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ha\Desktop\"/>
    </mc:Choice>
  </mc:AlternateContent>
  <xr:revisionPtr revIDLastSave="0" documentId="13_ncr:1_{0B785EC7-5AC4-4581-8972-5498B29EC94C}" xr6:coauthVersionLast="47" xr6:coauthVersionMax="47" xr10:uidLastSave="{00000000-0000-0000-0000-000000000000}"/>
  <bookViews>
    <workbookView xWindow="-108" yWindow="-108" windowWidth="23256" windowHeight="12456" xr2:uid="{BA4A88E5-7F42-4140-AD6B-B1A45B1BA736}"/>
  </bookViews>
  <sheets>
    <sheet name="Sheet1" sheetId="3" r:id="rId1"/>
    <sheet name="AAPL_historical_data1" sheetId="2" r:id="rId2"/>
  </sheets>
  <definedNames>
    <definedName name="_xlchart.v1.0" hidden="1">AAPL_historical_data1!$P$1</definedName>
    <definedName name="_xlchart.v1.1" hidden="1">AAPL_historical_data1!$P$2:$P$245</definedName>
    <definedName name="_xlchart.v1.2" hidden="1">AAPL_historical_data1!$A$2:$A$245</definedName>
    <definedName name="_xlchart.v1.3" hidden="1">AAPL_historical_data1!$L$2:$L$245</definedName>
    <definedName name="_xlchart.v1.4" hidden="1">AAPL_historical_data1!$P$2:$P$245</definedName>
    <definedName name="_xlchart.v1.5" hidden="1">AAPL_historical_data1!$A$2:$A$245</definedName>
    <definedName name="_xlchart.v1.6" hidden="1">AAPL_historical_data1!$L$2:$L$245</definedName>
    <definedName name="ExternalData_1" localSheetId="1" hidden="1">AAPL_historical_data1!$A$1:$F$245</definedName>
  </definedNames>
  <calcPr calcId="191029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T3" i="2"/>
  <c r="T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S229" i="2" l="1"/>
  <c r="S97" i="2"/>
  <c r="S217" i="2"/>
  <c r="S241" i="2"/>
  <c r="S85" i="2"/>
  <c r="S49" i="2"/>
  <c r="S203" i="2"/>
  <c r="S179" i="2"/>
  <c r="S131" i="2"/>
  <c r="S35" i="2"/>
  <c r="S10" i="2"/>
  <c r="S238" i="2"/>
  <c r="S226" i="2"/>
  <c r="S214" i="2"/>
  <c r="S202" i="2"/>
  <c r="S190" i="2"/>
  <c r="S178" i="2"/>
  <c r="S166" i="2"/>
  <c r="S154" i="2"/>
  <c r="S142" i="2"/>
  <c r="S130" i="2"/>
  <c r="S118" i="2"/>
  <c r="S106" i="2"/>
  <c r="S94" i="2"/>
  <c r="S82" i="2"/>
  <c r="S70" i="2"/>
  <c r="S58" i="2"/>
  <c r="S46" i="2"/>
  <c r="S30" i="2"/>
  <c r="S18" i="2"/>
  <c r="S14" i="2"/>
  <c r="S181" i="2"/>
  <c r="S169" i="2"/>
  <c r="S109" i="2"/>
  <c r="S73" i="2"/>
  <c r="S13" i="2"/>
  <c r="S239" i="2"/>
  <c r="S191" i="2"/>
  <c r="S143" i="2"/>
  <c r="S107" i="2"/>
  <c r="S83" i="2"/>
  <c r="S59" i="2"/>
  <c r="S47" i="2"/>
  <c r="S8" i="2"/>
  <c r="S6" i="2"/>
  <c r="S237" i="2"/>
  <c r="S225" i="2"/>
  <c r="S221" i="2"/>
  <c r="S201" i="2"/>
  <c r="S197" i="2"/>
  <c r="S177" i="2"/>
  <c r="S173" i="2"/>
  <c r="S161" i="2"/>
  <c r="S149" i="2"/>
  <c r="S129" i="2"/>
  <c r="S125" i="2"/>
  <c r="S105" i="2"/>
  <c r="S101" i="2"/>
  <c r="S81" i="2"/>
  <c r="S69" i="2"/>
  <c r="S57" i="2"/>
  <c r="S53" i="2"/>
  <c r="S33" i="2"/>
  <c r="S29" i="2"/>
  <c r="S17" i="2"/>
  <c r="S5" i="2"/>
  <c r="S193" i="2"/>
  <c r="S145" i="2"/>
  <c r="S133" i="2"/>
  <c r="S34" i="2"/>
  <c r="S215" i="2"/>
  <c r="S155" i="2"/>
  <c r="S23" i="2"/>
  <c r="S11" i="2"/>
  <c r="S244" i="2"/>
  <c r="S232" i="2"/>
  <c r="S220" i="2"/>
  <c r="S200" i="2"/>
  <c r="S196" i="2"/>
  <c r="S176" i="2"/>
  <c r="S164" i="2"/>
  <c r="S160" i="2"/>
  <c r="S148" i="2"/>
  <c r="S128" i="2"/>
  <c r="S124" i="2"/>
  <c r="S112" i="2"/>
  <c r="S92" i="2"/>
  <c r="S88" i="2"/>
  <c r="S76" i="2"/>
  <c r="S56" i="2"/>
  <c r="S52" i="2"/>
  <c r="S40" i="2"/>
  <c r="S19" i="2"/>
  <c r="S16" i="2"/>
  <c r="S4" i="2"/>
  <c r="S205" i="2"/>
  <c r="S157" i="2"/>
  <c r="S121" i="2"/>
  <c r="S61" i="2"/>
  <c r="S22" i="2"/>
  <c r="S227" i="2"/>
  <c r="S167" i="2"/>
  <c r="S119" i="2"/>
  <c r="S95" i="2"/>
  <c r="S71" i="2"/>
  <c r="S12" i="2"/>
  <c r="S9" i="2"/>
  <c r="S7" i="2"/>
  <c r="S235" i="2"/>
  <c r="S223" i="2"/>
  <c r="S219" i="2"/>
  <c r="S207" i="2"/>
  <c r="S195" i="2"/>
  <c r="S183" i="2"/>
  <c r="S171" i="2"/>
  <c r="S159" i="2"/>
  <c r="S147" i="2"/>
  <c r="S135" i="2"/>
  <c r="S123" i="2"/>
  <c r="S103" i="2"/>
  <c r="S99" i="2"/>
  <c r="S79" i="2"/>
  <c r="S75" i="2"/>
  <c r="S63" i="2"/>
  <c r="S43" i="2"/>
  <c r="S39" i="2"/>
  <c r="S27" i="2"/>
  <c r="S15" i="2"/>
  <c r="S3" i="2"/>
  <c r="S189" i="2"/>
  <c r="S141" i="2"/>
  <c r="S117" i="2"/>
  <c r="S45" i="2"/>
  <c r="S236" i="2"/>
  <c r="S188" i="2"/>
  <c r="S140" i="2"/>
  <c r="S80" i="2"/>
  <c r="S32" i="2"/>
  <c r="S199" i="2"/>
  <c r="S175" i="2"/>
  <c r="S151" i="2"/>
  <c r="S127" i="2"/>
  <c r="S31" i="2"/>
  <c r="S198" i="2"/>
  <c r="S162" i="2"/>
  <c r="S126" i="2"/>
  <c r="S90" i="2"/>
  <c r="S54" i="2"/>
  <c r="S42" i="2"/>
  <c r="S233" i="2"/>
  <c r="S41" i="2"/>
  <c r="S208" i="2"/>
  <c r="S172" i="2"/>
  <c r="S136" i="2"/>
  <c r="S100" i="2"/>
  <c r="S64" i="2"/>
  <c r="S242" i="2"/>
  <c r="S230" i="2"/>
  <c r="S218" i="2"/>
  <c r="S206" i="2"/>
  <c r="S194" i="2"/>
  <c r="S182" i="2"/>
  <c r="S170" i="2"/>
  <c r="S158" i="2"/>
  <c r="S146" i="2"/>
  <c r="S134" i="2"/>
  <c r="S122" i="2"/>
  <c r="S110" i="2"/>
  <c r="S98" i="2"/>
  <c r="S86" i="2"/>
  <c r="S74" i="2"/>
  <c r="S62" i="2"/>
  <c r="S50" i="2"/>
  <c r="S38" i="2"/>
  <c r="S26" i="2"/>
  <c r="S153" i="2"/>
  <c r="S93" i="2"/>
  <c r="S21" i="2"/>
  <c r="S212" i="2"/>
  <c r="S152" i="2"/>
  <c r="S104" i="2"/>
  <c r="S68" i="2"/>
  <c r="S211" i="2"/>
  <c r="S187" i="2"/>
  <c r="S163" i="2"/>
  <c r="S139" i="2"/>
  <c r="S115" i="2"/>
  <c r="S91" i="2"/>
  <c r="S55" i="2"/>
  <c r="S2" i="2"/>
  <c r="S222" i="2"/>
  <c r="S186" i="2"/>
  <c r="S150" i="2"/>
  <c r="S102" i="2"/>
  <c r="S66" i="2"/>
  <c r="S185" i="2"/>
  <c r="S137" i="2"/>
  <c r="S113" i="2"/>
  <c r="S89" i="2"/>
  <c r="S65" i="2"/>
  <c r="S184" i="2"/>
  <c r="S231" i="2"/>
  <c r="S111" i="2"/>
  <c r="S87" i="2"/>
  <c r="S37" i="2"/>
  <c r="S25" i="2"/>
  <c r="S213" i="2"/>
  <c r="S165" i="2"/>
  <c r="S224" i="2"/>
  <c r="S116" i="2"/>
  <c r="S44" i="2"/>
  <c r="S67" i="2"/>
  <c r="S234" i="2"/>
  <c r="S210" i="2"/>
  <c r="S174" i="2"/>
  <c r="S138" i="2"/>
  <c r="S114" i="2"/>
  <c r="S78" i="2"/>
  <c r="S245" i="2"/>
  <c r="S209" i="2"/>
  <c r="S77" i="2"/>
  <c r="S28" i="2"/>
  <c r="S243" i="2"/>
  <c r="S51" i="2"/>
  <c r="S240" i="2"/>
  <c r="S228" i="2"/>
  <c r="S216" i="2"/>
  <c r="S204" i="2"/>
  <c r="S192" i="2"/>
  <c r="S180" i="2"/>
  <c r="S168" i="2"/>
  <c r="S156" i="2"/>
  <c r="S144" i="2"/>
  <c r="S132" i="2"/>
  <c r="S120" i="2"/>
  <c r="S108" i="2"/>
  <c r="S96" i="2"/>
  <c r="S84" i="2"/>
  <c r="S72" i="2"/>
  <c r="S60" i="2"/>
  <c r="S48" i="2"/>
  <c r="S36" i="2"/>
  <c r="S24" i="2"/>
  <c r="S2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886BB2-E7C9-42FE-BDCD-EC1363781027}" keepAlive="1" name="Query - AAPL_historical_data1" description="Connection to the 'AAPL_historical_data1' query in the workbook." type="5" refreshedVersion="8" background="1" saveData="1">
    <dbPr connection="Provider=Microsoft.Mashup.OleDb.1;Data Source=$Workbook$;Location=AAPL_historical_data1;Extended Properties=&quot;&quot;" command="SELECT * FROM [AAPL_historical_data1]"/>
  </connection>
</connections>
</file>

<file path=xl/sharedStrings.xml><?xml version="1.0" encoding="utf-8"?>
<sst xmlns="http://schemas.openxmlformats.org/spreadsheetml/2006/main" count="58" uniqueCount="44">
  <si>
    <t>Close</t>
  </si>
  <si>
    <t>High</t>
  </si>
  <si>
    <t>Low</t>
  </si>
  <si>
    <t>Open</t>
  </si>
  <si>
    <t>Volume</t>
  </si>
  <si>
    <t>Date</t>
  </si>
  <si>
    <t>Average</t>
  </si>
  <si>
    <t xml:space="preserve">%cChange </t>
  </si>
  <si>
    <t>Growth</t>
  </si>
  <si>
    <t>Date Difference</t>
  </si>
  <si>
    <t>Moving Average 50</t>
  </si>
  <si>
    <t>Moving Average 100</t>
  </si>
  <si>
    <t>Moving Avergae 150</t>
  </si>
  <si>
    <t>Moving Average 200</t>
  </si>
  <si>
    <t>January</t>
  </si>
  <si>
    <t>Month</t>
  </si>
  <si>
    <t>Row Labels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</si>
  <si>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</si>
  <si>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</si>
  <si>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</si>
  <si>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</si>
  <si>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</si>
  <si>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</si>
  <si>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</si>
  <si>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</si>
  <si>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</si>
  <si>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</si>
  <si>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</si>
  <si>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</si>
  <si>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Sum of Average</t>
  </si>
  <si>
    <t>Sum of Moving Average 50</t>
  </si>
  <si>
    <t>Sum of Moving Average 100</t>
  </si>
  <si>
    <t>Sum of Moving Avergae 150</t>
  </si>
  <si>
    <t>Sum of Moving Average 200</t>
  </si>
  <si>
    <t>Trend Analysis  by Moving Average</t>
  </si>
  <si>
    <t>Pattern Recognition by color scales</t>
  </si>
  <si>
    <t>Anamolies</t>
  </si>
  <si>
    <t>Daily Price changes</t>
  </si>
  <si>
    <t>Corelation</t>
  </si>
  <si>
    <t>Average growth rate</t>
  </si>
  <si>
    <t xml:space="preserve"> </t>
  </si>
  <si>
    <t>Daily Returns</t>
  </si>
  <si>
    <t>Standard Deviation</t>
  </si>
  <si>
    <t>Average of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</si>
</sst>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[Apple1.xlsx]Sheet1!PivotTable1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Sheet1!$A$21:$A$33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Sheet1!$B$21:$B$33</c:f>
              <c:numCache>
                <c:formatCode>General</c:formatCode>
                <c:ptCount val="12"/>
                <c:pt idx="0">
                  <c:v>186.80909801664751</c:v>
                </c:pt>
                <c:pt idx="1">
                  <c:v>184.03774185180615</c:v>
                </c:pt>
                <c:pt idx="2">
                  <c:v>172.07387008666939</c:v>
                </c:pt>
                <c:pt idx="3">
                  <c:v>168.99306349320807</c:v>
                </c:pt>
                <c:pt idx="4">
                  <c:v>185.78881905295589</c:v>
                </c:pt>
                <c:pt idx="5">
                  <c:v>205.79826756527507</c:v>
                </c:pt>
                <c:pt idx="6">
                  <c:v>224.09242179176979</c:v>
                </c:pt>
                <c:pt idx="7">
                  <c:v>221.31617390025701</c:v>
                </c:pt>
                <c:pt idx="8">
                  <c:v>223.51209259033152</c:v>
                </c:pt>
                <c:pt idx="9">
                  <c:v>229.80325781780684</c:v>
                </c:pt>
                <c:pt idx="10">
                  <c:v>227.74903335571244</c:v>
                </c:pt>
                <c:pt idx="11">
                  <c:v>246.21538367638169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6-465A-9C5B-57C32749A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297679"/>
        <c:axId val="1026269359"/>
      </c:lineChart>
      <c:catAx>
        <c:axId val="102629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69359"/>
        <c:crosses val="autoZero"/>
        <c:auto val="1"/>
        <c:lblAlgn val="ctr"/>
        <c:lblOffset val="100"/>
        <c:noMultiLvlLbl val="0"/>
      </c:catAx>
      <c:valAx>
        <c:axId val="10262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Closing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9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</a:t>
            </a:r>
            <a:r>
              <a:rPr lang="en-CA" baseline="0"/>
              <a:t> Stock Price Trends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6">
                    <a:lumMod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AAPL_historical_data1!$A$2:$A$246</c:f>
              <c:numCache>
                <c:formatCode>[$-F800]dddd\,\ mmmm\ dd\,\ yyyy</c:formatCode>
                <c:ptCount val="245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45299</c:v>
                </c:pt>
                <c:pt idx="5">
                  <c:v>45300</c:v>
                </c:pt>
                <c:pt idx="6">
                  <c:v>45301</c:v>
                </c:pt>
                <c:pt idx="7">
                  <c:v>45302</c:v>
                </c:pt>
                <c:pt idx="8">
                  <c:v>45303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45342</c:v>
                </c:pt>
                <c:pt idx="34">
                  <c:v>45343</c:v>
                </c:pt>
                <c:pt idx="35">
                  <c:v>45344</c:v>
                </c:pt>
                <c:pt idx="36">
                  <c:v>45345</c:v>
                </c:pt>
                <c:pt idx="37">
                  <c:v>45348</c:v>
                </c:pt>
                <c:pt idx="38">
                  <c:v>45349</c:v>
                </c:pt>
                <c:pt idx="39">
                  <c:v>45350</c:v>
                </c:pt>
                <c:pt idx="40">
                  <c:v>45351</c:v>
                </c:pt>
                <c:pt idx="41">
                  <c:v>45352</c:v>
                </c:pt>
                <c:pt idx="42">
                  <c:v>45355</c:v>
                </c:pt>
                <c:pt idx="43">
                  <c:v>45356</c:v>
                </c:pt>
                <c:pt idx="44">
                  <c:v>45357</c:v>
                </c:pt>
                <c:pt idx="45">
                  <c:v>45358</c:v>
                </c:pt>
                <c:pt idx="46">
                  <c:v>45359</c:v>
                </c:pt>
                <c:pt idx="47">
                  <c:v>45362</c:v>
                </c:pt>
                <c:pt idx="48">
                  <c:v>45363</c:v>
                </c:pt>
                <c:pt idx="49">
                  <c:v>45364</c:v>
                </c:pt>
                <c:pt idx="50">
                  <c:v>45365</c:v>
                </c:pt>
                <c:pt idx="51">
                  <c:v>45366</c:v>
                </c:pt>
                <c:pt idx="52">
                  <c:v>45369</c:v>
                </c:pt>
                <c:pt idx="53">
                  <c:v>45370</c:v>
                </c:pt>
                <c:pt idx="54">
                  <c:v>45371</c:v>
                </c:pt>
                <c:pt idx="55">
                  <c:v>45372</c:v>
                </c:pt>
                <c:pt idx="56">
                  <c:v>45373</c:v>
                </c:pt>
                <c:pt idx="57">
                  <c:v>45376</c:v>
                </c:pt>
                <c:pt idx="58">
                  <c:v>45377</c:v>
                </c:pt>
                <c:pt idx="59">
                  <c:v>45378</c:v>
                </c:pt>
                <c:pt idx="60">
                  <c:v>45379</c:v>
                </c:pt>
                <c:pt idx="61">
                  <c:v>45383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45411</c:v>
                </c:pt>
                <c:pt idx="82">
                  <c:v>45412</c:v>
                </c:pt>
                <c:pt idx="83">
                  <c:v>45413</c:v>
                </c:pt>
                <c:pt idx="84">
                  <c:v>45414</c:v>
                </c:pt>
                <c:pt idx="85">
                  <c:v>45415</c:v>
                </c:pt>
                <c:pt idx="86">
                  <c:v>45418</c:v>
                </c:pt>
                <c:pt idx="87">
                  <c:v>45419</c:v>
                </c:pt>
                <c:pt idx="88">
                  <c:v>45420</c:v>
                </c:pt>
                <c:pt idx="89">
                  <c:v>45421</c:v>
                </c:pt>
                <c:pt idx="90">
                  <c:v>45422</c:v>
                </c:pt>
                <c:pt idx="91">
                  <c:v>45425</c:v>
                </c:pt>
                <c:pt idx="92">
                  <c:v>45426</c:v>
                </c:pt>
                <c:pt idx="93">
                  <c:v>45427</c:v>
                </c:pt>
                <c:pt idx="94">
                  <c:v>45428</c:v>
                </c:pt>
                <c:pt idx="95">
                  <c:v>45429</c:v>
                </c:pt>
                <c:pt idx="96">
                  <c:v>45432</c:v>
                </c:pt>
                <c:pt idx="97">
                  <c:v>45433</c:v>
                </c:pt>
                <c:pt idx="98">
                  <c:v>45434</c:v>
                </c:pt>
                <c:pt idx="99">
                  <c:v>45435</c:v>
                </c:pt>
                <c:pt idx="100">
                  <c:v>45436</c:v>
                </c:pt>
                <c:pt idx="101">
                  <c:v>45440</c:v>
                </c:pt>
                <c:pt idx="102">
                  <c:v>45441</c:v>
                </c:pt>
                <c:pt idx="103">
                  <c:v>45442</c:v>
                </c:pt>
                <c:pt idx="104">
                  <c:v>45443</c:v>
                </c:pt>
                <c:pt idx="105">
                  <c:v>45446</c:v>
                </c:pt>
                <c:pt idx="106">
                  <c:v>45447</c:v>
                </c:pt>
                <c:pt idx="107">
                  <c:v>45448</c:v>
                </c:pt>
                <c:pt idx="108">
                  <c:v>45449</c:v>
                </c:pt>
                <c:pt idx="109">
                  <c:v>45450</c:v>
                </c:pt>
                <c:pt idx="110">
                  <c:v>45453</c:v>
                </c:pt>
                <c:pt idx="111">
                  <c:v>45454</c:v>
                </c:pt>
                <c:pt idx="112">
                  <c:v>45455</c:v>
                </c:pt>
                <c:pt idx="113">
                  <c:v>45456</c:v>
                </c:pt>
                <c:pt idx="114">
                  <c:v>45457</c:v>
                </c:pt>
                <c:pt idx="115">
                  <c:v>45460</c:v>
                </c:pt>
                <c:pt idx="116">
                  <c:v>45461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  <c:pt idx="124">
                  <c:v>45474</c:v>
                </c:pt>
                <c:pt idx="125">
                  <c:v>45475</c:v>
                </c:pt>
                <c:pt idx="126">
                  <c:v>45476</c:v>
                </c:pt>
                <c:pt idx="127">
                  <c:v>45478</c:v>
                </c:pt>
                <c:pt idx="128">
                  <c:v>45481</c:v>
                </c:pt>
                <c:pt idx="129">
                  <c:v>45482</c:v>
                </c:pt>
                <c:pt idx="130">
                  <c:v>45483</c:v>
                </c:pt>
                <c:pt idx="131">
                  <c:v>45484</c:v>
                </c:pt>
                <c:pt idx="132">
                  <c:v>45485</c:v>
                </c:pt>
                <c:pt idx="133">
                  <c:v>45488</c:v>
                </c:pt>
                <c:pt idx="134">
                  <c:v>45489</c:v>
                </c:pt>
                <c:pt idx="135">
                  <c:v>45490</c:v>
                </c:pt>
                <c:pt idx="136">
                  <c:v>45491</c:v>
                </c:pt>
                <c:pt idx="137">
                  <c:v>45492</c:v>
                </c:pt>
                <c:pt idx="138">
                  <c:v>45495</c:v>
                </c:pt>
                <c:pt idx="139">
                  <c:v>45496</c:v>
                </c:pt>
                <c:pt idx="140">
                  <c:v>45497</c:v>
                </c:pt>
                <c:pt idx="141">
                  <c:v>45498</c:v>
                </c:pt>
                <c:pt idx="142">
                  <c:v>45499</c:v>
                </c:pt>
                <c:pt idx="143">
                  <c:v>45502</c:v>
                </c:pt>
                <c:pt idx="144">
                  <c:v>45503</c:v>
                </c:pt>
                <c:pt idx="145">
                  <c:v>45504</c:v>
                </c:pt>
                <c:pt idx="146">
                  <c:v>45505</c:v>
                </c:pt>
                <c:pt idx="147">
                  <c:v>45506</c:v>
                </c:pt>
                <c:pt idx="148">
                  <c:v>45509</c:v>
                </c:pt>
                <c:pt idx="149">
                  <c:v>45510</c:v>
                </c:pt>
                <c:pt idx="150">
                  <c:v>45511</c:v>
                </c:pt>
                <c:pt idx="151">
                  <c:v>45512</c:v>
                </c:pt>
                <c:pt idx="152">
                  <c:v>45513</c:v>
                </c:pt>
                <c:pt idx="153">
                  <c:v>45516</c:v>
                </c:pt>
                <c:pt idx="154">
                  <c:v>45517</c:v>
                </c:pt>
                <c:pt idx="155">
                  <c:v>45518</c:v>
                </c:pt>
                <c:pt idx="156">
                  <c:v>45519</c:v>
                </c:pt>
                <c:pt idx="157">
                  <c:v>45520</c:v>
                </c:pt>
                <c:pt idx="158">
                  <c:v>45523</c:v>
                </c:pt>
                <c:pt idx="159">
                  <c:v>45524</c:v>
                </c:pt>
                <c:pt idx="160">
                  <c:v>45525</c:v>
                </c:pt>
                <c:pt idx="161">
                  <c:v>45526</c:v>
                </c:pt>
                <c:pt idx="162">
                  <c:v>45527</c:v>
                </c:pt>
                <c:pt idx="163">
                  <c:v>45530</c:v>
                </c:pt>
                <c:pt idx="164">
                  <c:v>45531</c:v>
                </c:pt>
                <c:pt idx="165">
                  <c:v>45532</c:v>
                </c:pt>
                <c:pt idx="166">
                  <c:v>45533</c:v>
                </c:pt>
                <c:pt idx="167">
                  <c:v>45534</c:v>
                </c:pt>
                <c:pt idx="168">
                  <c:v>45538</c:v>
                </c:pt>
                <c:pt idx="169">
                  <c:v>45539</c:v>
                </c:pt>
                <c:pt idx="170">
                  <c:v>45540</c:v>
                </c:pt>
                <c:pt idx="171">
                  <c:v>45541</c:v>
                </c:pt>
                <c:pt idx="172">
                  <c:v>45544</c:v>
                </c:pt>
                <c:pt idx="173">
                  <c:v>45545</c:v>
                </c:pt>
                <c:pt idx="174">
                  <c:v>45546</c:v>
                </c:pt>
                <c:pt idx="175">
                  <c:v>45547</c:v>
                </c:pt>
                <c:pt idx="176">
                  <c:v>45548</c:v>
                </c:pt>
                <c:pt idx="177">
                  <c:v>45551</c:v>
                </c:pt>
                <c:pt idx="178">
                  <c:v>45552</c:v>
                </c:pt>
                <c:pt idx="179">
                  <c:v>45553</c:v>
                </c:pt>
                <c:pt idx="180">
                  <c:v>45554</c:v>
                </c:pt>
                <c:pt idx="181">
                  <c:v>45555</c:v>
                </c:pt>
                <c:pt idx="182">
                  <c:v>45558</c:v>
                </c:pt>
                <c:pt idx="183">
                  <c:v>45559</c:v>
                </c:pt>
                <c:pt idx="184">
                  <c:v>45560</c:v>
                </c:pt>
                <c:pt idx="185">
                  <c:v>45561</c:v>
                </c:pt>
                <c:pt idx="186">
                  <c:v>45562</c:v>
                </c:pt>
                <c:pt idx="187">
                  <c:v>45565</c:v>
                </c:pt>
                <c:pt idx="188">
                  <c:v>45566</c:v>
                </c:pt>
                <c:pt idx="189">
                  <c:v>45567</c:v>
                </c:pt>
                <c:pt idx="190">
                  <c:v>45568</c:v>
                </c:pt>
                <c:pt idx="191">
                  <c:v>45569</c:v>
                </c:pt>
                <c:pt idx="192">
                  <c:v>45572</c:v>
                </c:pt>
                <c:pt idx="193">
                  <c:v>45573</c:v>
                </c:pt>
                <c:pt idx="194">
                  <c:v>45574</c:v>
                </c:pt>
                <c:pt idx="195">
                  <c:v>45575</c:v>
                </c:pt>
                <c:pt idx="196">
                  <c:v>45576</c:v>
                </c:pt>
                <c:pt idx="197">
                  <c:v>45579</c:v>
                </c:pt>
                <c:pt idx="198">
                  <c:v>45580</c:v>
                </c:pt>
                <c:pt idx="199">
                  <c:v>45581</c:v>
                </c:pt>
                <c:pt idx="200">
                  <c:v>45582</c:v>
                </c:pt>
                <c:pt idx="201">
                  <c:v>45583</c:v>
                </c:pt>
                <c:pt idx="202">
                  <c:v>45586</c:v>
                </c:pt>
                <c:pt idx="203">
                  <c:v>45587</c:v>
                </c:pt>
                <c:pt idx="204">
                  <c:v>45588</c:v>
                </c:pt>
                <c:pt idx="205">
                  <c:v>45589</c:v>
                </c:pt>
                <c:pt idx="206">
                  <c:v>45590</c:v>
                </c:pt>
                <c:pt idx="207">
                  <c:v>45593</c:v>
                </c:pt>
                <c:pt idx="208">
                  <c:v>45594</c:v>
                </c:pt>
                <c:pt idx="209">
                  <c:v>45595</c:v>
                </c:pt>
                <c:pt idx="210">
                  <c:v>45596</c:v>
                </c:pt>
                <c:pt idx="211">
                  <c:v>45597</c:v>
                </c:pt>
                <c:pt idx="212">
                  <c:v>45600</c:v>
                </c:pt>
                <c:pt idx="213">
                  <c:v>45601</c:v>
                </c:pt>
                <c:pt idx="214">
                  <c:v>45602</c:v>
                </c:pt>
                <c:pt idx="215">
                  <c:v>45603</c:v>
                </c:pt>
                <c:pt idx="216">
                  <c:v>45604</c:v>
                </c:pt>
                <c:pt idx="217">
                  <c:v>45607</c:v>
                </c:pt>
                <c:pt idx="218">
                  <c:v>45608</c:v>
                </c:pt>
                <c:pt idx="219">
                  <c:v>45609</c:v>
                </c:pt>
                <c:pt idx="220">
                  <c:v>45610</c:v>
                </c:pt>
                <c:pt idx="221">
                  <c:v>45611</c:v>
                </c:pt>
                <c:pt idx="222">
                  <c:v>45614</c:v>
                </c:pt>
                <c:pt idx="223">
                  <c:v>45615</c:v>
                </c:pt>
                <c:pt idx="224">
                  <c:v>45616</c:v>
                </c:pt>
                <c:pt idx="225">
                  <c:v>45617</c:v>
                </c:pt>
                <c:pt idx="226">
                  <c:v>45618</c:v>
                </c:pt>
                <c:pt idx="227">
                  <c:v>45621</c:v>
                </c:pt>
                <c:pt idx="228">
                  <c:v>45622</c:v>
                </c:pt>
                <c:pt idx="229">
                  <c:v>45623</c:v>
                </c:pt>
                <c:pt idx="230">
                  <c:v>45625</c:v>
                </c:pt>
                <c:pt idx="231">
                  <c:v>45628</c:v>
                </c:pt>
                <c:pt idx="232">
                  <c:v>45629</c:v>
                </c:pt>
                <c:pt idx="233">
                  <c:v>45630</c:v>
                </c:pt>
                <c:pt idx="234">
                  <c:v>45631</c:v>
                </c:pt>
                <c:pt idx="235">
                  <c:v>45632</c:v>
                </c:pt>
                <c:pt idx="236">
                  <c:v>45635</c:v>
                </c:pt>
                <c:pt idx="237">
                  <c:v>45636</c:v>
                </c:pt>
                <c:pt idx="238">
                  <c:v>45637</c:v>
                </c:pt>
                <c:pt idx="239">
                  <c:v>45638</c:v>
                </c:pt>
                <c:pt idx="240">
                  <c:v>45639</c:v>
                </c:pt>
                <c:pt idx="241">
                  <c:v>45642</c:v>
                </c:pt>
                <c:pt idx="242">
                  <c:v>45643</c:v>
                </c:pt>
                <c:pt idx="243">
                  <c:v>45644</c:v>
                </c:pt>
              </c:numCache>
            </c:numRef>
          </c:cat>
          <c:val>
            <c:numRef>
              <c:f>AAPL_historical_data1!$B$2:$B$246</c:f>
              <c:numCache>
                <c:formatCode>General</c:formatCode>
                <c:ptCount val="245"/>
                <c:pt idx="0" formatCode="0.00">
                  <c:v>184.73498535156199</c:v>
                </c:pt>
                <c:pt idx="1">
                  <c:v>183.35176086425699</c:v>
                </c:pt>
                <c:pt idx="2">
                  <c:v>181.02316284179599</c:v>
                </c:pt>
                <c:pt idx="3">
                  <c:v>180.29670715332</c:v>
                </c:pt>
                <c:pt idx="4">
                  <c:v>184.65536499023401</c:v>
                </c:pt>
                <c:pt idx="5">
                  <c:v>184.23741149902301</c:v>
                </c:pt>
                <c:pt idx="6">
                  <c:v>185.282302856445</c:v>
                </c:pt>
                <c:pt idx="7">
                  <c:v>184.68521118164</c:v>
                </c:pt>
                <c:pt idx="8">
                  <c:v>185.01359558105401</c:v>
                </c:pt>
                <c:pt idx="9">
                  <c:v>182.73478698730401</c:v>
                </c:pt>
                <c:pt idx="10">
                  <c:v>181.78941345214801</c:v>
                </c:pt>
                <c:pt idx="11">
                  <c:v>187.71038818359301</c:v>
                </c:pt>
                <c:pt idx="12">
                  <c:v>190.62611389160099</c:v>
                </c:pt>
                <c:pt idx="13">
                  <c:v>192.94474792480401</c:v>
                </c:pt>
                <c:pt idx="14">
                  <c:v>194.22845458984301</c:v>
                </c:pt>
                <c:pt idx="15">
                  <c:v>193.55177307128901</c:v>
                </c:pt>
                <c:pt idx="16">
                  <c:v>193.223388671875</c:v>
                </c:pt>
                <c:pt idx="17">
                  <c:v>191.48190307617099</c:v>
                </c:pt>
                <c:pt idx="18">
                  <c:v>190.79528808593699</c:v>
                </c:pt>
                <c:pt idx="19">
                  <c:v>187.123275756835</c:v>
                </c:pt>
                <c:pt idx="20">
                  <c:v>183.50102233886699</c:v>
                </c:pt>
                <c:pt idx="21">
                  <c:v>185.94903564453099</c:v>
                </c:pt>
                <c:pt idx="22">
                  <c:v>184.94395446777301</c:v>
                </c:pt>
                <c:pt idx="23">
                  <c:v>186.76501464843699</c:v>
                </c:pt>
                <c:pt idx="24">
                  <c:v>188.37713623046801</c:v>
                </c:pt>
                <c:pt idx="25">
                  <c:v>188.48658752441401</c:v>
                </c:pt>
                <c:pt idx="26">
                  <c:v>187.401931762695</c:v>
                </c:pt>
                <c:pt idx="27">
                  <c:v>188.16914367675699</c:v>
                </c:pt>
                <c:pt idx="28">
                  <c:v>186.47525024414</c:v>
                </c:pt>
                <c:pt idx="29">
                  <c:v>184.37286376953099</c:v>
                </c:pt>
                <c:pt idx="30">
                  <c:v>183.486068725585</c:v>
                </c:pt>
                <c:pt idx="31">
                  <c:v>183.19712829589801</c:v>
                </c:pt>
                <c:pt idx="32">
                  <c:v>181.65270996093699</c:v>
                </c:pt>
                <c:pt idx="33">
                  <c:v>180.90539550781199</c:v>
                </c:pt>
                <c:pt idx="34">
                  <c:v>181.66268920898401</c:v>
                </c:pt>
                <c:pt idx="35">
                  <c:v>183.70527648925699</c:v>
                </c:pt>
                <c:pt idx="36">
                  <c:v>181.86195373535099</c:v>
                </c:pt>
                <c:pt idx="37">
                  <c:v>180.50686645507801</c:v>
                </c:pt>
                <c:pt idx="38">
                  <c:v>181.97155761718699</c:v>
                </c:pt>
                <c:pt idx="39">
                  <c:v>180.76593017578099</c:v>
                </c:pt>
                <c:pt idx="40">
                  <c:v>180.09834289550699</c:v>
                </c:pt>
                <c:pt idx="41">
                  <c:v>179.01226806640599</c:v>
                </c:pt>
                <c:pt idx="42">
                  <c:v>174.46870422363199</c:v>
                </c:pt>
                <c:pt idx="43">
                  <c:v>169.50665283203099</c:v>
                </c:pt>
                <c:pt idx="44">
                  <c:v>168.51025390625</c:v>
                </c:pt>
                <c:pt idx="45">
                  <c:v>168.390701293945</c:v>
                </c:pt>
                <c:pt idx="46">
                  <c:v>170.11445617675699</c:v>
                </c:pt>
                <c:pt idx="47">
                  <c:v>172.127182006835</c:v>
                </c:pt>
                <c:pt idx="48">
                  <c:v>172.60543823242099</c:v>
                </c:pt>
                <c:pt idx="49">
                  <c:v>170.51303100585901</c:v>
                </c:pt>
                <c:pt idx="50">
                  <c:v>172.37626647949199</c:v>
                </c:pt>
                <c:pt idx="51">
                  <c:v>171.997634887695</c:v>
                </c:pt>
                <c:pt idx="52">
                  <c:v>173.09368896484301</c:v>
                </c:pt>
                <c:pt idx="53">
                  <c:v>175.44517517089801</c:v>
                </c:pt>
                <c:pt idx="54">
                  <c:v>178.02583312988199</c:v>
                </c:pt>
                <c:pt idx="55">
                  <c:v>170.75215148925699</c:v>
                </c:pt>
                <c:pt idx="56">
                  <c:v>171.65887451171801</c:v>
                </c:pt>
                <c:pt idx="57">
                  <c:v>170.23403930664</c:v>
                </c:pt>
                <c:pt idx="58">
                  <c:v>169.09814453125</c:v>
                </c:pt>
                <c:pt idx="59">
                  <c:v>172.68516540527301</c:v>
                </c:pt>
                <c:pt idx="60">
                  <c:v>170.86174011230401</c:v>
                </c:pt>
                <c:pt idx="61">
                  <c:v>169.4169921875</c:v>
                </c:pt>
                <c:pt idx="62">
                  <c:v>168.23127746582</c:v>
                </c:pt>
                <c:pt idx="63">
                  <c:v>169.03834533691401</c:v>
                </c:pt>
                <c:pt idx="64">
                  <c:v>168.21136474609301</c:v>
                </c:pt>
                <c:pt idx="65">
                  <c:v>168.96859741210901</c:v>
                </c:pt>
                <c:pt idx="66">
                  <c:v>167.842681884765</c:v>
                </c:pt>
                <c:pt idx="67">
                  <c:v>169.05827331542901</c:v>
                </c:pt>
                <c:pt idx="68">
                  <c:v>167.17509460449199</c:v>
                </c:pt>
                <c:pt idx="69">
                  <c:v>174.408920288085</c:v>
                </c:pt>
                <c:pt idx="70">
                  <c:v>175.913482666015</c:v>
                </c:pt>
                <c:pt idx="71">
                  <c:v>172.06739807128901</c:v>
                </c:pt>
                <c:pt idx="72">
                  <c:v>168.76933288574199</c:v>
                </c:pt>
                <c:pt idx="73">
                  <c:v>167.39430236816401</c:v>
                </c:pt>
                <c:pt idx="74">
                  <c:v>166.437744140625</c:v>
                </c:pt>
                <c:pt idx="75">
                  <c:v>164.40512084960901</c:v>
                </c:pt>
                <c:pt idx="76">
                  <c:v>165.242095947265</c:v>
                </c:pt>
                <c:pt idx="77">
                  <c:v>166.29826354980401</c:v>
                </c:pt>
                <c:pt idx="78">
                  <c:v>168.41064453125</c:v>
                </c:pt>
                <c:pt idx="79">
                  <c:v>169.27749633789</c:v>
                </c:pt>
                <c:pt idx="80">
                  <c:v>168.68960571289</c:v>
                </c:pt>
                <c:pt idx="81">
                  <c:v>172.87446594238199</c:v>
                </c:pt>
                <c:pt idx="82">
                  <c:v>169.715896606445</c:v>
                </c:pt>
                <c:pt idx="83">
                  <c:v>168.68960571289</c:v>
                </c:pt>
                <c:pt idx="84">
                  <c:v>172.40617370605401</c:v>
                </c:pt>
                <c:pt idx="85">
                  <c:v>182.71885681152301</c:v>
                </c:pt>
                <c:pt idx="86">
                  <c:v>181.05488586425699</c:v>
                </c:pt>
                <c:pt idx="87">
                  <c:v>181.74238586425699</c:v>
                </c:pt>
                <c:pt idx="88">
                  <c:v>182.08116149902301</c:v>
                </c:pt>
                <c:pt idx="89">
                  <c:v>183.90458679199199</c:v>
                </c:pt>
                <c:pt idx="90">
                  <c:v>182.637435913085</c:v>
                </c:pt>
                <c:pt idx="91">
                  <c:v>185.86013793945301</c:v>
                </c:pt>
                <c:pt idx="92">
                  <c:v>187.007553100585</c:v>
                </c:pt>
                <c:pt idx="93">
                  <c:v>189.29240417480401</c:v>
                </c:pt>
                <c:pt idx="94">
                  <c:v>189.41212463378901</c:v>
                </c:pt>
                <c:pt idx="95">
                  <c:v>189.44204711914</c:v>
                </c:pt>
                <c:pt idx="96">
                  <c:v>190.60942077636699</c:v>
                </c:pt>
                <c:pt idx="97">
                  <c:v>191.91647338867099</c:v>
                </c:pt>
                <c:pt idx="98">
                  <c:v>190.4697265625</c:v>
                </c:pt>
                <c:pt idx="99">
                  <c:v>186.45880126953099</c:v>
                </c:pt>
                <c:pt idx="100">
                  <c:v>189.55180358886699</c:v>
                </c:pt>
                <c:pt idx="101">
                  <c:v>189.56178283691401</c:v>
                </c:pt>
                <c:pt idx="102">
                  <c:v>189.86111450195301</c:v>
                </c:pt>
                <c:pt idx="103">
                  <c:v>190.85885620117099</c:v>
                </c:pt>
                <c:pt idx="104">
                  <c:v>191.81668090820301</c:v>
                </c:pt>
                <c:pt idx="105">
                  <c:v>193.592681884765</c:v>
                </c:pt>
                <c:pt idx="106">
                  <c:v>193.91195678710901</c:v>
                </c:pt>
                <c:pt idx="107">
                  <c:v>195.42852783203099</c:v>
                </c:pt>
                <c:pt idx="108">
                  <c:v>194.04167175292901</c:v>
                </c:pt>
                <c:pt idx="109">
                  <c:v>196.44622802734301</c:v>
                </c:pt>
                <c:pt idx="110">
                  <c:v>192.68472290039</c:v>
                </c:pt>
                <c:pt idx="111">
                  <c:v>206.68310546875</c:v>
                </c:pt>
                <c:pt idx="112">
                  <c:v>212.58978271484301</c:v>
                </c:pt>
                <c:pt idx="113">
                  <c:v>213.75714111328099</c:v>
                </c:pt>
                <c:pt idx="114">
                  <c:v>212.01107788085901</c:v>
                </c:pt>
                <c:pt idx="115">
                  <c:v>216.18165588378901</c:v>
                </c:pt>
                <c:pt idx="116">
                  <c:v>213.80700683593699</c:v>
                </c:pt>
                <c:pt idx="117">
                  <c:v>209.20739746093699</c:v>
                </c:pt>
                <c:pt idx="118">
                  <c:v>207.02235412597599</c:v>
                </c:pt>
                <c:pt idx="119">
                  <c:v>207.67088317871</c:v>
                </c:pt>
                <c:pt idx="120">
                  <c:v>208.59878540039</c:v>
                </c:pt>
                <c:pt idx="121">
                  <c:v>212.76936340332</c:v>
                </c:pt>
                <c:pt idx="122">
                  <c:v>213.61746215820301</c:v>
                </c:pt>
                <c:pt idx="123">
                  <c:v>210.14527893066401</c:v>
                </c:pt>
                <c:pt idx="124">
                  <c:v>216.261474609375</c:v>
                </c:pt>
                <c:pt idx="125">
                  <c:v>219.77354431152301</c:v>
                </c:pt>
                <c:pt idx="126">
                  <c:v>221.05065917968699</c:v>
                </c:pt>
                <c:pt idx="127">
                  <c:v>225.82984924316401</c:v>
                </c:pt>
                <c:pt idx="128">
                  <c:v>227.30653381347599</c:v>
                </c:pt>
                <c:pt idx="129">
                  <c:v>228.16458129882801</c:v>
                </c:pt>
                <c:pt idx="130">
                  <c:v>232.45489501953099</c:v>
                </c:pt>
                <c:pt idx="131">
                  <c:v>227.05709838867099</c:v>
                </c:pt>
                <c:pt idx="132">
                  <c:v>230.02038574218699</c:v>
                </c:pt>
                <c:pt idx="133">
                  <c:v>233.87168884277301</c:v>
                </c:pt>
                <c:pt idx="134">
                  <c:v>234.29074096679599</c:v>
                </c:pt>
                <c:pt idx="135">
                  <c:v>228.36413574218699</c:v>
                </c:pt>
                <c:pt idx="136">
                  <c:v>223.67472839355401</c:v>
                </c:pt>
                <c:pt idx="137">
                  <c:v>223.804428100585</c:v>
                </c:pt>
                <c:pt idx="138">
                  <c:v>223.45523071289</c:v>
                </c:pt>
                <c:pt idx="139">
                  <c:v>224.50285339355401</c:v>
                </c:pt>
                <c:pt idx="140">
                  <c:v>218.047439575195</c:v>
                </c:pt>
                <c:pt idx="141">
                  <c:v>216.99981689453099</c:v>
                </c:pt>
                <c:pt idx="142">
                  <c:v>217.46875</c:v>
                </c:pt>
                <c:pt idx="143">
                  <c:v>217.748123168945</c:v>
                </c:pt>
                <c:pt idx="144">
                  <c:v>218.30685424804599</c:v>
                </c:pt>
                <c:pt idx="145">
                  <c:v>221.57946777343699</c:v>
                </c:pt>
                <c:pt idx="146">
                  <c:v>217.86784362792901</c:v>
                </c:pt>
                <c:pt idx="147">
                  <c:v>219.36447143554599</c:v>
                </c:pt>
                <c:pt idx="148">
                  <c:v>208.79833984375</c:v>
                </c:pt>
                <c:pt idx="149">
                  <c:v>206.762939453125</c:v>
                </c:pt>
                <c:pt idx="150">
                  <c:v>209.34710693359301</c:v>
                </c:pt>
                <c:pt idx="151">
                  <c:v>212.82922363281199</c:v>
                </c:pt>
                <c:pt idx="152">
                  <c:v>215.75263977050699</c:v>
                </c:pt>
                <c:pt idx="153">
                  <c:v>217.29093933105401</c:v>
                </c:pt>
                <c:pt idx="154">
                  <c:v>221.02682495117099</c:v>
                </c:pt>
                <c:pt idx="155">
                  <c:v>221.47633361816401</c:v>
                </c:pt>
                <c:pt idx="156">
                  <c:v>224.47303771972599</c:v>
                </c:pt>
                <c:pt idx="157">
                  <c:v>225.80157470703099</c:v>
                </c:pt>
                <c:pt idx="158">
                  <c:v>225.64175415039</c:v>
                </c:pt>
                <c:pt idx="159">
                  <c:v>226.26106262207</c:v>
                </c:pt>
                <c:pt idx="160">
                  <c:v>226.15118408203099</c:v>
                </c:pt>
                <c:pt idx="161">
                  <c:v>224.28324890136699</c:v>
                </c:pt>
                <c:pt idx="162">
                  <c:v>226.59069824218699</c:v>
                </c:pt>
                <c:pt idx="163">
                  <c:v>226.93032836914</c:v>
                </c:pt>
                <c:pt idx="164">
                  <c:v>227.77938842773401</c:v>
                </c:pt>
                <c:pt idx="165">
                  <c:v>226.24108886718699</c:v>
                </c:pt>
                <c:pt idx="166">
                  <c:v>229.53746032714801</c:v>
                </c:pt>
                <c:pt idx="167">
                  <c:v>228.74833679199199</c:v>
                </c:pt>
                <c:pt idx="168">
                  <c:v>222.52517700195301</c:v>
                </c:pt>
                <c:pt idx="169">
                  <c:v>220.60729980468699</c:v>
                </c:pt>
                <c:pt idx="170">
                  <c:v>222.13560485839801</c:v>
                </c:pt>
                <c:pt idx="171">
                  <c:v>220.57733154296801</c:v>
                </c:pt>
                <c:pt idx="172">
                  <c:v>220.667221069335</c:v>
                </c:pt>
                <c:pt idx="173">
                  <c:v>219.86810302734301</c:v>
                </c:pt>
                <c:pt idx="174">
                  <c:v>222.41529846191401</c:v>
                </c:pt>
                <c:pt idx="175">
                  <c:v>222.52517700195301</c:v>
                </c:pt>
                <c:pt idx="176">
                  <c:v>222.25547790527301</c:v>
                </c:pt>
                <c:pt idx="177">
                  <c:v>216.082275390625</c:v>
                </c:pt>
                <c:pt idx="178">
                  <c:v>216.55174255371</c:v>
                </c:pt>
                <c:pt idx="179">
                  <c:v>220.44746398925699</c:v>
                </c:pt>
                <c:pt idx="180">
                  <c:v>228.61846923828099</c:v>
                </c:pt>
                <c:pt idx="181">
                  <c:v>227.94920349121</c:v>
                </c:pt>
                <c:pt idx="182">
                  <c:v>226.22111511230401</c:v>
                </c:pt>
                <c:pt idx="183">
                  <c:v>227.1201171875</c:v>
                </c:pt>
                <c:pt idx="184">
                  <c:v>226.12121582031199</c:v>
                </c:pt>
                <c:pt idx="185">
                  <c:v>227.26995849609301</c:v>
                </c:pt>
                <c:pt idx="186">
                  <c:v>227.53965759277301</c:v>
                </c:pt>
                <c:pt idx="187">
                  <c:v>232.74394226074199</c:v>
                </c:pt>
                <c:pt idx="188">
                  <c:v>225.96141052246</c:v>
                </c:pt>
                <c:pt idx="189">
                  <c:v>226.53077697753901</c:v>
                </c:pt>
                <c:pt idx="190">
                  <c:v>225.42198181152301</c:v>
                </c:pt>
                <c:pt idx="191">
                  <c:v>226.55075073242099</c:v>
                </c:pt>
                <c:pt idx="192">
                  <c:v>221.446365356445</c:v>
                </c:pt>
                <c:pt idx="193">
                  <c:v>225.521881103515</c:v>
                </c:pt>
                <c:pt idx="194">
                  <c:v>229.28773498535099</c:v>
                </c:pt>
                <c:pt idx="195">
                  <c:v>228.78828430175699</c:v>
                </c:pt>
                <c:pt idx="196">
                  <c:v>227.29992675781199</c:v>
                </c:pt>
                <c:pt idx="197">
                  <c:v>231.045806884765</c:v>
                </c:pt>
                <c:pt idx="198">
                  <c:v>233.593002319335</c:v>
                </c:pt>
                <c:pt idx="199">
                  <c:v>231.52526855468699</c:v>
                </c:pt>
                <c:pt idx="200">
                  <c:v>231.89486694335901</c:v>
                </c:pt>
                <c:pt idx="201">
                  <c:v>234.74172973632801</c:v>
                </c:pt>
                <c:pt idx="202">
                  <c:v>236.22010803222599</c:v>
                </c:pt>
                <c:pt idx="203">
                  <c:v>235.60079956054599</c:v>
                </c:pt>
                <c:pt idx="204">
                  <c:v>230.50639343261699</c:v>
                </c:pt>
                <c:pt idx="205">
                  <c:v>230.31661987304599</c:v>
                </c:pt>
                <c:pt idx="206">
                  <c:v>231.15568542480401</c:v>
                </c:pt>
                <c:pt idx="207">
                  <c:v>233.14349365234301</c:v>
                </c:pt>
                <c:pt idx="208">
                  <c:v>233.41319274902301</c:v>
                </c:pt>
                <c:pt idx="209">
                  <c:v>229.84712219238199</c:v>
                </c:pt>
                <c:pt idx="210">
                  <c:v>225.66172790527301</c:v>
                </c:pt>
                <c:pt idx="211">
                  <c:v>222.66502380371</c:v>
                </c:pt>
                <c:pt idx="212">
                  <c:v>221.76600646972599</c:v>
                </c:pt>
                <c:pt idx="213">
                  <c:v>223.20442199707</c:v>
                </c:pt>
                <c:pt idx="214">
                  <c:v>222.47523498535099</c:v>
                </c:pt>
                <c:pt idx="215">
                  <c:v>227.22999572753901</c:v>
                </c:pt>
                <c:pt idx="216">
                  <c:v>226.96000671386699</c:v>
                </c:pt>
                <c:pt idx="217">
                  <c:v>224.22999572753901</c:v>
                </c:pt>
                <c:pt idx="218">
                  <c:v>224.22999572753901</c:v>
                </c:pt>
                <c:pt idx="219">
                  <c:v>225.11999511718699</c:v>
                </c:pt>
                <c:pt idx="220">
                  <c:v>228.22000122070301</c:v>
                </c:pt>
                <c:pt idx="221">
                  <c:v>225</c:v>
                </c:pt>
                <c:pt idx="222">
                  <c:v>228.02000427246</c:v>
                </c:pt>
                <c:pt idx="223">
                  <c:v>228.27999877929599</c:v>
                </c:pt>
                <c:pt idx="224">
                  <c:v>229</c:v>
                </c:pt>
                <c:pt idx="225">
                  <c:v>228.52000427246</c:v>
                </c:pt>
                <c:pt idx="226">
                  <c:v>229.86999511718699</c:v>
                </c:pt>
                <c:pt idx="227">
                  <c:v>232.86999511718699</c:v>
                </c:pt>
                <c:pt idx="228">
                  <c:v>235.05999755859301</c:v>
                </c:pt>
                <c:pt idx="229">
                  <c:v>234.92999267578099</c:v>
                </c:pt>
                <c:pt idx="230">
                  <c:v>237.33000183105401</c:v>
                </c:pt>
                <c:pt idx="231">
                  <c:v>239.58999633789</c:v>
                </c:pt>
                <c:pt idx="232">
                  <c:v>242.64999389648401</c:v>
                </c:pt>
                <c:pt idx="233">
                  <c:v>243.009994506835</c:v>
                </c:pt>
                <c:pt idx="234">
                  <c:v>243.03999328613199</c:v>
                </c:pt>
                <c:pt idx="235">
                  <c:v>242.83999633789</c:v>
                </c:pt>
                <c:pt idx="236">
                  <c:v>246.75</c:v>
                </c:pt>
                <c:pt idx="237">
                  <c:v>247.77000427246</c:v>
                </c:pt>
                <c:pt idx="238">
                  <c:v>246.49000549316401</c:v>
                </c:pt>
                <c:pt idx="239">
                  <c:v>247.96000671386699</c:v>
                </c:pt>
                <c:pt idx="240">
                  <c:v>248.13000488281199</c:v>
                </c:pt>
                <c:pt idx="241">
                  <c:v>251.03999328613199</c:v>
                </c:pt>
                <c:pt idx="242">
                  <c:v>253.47999572753901</c:v>
                </c:pt>
                <c:pt idx="243">
                  <c:v>248.05000305175699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1-4842-B88B-6D3D3F385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</c:dropLines>
        <c:smooth val="0"/>
        <c:axId val="1334531376"/>
        <c:axId val="1334531856"/>
      </c:lineChart>
      <c:dateAx>
        <c:axId val="133453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ysClr val="windowText" lastClr="000000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531856"/>
        <c:crosses val="autoZero"/>
        <c:auto val="1"/>
        <c:lblOffset val="100"/>
        <c:baseTimeUnit val="days"/>
      </c:dateAx>
      <c:valAx>
        <c:axId val="1334531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ysClr val="windowText" lastClr="000000"/>
                    </a:solidFill>
                  </a:rPr>
                  <a:t>Clsoing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53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5- Day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AAPL_historical_data1!$B$1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AAPL_historical_data1!$A$2:$A$245</c:f>
              <c:numCache>
                <c:formatCode>[$-F800]dddd\,\ mmmm\ dd\,\ yyyy</c:formatCode>
                <c:ptCount val="244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45299</c:v>
                </c:pt>
                <c:pt idx="5">
                  <c:v>45300</c:v>
                </c:pt>
                <c:pt idx="6">
                  <c:v>45301</c:v>
                </c:pt>
                <c:pt idx="7">
                  <c:v>45302</c:v>
                </c:pt>
                <c:pt idx="8">
                  <c:v>45303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45342</c:v>
                </c:pt>
                <c:pt idx="34">
                  <c:v>45343</c:v>
                </c:pt>
                <c:pt idx="35">
                  <c:v>45344</c:v>
                </c:pt>
                <c:pt idx="36">
                  <c:v>45345</c:v>
                </c:pt>
                <c:pt idx="37">
                  <c:v>45348</c:v>
                </c:pt>
                <c:pt idx="38">
                  <c:v>45349</c:v>
                </c:pt>
                <c:pt idx="39">
                  <c:v>45350</c:v>
                </c:pt>
                <c:pt idx="40">
                  <c:v>45351</c:v>
                </c:pt>
                <c:pt idx="41">
                  <c:v>45352</c:v>
                </c:pt>
                <c:pt idx="42">
                  <c:v>45355</c:v>
                </c:pt>
                <c:pt idx="43">
                  <c:v>45356</c:v>
                </c:pt>
                <c:pt idx="44">
                  <c:v>45357</c:v>
                </c:pt>
                <c:pt idx="45">
                  <c:v>45358</c:v>
                </c:pt>
                <c:pt idx="46">
                  <c:v>45359</c:v>
                </c:pt>
                <c:pt idx="47">
                  <c:v>45362</c:v>
                </c:pt>
                <c:pt idx="48">
                  <c:v>45363</c:v>
                </c:pt>
                <c:pt idx="49">
                  <c:v>45364</c:v>
                </c:pt>
                <c:pt idx="50">
                  <c:v>45365</c:v>
                </c:pt>
                <c:pt idx="51">
                  <c:v>45366</c:v>
                </c:pt>
                <c:pt idx="52">
                  <c:v>45369</c:v>
                </c:pt>
                <c:pt idx="53">
                  <c:v>45370</c:v>
                </c:pt>
                <c:pt idx="54">
                  <c:v>45371</c:v>
                </c:pt>
                <c:pt idx="55">
                  <c:v>45372</c:v>
                </c:pt>
                <c:pt idx="56">
                  <c:v>45373</c:v>
                </c:pt>
                <c:pt idx="57">
                  <c:v>45376</c:v>
                </c:pt>
                <c:pt idx="58">
                  <c:v>45377</c:v>
                </c:pt>
                <c:pt idx="59">
                  <c:v>45378</c:v>
                </c:pt>
                <c:pt idx="60">
                  <c:v>45379</c:v>
                </c:pt>
                <c:pt idx="61">
                  <c:v>45383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45411</c:v>
                </c:pt>
                <c:pt idx="82">
                  <c:v>45412</c:v>
                </c:pt>
                <c:pt idx="83">
                  <c:v>45413</c:v>
                </c:pt>
                <c:pt idx="84">
                  <c:v>45414</c:v>
                </c:pt>
                <c:pt idx="85">
                  <c:v>45415</c:v>
                </c:pt>
                <c:pt idx="86">
                  <c:v>45418</c:v>
                </c:pt>
                <c:pt idx="87">
                  <c:v>45419</c:v>
                </c:pt>
                <c:pt idx="88">
                  <c:v>45420</c:v>
                </c:pt>
                <c:pt idx="89">
                  <c:v>45421</c:v>
                </c:pt>
                <c:pt idx="90">
                  <c:v>45422</c:v>
                </c:pt>
                <c:pt idx="91">
                  <c:v>45425</c:v>
                </c:pt>
                <c:pt idx="92">
                  <c:v>45426</c:v>
                </c:pt>
                <c:pt idx="93">
                  <c:v>45427</c:v>
                </c:pt>
                <c:pt idx="94">
                  <c:v>45428</c:v>
                </c:pt>
                <c:pt idx="95">
                  <c:v>45429</c:v>
                </c:pt>
                <c:pt idx="96">
                  <c:v>45432</c:v>
                </c:pt>
                <c:pt idx="97">
                  <c:v>45433</c:v>
                </c:pt>
                <c:pt idx="98">
                  <c:v>45434</c:v>
                </c:pt>
                <c:pt idx="99">
                  <c:v>45435</c:v>
                </c:pt>
                <c:pt idx="100">
                  <c:v>45436</c:v>
                </c:pt>
                <c:pt idx="101">
                  <c:v>45440</c:v>
                </c:pt>
                <c:pt idx="102">
                  <c:v>45441</c:v>
                </c:pt>
                <c:pt idx="103">
                  <c:v>45442</c:v>
                </c:pt>
                <c:pt idx="104">
                  <c:v>45443</c:v>
                </c:pt>
                <c:pt idx="105">
                  <c:v>45446</c:v>
                </c:pt>
                <c:pt idx="106">
                  <c:v>45447</c:v>
                </c:pt>
                <c:pt idx="107">
                  <c:v>45448</c:v>
                </c:pt>
                <c:pt idx="108">
                  <c:v>45449</c:v>
                </c:pt>
                <c:pt idx="109">
                  <c:v>45450</c:v>
                </c:pt>
                <c:pt idx="110">
                  <c:v>45453</c:v>
                </c:pt>
                <c:pt idx="111">
                  <c:v>45454</c:v>
                </c:pt>
                <c:pt idx="112">
                  <c:v>45455</c:v>
                </c:pt>
                <c:pt idx="113">
                  <c:v>45456</c:v>
                </c:pt>
                <c:pt idx="114">
                  <c:v>45457</c:v>
                </c:pt>
                <c:pt idx="115">
                  <c:v>45460</c:v>
                </c:pt>
                <c:pt idx="116">
                  <c:v>45461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  <c:pt idx="124">
                  <c:v>45474</c:v>
                </c:pt>
                <c:pt idx="125">
                  <c:v>45475</c:v>
                </c:pt>
                <c:pt idx="126">
                  <c:v>45476</c:v>
                </c:pt>
                <c:pt idx="127">
                  <c:v>45478</c:v>
                </c:pt>
                <c:pt idx="128">
                  <c:v>45481</c:v>
                </c:pt>
                <c:pt idx="129">
                  <c:v>45482</c:v>
                </c:pt>
                <c:pt idx="130">
                  <c:v>45483</c:v>
                </c:pt>
                <c:pt idx="131">
                  <c:v>45484</c:v>
                </c:pt>
                <c:pt idx="132">
                  <c:v>45485</c:v>
                </c:pt>
                <c:pt idx="133">
                  <c:v>45488</c:v>
                </c:pt>
                <c:pt idx="134">
                  <c:v>45489</c:v>
                </c:pt>
                <c:pt idx="135">
                  <c:v>45490</c:v>
                </c:pt>
                <c:pt idx="136">
                  <c:v>45491</c:v>
                </c:pt>
                <c:pt idx="137">
                  <c:v>45492</c:v>
                </c:pt>
                <c:pt idx="138">
                  <c:v>45495</c:v>
                </c:pt>
                <c:pt idx="139">
                  <c:v>45496</c:v>
                </c:pt>
                <c:pt idx="140">
                  <c:v>45497</c:v>
                </c:pt>
                <c:pt idx="141">
                  <c:v>45498</c:v>
                </c:pt>
                <c:pt idx="142">
                  <c:v>45499</c:v>
                </c:pt>
                <c:pt idx="143">
                  <c:v>45502</c:v>
                </c:pt>
                <c:pt idx="144">
                  <c:v>45503</c:v>
                </c:pt>
                <c:pt idx="145">
                  <c:v>45504</c:v>
                </c:pt>
                <c:pt idx="146">
                  <c:v>45505</c:v>
                </c:pt>
                <c:pt idx="147">
                  <c:v>45506</c:v>
                </c:pt>
                <c:pt idx="148">
                  <c:v>45509</c:v>
                </c:pt>
                <c:pt idx="149">
                  <c:v>45510</c:v>
                </c:pt>
                <c:pt idx="150">
                  <c:v>45511</c:v>
                </c:pt>
                <c:pt idx="151">
                  <c:v>45512</c:v>
                </c:pt>
                <c:pt idx="152">
                  <c:v>45513</c:v>
                </c:pt>
                <c:pt idx="153">
                  <c:v>45516</c:v>
                </c:pt>
                <c:pt idx="154">
                  <c:v>45517</c:v>
                </c:pt>
                <c:pt idx="155">
                  <c:v>45518</c:v>
                </c:pt>
                <c:pt idx="156">
                  <c:v>45519</c:v>
                </c:pt>
                <c:pt idx="157">
                  <c:v>45520</c:v>
                </c:pt>
                <c:pt idx="158">
                  <c:v>45523</c:v>
                </c:pt>
                <c:pt idx="159">
                  <c:v>45524</c:v>
                </c:pt>
                <c:pt idx="160">
                  <c:v>45525</c:v>
                </c:pt>
                <c:pt idx="161">
                  <c:v>45526</c:v>
                </c:pt>
                <c:pt idx="162">
                  <c:v>45527</c:v>
                </c:pt>
                <c:pt idx="163">
                  <c:v>45530</c:v>
                </c:pt>
                <c:pt idx="164">
                  <c:v>45531</c:v>
                </c:pt>
                <c:pt idx="165">
                  <c:v>45532</c:v>
                </c:pt>
                <c:pt idx="166">
                  <c:v>45533</c:v>
                </c:pt>
                <c:pt idx="167">
                  <c:v>45534</c:v>
                </c:pt>
                <c:pt idx="168">
                  <c:v>45538</c:v>
                </c:pt>
                <c:pt idx="169">
                  <c:v>45539</c:v>
                </c:pt>
                <c:pt idx="170">
                  <c:v>45540</c:v>
                </c:pt>
                <c:pt idx="171">
                  <c:v>45541</c:v>
                </c:pt>
                <c:pt idx="172">
                  <c:v>45544</c:v>
                </c:pt>
                <c:pt idx="173">
                  <c:v>45545</c:v>
                </c:pt>
                <c:pt idx="174">
                  <c:v>45546</c:v>
                </c:pt>
                <c:pt idx="175">
                  <c:v>45547</c:v>
                </c:pt>
                <c:pt idx="176">
                  <c:v>45548</c:v>
                </c:pt>
                <c:pt idx="177">
                  <c:v>45551</c:v>
                </c:pt>
                <c:pt idx="178">
                  <c:v>45552</c:v>
                </c:pt>
                <c:pt idx="179">
                  <c:v>45553</c:v>
                </c:pt>
                <c:pt idx="180">
                  <c:v>45554</c:v>
                </c:pt>
                <c:pt idx="181">
                  <c:v>45555</c:v>
                </c:pt>
                <c:pt idx="182">
                  <c:v>45558</c:v>
                </c:pt>
                <c:pt idx="183">
                  <c:v>45559</c:v>
                </c:pt>
                <c:pt idx="184">
                  <c:v>45560</c:v>
                </c:pt>
                <c:pt idx="185">
                  <c:v>45561</c:v>
                </c:pt>
                <c:pt idx="186">
                  <c:v>45562</c:v>
                </c:pt>
                <c:pt idx="187">
                  <c:v>45565</c:v>
                </c:pt>
                <c:pt idx="188">
                  <c:v>45566</c:v>
                </c:pt>
                <c:pt idx="189">
                  <c:v>45567</c:v>
                </c:pt>
                <c:pt idx="190">
                  <c:v>45568</c:v>
                </c:pt>
                <c:pt idx="191">
                  <c:v>45569</c:v>
                </c:pt>
                <c:pt idx="192">
                  <c:v>45572</c:v>
                </c:pt>
                <c:pt idx="193">
                  <c:v>45573</c:v>
                </c:pt>
                <c:pt idx="194">
                  <c:v>45574</c:v>
                </c:pt>
                <c:pt idx="195">
                  <c:v>45575</c:v>
                </c:pt>
                <c:pt idx="196">
                  <c:v>45576</c:v>
                </c:pt>
                <c:pt idx="197">
                  <c:v>45579</c:v>
                </c:pt>
                <c:pt idx="198">
                  <c:v>45580</c:v>
                </c:pt>
                <c:pt idx="199">
                  <c:v>45581</c:v>
                </c:pt>
                <c:pt idx="200">
                  <c:v>45582</c:v>
                </c:pt>
                <c:pt idx="201">
                  <c:v>45583</c:v>
                </c:pt>
                <c:pt idx="202">
                  <c:v>45586</c:v>
                </c:pt>
                <c:pt idx="203">
                  <c:v>45587</c:v>
                </c:pt>
                <c:pt idx="204">
                  <c:v>45588</c:v>
                </c:pt>
                <c:pt idx="205">
                  <c:v>45589</c:v>
                </c:pt>
                <c:pt idx="206">
                  <c:v>45590</c:v>
                </c:pt>
                <c:pt idx="207">
                  <c:v>45593</c:v>
                </c:pt>
                <c:pt idx="208">
                  <c:v>45594</c:v>
                </c:pt>
                <c:pt idx="209">
                  <c:v>45595</c:v>
                </c:pt>
                <c:pt idx="210">
                  <c:v>45596</c:v>
                </c:pt>
                <c:pt idx="211">
                  <c:v>45597</c:v>
                </c:pt>
                <c:pt idx="212">
                  <c:v>45600</c:v>
                </c:pt>
                <c:pt idx="213">
                  <c:v>45601</c:v>
                </c:pt>
                <c:pt idx="214">
                  <c:v>45602</c:v>
                </c:pt>
                <c:pt idx="215">
                  <c:v>45603</c:v>
                </c:pt>
                <c:pt idx="216">
                  <c:v>45604</c:v>
                </c:pt>
                <c:pt idx="217">
                  <c:v>45607</c:v>
                </c:pt>
                <c:pt idx="218">
                  <c:v>45608</c:v>
                </c:pt>
                <c:pt idx="219">
                  <c:v>45609</c:v>
                </c:pt>
                <c:pt idx="220">
                  <c:v>45610</c:v>
                </c:pt>
                <c:pt idx="221">
                  <c:v>45611</c:v>
                </c:pt>
                <c:pt idx="222">
                  <c:v>45614</c:v>
                </c:pt>
                <c:pt idx="223">
                  <c:v>45615</c:v>
                </c:pt>
                <c:pt idx="224">
                  <c:v>45616</c:v>
                </c:pt>
                <c:pt idx="225">
                  <c:v>45617</c:v>
                </c:pt>
                <c:pt idx="226">
                  <c:v>45618</c:v>
                </c:pt>
                <c:pt idx="227">
                  <c:v>45621</c:v>
                </c:pt>
                <c:pt idx="228">
                  <c:v>45622</c:v>
                </c:pt>
                <c:pt idx="229">
                  <c:v>45623</c:v>
                </c:pt>
                <c:pt idx="230">
                  <c:v>45625</c:v>
                </c:pt>
                <c:pt idx="231">
                  <c:v>45628</c:v>
                </c:pt>
                <c:pt idx="232">
                  <c:v>45629</c:v>
                </c:pt>
                <c:pt idx="233">
                  <c:v>45630</c:v>
                </c:pt>
                <c:pt idx="234">
                  <c:v>45631</c:v>
                </c:pt>
                <c:pt idx="235">
                  <c:v>45632</c:v>
                </c:pt>
                <c:pt idx="236">
                  <c:v>45635</c:v>
                </c:pt>
                <c:pt idx="237">
                  <c:v>45636</c:v>
                </c:pt>
                <c:pt idx="238">
                  <c:v>45637</c:v>
                </c:pt>
                <c:pt idx="239">
                  <c:v>45638</c:v>
                </c:pt>
                <c:pt idx="240">
                  <c:v>45639</c:v>
                </c:pt>
                <c:pt idx="241">
                  <c:v>45642</c:v>
                </c:pt>
                <c:pt idx="242">
                  <c:v>45643</c:v>
                </c:pt>
                <c:pt idx="243">
                  <c:v>45644</c:v>
                </c:pt>
              </c:numCache>
            </c:numRef>
          </c:cat>
          <c:val>
            <c:numRef>
              <c:f>AAPL_historical_data1!$B$2:$B$245</c:f>
              <c:numCache>
                <c:formatCode>General</c:formatCode>
                <c:ptCount val="244"/>
                <c:pt idx="0" formatCode="0.00">
                  <c:v>184.73498535156199</c:v>
                </c:pt>
                <c:pt idx="1">
                  <c:v>183.35176086425699</c:v>
                </c:pt>
                <c:pt idx="2">
                  <c:v>181.02316284179599</c:v>
                </c:pt>
                <c:pt idx="3">
                  <c:v>180.29670715332</c:v>
                </c:pt>
                <c:pt idx="4">
                  <c:v>184.65536499023401</c:v>
                </c:pt>
                <c:pt idx="5">
                  <c:v>184.23741149902301</c:v>
                </c:pt>
                <c:pt idx="6">
                  <c:v>185.282302856445</c:v>
                </c:pt>
                <c:pt idx="7">
                  <c:v>184.68521118164</c:v>
                </c:pt>
                <c:pt idx="8">
                  <c:v>185.01359558105401</c:v>
                </c:pt>
                <c:pt idx="9">
                  <c:v>182.73478698730401</c:v>
                </c:pt>
                <c:pt idx="10">
                  <c:v>181.78941345214801</c:v>
                </c:pt>
                <c:pt idx="11">
                  <c:v>187.71038818359301</c:v>
                </c:pt>
                <c:pt idx="12">
                  <c:v>190.62611389160099</c:v>
                </c:pt>
                <c:pt idx="13">
                  <c:v>192.94474792480401</c:v>
                </c:pt>
                <c:pt idx="14">
                  <c:v>194.22845458984301</c:v>
                </c:pt>
                <c:pt idx="15">
                  <c:v>193.55177307128901</c:v>
                </c:pt>
                <c:pt idx="16">
                  <c:v>193.223388671875</c:v>
                </c:pt>
                <c:pt idx="17">
                  <c:v>191.48190307617099</c:v>
                </c:pt>
                <c:pt idx="18">
                  <c:v>190.79528808593699</c:v>
                </c:pt>
                <c:pt idx="19">
                  <c:v>187.123275756835</c:v>
                </c:pt>
                <c:pt idx="20">
                  <c:v>183.50102233886699</c:v>
                </c:pt>
                <c:pt idx="21">
                  <c:v>185.94903564453099</c:v>
                </c:pt>
                <c:pt idx="22">
                  <c:v>184.94395446777301</c:v>
                </c:pt>
                <c:pt idx="23">
                  <c:v>186.76501464843699</c:v>
                </c:pt>
                <c:pt idx="24">
                  <c:v>188.37713623046801</c:v>
                </c:pt>
                <c:pt idx="25">
                  <c:v>188.48658752441401</c:v>
                </c:pt>
                <c:pt idx="26">
                  <c:v>187.401931762695</c:v>
                </c:pt>
                <c:pt idx="27">
                  <c:v>188.16914367675699</c:v>
                </c:pt>
                <c:pt idx="28">
                  <c:v>186.47525024414</c:v>
                </c:pt>
                <c:pt idx="29">
                  <c:v>184.37286376953099</c:v>
                </c:pt>
                <c:pt idx="30">
                  <c:v>183.486068725585</c:v>
                </c:pt>
                <c:pt idx="31">
                  <c:v>183.19712829589801</c:v>
                </c:pt>
                <c:pt idx="32">
                  <c:v>181.65270996093699</c:v>
                </c:pt>
                <c:pt idx="33">
                  <c:v>180.90539550781199</c:v>
                </c:pt>
                <c:pt idx="34">
                  <c:v>181.66268920898401</c:v>
                </c:pt>
                <c:pt idx="35">
                  <c:v>183.70527648925699</c:v>
                </c:pt>
                <c:pt idx="36">
                  <c:v>181.86195373535099</c:v>
                </c:pt>
                <c:pt idx="37">
                  <c:v>180.50686645507801</c:v>
                </c:pt>
                <c:pt idx="38">
                  <c:v>181.97155761718699</c:v>
                </c:pt>
                <c:pt idx="39">
                  <c:v>180.76593017578099</c:v>
                </c:pt>
                <c:pt idx="40">
                  <c:v>180.09834289550699</c:v>
                </c:pt>
                <c:pt idx="41">
                  <c:v>179.01226806640599</c:v>
                </c:pt>
                <c:pt idx="42">
                  <c:v>174.46870422363199</c:v>
                </c:pt>
                <c:pt idx="43">
                  <c:v>169.50665283203099</c:v>
                </c:pt>
                <c:pt idx="44">
                  <c:v>168.51025390625</c:v>
                </c:pt>
                <c:pt idx="45">
                  <c:v>168.390701293945</c:v>
                </c:pt>
                <c:pt idx="46">
                  <c:v>170.11445617675699</c:v>
                </c:pt>
                <c:pt idx="47">
                  <c:v>172.127182006835</c:v>
                </c:pt>
                <c:pt idx="48">
                  <c:v>172.60543823242099</c:v>
                </c:pt>
                <c:pt idx="49">
                  <c:v>170.51303100585901</c:v>
                </c:pt>
                <c:pt idx="50">
                  <c:v>172.37626647949199</c:v>
                </c:pt>
                <c:pt idx="51">
                  <c:v>171.997634887695</c:v>
                </c:pt>
                <c:pt idx="52">
                  <c:v>173.09368896484301</c:v>
                </c:pt>
                <c:pt idx="53">
                  <c:v>175.44517517089801</c:v>
                </c:pt>
                <c:pt idx="54">
                  <c:v>178.02583312988199</c:v>
                </c:pt>
                <c:pt idx="55">
                  <c:v>170.75215148925699</c:v>
                </c:pt>
                <c:pt idx="56">
                  <c:v>171.65887451171801</c:v>
                </c:pt>
                <c:pt idx="57">
                  <c:v>170.23403930664</c:v>
                </c:pt>
                <c:pt idx="58">
                  <c:v>169.09814453125</c:v>
                </c:pt>
                <c:pt idx="59">
                  <c:v>172.68516540527301</c:v>
                </c:pt>
                <c:pt idx="60">
                  <c:v>170.86174011230401</c:v>
                </c:pt>
                <c:pt idx="61">
                  <c:v>169.4169921875</c:v>
                </c:pt>
                <c:pt idx="62">
                  <c:v>168.23127746582</c:v>
                </c:pt>
                <c:pt idx="63">
                  <c:v>169.03834533691401</c:v>
                </c:pt>
                <c:pt idx="64">
                  <c:v>168.21136474609301</c:v>
                </c:pt>
                <c:pt idx="65">
                  <c:v>168.96859741210901</c:v>
                </c:pt>
                <c:pt idx="66">
                  <c:v>167.842681884765</c:v>
                </c:pt>
                <c:pt idx="67">
                  <c:v>169.05827331542901</c:v>
                </c:pt>
                <c:pt idx="68">
                  <c:v>167.17509460449199</c:v>
                </c:pt>
                <c:pt idx="69">
                  <c:v>174.408920288085</c:v>
                </c:pt>
                <c:pt idx="70">
                  <c:v>175.913482666015</c:v>
                </c:pt>
                <c:pt idx="71">
                  <c:v>172.06739807128901</c:v>
                </c:pt>
                <c:pt idx="72">
                  <c:v>168.76933288574199</c:v>
                </c:pt>
                <c:pt idx="73">
                  <c:v>167.39430236816401</c:v>
                </c:pt>
                <c:pt idx="74">
                  <c:v>166.437744140625</c:v>
                </c:pt>
                <c:pt idx="75">
                  <c:v>164.40512084960901</c:v>
                </c:pt>
                <c:pt idx="76">
                  <c:v>165.242095947265</c:v>
                </c:pt>
                <c:pt idx="77">
                  <c:v>166.29826354980401</c:v>
                </c:pt>
                <c:pt idx="78">
                  <c:v>168.41064453125</c:v>
                </c:pt>
                <c:pt idx="79">
                  <c:v>169.27749633789</c:v>
                </c:pt>
                <c:pt idx="80">
                  <c:v>168.68960571289</c:v>
                </c:pt>
                <c:pt idx="81">
                  <c:v>172.87446594238199</c:v>
                </c:pt>
                <c:pt idx="82">
                  <c:v>169.715896606445</c:v>
                </c:pt>
                <c:pt idx="83">
                  <c:v>168.68960571289</c:v>
                </c:pt>
                <c:pt idx="84">
                  <c:v>172.40617370605401</c:v>
                </c:pt>
                <c:pt idx="85">
                  <c:v>182.71885681152301</c:v>
                </c:pt>
                <c:pt idx="86">
                  <c:v>181.05488586425699</c:v>
                </c:pt>
                <c:pt idx="87">
                  <c:v>181.74238586425699</c:v>
                </c:pt>
                <c:pt idx="88">
                  <c:v>182.08116149902301</c:v>
                </c:pt>
                <c:pt idx="89">
                  <c:v>183.90458679199199</c:v>
                </c:pt>
                <c:pt idx="90">
                  <c:v>182.637435913085</c:v>
                </c:pt>
                <c:pt idx="91">
                  <c:v>185.86013793945301</c:v>
                </c:pt>
                <c:pt idx="92">
                  <c:v>187.007553100585</c:v>
                </c:pt>
                <c:pt idx="93">
                  <c:v>189.29240417480401</c:v>
                </c:pt>
                <c:pt idx="94">
                  <c:v>189.41212463378901</c:v>
                </c:pt>
                <c:pt idx="95">
                  <c:v>189.44204711914</c:v>
                </c:pt>
                <c:pt idx="96">
                  <c:v>190.60942077636699</c:v>
                </c:pt>
                <c:pt idx="97">
                  <c:v>191.91647338867099</c:v>
                </c:pt>
                <c:pt idx="98">
                  <c:v>190.4697265625</c:v>
                </c:pt>
                <c:pt idx="99">
                  <c:v>186.45880126953099</c:v>
                </c:pt>
                <c:pt idx="100">
                  <c:v>189.55180358886699</c:v>
                </c:pt>
                <c:pt idx="101">
                  <c:v>189.56178283691401</c:v>
                </c:pt>
                <c:pt idx="102">
                  <c:v>189.86111450195301</c:v>
                </c:pt>
                <c:pt idx="103">
                  <c:v>190.85885620117099</c:v>
                </c:pt>
                <c:pt idx="104">
                  <c:v>191.81668090820301</c:v>
                </c:pt>
                <c:pt idx="105">
                  <c:v>193.592681884765</c:v>
                </c:pt>
                <c:pt idx="106">
                  <c:v>193.91195678710901</c:v>
                </c:pt>
                <c:pt idx="107">
                  <c:v>195.42852783203099</c:v>
                </c:pt>
                <c:pt idx="108">
                  <c:v>194.04167175292901</c:v>
                </c:pt>
                <c:pt idx="109">
                  <c:v>196.44622802734301</c:v>
                </c:pt>
                <c:pt idx="110">
                  <c:v>192.68472290039</c:v>
                </c:pt>
                <c:pt idx="111">
                  <c:v>206.68310546875</c:v>
                </c:pt>
                <c:pt idx="112">
                  <c:v>212.58978271484301</c:v>
                </c:pt>
                <c:pt idx="113">
                  <c:v>213.75714111328099</c:v>
                </c:pt>
                <c:pt idx="114">
                  <c:v>212.01107788085901</c:v>
                </c:pt>
                <c:pt idx="115">
                  <c:v>216.18165588378901</c:v>
                </c:pt>
                <c:pt idx="116">
                  <c:v>213.80700683593699</c:v>
                </c:pt>
                <c:pt idx="117">
                  <c:v>209.20739746093699</c:v>
                </c:pt>
                <c:pt idx="118">
                  <c:v>207.02235412597599</c:v>
                </c:pt>
                <c:pt idx="119">
                  <c:v>207.67088317871</c:v>
                </c:pt>
                <c:pt idx="120">
                  <c:v>208.59878540039</c:v>
                </c:pt>
                <c:pt idx="121">
                  <c:v>212.76936340332</c:v>
                </c:pt>
                <c:pt idx="122">
                  <c:v>213.61746215820301</c:v>
                </c:pt>
                <c:pt idx="123">
                  <c:v>210.14527893066401</c:v>
                </c:pt>
                <c:pt idx="124">
                  <c:v>216.261474609375</c:v>
                </c:pt>
                <c:pt idx="125">
                  <c:v>219.77354431152301</c:v>
                </c:pt>
                <c:pt idx="126">
                  <c:v>221.05065917968699</c:v>
                </c:pt>
                <c:pt idx="127">
                  <c:v>225.82984924316401</c:v>
                </c:pt>
                <c:pt idx="128">
                  <c:v>227.30653381347599</c:v>
                </c:pt>
                <c:pt idx="129">
                  <c:v>228.16458129882801</c:v>
                </c:pt>
                <c:pt idx="130">
                  <c:v>232.45489501953099</c:v>
                </c:pt>
                <c:pt idx="131">
                  <c:v>227.05709838867099</c:v>
                </c:pt>
                <c:pt idx="132">
                  <c:v>230.02038574218699</c:v>
                </c:pt>
                <c:pt idx="133">
                  <c:v>233.87168884277301</c:v>
                </c:pt>
                <c:pt idx="134">
                  <c:v>234.29074096679599</c:v>
                </c:pt>
                <c:pt idx="135">
                  <c:v>228.36413574218699</c:v>
                </c:pt>
                <c:pt idx="136">
                  <c:v>223.67472839355401</c:v>
                </c:pt>
                <c:pt idx="137">
                  <c:v>223.804428100585</c:v>
                </c:pt>
                <c:pt idx="138">
                  <c:v>223.45523071289</c:v>
                </c:pt>
                <c:pt idx="139">
                  <c:v>224.50285339355401</c:v>
                </c:pt>
                <c:pt idx="140">
                  <c:v>218.047439575195</c:v>
                </c:pt>
                <c:pt idx="141">
                  <c:v>216.99981689453099</c:v>
                </c:pt>
                <c:pt idx="142">
                  <c:v>217.46875</c:v>
                </c:pt>
                <c:pt idx="143">
                  <c:v>217.748123168945</c:v>
                </c:pt>
                <c:pt idx="144">
                  <c:v>218.30685424804599</c:v>
                </c:pt>
                <c:pt idx="145">
                  <c:v>221.57946777343699</c:v>
                </c:pt>
                <c:pt idx="146">
                  <c:v>217.86784362792901</c:v>
                </c:pt>
                <c:pt idx="147">
                  <c:v>219.36447143554599</c:v>
                </c:pt>
                <c:pt idx="148">
                  <c:v>208.79833984375</c:v>
                </c:pt>
                <c:pt idx="149">
                  <c:v>206.762939453125</c:v>
                </c:pt>
                <c:pt idx="150">
                  <c:v>209.34710693359301</c:v>
                </c:pt>
                <c:pt idx="151">
                  <c:v>212.82922363281199</c:v>
                </c:pt>
                <c:pt idx="152">
                  <c:v>215.75263977050699</c:v>
                </c:pt>
                <c:pt idx="153">
                  <c:v>217.29093933105401</c:v>
                </c:pt>
                <c:pt idx="154">
                  <c:v>221.02682495117099</c:v>
                </c:pt>
                <c:pt idx="155">
                  <c:v>221.47633361816401</c:v>
                </c:pt>
                <c:pt idx="156">
                  <c:v>224.47303771972599</c:v>
                </c:pt>
                <c:pt idx="157">
                  <c:v>225.80157470703099</c:v>
                </c:pt>
                <c:pt idx="158">
                  <c:v>225.64175415039</c:v>
                </c:pt>
                <c:pt idx="159">
                  <c:v>226.26106262207</c:v>
                </c:pt>
                <c:pt idx="160">
                  <c:v>226.15118408203099</c:v>
                </c:pt>
                <c:pt idx="161">
                  <c:v>224.28324890136699</c:v>
                </c:pt>
                <c:pt idx="162">
                  <c:v>226.59069824218699</c:v>
                </c:pt>
                <c:pt idx="163">
                  <c:v>226.93032836914</c:v>
                </c:pt>
                <c:pt idx="164">
                  <c:v>227.77938842773401</c:v>
                </c:pt>
                <c:pt idx="165">
                  <c:v>226.24108886718699</c:v>
                </c:pt>
                <c:pt idx="166">
                  <c:v>229.53746032714801</c:v>
                </c:pt>
                <c:pt idx="167">
                  <c:v>228.74833679199199</c:v>
                </c:pt>
                <c:pt idx="168">
                  <c:v>222.52517700195301</c:v>
                </c:pt>
                <c:pt idx="169">
                  <c:v>220.60729980468699</c:v>
                </c:pt>
                <c:pt idx="170">
                  <c:v>222.13560485839801</c:v>
                </c:pt>
                <c:pt idx="171">
                  <c:v>220.57733154296801</c:v>
                </c:pt>
                <c:pt idx="172">
                  <c:v>220.667221069335</c:v>
                </c:pt>
                <c:pt idx="173">
                  <c:v>219.86810302734301</c:v>
                </c:pt>
                <c:pt idx="174">
                  <c:v>222.41529846191401</c:v>
                </c:pt>
                <c:pt idx="175">
                  <c:v>222.52517700195301</c:v>
                </c:pt>
                <c:pt idx="176">
                  <c:v>222.25547790527301</c:v>
                </c:pt>
                <c:pt idx="177">
                  <c:v>216.082275390625</c:v>
                </c:pt>
                <c:pt idx="178">
                  <c:v>216.55174255371</c:v>
                </c:pt>
                <c:pt idx="179">
                  <c:v>220.44746398925699</c:v>
                </c:pt>
                <c:pt idx="180">
                  <c:v>228.61846923828099</c:v>
                </c:pt>
                <c:pt idx="181">
                  <c:v>227.94920349121</c:v>
                </c:pt>
                <c:pt idx="182">
                  <c:v>226.22111511230401</c:v>
                </c:pt>
                <c:pt idx="183">
                  <c:v>227.1201171875</c:v>
                </c:pt>
                <c:pt idx="184">
                  <c:v>226.12121582031199</c:v>
                </c:pt>
                <c:pt idx="185">
                  <c:v>227.26995849609301</c:v>
                </c:pt>
                <c:pt idx="186">
                  <c:v>227.53965759277301</c:v>
                </c:pt>
                <c:pt idx="187">
                  <c:v>232.74394226074199</c:v>
                </c:pt>
                <c:pt idx="188">
                  <c:v>225.96141052246</c:v>
                </c:pt>
                <c:pt idx="189">
                  <c:v>226.53077697753901</c:v>
                </c:pt>
                <c:pt idx="190">
                  <c:v>225.42198181152301</c:v>
                </c:pt>
                <c:pt idx="191">
                  <c:v>226.55075073242099</c:v>
                </c:pt>
                <c:pt idx="192">
                  <c:v>221.446365356445</c:v>
                </c:pt>
                <c:pt idx="193">
                  <c:v>225.521881103515</c:v>
                </c:pt>
                <c:pt idx="194">
                  <c:v>229.28773498535099</c:v>
                </c:pt>
                <c:pt idx="195">
                  <c:v>228.78828430175699</c:v>
                </c:pt>
                <c:pt idx="196">
                  <c:v>227.29992675781199</c:v>
                </c:pt>
                <c:pt idx="197">
                  <c:v>231.045806884765</c:v>
                </c:pt>
                <c:pt idx="198">
                  <c:v>233.593002319335</c:v>
                </c:pt>
                <c:pt idx="199">
                  <c:v>231.52526855468699</c:v>
                </c:pt>
                <c:pt idx="200">
                  <c:v>231.89486694335901</c:v>
                </c:pt>
                <c:pt idx="201">
                  <c:v>234.74172973632801</c:v>
                </c:pt>
                <c:pt idx="202">
                  <c:v>236.22010803222599</c:v>
                </c:pt>
                <c:pt idx="203">
                  <c:v>235.60079956054599</c:v>
                </c:pt>
                <c:pt idx="204">
                  <c:v>230.50639343261699</c:v>
                </c:pt>
                <c:pt idx="205">
                  <c:v>230.31661987304599</c:v>
                </c:pt>
                <c:pt idx="206">
                  <c:v>231.15568542480401</c:v>
                </c:pt>
                <c:pt idx="207">
                  <c:v>233.14349365234301</c:v>
                </c:pt>
                <c:pt idx="208">
                  <c:v>233.41319274902301</c:v>
                </c:pt>
                <c:pt idx="209">
                  <c:v>229.84712219238199</c:v>
                </c:pt>
                <c:pt idx="210">
                  <c:v>225.66172790527301</c:v>
                </c:pt>
                <c:pt idx="211">
                  <c:v>222.66502380371</c:v>
                </c:pt>
                <c:pt idx="212">
                  <c:v>221.76600646972599</c:v>
                </c:pt>
                <c:pt idx="213">
                  <c:v>223.20442199707</c:v>
                </c:pt>
                <c:pt idx="214">
                  <c:v>222.47523498535099</c:v>
                </c:pt>
                <c:pt idx="215">
                  <c:v>227.22999572753901</c:v>
                </c:pt>
                <c:pt idx="216">
                  <c:v>226.96000671386699</c:v>
                </c:pt>
                <c:pt idx="217">
                  <c:v>224.22999572753901</c:v>
                </c:pt>
                <c:pt idx="218">
                  <c:v>224.22999572753901</c:v>
                </c:pt>
                <c:pt idx="219">
                  <c:v>225.11999511718699</c:v>
                </c:pt>
                <c:pt idx="220">
                  <c:v>228.22000122070301</c:v>
                </c:pt>
                <c:pt idx="221">
                  <c:v>225</c:v>
                </c:pt>
                <c:pt idx="222">
                  <c:v>228.02000427246</c:v>
                </c:pt>
                <c:pt idx="223">
                  <c:v>228.27999877929599</c:v>
                </c:pt>
                <c:pt idx="224">
                  <c:v>229</c:v>
                </c:pt>
                <c:pt idx="225">
                  <c:v>228.52000427246</c:v>
                </c:pt>
                <c:pt idx="226">
                  <c:v>229.86999511718699</c:v>
                </c:pt>
                <c:pt idx="227">
                  <c:v>232.86999511718699</c:v>
                </c:pt>
                <c:pt idx="228">
                  <c:v>235.05999755859301</c:v>
                </c:pt>
                <c:pt idx="229">
                  <c:v>234.92999267578099</c:v>
                </c:pt>
                <c:pt idx="230">
                  <c:v>237.33000183105401</c:v>
                </c:pt>
                <c:pt idx="231">
                  <c:v>239.58999633789</c:v>
                </c:pt>
                <c:pt idx="232">
                  <c:v>242.64999389648401</c:v>
                </c:pt>
                <c:pt idx="233">
                  <c:v>243.009994506835</c:v>
                </c:pt>
                <c:pt idx="234">
                  <c:v>243.03999328613199</c:v>
                </c:pt>
                <c:pt idx="235">
                  <c:v>242.83999633789</c:v>
                </c:pt>
                <c:pt idx="236">
                  <c:v>246.75</c:v>
                </c:pt>
                <c:pt idx="237">
                  <c:v>247.77000427246</c:v>
                </c:pt>
                <c:pt idx="238">
                  <c:v>246.49000549316401</c:v>
                </c:pt>
                <c:pt idx="239">
                  <c:v>247.96000671386699</c:v>
                </c:pt>
                <c:pt idx="240">
                  <c:v>248.13000488281199</c:v>
                </c:pt>
                <c:pt idx="241">
                  <c:v>251.03999328613199</c:v>
                </c:pt>
                <c:pt idx="242">
                  <c:v>253.47999572753901</c:v>
                </c:pt>
                <c:pt idx="243">
                  <c:v>248.05000305175699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4-465A-A7FE-89F5C8E9F266}"/>
            </c:ext>
          </c:extLst>
        </c:ser>
        <c:ser>
          <c:idx val="1"/>
          <c:order val="1"/>
          <c:tx>
            <c:strRef>
              <c:f>AAPL_historical_data1!$G$1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AAPL_historical_data1!$A$2:$A$245</c:f>
              <c:numCache>
                <c:formatCode>[$-F800]dddd\,\ mmmm\ dd\,\ yyyy</c:formatCode>
                <c:ptCount val="244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45299</c:v>
                </c:pt>
                <c:pt idx="5">
                  <c:v>45300</c:v>
                </c:pt>
                <c:pt idx="6">
                  <c:v>45301</c:v>
                </c:pt>
                <c:pt idx="7">
                  <c:v>45302</c:v>
                </c:pt>
                <c:pt idx="8">
                  <c:v>45303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45342</c:v>
                </c:pt>
                <c:pt idx="34">
                  <c:v>45343</c:v>
                </c:pt>
                <c:pt idx="35">
                  <c:v>45344</c:v>
                </c:pt>
                <c:pt idx="36">
                  <c:v>45345</c:v>
                </c:pt>
                <c:pt idx="37">
                  <c:v>45348</c:v>
                </c:pt>
                <c:pt idx="38">
                  <c:v>45349</c:v>
                </c:pt>
                <c:pt idx="39">
                  <c:v>45350</c:v>
                </c:pt>
                <c:pt idx="40">
                  <c:v>45351</c:v>
                </c:pt>
                <c:pt idx="41">
                  <c:v>45352</c:v>
                </c:pt>
                <c:pt idx="42">
                  <c:v>45355</c:v>
                </c:pt>
                <c:pt idx="43">
                  <c:v>45356</c:v>
                </c:pt>
                <c:pt idx="44">
                  <c:v>45357</c:v>
                </c:pt>
                <c:pt idx="45">
                  <c:v>45358</c:v>
                </c:pt>
                <c:pt idx="46">
                  <c:v>45359</c:v>
                </c:pt>
                <c:pt idx="47">
                  <c:v>45362</c:v>
                </c:pt>
                <c:pt idx="48">
                  <c:v>45363</c:v>
                </c:pt>
                <c:pt idx="49">
                  <c:v>45364</c:v>
                </c:pt>
                <c:pt idx="50">
                  <c:v>45365</c:v>
                </c:pt>
                <c:pt idx="51">
                  <c:v>45366</c:v>
                </c:pt>
                <c:pt idx="52">
                  <c:v>45369</c:v>
                </c:pt>
                <c:pt idx="53">
                  <c:v>45370</c:v>
                </c:pt>
                <c:pt idx="54">
                  <c:v>45371</c:v>
                </c:pt>
                <c:pt idx="55">
                  <c:v>45372</c:v>
                </c:pt>
                <c:pt idx="56">
                  <c:v>45373</c:v>
                </c:pt>
                <c:pt idx="57">
                  <c:v>45376</c:v>
                </c:pt>
                <c:pt idx="58">
                  <c:v>45377</c:v>
                </c:pt>
                <c:pt idx="59">
                  <c:v>45378</c:v>
                </c:pt>
                <c:pt idx="60">
                  <c:v>45379</c:v>
                </c:pt>
                <c:pt idx="61">
                  <c:v>45383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45411</c:v>
                </c:pt>
                <c:pt idx="82">
                  <c:v>45412</c:v>
                </c:pt>
                <c:pt idx="83">
                  <c:v>45413</c:v>
                </c:pt>
                <c:pt idx="84">
                  <c:v>45414</c:v>
                </c:pt>
                <c:pt idx="85">
                  <c:v>45415</c:v>
                </c:pt>
                <c:pt idx="86">
                  <c:v>45418</c:v>
                </c:pt>
                <c:pt idx="87">
                  <c:v>45419</c:v>
                </c:pt>
                <c:pt idx="88">
                  <c:v>45420</c:v>
                </c:pt>
                <c:pt idx="89">
                  <c:v>45421</c:v>
                </c:pt>
                <c:pt idx="90">
                  <c:v>45422</c:v>
                </c:pt>
                <c:pt idx="91">
                  <c:v>45425</c:v>
                </c:pt>
                <c:pt idx="92">
                  <c:v>45426</c:v>
                </c:pt>
                <c:pt idx="93">
                  <c:v>45427</c:v>
                </c:pt>
                <c:pt idx="94">
                  <c:v>45428</c:v>
                </c:pt>
                <c:pt idx="95">
                  <c:v>45429</c:v>
                </c:pt>
                <c:pt idx="96">
                  <c:v>45432</c:v>
                </c:pt>
                <c:pt idx="97">
                  <c:v>45433</c:v>
                </c:pt>
                <c:pt idx="98">
                  <c:v>45434</c:v>
                </c:pt>
                <c:pt idx="99">
                  <c:v>45435</c:v>
                </c:pt>
                <c:pt idx="100">
                  <c:v>45436</c:v>
                </c:pt>
                <c:pt idx="101">
                  <c:v>45440</c:v>
                </c:pt>
                <c:pt idx="102">
                  <c:v>45441</c:v>
                </c:pt>
                <c:pt idx="103">
                  <c:v>45442</c:v>
                </c:pt>
                <c:pt idx="104">
                  <c:v>45443</c:v>
                </c:pt>
                <c:pt idx="105">
                  <c:v>45446</c:v>
                </c:pt>
                <c:pt idx="106">
                  <c:v>45447</c:v>
                </c:pt>
                <c:pt idx="107">
                  <c:v>45448</c:v>
                </c:pt>
                <c:pt idx="108">
                  <c:v>45449</c:v>
                </c:pt>
                <c:pt idx="109">
                  <c:v>45450</c:v>
                </c:pt>
                <c:pt idx="110">
                  <c:v>45453</c:v>
                </c:pt>
                <c:pt idx="111">
                  <c:v>45454</c:v>
                </c:pt>
                <c:pt idx="112">
                  <c:v>45455</c:v>
                </c:pt>
                <c:pt idx="113">
                  <c:v>45456</c:v>
                </c:pt>
                <c:pt idx="114">
                  <c:v>45457</c:v>
                </c:pt>
                <c:pt idx="115">
                  <c:v>45460</c:v>
                </c:pt>
                <c:pt idx="116">
                  <c:v>45461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  <c:pt idx="124">
                  <c:v>45474</c:v>
                </c:pt>
                <c:pt idx="125">
                  <c:v>45475</c:v>
                </c:pt>
                <c:pt idx="126">
                  <c:v>45476</c:v>
                </c:pt>
                <c:pt idx="127">
                  <c:v>45478</c:v>
                </c:pt>
                <c:pt idx="128">
                  <c:v>45481</c:v>
                </c:pt>
                <c:pt idx="129">
                  <c:v>45482</c:v>
                </c:pt>
                <c:pt idx="130">
                  <c:v>45483</c:v>
                </c:pt>
                <c:pt idx="131">
                  <c:v>45484</c:v>
                </c:pt>
                <c:pt idx="132">
                  <c:v>45485</c:v>
                </c:pt>
                <c:pt idx="133">
                  <c:v>45488</c:v>
                </c:pt>
                <c:pt idx="134">
                  <c:v>45489</c:v>
                </c:pt>
                <c:pt idx="135">
                  <c:v>45490</c:v>
                </c:pt>
                <c:pt idx="136">
                  <c:v>45491</c:v>
                </c:pt>
                <c:pt idx="137">
                  <c:v>45492</c:v>
                </c:pt>
                <c:pt idx="138">
                  <c:v>45495</c:v>
                </c:pt>
                <c:pt idx="139">
                  <c:v>45496</c:v>
                </c:pt>
                <c:pt idx="140">
                  <c:v>45497</c:v>
                </c:pt>
                <c:pt idx="141">
                  <c:v>45498</c:v>
                </c:pt>
                <c:pt idx="142">
                  <c:v>45499</c:v>
                </c:pt>
                <c:pt idx="143">
                  <c:v>45502</c:v>
                </c:pt>
                <c:pt idx="144">
                  <c:v>45503</c:v>
                </c:pt>
                <c:pt idx="145">
                  <c:v>45504</c:v>
                </c:pt>
                <c:pt idx="146">
                  <c:v>45505</c:v>
                </c:pt>
                <c:pt idx="147">
                  <c:v>45506</c:v>
                </c:pt>
                <c:pt idx="148">
                  <c:v>45509</c:v>
                </c:pt>
                <c:pt idx="149">
                  <c:v>45510</c:v>
                </c:pt>
                <c:pt idx="150">
                  <c:v>45511</c:v>
                </c:pt>
                <c:pt idx="151">
                  <c:v>45512</c:v>
                </c:pt>
                <c:pt idx="152">
                  <c:v>45513</c:v>
                </c:pt>
                <c:pt idx="153">
                  <c:v>45516</c:v>
                </c:pt>
                <c:pt idx="154">
                  <c:v>45517</c:v>
                </c:pt>
                <c:pt idx="155">
                  <c:v>45518</c:v>
                </c:pt>
                <c:pt idx="156">
                  <c:v>45519</c:v>
                </c:pt>
                <c:pt idx="157">
                  <c:v>45520</c:v>
                </c:pt>
                <c:pt idx="158">
                  <c:v>45523</c:v>
                </c:pt>
                <c:pt idx="159">
                  <c:v>45524</c:v>
                </c:pt>
                <c:pt idx="160">
                  <c:v>45525</c:v>
                </c:pt>
                <c:pt idx="161">
                  <c:v>45526</c:v>
                </c:pt>
                <c:pt idx="162">
                  <c:v>45527</c:v>
                </c:pt>
                <c:pt idx="163">
                  <c:v>45530</c:v>
                </c:pt>
                <c:pt idx="164">
                  <c:v>45531</c:v>
                </c:pt>
                <c:pt idx="165">
                  <c:v>45532</c:v>
                </c:pt>
                <c:pt idx="166">
                  <c:v>45533</c:v>
                </c:pt>
                <c:pt idx="167">
                  <c:v>45534</c:v>
                </c:pt>
                <c:pt idx="168">
                  <c:v>45538</c:v>
                </c:pt>
                <c:pt idx="169">
                  <c:v>45539</c:v>
                </c:pt>
                <c:pt idx="170">
                  <c:v>45540</c:v>
                </c:pt>
                <c:pt idx="171">
                  <c:v>45541</c:v>
                </c:pt>
                <c:pt idx="172">
                  <c:v>45544</c:v>
                </c:pt>
                <c:pt idx="173">
                  <c:v>45545</c:v>
                </c:pt>
                <c:pt idx="174">
                  <c:v>45546</c:v>
                </c:pt>
                <c:pt idx="175">
                  <c:v>45547</c:v>
                </c:pt>
                <c:pt idx="176">
                  <c:v>45548</c:v>
                </c:pt>
                <c:pt idx="177">
                  <c:v>45551</c:v>
                </c:pt>
                <c:pt idx="178">
                  <c:v>45552</c:v>
                </c:pt>
                <c:pt idx="179">
                  <c:v>45553</c:v>
                </c:pt>
                <c:pt idx="180">
                  <c:v>45554</c:v>
                </c:pt>
                <c:pt idx="181">
                  <c:v>45555</c:v>
                </c:pt>
                <c:pt idx="182">
                  <c:v>45558</c:v>
                </c:pt>
                <c:pt idx="183">
                  <c:v>45559</c:v>
                </c:pt>
                <c:pt idx="184">
                  <c:v>45560</c:v>
                </c:pt>
                <c:pt idx="185">
                  <c:v>45561</c:v>
                </c:pt>
                <c:pt idx="186">
                  <c:v>45562</c:v>
                </c:pt>
                <c:pt idx="187">
                  <c:v>45565</c:v>
                </c:pt>
                <c:pt idx="188">
                  <c:v>45566</c:v>
                </c:pt>
                <c:pt idx="189">
                  <c:v>45567</c:v>
                </c:pt>
                <c:pt idx="190">
                  <c:v>45568</c:v>
                </c:pt>
                <c:pt idx="191">
                  <c:v>45569</c:v>
                </c:pt>
                <c:pt idx="192">
                  <c:v>45572</c:v>
                </c:pt>
                <c:pt idx="193">
                  <c:v>45573</c:v>
                </c:pt>
                <c:pt idx="194">
                  <c:v>45574</c:v>
                </c:pt>
                <c:pt idx="195">
                  <c:v>45575</c:v>
                </c:pt>
                <c:pt idx="196">
                  <c:v>45576</c:v>
                </c:pt>
                <c:pt idx="197">
                  <c:v>45579</c:v>
                </c:pt>
                <c:pt idx="198">
                  <c:v>45580</c:v>
                </c:pt>
                <c:pt idx="199">
                  <c:v>45581</c:v>
                </c:pt>
                <c:pt idx="200">
                  <c:v>45582</c:v>
                </c:pt>
                <c:pt idx="201">
                  <c:v>45583</c:v>
                </c:pt>
                <c:pt idx="202">
                  <c:v>45586</c:v>
                </c:pt>
                <c:pt idx="203">
                  <c:v>45587</c:v>
                </c:pt>
                <c:pt idx="204">
                  <c:v>45588</c:v>
                </c:pt>
                <c:pt idx="205">
                  <c:v>45589</c:v>
                </c:pt>
                <c:pt idx="206">
                  <c:v>45590</c:v>
                </c:pt>
                <c:pt idx="207">
                  <c:v>45593</c:v>
                </c:pt>
                <c:pt idx="208">
                  <c:v>45594</c:v>
                </c:pt>
                <c:pt idx="209">
                  <c:v>45595</c:v>
                </c:pt>
                <c:pt idx="210">
                  <c:v>45596</c:v>
                </c:pt>
                <c:pt idx="211">
                  <c:v>45597</c:v>
                </c:pt>
                <c:pt idx="212">
                  <c:v>45600</c:v>
                </c:pt>
                <c:pt idx="213">
                  <c:v>45601</c:v>
                </c:pt>
                <c:pt idx="214">
                  <c:v>45602</c:v>
                </c:pt>
                <c:pt idx="215">
                  <c:v>45603</c:v>
                </c:pt>
                <c:pt idx="216">
                  <c:v>45604</c:v>
                </c:pt>
                <c:pt idx="217">
                  <c:v>45607</c:v>
                </c:pt>
                <c:pt idx="218">
                  <c:v>45608</c:v>
                </c:pt>
                <c:pt idx="219">
                  <c:v>45609</c:v>
                </c:pt>
                <c:pt idx="220">
                  <c:v>45610</c:v>
                </c:pt>
                <c:pt idx="221">
                  <c:v>45611</c:v>
                </c:pt>
                <c:pt idx="222">
                  <c:v>45614</c:v>
                </c:pt>
                <c:pt idx="223">
                  <c:v>45615</c:v>
                </c:pt>
                <c:pt idx="224">
                  <c:v>45616</c:v>
                </c:pt>
                <c:pt idx="225">
                  <c:v>45617</c:v>
                </c:pt>
                <c:pt idx="226">
                  <c:v>45618</c:v>
                </c:pt>
                <c:pt idx="227">
                  <c:v>45621</c:v>
                </c:pt>
                <c:pt idx="228">
                  <c:v>45622</c:v>
                </c:pt>
                <c:pt idx="229">
                  <c:v>45623</c:v>
                </c:pt>
                <c:pt idx="230">
                  <c:v>45625</c:v>
                </c:pt>
                <c:pt idx="231">
                  <c:v>45628</c:v>
                </c:pt>
                <c:pt idx="232">
                  <c:v>45629</c:v>
                </c:pt>
                <c:pt idx="233">
                  <c:v>45630</c:v>
                </c:pt>
                <c:pt idx="234">
                  <c:v>45631</c:v>
                </c:pt>
                <c:pt idx="235">
                  <c:v>45632</c:v>
                </c:pt>
                <c:pt idx="236">
                  <c:v>45635</c:v>
                </c:pt>
                <c:pt idx="237">
                  <c:v>45636</c:v>
                </c:pt>
                <c:pt idx="238">
                  <c:v>45637</c:v>
                </c:pt>
                <c:pt idx="239">
                  <c:v>45638</c:v>
                </c:pt>
                <c:pt idx="240">
                  <c:v>45639</c:v>
                </c:pt>
                <c:pt idx="241">
                  <c:v>45642</c:v>
                </c:pt>
                <c:pt idx="242">
                  <c:v>45643</c:v>
                </c:pt>
                <c:pt idx="243">
                  <c:v>45644</c:v>
                </c:pt>
              </c:numCache>
            </c:numRef>
          </c:cat>
          <c:val>
            <c:numRef>
              <c:f>AAPL_historical_data1!$G$2:$G$245</c:f>
              <c:numCache>
                <c:formatCode>0.00</c:formatCode>
                <c:ptCount val="244"/>
                <c:pt idx="0">
                  <c:v>182.8123962402338</c:v>
                </c:pt>
                <c:pt idx="1">
                  <c:v>182.712881469726</c:v>
                </c:pt>
                <c:pt idx="2">
                  <c:v>183.09898986816359</c:v>
                </c:pt>
                <c:pt idx="3">
                  <c:v>183.83139953613241</c:v>
                </c:pt>
                <c:pt idx="4">
                  <c:v>184.77477722167919</c:v>
                </c:pt>
                <c:pt idx="5">
                  <c:v>184.39066162109322</c:v>
                </c:pt>
                <c:pt idx="6">
                  <c:v>183.90106201171821</c:v>
                </c:pt>
                <c:pt idx="7">
                  <c:v>184.38667907714779</c:v>
                </c:pt>
                <c:pt idx="8">
                  <c:v>185.57485961914</c:v>
                </c:pt>
                <c:pt idx="9">
                  <c:v>187.16109008789002</c:v>
                </c:pt>
                <c:pt idx="10">
                  <c:v>189.45982360839781</c:v>
                </c:pt>
                <c:pt idx="11">
                  <c:v>191.81229553222602</c:v>
                </c:pt>
                <c:pt idx="12">
                  <c:v>192.91489562988241</c:v>
                </c:pt>
                <c:pt idx="13">
                  <c:v>193.08605346679639</c:v>
                </c:pt>
                <c:pt idx="14">
                  <c:v>192.65616149902297</c:v>
                </c:pt>
                <c:pt idx="15">
                  <c:v>191.23512573242141</c:v>
                </c:pt>
                <c:pt idx="16">
                  <c:v>189.22497558593699</c:v>
                </c:pt>
                <c:pt idx="17">
                  <c:v>187.7701049804682</c:v>
                </c:pt>
                <c:pt idx="18">
                  <c:v>186.46251525878859</c:v>
                </c:pt>
                <c:pt idx="19">
                  <c:v>185.65646057128862</c:v>
                </c:pt>
                <c:pt idx="20">
                  <c:v>185.9072326660152</c:v>
                </c:pt>
                <c:pt idx="21">
                  <c:v>186.90434570312465</c:v>
                </c:pt>
                <c:pt idx="22">
                  <c:v>187.19492492675744</c:v>
                </c:pt>
                <c:pt idx="23">
                  <c:v>187.83996276855419</c:v>
                </c:pt>
                <c:pt idx="24">
                  <c:v>187.78200988769481</c:v>
                </c:pt>
                <c:pt idx="25">
                  <c:v>186.98115539550741</c:v>
                </c:pt>
                <c:pt idx="26">
                  <c:v>185.98105163574161</c:v>
                </c:pt>
                <c:pt idx="27">
                  <c:v>185.14009094238219</c:v>
                </c:pt>
                <c:pt idx="28">
                  <c:v>183.83680419921819</c:v>
                </c:pt>
                <c:pt idx="29">
                  <c:v>182.72283325195264</c:v>
                </c:pt>
                <c:pt idx="30">
                  <c:v>182.18079833984322</c:v>
                </c:pt>
                <c:pt idx="31">
                  <c:v>182.22463989257761</c:v>
                </c:pt>
                <c:pt idx="32">
                  <c:v>181.9576049804682</c:v>
                </c:pt>
                <c:pt idx="33">
                  <c:v>181.7284362792964</c:v>
                </c:pt>
                <c:pt idx="34">
                  <c:v>181.94166870117138</c:v>
                </c:pt>
                <c:pt idx="35">
                  <c:v>181.76231689453078</c:v>
                </c:pt>
                <c:pt idx="36">
                  <c:v>181.04093017578083</c:v>
                </c:pt>
                <c:pt idx="37">
                  <c:v>180.47099304199179</c:v>
                </c:pt>
                <c:pt idx="38">
                  <c:v>179.26336059570261</c:v>
                </c:pt>
                <c:pt idx="39">
                  <c:v>176.77037963867139</c:v>
                </c:pt>
                <c:pt idx="40">
                  <c:v>174.3192443847652</c:v>
                </c:pt>
                <c:pt idx="41">
                  <c:v>171.97771606445278</c:v>
                </c:pt>
                <c:pt idx="42">
                  <c:v>170.19815368652297</c:v>
                </c:pt>
                <c:pt idx="43">
                  <c:v>169.72984924316361</c:v>
                </c:pt>
                <c:pt idx="44">
                  <c:v>170.3496063232416</c:v>
                </c:pt>
                <c:pt idx="45">
                  <c:v>170.7501617431634</c:v>
                </c:pt>
                <c:pt idx="46">
                  <c:v>171.5472747802728</c:v>
                </c:pt>
                <c:pt idx="47">
                  <c:v>171.9239105224604</c:v>
                </c:pt>
                <c:pt idx="48">
                  <c:v>172.11721191406201</c:v>
                </c:pt>
                <c:pt idx="49">
                  <c:v>172.68515930175741</c:v>
                </c:pt>
                <c:pt idx="50">
                  <c:v>174.18771972656199</c:v>
                </c:pt>
                <c:pt idx="51">
                  <c:v>173.86289672851501</c:v>
                </c:pt>
                <c:pt idx="52">
                  <c:v>173.79514465331962</c:v>
                </c:pt>
                <c:pt idx="53">
                  <c:v>173.223214721679</c:v>
                </c:pt>
                <c:pt idx="54">
                  <c:v>171.95380859374941</c:v>
                </c:pt>
                <c:pt idx="55">
                  <c:v>170.88567504882758</c:v>
                </c:pt>
                <c:pt idx="56">
                  <c:v>170.90759277343699</c:v>
                </c:pt>
                <c:pt idx="57">
                  <c:v>170.4592163085934</c:v>
                </c:pt>
                <c:pt idx="58">
                  <c:v>170.0586639404294</c:v>
                </c:pt>
                <c:pt idx="59">
                  <c:v>170.04670410156217</c:v>
                </c:pt>
                <c:pt idx="60">
                  <c:v>169.1519439697262</c:v>
                </c:pt>
                <c:pt idx="61">
                  <c:v>168.77331542968722</c:v>
                </c:pt>
                <c:pt idx="62">
                  <c:v>168.45845336914022</c:v>
                </c:pt>
                <c:pt idx="63">
                  <c:v>168.623852539062</c:v>
                </c:pt>
                <c:pt idx="64">
                  <c:v>168.25120239257757</c:v>
                </c:pt>
                <c:pt idx="65">
                  <c:v>169.490713500976</c:v>
                </c:pt>
                <c:pt idx="66">
                  <c:v>170.87969055175722</c:v>
                </c:pt>
                <c:pt idx="67">
                  <c:v>171.72463378906201</c:v>
                </c:pt>
                <c:pt idx="68">
                  <c:v>171.66684570312458</c:v>
                </c:pt>
                <c:pt idx="69">
                  <c:v>171.710687255859</c:v>
                </c:pt>
                <c:pt idx="70">
                  <c:v>170.116452026367</c:v>
                </c:pt>
                <c:pt idx="71">
                  <c:v>167.81477966308583</c:v>
                </c:pt>
                <c:pt idx="72">
                  <c:v>166.44971923828103</c:v>
                </c:pt>
                <c:pt idx="73">
                  <c:v>165.95550537109338</c:v>
                </c:pt>
                <c:pt idx="74">
                  <c:v>166.15877380371063</c:v>
                </c:pt>
                <c:pt idx="75">
                  <c:v>166.7267242431636</c:v>
                </c:pt>
                <c:pt idx="76">
                  <c:v>167.58362121581982</c:v>
                </c:pt>
                <c:pt idx="77">
                  <c:v>169.1100952148432</c:v>
                </c:pt>
                <c:pt idx="78">
                  <c:v>169.7936218261714</c:v>
                </c:pt>
                <c:pt idx="79">
                  <c:v>169.84941406249942</c:v>
                </c:pt>
                <c:pt idx="80">
                  <c:v>170.47514953613216</c:v>
                </c:pt>
                <c:pt idx="81">
                  <c:v>173.28099975585877</c:v>
                </c:pt>
                <c:pt idx="82">
                  <c:v>174.91708374023381</c:v>
                </c:pt>
                <c:pt idx="83">
                  <c:v>177.32238159179622</c:v>
                </c:pt>
                <c:pt idx="84">
                  <c:v>180.00069274902279</c:v>
                </c:pt>
                <c:pt idx="85">
                  <c:v>182.3003753662104</c:v>
                </c:pt>
                <c:pt idx="86">
                  <c:v>182.2840911865228</c:v>
                </c:pt>
                <c:pt idx="87">
                  <c:v>183.24514160156201</c:v>
                </c:pt>
                <c:pt idx="88">
                  <c:v>184.2981750488276</c:v>
                </c:pt>
                <c:pt idx="89">
                  <c:v>185.74042358398381</c:v>
                </c:pt>
                <c:pt idx="90">
                  <c:v>186.84193115234319</c:v>
                </c:pt>
                <c:pt idx="91">
                  <c:v>188.20285339355419</c:v>
                </c:pt>
                <c:pt idx="92">
                  <c:v>189.15270996093699</c:v>
                </c:pt>
                <c:pt idx="93">
                  <c:v>190.13449401855419</c:v>
                </c:pt>
                <c:pt idx="94">
                  <c:v>190.36995849609337</c:v>
                </c:pt>
                <c:pt idx="95">
                  <c:v>189.7792938232418</c:v>
                </c:pt>
                <c:pt idx="96">
                  <c:v>189.80124511718719</c:v>
                </c:pt>
                <c:pt idx="97">
                  <c:v>189.5917175292966</c:v>
                </c:pt>
                <c:pt idx="98">
                  <c:v>189.18064575195302</c:v>
                </c:pt>
                <c:pt idx="99">
                  <c:v>189.2584716796872</c:v>
                </c:pt>
                <c:pt idx="100">
                  <c:v>190.33004760742159</c:v>
                </c:pt>
                <c:pt idx="101">
                  <c:v>191.13822326660119</c:v>
                </c:pt>
                <c:pt idx="102">
                  <c:v>192.00825805664019</c:v>
                </c:pt>
                <c:pt idx="103">
                  <c:v>193.12174072265583</c:v>
                </c:pt>
                <c:pt idx="104">
                  <c:v>193.7583038330074</c:v>
                </c:pt>
                <c:pt idx="105">
                  <c:v>194.68421325683539</c:v>
                </c:pt>
                <c:pt idx="106">
                  <c:v>194.50262145996038</c:v>
                </c:pt>
                <c:pt idx="107">
                  <c:v>197.05685119628862</c:v>
                </c:pt>
                <c:pt idx="108">
                  <c:v>200.48910217285101</c:v>
                </c:pt>
                <c:pt idx="109">
                  <c:v>204.43219604492143</c:v>
                </c:pt>
                <c:pt idx="110">
                  <c:v>207.5451660156246</c:v>
                </c:pt>
                <c:pt idx="111">
                  <c:v>212.2445526123044</c:v>
                </c:pt>
                <c:pt idx="112">
                  <c:v>213.66933288574182</c:v>
                </c:pt>
                <c:pt idx="113">
                  <c:v>212.99285583496061</c:v>
                </c:pt>
                <c:pt idx="114">
                  <c:v>211.64589843749962</c:v>
                </c:pt>
                <c:pt idx="115">
                  <c:v>210.77785949706976</c:v>
                </c:pt>
                <c:pt idx="116">
                  <c:v>209.26128540038999</c:v>
                </c:pt>
                <c:pt idx="117">
                  <c:v>209.05375671386659</c:v>
                </c:pt>
                <c:pt idx="118">
                  <c:v>209.93576965331982</c:v>
                </c:pt>
                <c:pt idx="119">
                  <c:v>210.56035461425739</c:v>
                </c:pt>
                <c:pt idx="120">
                  <c:v>212.2784729003904</c:v>
                </c:pt>
                <c:pt idx="121">
                  <c:v>214.513424682617</c:v>
                </c:pt>
                <c:pt idx="122">
                  <c:v>216.1696838378904</c:v>
                </c:pt>
                <c:pt idx="123">
                  <c:v>218.61216125488264</c:v>
                </c:pt>
                <c:pt idx="124">
                  <c:v>222.04441223144505</c:v>
                </c:pt>
                <c:pt idx="125">
                  <c:v>224.42503356933562</c:v>
                </c:pt>
                <c:pt idx="126">
                  <c:v>226.96130371093719</c:v>
                </c:pt>
                <c:pt idx="127">
                  <c:v>228.162591552734</c:v>
                </c:pt>
                <c:pt idx="128">
                  <c:v>229.00069885253862</c:v>
                </c:pt>
                <c:pt idx="129">
                  <c:v>230.31372985839798</c:v>
                </c:pt>
                <c:pt idx="130">
                  <c:v>231.5389617919916</c:v>
                </c:pt>
                <c:pt idx="131">
                  <c:v>230.72080993652281</c:v>
                </c:pt>
                <c:pt idx="132">
                  <c:v>230.0443359374994</c:v>
                </c:pt>
                <c:pt idx="133">
                  <c:v>228.80114440917902</c:v>
                </c:pt>
                <c:pt idx="134">
                  <c:v>226.7178527832024</c:v>
                </c:pt>
                <c:pt idx="135">
                  <c:v>224.76027526855401</c:v>
                </c:pt>
                <c:pt idx="136">
                  <c:v>222.6969360351556</c:v>
                </c:pt>
                <c:pt idx="137">
                  <c:v>221.36195373535097</c:v>
                </c:pt>
                <c:pt idx="138">
                  <c:v>220.09481811523401</c:v>
                </c:pt>
                <c:pt idx="139">
                  <c:v>218.95339660644498</c:v>
                </c:pt>
                <c:pt idx="140">
                  <c:v>217.71419677734337</c:v>
                </c:pt>
                <c:pt idx="141">
                  <c:v>218.42060241699178</c:v>
                </c:pt>
                <c:pt idx="142">
                  <c:v>218.59420776367136</c:v>
                </c:pt>
                <c:pt idx="143">
                  <c:v>218.97335205078062</c:v>
                </c:pt>
                <c:pt idx="144">
                  <c:v>217.18339538574159</c:v>
                </c:pt>
                <c:pt idx="145">
                  <c:v>214.87461242675741</c:v>
                </c:pt>
                <c:pt idx="146">
                  <c:v>212.4281402587886</c:v>
                </c:pt>
                <c:pt idx="147">
                  <c:v>211.4204162597652</c:v>
                </c:pt>
                <c:pt idx="148">
                  <c:v>210.69804992675739</c:v>
                </c:pt>
                <c:pt idx="149">
                  <c:v>212.3965698242182</c:v>
                </c:pt>
                <c:pt idx="150">
                  <c:v>215.2493469238274</c:v>
                </c:pt>
                <c:pt idx="151">
                  <c:v>217.6751922607416</c:v>
                </c:pt>
                <c:pt idx="152">
                  <c:v>220.00395507812436</c:v>
                </c:pt>
                <c:pt idx="153">
                  <c:v>222.0137420654292</c:v>
                </c:pt>
                <c:pt idx="154">
                  <c:v>223.68390502929643</c:v>
                </c:pt>
                <c:pt idx="155">
                  <c:v>224.73075256347619</c:v>
                </c:pt>
                <c:pt idx="156">
                  <c:v>225.66572265624959</c:v>
                </c:pt>
                <c:pt idx="157">
                  <c:v>225.6277648925778</c:v>
                </c:pt>
                <c:pt idx="158">
                  <c:v>225.78558959960901</c:v>
                </c:pt>
                <c:pt idx="159">
                  <c:v>226.04330444335898</c:v>
                </c:pt>
                <c:pt idx="160">
                  <c:v>226.34696960449179</c:v>
                </c:pt>
                <c:pt idx="161">
                  <c:v>226.36495056152299</c:v>
                </c:pt>
                <c:pt idx="162">
                  <c:v>227.41579284667918</c:v>
                </c:pt>
                <c:pt idx="163">
                  <c:v>227.84732055664017</c:v>
                </c:pt>
                <c:pt idx="164">
                  <c:v>226.96629028320277</c:v>
                </c:pt>
                <c:pt idx="165">
                  <c:v>225.53187255859339</c:v>
                </c:pt>
                <c:pt idx="166">
                  <c:v>224.71077575683563</c:v>
                </c:pt>
                <c:pt idx="167">
                  <c:v>222.91874999999959</c:v>
                </c:pt>
                <c:pt idx="168">
                  <c:v>221.30252685546822</c:v>
                </c:pt>
                <c:pt idx="169">
                  <c:v>220.77111206054624</c:v>
                </c:pt>
                <c:pt idx="170">
                  <c:v>221.13271179199165</c:v>
                </c:pt>
                <c:pt idx="171">
                  <c:v>221.21062622070258</c:v>
                </c:pt>
                <c:pt idx="172">
                  <c:v>221.54625549316361</c:v>
                </c:pt>
                <c:pt idx="173">
                  <c:v>220.62926635742161</c:v>
                </c:pt>
                <c:pt idx="174">
                  <c:v>219.96599426269501</c:v>
                </c:pt>
                <c:pt idx="175">
                  <c:v>219.5724273681636</c:v>
                </c:pt>
                <c:pt idx="176">
                  <c:v>220.7910858154292</c:v>
                </c:pt>
                <c:pt idx="177">
                  <c:v>221.9298309326166</c:v>
                </c:pt>
                <c:pt idx="178">
                  <c:v>223.9575988769524</c:v>
                </c:pt>
                <c:pt idx="179">
                  <c:v>226.0712738037104</c:v>
                </c:pt>
                <c:pt idx="180">
                  <c:v>227.20602416992142</c:v>
                </c:pt>
                <c:pt idx="181">
                  <c:v>226.93632202148382</c:v>
                </c:pt>
                <c:pt idx="182">
                  <c:v>226.85441284179643</c:v>
                </c:pt>
                <c:pt idx="183">
                  <c:v>228.15897827148402</c:v>
                </c:pt>
                <c:pt idx="184">
                  <c:v>227.92723693847597</c:v>
                </c:pt>
                <c:pt idx="185">
                  <c:v>228.00914916992141</c:v>
                </c:pt>
                <c:pt idx="186">
                  <c:v>227.6395538330074</c:v>
                </c:pt>
                <c:pt idx="187">
                  <c:v>227.44177246093699</c:v>
                </c:pt>
                <c:pt idx="188">
                  <c:v>225.18225708007759</c:v>
                </c:pt>
                <c:pt idx="189">
                  <c:v>225.09435119628861</c:v>
                </c:pt>
                <c:pt idx="190">
                  <c:v>225.64574279785103</c:v>
                </c:pt>
                <c:pt idx="191">
                  <c:v>226.3190032958978</c:v>
                </c:pt>
                <c:pt idx="192">
                  <c:v>226.46883850097601</c:v>
                </c:pt>
                <c:pt idx="193">
                  <c:v>228.38872680663999</c:v>
                </c:pt>
                <c:pt idx="194">
                  <c:v>230.00295104980401</c:v>
                </c:pt>
                <c:pt idx="195">
                  <c:v>230.45045776367118</c:v>
                </c:pt>
                <c:pt idx="196">
                  <c:v>231.0717742919916</c:v>
                </c:pt>
                <c:pt idx="197">
                  <c:v>232.5601348876948</c:v>
                </c:pt>
                <c:pt idx="198">
                  <c:v>233.59499511718701</c:v>
                </c:pt>
                <c:pt idx="199">
                  <c:v>233.99655456542919</c:v>
                </c:pt>
                <c:pt idx="200">
                  <c:v>233.79277954101522</c:v>
                </c:pt>
                <c:pt idx="201">
                  <c:v>233.47713012695257</c:v>
                </c:pt>
                <c:pt idx="202">
                  <c:v>232.7599212646478</c:v>
                </c:pt>
                <c:pt idx="203">
                  <c:v>232.1445983886712</c:v>
                </c:pt>
                <c:pt idx="204">
                  <c:v>231.70707702636659</c:v>
                </c:pt>
                <c:pt idx="205">
                  <c:v>231.57522277831958</c:v>
                </c:pt>
                <c:pt idx="206">
                  <c:v>230.64424438476505</c:v>
                </c:pt>
                <c:pt idx="207">
                  <c:v>228.9461120605462</c:v>
                </c:pt>
                <c:pt idx="208">
                  <c:v>226.67061462402279</c:v>
                </c:pt>
                <c:pt idx="209">
                  <c:v>224.62886047363222</c:v>
                </c:pt>
                <c:pt idx="210">
                  <c:v>223.15448303222601</c:v>
                </c:pt>
                <c:pt idx="211">
                  <c:v>223.46813659667919</c:v>
                </c:pt>
                <c:pt idx="212">
                  <c:v>224.32713317871057</c:v>
                </c:pt>
                <c:pt idx="213">
                  <c:v>224.81993103027321</c:v>
                </c:pt>
                <c:pt idx="214">
                  <c:v>225.02504577636699</c:v>
                </c:pt>
                <c:pt idx="215">
                  <c:v>225.55399780273424</c:v>
                </c:pt>
                <c:pt idx="216">
                  <c:v>225.75199890136702</c:v>
                </c:pt>
                <c:pt idx="217">
                  <c:v>225.35999755859356</c:v>
                </c:pt>
                <c:pt idx="218">
                  <c:v>226.1179992675778</c:v>
                </c:pt>
                <c:pt idx="219">
                  <c:v>226.92799987792918</c:v>
                </c:pt>
                <c:pt idx="220">
                  <c:v>227.70400085449182</c:v>
                </c:pt>
                <c:pt idx="221">
                  <c:v>227.7640014648432</c:v>
                </c:pt>
                <c:pt idx="222">
                  <c:v>228.73800048828062</c:v>
                </c:pt>
                <c:pt idx="223">
                  <c:v>229.70799865722603</c:v>
                </c:pt>
                <c:pt idx="224">
                  <c:v>231.06399841308544</c:v>
                </c:pt>
                <c:pt idx="225">
                  <c:v>232.2499969482416</c:v>
                </c:pt>
                <c:pt idx="226">
                  <c:v>234.01199645996039</c:v>
                </c:pt>
                <c:pt idx="227">
                  <c:v>235.95599670410101</c:v>
                </c:pt>
                <c:pt idx="228">
                  <c:v>237.91199645996039</c:v>
                </c:pt>
                <c:pt idx="229">
                  <c:v>239.50199584960879</c:v>
                </c:pt>
                <c:pt idx="230">
                  <c:v>241.12399597167899</c:v>
                </c:pt>
                <c:pt idx="231">
                  <c:v>242.2259948730462</c:v>
                </c:pt>
                <c:pt idx="232">
                  <c:v>243.65799560546822</c:v>
                </c:pt>
                <c:pt idx="233">
                  <c:v>244.68199768066339</c:v>
                </c:pt>
                <c:pt idx="234">
                  <c:v>245.3779998779292</c:v>
                </c:pt>
                <c:pt idx="235">
                  <c:v>246.36200256347621</c:v>
                </c:pt>
                <c:pt idx="236">
                  <c:v>247.42000427246063</c:v>
                </c:pt>
                <c:pt idx="237">
                  <c:v>248.27800292968695</c:v>
                </c:pt>
                <c:pt idx="238">
                  <c:v>249.4200012207028</c:v>
                </c:pt>
                <c:pt idx="239">
                  <c:v>249.73200073242137</c:v>
                </c:pt>
                <c:pt idx="240">
                  <c:v>250.17499923706001</c:v>
                </c:pt>
                <c:pt idx="241">
                  <c:v>250.85666402180934</c:v>
                </c:pt>
                <c:pt idx="242">
                  <c:v>250.76499938964798</c:v>
                </c:pt>
                <c:pt idx="243">
                  <c:v>248.05000305175699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4-465A-A7FE-89F5C8E9F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402464"/>
        <c:axId val="578403424"/>
      </c:lineChart>
      <c:dateAx>
        <c:axId val="5784024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03424"/>
        <c:crosses val="autoZero"/>
        <c:auto val="1"/>
        <c:lblOffset val="100"/>
        <c:baseTimeUnit val="days"/>
      </c:dateAx>
      <c:valAx>
        <c:axId val="5784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0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</a:t>
            </a:r>
            <a:r>
              <a:rPr lang="en-CA" baseline="0"/>
              <a:t> </a:t>
            </a:r>
            <a:r>
              <a:rPr lang="en-CA"/>
              <a:t>Day-</a:t>
            </a:r>
            <a:r>
              <a:rPr lang="en-CA" baseline="0"/>
              <a:t> Moving Average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AAPL_historical_data1!$B$1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AAPL_historical_data1!$A$2:$A$245</c:f>
              <c:numCache>
                <c:formatCode>[$-F800]dddd\,\ mmmm\ dd\,\ yyyy</c:formatCode>
                <c:ptCount val="244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45299</c:v>
                </c:pt>
                <c:pt idx="5">
                  <c:v>45300</c:v>
                </c:pt>
                <c:pt idx="6">
                  <c:v>45301</c:v>
                </c:pt>
                <c:pt idx="7">
                  <c:v>45302</c:v>
                </c:pt>
                <c:pt idx="8">
                  <c:v>45303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45342</c:v>
                </c:pt>
                <c:pt idx="34">
                  <c:v>45343</c:v>
                </c:pt>
                <c:pt idx="35">
                  <c:v>45344</c:v>
                </c:pt>
                <c:pt idx="36">
                  <c:v>45345</c:v>
                </c:pt>
                <c:pt idx="37">
                  <c:v>45348</c:v>
                </c:pt>
                <c:pt idx="38">
                  <c:v>45349</c:v>
                </c:pt>
                <c:pt idx="39">
                  <c:v>45350</c:v>
                </c:pt>
                <c:pt idx="40">
                  <c:v>45351</c:v>
                </c:pt>
                <c:pt idx="41">
                  <c:v>45352</c:v>
                </c:pt>
                <c:pt idx="42">
                  <c:v>45355</c:v>
                </c:pt>
                <c:pt idx="43">
                  <c:v>45356</c:v>
                </c:pt>
                <c:pt idx="44">
                  <c:v>45357</c:v>
                </c:pt>
                <c:pt idx="45">
                  <c:v>45358</c:v>
                </c:pt>
                <c:pt idx="46">
                  <c:v>45359</c:v>
                </c:pt>
                <c:pt idx="47">
                  <c:v>45362</c:v>
                </c:pt>
                <c:pt idx="48">
                  <c:v>45363</c:v>
                </c:pt>
                <c:pt idx="49">
                  <c:v>45364</c:v>
                </c:pt>
                <c:pt idx="50">
                  <c:v>45365</c:v>
                </c:pt>
                <c:pt idx="51">
                  <c:v>45366</c:v>
                </c:pt>
                <c:pt idx="52">
                  <c:v>45369</c:v>
                </c:pt>
                <c:pt idx="53">
                  <c:v>45370</c:v>
                </c:pt>
                <c:pt idx="54">
                  <c:v>45371</c:v>
                </c:pt>
                <c:pt idx="55">
                  <c:v>45372</c:v>
                </c:pt>
                <c:pt idx="56">
                  <c:v>45373</c:v>
                </c:pt>
                <c:pt idx="57">
                  <c:v>45376</c:v>
                </c:pt>
                <c:pt idx="58">
                  <c:v>45377</c:v>
                </c:pt>
                <c:pt idx="59">
                  <c:v>45378</c:v>
                </c:pt>
                <c:pt idx="60">
                  <c:v>45379</c:v>
                </c:pt>
                <c:pt idx="61">
                  <c:v>45383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45411</c:v>
                </c:pt>
                <c:pt idx="82">
                  <c:v>45412</c:v>
                </c:pt>
                <c:pt idx="83">
                  <c:v>45413</c:v>
                </c:pt>
                <c:pt idx="84">
                  <c:v>45414</c:v>
                </c:pt>
                <c:pt idx="85">
                  <c:v>45415</c:v>
                </c:pt>
                <c:pt idx="86">
                  <c:v>45418</c:v>
                </c:pt>
                <c:pt idx="87">
                  <c:v>45419</c:v>
                </c:pt>
                <c:pt idx="88">
                  <c:v>45420</c:v>
                </c:pt>
                <c:pt idx="89">
                  <c:v>45421</c:v>
                </c:pt>
                <c:pt idx="90">
                  <c:v>45422</c:v>
                </c:pt>
                <c:pt idx="91">
                  <c:v>45425</c:v>
                </c:pt>
                <c:pt idx="92">
                  <c:v>45426</c:v>
                </c:pt>
                <c:pt idx="93">
                  <c:v>45427</c:v>
                </c:pt>
                <c:pt idx="94">
                  <c:v>45428</c:v>
                </c:pt>
                <c:pt idx="95">
                  <c:v>45429</c:v>
                </c:pt>
                <c:pt idx="96">
                  <c:v>45432</c:v>
                </c:pt>
                <c:pt idx="97">
                  <c:v>45433</c:v>
                </c:pt>
                <c:pt idx="98">
                  <c:v>45434</c:v>
                </c:pt>
                <c:pt idx="99">
                  <c:v>45435</c:v>
                </c:pt>
                <c:pt idx="100">
                  <c:v>45436</c:v>
                </c:pt>
                <c:pt idx="101">
                  <c:v>45440</c:v>
                </c:pt>
                <c:pt idx="102">
                  <c:v>45441</c:v>
                </c:pt>
                <c:pt idx="103">
                  <c:v>45442</c:v>
                </c:pt>
                <c:pt idx="104">
                  <c:v>45443</c:v>
                </c:pt>
                <c:pt idx="105">
                  <c:v>45446</c:v>
                </c:pt>
                <c:pt idx="106">
                  <c:v>45447</c:v>
                </c:pt>
                <c:pt idx="107">
                  <c:v>45448</c:v>
                </c:pt>
                <c:pt idx="108">
                  <c:v>45449</c:v>
                </c:pt>
                <c:pt idx="109">
                  <c:v>45450</c:v>
                </c:pt>
                <c:pt idx="110">
                  <c:v>45453</c:v>
                </c:pt>
                <c:pt idx="111">
                  <c:v>45454</c:v>
                </c:pt>
                <c:pt idx="112">
                  <c:v>45455</c:v>
                </c:pt>
                <c:pt idx="113">
                  <c:v>45456</c:v>
                </c:pt>
                <c:pt idx="114">
                  <c:v>45457</c:v>
                </c:pt>
                <c:pt idx="115">
                  <c:v>45460</c:v>
                </c:pt>
                <c:pt idx="116">
                  <c:v>45461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  <c:pt idx="124">
                  <c:v>45474</c:v>
                </c:pt>
                <c:pt idx="125">
                  <c:v>45475</c:v>
                </c:pt>
                <c:pt idx="126">
                  <c:v>45476</c:v>
                </c:pt>
                <c:pt idx="127">
                  <c:v>45478</c:v>
                </c:pt>
                <c:pt idx="128">
                  <c:v>45481</c:v>
                </c:pt>
                <c:pt idx="129">
                  <c:v>45482</c:v>
                </c:pt>
                <c:pt idx="130">
                  <c:v>45483</c:v>
                </c:pt>
                <c:pt idx="131">
                  <c:v>45484</c:v>
                </c:pt>
                <c:pt idx="132">
                  <c:v>45485</c:v>
                </c:pt>
                <c:pt idx="133">
                  <c:v>45488</c:v>
                </c:pt>
                <c:pt idx="134">
                  <c:v>45489</c:v>
                </c:pt>
                <c:pt idx="135">
                  <c:v>45490</c:v>
                </c:pt>
                <c:pt idx="136">
                  <c:v>45491</c:v>
                </c:pt>
                <c:pt idx="137">
                  <c:v>45492</c:v>
                </c:pt>
                <c:pt idx="138">
                  <c:v>45495</c:v>
                </c:pt>
                <c:pt idx="139">
                  <c:v>45496</c:v>
                </c:pt>
                <c:pt idx="140">
                  <c:v>45497</c:v>
                </c:pt>
                <c:pt idx="141">
                  <c:v>45498</c:v>
                </c:pt>
                <c:pt idx="142">
                  <c:v>45499</c:v>
                </c:pt>
                <c:pt idx="143">
                  <c:v>45502</c:v>
                </c:pt>
                <c:pt idx="144">
                  <c:v>45503</c:v>
                </c:pt>
                <c:pt idx="145">
                  <c:v>45504</c:v>
                </c:pt>
                <c:pt idx="146">
                  <c:v>45505</c:v>
                </c:pt>
                <c:pt idx="147">
                  <c:v>45506</c:v>
                </c:pt>
                <c:pt idx="148">
                  <c:v>45509</c:v>
                </c:pt>
                <c:pt idx="149">
                  <c:v>45510</c:v>
                </c:pt>
                <c:pt idx="150">
                  <c:v>45511</c:v>
                </c:pt>
                <c:pt idx="151">
                  <c:v>45512</c:v>
                </c:pt>
                <c:pt idx="152">
                  <c:v>45513</c:v>
                </c:pt>
                <c:pt idx="153">
                  <c:v>45516</c:v>
                </c:pt>
                <c:pt idx="154">
                  <c:v>45517</c:v>
                </c:pt>
                <c:pt idx="155">
                  <c:v>45518</c:v>
                </c:pt>
                <c:pt idx="156">
                  <c:v>45519</c:v>
                </c:pt>
                <c:pt idx="157">
                  <c:v>45520</c:v>
                </c:pt>
                <c:pt idx="158">
                  <c:v>45523</c:v>
                </c:pt>
                <c:pt idx="159">
                  <c:v>45524</c:v>
                </c:pt>
                <c:pt idx="160">
                  <c:v>45525</c:v>
                </c:pt>
                <c:pt idx="161">
                  <c:v>45526</c:v>
                </c:pt>
                <c:pt idx="162">
                  <c:v>45527</c:v>
                </c:pt>
                <c:pt idx="163">
                  <c:v>45530</c:v>
                </c:pt>
                <c:pt idx="164">
                  <c:v>45531</c:v>
                </c:pt>
                <c:pt idx="165">
                  <c:v>45532</c:v>
                </c:pt>
                <c:pt idx="166">
                  <c:v>45533</c:v>
                </c:pt>
                <c:pt idx="167">
                  <c:v>45534</c:v>
                </c:pt>
                <c:pt idx="168">
                  <c:v>45538</c:v>
                </c:pt>
                <c:pt idx="169">
                  <c:v>45539</c:v>
                </c:pt>
                <c:pt idx="170">
                  <c:v>45540</c:v>
                </c:pt>
                <c:pt idx="171">
                  <c:v>45541</c:v>
                </c:pt>
                <c:pt idx="172">
                  <c:v>45544</c:v>
                </c:pt>
                <c:pt idx="173">
                  <c:v>45545</c:v>
                </c:pt>
                <c:pt idx="174">
                  <c:v>45546</c:v>
                </c:pt>
                <c:pt idx="175">
                  <c:v>45547</c:v>
                </c:pt>
                <c:pt idx="176">
                  <c:v>45548</c:v>
                </c:pt>
                <c:pt idx="177">
                  <c:v>45551</c:v>
                </c:pt>
                <c:pt idx="178">
                  <c:v>45552</c:v>
                </c:pt>
                <c:pt idx="179">
                  <c:v>45553</c:v>
                </c:pt>
                <c:pt idx="180">
                  <c:v>45554</c:v>
                </c:pt>
                <c:pt idx="181">
                  <c:v>45555</c:v>
                </c:pt>
                <c:pt idx="182">
                  <c:v>45558</c:v>
                </c:pt>
                <c:pt idx="183">
                  <c:v>45559</c:v>
                </c:pt>
                <c:pt idx="184">
                  <c:v>45560</c:v>
                </c:pt>
                <c:pt idx="185">
                  <c:v>45561</c:v>
                </c:pt>
                <c:pt idx="186">
                  <c:v>45562</c:v>
                </c:pt>
                <c:pt idx="187">
                  <c:v>45565</c:v>
                </c:pt>
                <c:pt idx="188">
                  <c:v>45566</c:v>
                </c:pt>
                <c:pt idx="189">
                  <c:v>45567</c:v>
                </c:pt>
                <c:pt idx="190">
                  <c:v>45568</c:v>
                </c:pt>
                <c:pt idx="191">
                  <c:v>45569</c:v>
                </c:pt>
                <c:pt idx="192">
                  <c:v>45572</c:v>
                </c:pt>
                <c:pt idx="193">
                  <c:v>45573</c:v>
                </c:pt>
                <c:pt idx="194">
                  <c:v>45574</c:v>
                </c:pt>
                <c:pt idx="195">
                  <c:v>45575</c:v>
                </c:pt>
                <c:pt idx="196">
                  <c:v>45576</c:v>
                </c:pt>
                <c:pt idx="197">
                  <c:v>45579</c:v>
                </c:pt>
                <c:pt idx="198">
                  <c:v>45580</c:v>
                </c:pt>
                <c:pt idx="199">
                  <c:v>45581</c:v>
                </c:pt>
                <c:pt idx="200">
                  <c:v>45582</c:v>
                </c:pt>
                <c:pt idx="201">
                  <c:v>45583</c:v>
                </c:pt>
                <c:pt idx="202">
                  <c:v>45586</c:v>
                </c:pt>
                <c:pt idx="203">
                  <c:v>45587</c:v>
                </c:pt>
                <c:pt idx="204">
                  <c:v>45588</c:v>
                </c:pt>
                <c:pt idx="205">
                  <c:v>45589</c:v>
                </c:pt>
                <c:pt idx="206">
                  <c:v>45590</c:v>
                </c:pt>
                <c:pt idx="207">
                  <c:v>45593</c:v>
                </c:pt>
                <c:pt idx="208">
                  <c:v>45594</c:v>
                </c:pt>
                <c:pt idx="209">
                  <c:v>45595</c:v>
                </c:pt>
                <c:pt idx="210">
                  <c:v>45596</c:v>
                </c:pt>
                <c:pt idx="211">
                  <c:v>45597</c:v>
                </c:pt>
                <c:pt idx="212">
                  <c:v>45600</c:v>
                </c:pt>
                <c:pt idx="213">
                  <c:v>45601</c:v>
                </c:pt>
                <c:pt idx="214">
                  <c:v>45602</c:v>
                </c:pt>
                <c:pt idx="215">
                  <c:v>45603</c:v>
                </c:pt>
                <c:pt idx="216">
                  <c:v>45604</c:v>
                </c:pt>
                <c:pt idx="217">
                  <c:v>45607</c:v>
                </c:pt>
                <c:pt idx="218">
                  <c:v>45608</c:v>
                </c:pt>
                <c:pt idx="219">
                  <c:v>45609</c:v>
                </c:pt>
                <c:pt idx="220">
                  <c:v>45610</c:v>
                </c:pt>
                <c:pt idx="221">
                  <c:v>45611</c:v>
                </c:pt>
                <c:pt idx="222">
                  <c:v>45614</c:v>
                </c:pt>
                <c:pt idx="223">
                  <c:v>45615</c:v>
                </c:pt>
                <c:pt idx="224">
                  <c:v>45616</c:v>
                </c:pt>
                <c:pt idx="225">
                  <c:v>45617</c:v>
                </c:pt>
                <c:pt idx="226">
                  <c:v>45618</c:v>
                </c:pt>
                <c:pt idx="227">
                  <c:v>45621</c:v>
                </c:pt>
                <c:pt idx="228">
                  <c:v>45622</c:v>
                </c:pt>
                <c:pt idx="229">
                  <c:v>45623</c:v>
                </c:pt>
                <c:pt idx="230">
                  <c:v>45625</c:v>
                </c:pt>
                <c:pt idx="231">
                  <c:v>45628</c:v>
                </c:pt>
                <c:pt idx="232">
                  <c:v>45629</c:v>
                </c:pt>
                <c:pt idx="233">
                  <c:v>45630</c:v>
                </c:pt>
                <c:pt idx="234">
                  <c:v>45631</c:v>
                </c:pt>
                <c:pt idx="235">
                  <c:v>45632</c:v>
                </c:pt>
                <c:pt idx="236">
                  <c:v>45635</c:v>
                </c:pt>
                <c:pt idx="237">
                  <c:v>45636</c:v>
                </c:pt>
                <c:pt idx="238">
                  <c:v>45637</c:v>
                </c:pt>
                <c:pt idx="239">
                  <c:v>45638</c:v>
                </c:pt>
                <c:pt idx="240">
                  <c:v>45639</c:v>
                </c:pt>
                <c:pt idx="241">
                  <c:v>45642</c:v>
                </c:pt>
                <c:pt idx="242">
                  <c:v>45643</c:v>
                </c:pt>
                <c:pt idx="243">
                  <c:v>45644</c:v>
                </c:pt>
              </c:numCache>
            </c:numRef>
          </c:cat>
          <c:val>
            <c:numRef>
              <c:f>AAPL_historical_data1!$B$2:$B$245</c:f>
              <c:numCache>
                <c:formatCode>General</c:formatCode>
                <c:ptCount val="244"/>
                <c:pt idx="0" formatCode="0.00">
                  <c:v>184.73498535156199</c:v>
                </c:pt>
                <c:pt idx="1">
                  <c:v>183.35176086425699</c:v>
                </c:pt>
                <c:pt idx="2">
                  <c:v>181.02316284179599</c:v>
                </c:pt>
                <c:pt idx="3">
                  <c:v>180.29670715332</c:v>
                </c:pt>
                <c:pt idx="4">
                  <c:v>184.65536499023401</c:v>
                </c:pt>
                <c:pt idx="5">
                  <c:v>184.23741149902301</c:v>
                </c:pt>
                <c:pt idx="6">
                  <c:v>185.282302856445</c:v>
                </c:pt>
                <c:pt idx="7">
                  <c:v>184.68521118164</c:v>
                </c:pt>
                <c:pt idx="8">
                  <c:v>185.01359558105401</c:v>
                </c:pt>
                <c:pt idx="9">
                  <c:v>182.73478698730401</c:v>
                </c:pt>
                <c:pt idx="10">
                  <c:v>181.78941345214801</c:v>
                </c:pt>
                <c:pt idx="11">
                  <c:v>187.71038818359301</c:v>
                </c:pt>
                <c:pt idx="12">
                  <c:v>190.62611389160099</c:v>
                </c:pt>
                <c:pt idx="13">
                  <c:v>192.94474792480401</c:v>
                </c:pt>
                <c:pt idx="14">
                  <c:v>194.22845458984301</c:v>
                </c:pt>
                <c:pt idx="15">
                  <c:v>193.55177307128901</c:v>
                </c:pt>
                <c:pt idx="16">
                  <c:v>193.223388671875</c:v>
                </c:pt>
                <c:pt idx="17">
                  <c:v>191.48190307617099</c:v>
                </c:pt>
                <c:pt idx="18">
                  <c:v>190.79528808593699</c:v>
                </c:pt>
                <c:pt idx="19">
                  <c:v>187.123275756835</c:v>
                </c:pt>
                <c:pt idx="20">
                  <c:v>183.50102233886699</c:v>
                </c:pt>
                <c:pt idx="21">
                  <c:v>185.94903564453099</c:v>
                </c:pt>
                <c:pt idx="22">
                  <c:v>184.94395446777301</c:v>
                </c:pt>
                <c:pt idx="23">
                  <c:v>186.76501464843699</c:v>
                </c:pt>
                <c:pt idx="24">
                  <c:v>188.37713623046801</c:v>
                </c:pt>
                <c:pt idx="25">
                  <c:v>188.48658752441401</c:v>
                </c:pt>
                <c:pt idx="26">
                  <c:v>187.401931762695</c:v>
                </c:pt>
                <c:pt idx="27">
                  <c:v>188.16914367675699</c:v>
                </c:pt>
                <c:pt idx="28">
                  <c:v>186.47525024414</c:v>
                </c:pt>
                <c:pt idx="29">
                  <c:v>184.37286376953099</c:v>
                </c:pt>
                <c:pt idx="30">
                  <c:v>183.486068725585</c:v>
                </c:pt>
                <c:pt idx="31">
                  <c:v>183.19712829589801</c:v>
                </c:pt>
                <c:pt idx="32">
                  <c:v>181.65270996093699</c:v>
                </c:pt>
                <c:pt idx="33">
                  <c:v>180.90539550781199</c:v>
                </c:pt>
                <c:pt idx="34">
                  <c:v>181.66268920898401</c:v>
                </c:pt>
                <c:pt idx="35">
                  <c:v>183.70527648925699</c:v>
                </c:pt>
                <c:pt idx="36">
                  <c:v>181.86195373535099</c:v>
                </c:pt>
                <c:pt idx="37">
                  <c:v>180.50686645507801</c:v>
                </c:pt>
                <c:pt idx="38">
                  <c:v>181.97155761718699</c:v>
                </c:pt>
                <c:pt idx="39">
                  <c:v>180.76593017578099</c:v>
                </c:pt>
                <c:pt idx="40">
                  <c:v>180.09834289550699</c:v>
                </c:pt>
                <c:pt idx="41">
                  <c:v>179.01226806640599</c:v>
                </c:pt>
                <c:pt idx="42">
                  <c:v>174.46870422363199</c:v>
                </c:pt>
                <c:pt idx="43">
                  <c:v>169.50665283203099</c:v>
                </c:pt>
                <c:pt idx="44">
                  <c:v>168.51025390625</c:v>
                </c:pt>
                <c:pt idx="45">
                  <c:v>168.390701293945</c:v>
                </c:pt>
                <c:pt idx="46">
                  <c:v>170.11445617675699</c:v>
                </c:pt>
                <c:pt idx="47">
                  <c:v>172.127182006835</c:v>
                </c:pt>
                <c:pt idx="48">
                  <c:v>172.60543823242099</c:v>
                </c:pt>
                <c:pt idx="49">
                  <c:v>170.51303100585901</c:v>
                </c:pt>
                <c:pt idx="50">
                  <c:v>172.37626647949199</c:v>
                </c:pt>
                <c:pt idx="51">
                  <c:v>171.997634887695</c:v>
                </c:pt>
                <c:pt idx="52">
                  <c:v>173.09368896484301</c:v>
                </c:pt>
                <c:pt idx="53">
                  <c:v>175.44517517089801</c:v>
                </c:pt>
                <c:pt idx="54">
                  <c:v>178.02583312988199</c:v>
                </c:pt>
                <c:pt idx="55">
                  <c:v>170.75215148925699</c:v>
                </c:pt>
                <c:pt idx="56">
                  <c:v>171.65887451171801</c:v>
                </c:pt>
                <c:pt idx="57">
                  <c:v>170.23403930664</c:v>
                </c:pt>
                <c:pt idx="58">
                  <c:v>169.09814453125</c:v>
                </c:pt>
                <c:pt idx="59">
                  <c:v>172.68516540527301</c:v>
                </c:pt>
                <c:pt idx="60">
                  <c:v>170.86174011230401</c:v>
                </c:pt>
                <c:pt idx="61">
                  <c:v>169.4169921875</c:v>
                </c:pt>
                <c:pt idx="62">
                  <c:v>168.23127746582</c:v>
                </c:pt>
                <c:pt idx="63">
                  <c:v>169.03834533691401</c:v>
                </c:pt>
                <c:pt idx="64">
                  <c:v>168.21136474609301</c:v>
                </c:pt>
                <c:pt idx="65">
                  <c:v>168.96859741210901</c:v>
                </c:pt>
                <c:pt idx="66">
                  <c:v>167.842681884765</c:v>
                </c:pt>
                <c:pt idx="67">
                  <c:v>169.05827331542901</c:v>
                </c:pt>
                <c:pt idx="68">
                  <c:v>167.17509460449199</c:v>
                </c:pt>
                <c:pt idx="69">
                  <c:v>174.408920288085</c:v>
                </c:pt>
                <c:pt idx="70">
                  <c:v>175.913482666015</c:v>
                </c:pt>
                <c:pt idx="71">
                  <c:v>172.06739807128901</c:v>
                </c:pt>
                <c:pt idx="72">
                  <c:v>168.76933288574199</c:v>
                </c:pt>
                <c:pt idx="73">
                  <c:v>167.39430236816401</c:v>
                </c:pt>
                <c:pt idx="74">
                  <c:v>166.437744140625</c:v>
                </c:pt>
                <c:pt idx="75">
                  <c:v>164.40512084960901</c:v>
                </c:pt>
                <c:pt idx="76">
                  <c:v>165.242095947265</c:v>
                </c:pt>
                <c:pt idx="77">
                  <c:v>166.29826354980401</c:v>
                </c:pt>
                <c:pt idx="78">
                  <c:v>168.41064453125</c:v>
                </c:pt>
                <c:pt idx="79">
                  <c:v>169.27749633789</c:v>
                </c:pt>
                <c:pt idx="80">
                  <c:v>168.68960571289</c:v>
                </c:pt>
                <c:pt idx="81">
                  <c:v>172.87446594238199</c:v>
                </c:pt>
                <c:pt idx="82">
                  <c:v>169.715896606445</c:v>
                </c:pt>
                <c:pt idx="83">
                  <c:v>168.68960571289</c:v>
                </c:pt>
                <c:pt idx="84">
                  <c:v>172.40617370605401</c:v>
                </c:pt>
                <c:pt idx="85">
                  <c:v>182.71885681152301</c:v>
                </c:pt>
                <c:pt idx="86">
                  <c:v>181.05488586425699</c:v>
                </c:pt>
                <c:pt idx="87">
                  <c:v>181.74238586425699</c:v>
                </c:pt>
                <c:pt idx="88">
                  <c:v>182.08116149902301</c:v>
                </c:pt>
                <c:pt idx="89">
                  <c:v>183.90458679199199</c:v>
                </c:pt>
                <c:pt idx="90">
                  <c:v>182.637435913085</c:v>
                </c:pt>
                <c:pt idx="91">
                  <c:v>185.86013793945301</c:v>
                </c:pt>
                <c:pt idx="92">
                  <c:v>187.007553100585</c:v>
                </c:pt>
                <c:pt idx="93">
                  <c:v>189.29240417480401</c:v>
                </c:pt>
                <c:pt idx="94">
                  <c:v>189.41212463378901</c:v>
                </c:pt>
                <c:pt idx="95">
                  <c:v>189.44204711914</c:v>
                </c:pt>
                <c:pt idx="96">
                  <c:v>190.60942077636699</c:v>
                </c:pt>
                <c:pt idx="97">
                  <c:v>191.91647338867099</c:v>
                </c:pt>
                <c:pt idx="98">
                  <c:v>190.4697265625</c:v>
                </c:pt>
                <c:pt idx="99">
                  <c:v>186.45880126953099</c:v>
                </c:pt>
                <c:pt idx="100">
                  <c:v>189.55180358886699</c:v>
                </c:pt>
                <c:pt idx="101">
                  <c:v>189.56178283691401</c:v>
                </c:pt>
                <c:pt idx="102">
                  <c:v>189.86111450195301</c:v>
                </c:pt>
                <c:pt idx="103">
                  <c:v>190.85885620117099</c:v>
                </c:pt>
                <c:pt idx="104">
                  <c:v>191.81668090820301</c:v>
                </c:pt>
                <c:pt idx="105">
                  <c:v>193.592681884765</c:v>
                </c:pt>
                <c:pt idx="106">
                  <c:v>193.91195678710901</c:v>
                </c:pt>
                <c:pt idx="107">
                  <c:v>195.42852783203099</c:v>
                </c:pt>
                <c:pt idx="108">
                  <c:v>194.04167175292901</c:v>
                </c:pt>
                <c:pt idx="109">
                  <c:v>196.44622802734301</c:v>
                </c:pt>
                <c:pt idx="110">
                  <c:v>192.68472290039</c:v>
                </c:pt>
                <c:pt idx="111">
                  <c:v>206.68310546875</c:v>
                </c:pt>
                <c:pt idx="112">
                  <c:v>212.58978271484301</c:v>
                </c:pt>
                <c:pt idx="113">
                  <c:v>213.75714111328099</c:v>
                </c:pt>
                <c:pt idx="114">
                  <c:v>212.01107788085901</c:v>
                </c:pt>
                <c:pt idx="115">
                  <c:v>216.18165588378901</c:v>
                </c:pt>
                <c:pt idx="116">
                  <c:v>213.80700683593699</c:v>
                </c:pt>
                <c:pt idx="117">
                  <c:v>209.20739746093699</c:v>
                </c:pt>
                <c:pt idx="118">
                  <c:v>207.02235412597599</c:v>
                </c:pt>
                <c:pt idx="119">
                  <c:v>207.67088317871</c:v>
                </c:pt>
                <c:pt idx="120">
                  <c:v>208.59878540039</c:v>
                </c:pt>
                <c:pt idx="121">
                  <c:v>212.76936340332</c:v>
                </c:pt>
                <c:pt idx="122">
                  <c:v>213.61746215820301</c:v>
                </c:pt>
                <c:pt idx="123">
                  <c:v>210.14527893066401</c:v>
                </c:pt>
                <c:pt idx="124">
                  <c:v>216.261474609375</c:v>
                </c:pt>
                <c:pt idx="125">
                  <c:v>219.77354431152301</c:v>
                </c:pt>
                <c:pt idx="126">
                  <c:v>221.05065917968699</c:v>
                </c:pt>
                <c:pt idx="127">
                  <c:v>225.82984924316401</c:v>
                </c:pt>
                <c:pt idx="128">
                  <c:v>227.30653381347599</c:v>
                </c:pt>
                <c:pt idx="129">
                  <c:v>228.16458129882801</c:v>
                </c:pt>
                <c:pt idx="130">
                  <c:v>232.45489501953099</c:v>
                </c:pt>
                <c:pt idx="131">
                  <c:v>227.05709838867099</c:v>
                </c:pt>
                <c:pt idx="132">
                  <c:v>230.02038574218699</c:v>
                </c:pt>
                <c:pt idx="133">
                  <c:v>233.87168884277301</c:v>
                </c:pt>
                <c:pt idx="134">
                  <c:v>234.29074096679599</c:v>
                </c:pt>
                <c:pt idx="135">
                  <c:v>228.36413574218699</c:v>
                </c:pt>
                <c:pt idx="136">
                  <c:v>223.67472839355401</c:v>
                </c:pt>
                <c:pt idx="137">
                  <c:v>223.804428100585</c:v>
                </c:pt>
                <c:pt idx="138">
                  <c:v>223.45523071289</c:v>
                </c:pt>
                <c:pt idx="139">
                  <c:v>224.50285339355401</c:v>
                </c:pt>
                <c:pt idx="140">
                  <c:v>218.047439575195</c:v>
                </c:pt>
                <c:pt idx="141">
                  <c:v>216.99981689453099</c:v>
                </c:pt>
                <c:pt idx="142">
                  <c:v>217.46875</c:v>
                </c:pt>
                <c:pt idx="143">
                  <c:v>217.748123168945</c:v>
                </c:pt>
                <c:pt idx="144">
                  <c:v>218.30685424804599</c:v>
                </c:pt>
                <c:pt idx="145">
                  <c:v>221.57946777343699</c:v>
                </c:pt>
                <c:pt idx="146">
                  <c:v>217.86784362792901</c:v>
                </c:pt>
                <c:pt idx="147">
                  <c:v>219.36447143554599</c:v>
                </c:pt>
                <c:pt idx="148">
                  <c:v>208.79833984375</c:v>
                </c:pt>
                <c:pt idx="149">
                  <c:v>206.762939453125</c:v>
                </c:pt>
                <c:pt idx="150">
                  <c:v>209.34710693359301</c:v>
                </c:pt>
                <c:pt idx="151">
                  <c:v>212.82922363281199</c:v>
                </c:pt>
                <c:pt idx="152">
                  <c:v>215.75263977050699</c:v>
                </c:pt>
                <c:pt idx="153">
                  <c:v>217.29093933105401</c:v>
                </c:pt>
                <c:pt idx="154">
                  <c:v>221.02682495117099</c:v>
                </c:pt>
                <c:pt idx="155">
                  <c:v>221.47633361816401</c:v>
                </c:pt>
                <c:pt idx="156">
                  <c:v>224.47303771972599</c:v>
                </c:pt>
                <c:pt idx="157">
                  <c:v>225.80157470703099</c:v>
                </c:pt>
                <c:pt idx="158">
                  <c:v>225.64175415039</c:v>
                </c:pt>
                <c:pt idx="159">
                  <c:v>226.26106262207</c:v>
                </c:pt>
                <c:pt idx="160">
                  <c:v>226.15118408203099</c:v>
                </c:pt>
                <c:pt idx="161">
                  <c:v>224.28324890136699</c:v>
                </c:pt>
                <c:pt idx="162">
                  <c:v>226.59069824218699</c:v>
                </c:pt>
                <c:pt idx="163">
                  <c:v>226.93032836914</c:v>
                </c:pt>
                <c:pt idx="164">
                  <c:v>227.77938842773401</c:v>
                </c:pt>
                <c:pt idx="165">
                  <c:v>226.24108886718699</c:v>
                </c:pt>
                <c:pt idx="166">
                  <c:v>229.53746032714801</c:v>
                </c:pt>
                <c:pt idx="167">
                  <c:v>228.74833679199199</c:v>
                </c:pt>
                <c:pt idx="168">
                  <c:v>222.52517700195301</c:v>
                </c:pt>
                <c:pt idx="169">
                  <c:v>220.60729980468699</c:v>
                </c:pt>
                <c:pt idx="170">
                  <c:v>222.13560485839801</c:v>
                </c:pt>
                <c:pt idx="171">
                  <c:v>220.57733154296801</c:v>
                </c:pt>
                <c:pt idx="172">
                  <c:v>220.667221069335</c:v>
                </c:pt>
                <c:pt idx="173">
                  <c:v>219.86810302734301</c:v>
                </c:pt>
                <c:pt idx="174">
                  <c:v>222.41529846191401</c:v>
                </c:pt>
                <c:pt idx="175">
                  <c:v>222.52517700195301</c:v>
                </c:pt>
                <c:pt idx="176">
                  <c:v>222.25547790527301</c:v>
                </c:pt>
                <c:pt idx="177">
                  <c:v>216.082275390625</c:v>
                </c:pt>
                <c:pt idx="178">
                  <c:v>216.55174255371</c:v>
                </c:pt>
                <c:pt idx="179">
                  <c:v>220.44746398925699</c:v>
                </c:pt>
                <c:pt idx="180">
                  <c:v>228.61846923828099</c:v>
                </c:pt>
                <c:pt idx="181">
                  <c:v>227.94920349121</c:v>
                </c:pt>
                <c:pt idx="182">
                  <c:v>226.22111511230401</c:v>
                </c:pt>
                <c:pt idx="183">
                  <c:v>227.1201171875</c:v>
                </c:pt>
                <c:pt idx="184">
                  <c:v>226.12121582031199</c:v>
                </c:pt>
                <c:pt idx="185">
                  <c:v>227.26995849609301</c:v>
                </c:pt>
                <c:pt idx="186">
                  <c:v>227.53965759277301</c:v>
                </c:pt>
                <c:pt idx="187">
                  <c:v>232.74394226074199</c:v>
                </c:pt>
                <c:pt idx="188">
                  <c:v>225.96141052246</c:v>
                </c:pt>
                <c:pt idx="189">
                  <c:v>226.53077697753901</c:v>
                </c:pt>
                <c:pt idx="190">
                  <c:v>225.42198181152301</c:v>
                </c:pt>
                <c:pt idx="191">
                  <c:v>226.55075073242099</c:v>
                </c:pt>
                <c:pt idx="192">
                  <c:v>221.446365356445</c:v>
                </c:pt>
                <c:pt idx="193">
                  <c:v>225.521881103515</c:v>
                </c:pt>
                <c:pt idx="194">
                  <c:v>229.28773498535099</c:v>
                </c:pt>
                <c:pt idx="195">
                  <c:v>228.78828430175699</c:v>
                </c:pt>
                <c:pt idx="196">
                  <c:v>227.29992675781199</c:v>
                </c:pt>
                <c:pt idx="197">
                  <c:v>231.045806884765</c:v>
                </c:pt>
                <c:pt idx="198">
                  <c:v>233.593002319335</c:v>
                </c:pt>
                <c:pt idx="199">
                  <c:v>231.52526855468699</c:v>
                </c:pt>
                <c:pt idx="200">
                  <c:v>231.89486694335901</c:v>
                </c:pt>
                <c:pt idx="201">
                  <c:v>234.74172973632801</c:v>
                </c:pt>
                <c:pt idx="202">
                  <c:v>236.22010803222599</c:v>
                </c:pt>
                <c:pt idx="203">
                  <c:v>235.60079956054599</c:v>
                </c:pt>
                <c:pt idx="204">
                  <c:v>230.50639343261699</c:v>
                </c:pt>
                <c:pt idx="205">
                  <c:v>230.31661987304599</c:v>
                </c:pt>
                <c:pt idx="206">
                  <c:v>231.15568542480401</c:v>
                </c:pt>
                <c:pt idx="207">
                  <c:v>233.14349365234301</c:v>
                </c:pt>
                <c:pt idx="208">
                  <c:v>233.41319274902301</c:v>
                </c:pt>
                <c:pt idx="209">
                  <c:v>229.84712219238199</c:v>
                </c:pt>
                <c:pt idx="210">
                  <c:v>225.66172790527301</c:v>
                </c:pt>
                <c:pt idx="211">
                  <c:v>222.66502380371</c:v>
                </c:pt>
                <c:pt idx="212">
                  <c:v>221.76600646972599</c:v>
                </c:pt>
                <c:pt idx="213">
                  <c:v>223.20442199707</c:v>
                </c:pt>
                <c:pt idx="214">
                  <c:v>222.47523498535099</c:v>
                </c:pt>
                <c:pt idx="215">
                  <c:v>227.22999572753901</c:v>
                </c:pt>
                <c:pt idx="216">
                  <c:v>226.96000671386699</c:v>
                </c:pt>
                <c:pt idx="217">
                  <c:v>224.22999572753901</c:v>
                </c:pt>
                <c:pt idx="218">
                  <c:v>224.22999572753901</c:v>
                </c:pt>
                <c:pt idx="219">
                  <c:v>225.11999511718699</c:v>
                </c:pt>
                <c:pt idx="220">
                  <c:v>228.22000122070301</c:v>
                </c:pt>
                <c:pt idx="221">
                  <c:v>225</c:v>
                </c:pt>
                <c:pt idx="222">
                  <c:v>228.02000427246</c:v>
                </c:pt>
                <c:pt idx="223">
                  <c:v>228.27999877929599</c:v>
                </c:pt>
                <c:pt idx="224">
                  <c:v>229</c:v>
                </c:pt>
                <c:pt idx="225">
                  <c:v>228.52000427246</c:v>
                </c:pt>
                <c:pt idx="226">
                  <c:v>229.86999511718699</c:v>
                </c:pt>
                <c:pt idx="227">
                  <c:v>232.86999511718699</c:v>
                </c:pt>
                <c:pt idx="228">
                  <c:v>235.05999755859301</c:v>
                </c:pt>
                <c:pt idx="229">
                  <c:v>234.92999267578099</c:v>
                </c:pt>
                <c:pt idx="230">
                  <c:v>237.33000183105401</c:v>
                </c:pt>
                <c:pt idx="231">
                  <c:v>239.58999633789</c:v>
                </c:pt>
                <c:pt idx="232">
                  <c:v>242.64999389648401</c:v>
                </c:pt>
                <c:pt idx="233">
                  <c:v>243.009994506835</c:v>
                </c:pt>
                <c:pt idx="234">
                  <c:v>243.03999328613199</c:v>
                </c:pt>
                <c:pt idx="235">
                  <c:v>242.83999633789</c:v>
                </c:pt>
                <c:pt idx="236">
                  <c:v>246.75</c:v>
                </c:pt>
                <c:pt idx="237">
                  <c:v>247.77000427246</c:v>
                </c:pt>
                <c:pt idx="238">
                  <c:v>246.49000549316401</c:v>
                </c:pt>
                <c:pt idx="239">
                  <c:v>247.96000671386699</c:v>
                </c:pt>
                <c:pt idx="240">
                  <c:v>248.13000488281199</c:v>
                </c:pt>
                <c:pt idx="241">
                  <c:v>251.03999328613199</c:v>
                </c:pt>
                <c:pt idx="242">
                  <c:v>253.47999572753901</c:v>
                </c:pt>
                <c:pt idx="243">
                  <c:v>248.05000305175699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0-41A3-BDD5-05D0129CA7DE}"/>
            </c:ext>
          </c:extLst>
        </c:ser>
        <c:ser>
          <c:idx val="1"/>
          <c:order val="1"/>
          <c:tx>
            <c:strRef>
              <c:f>AAPL_historical_data1!$H$1</c:f>
              <c:strCache>
                <c:ptCount val="1"/>
                <c:pt idx="0">
                  <c:v>Moving Average 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AAPL_historical_data1!$A$2:$A$245</c:f>
              <c:numCache>
                <c:formatCode>[$-F800]dddd\,\ mmmm\ dd\,\ yyyy</c:formatCode>
                <c:ptCount val="244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45299</c:v>
                </c:pt>
                <c:pt idx="5">
                  <c:v>45300</c:v>
                </c:pt>
                <c:pt idx="6">
                  <c:v>45301</c:v>
                </c:pt>
                <c:pt idx="7">
                  <c:v>45302</c:v>
                </c:pt>
                <c:pt idx="8">
                  <c:v>45303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45342</c:v>
                </c:pt>
                <c:pt idx="34">
                  <c:v>45343</c:v>
                </c:pt>
                <c:pt idx="35">
                  <c:v>45344</c:v>
                </c:pt>
                <c:pt idx="36">
                  <c:v>45345</c:v>
                </c:pt>
                <c:pt idx="37">
                  <c:v>45348</c:v>
                </c:pt>
                <c:pt idx="38">
                  <c:v>45349</c:v>
                </c:pt>
                <c:pt idx="39">
                  <c:v>45350</c:v>
                </c:pt>
                <c:pt idx="40">
                  <c:v>45351</c:v>
                </c:pt>
                <c:pt idx="41">
                  <c:v>45352</c:v>
                </c:pt>
                <c:pt idx="42">
                  <c:v>45355</c:v>
                </c:pt>
                <c:pt idx="43">
                  <c:v>45356</c:v>
                </c:pt>
                <c:pt idx="44">
                  <c:v>45357</c:v>
                </c:pt>
                <c:pt idx="45">
                  <c:v>45358</c:v>
                </c:pt>
                <c:pt idx="46">
                  <c:v>45359</c:v>
                </c:pt>
                <c:pt idx="47">
                  <c:v>45362</c:v>
                </c:pt>
                <c:pt idx="48">
                  <c:v>45363</c:v>
                </c:pt>
                <c:pt idx="49">
                  <c:v>45364</c:v>
                </c:pt>
                <c:pt idx="50">
                  <c:v>45365</c:v>
                </c:pt>
                <c:pt idx="51">
                  <c:v>45366</c:v>
                </c:pt>
                <c:pt idx="52">
                  <c:v>45369</c:v>
                </c:pt>
                <c:pt idx="53">
                  <c:v>45370</c:v>
                </c:pt>
                <c:pt idx="54">
                  <c:v>45371</c:v>
                </c:pt>
                <c:pt idx="55">
                  <c:v>45372</c:v>
                </c:pt>
                <c:pt idx="56">
                  <c:v>45373</c:v>
                </c:pt>
                <c:pt idx="57">
                  <c:v>45376</c:v>
                </c:pt>
                <c:pt idx="58">
                  <c:v>45377</c:v>
                </c:pt>
                <c:pt idx="59">
                  <c:v>45378</c:v>
                </c:pt>
                <c:pt idx="60">
                  <c:v>45379</c:v>
                </c:pt>
                <c:pt idx="61">
                  <c:v>45383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45411</c:v>
                </c:pt>
                <c:pt idx="82">
                  <c:v>45412</c:v>
                </c:pt>
                <c:pt idx="83">
                  <c:v>45413</c:v>
                </c:pt>
                <c:pt idx="84">
                  <c:v>45414</c:v>
                </c:pt>
                <c:pt idx="85">
                  <c:v>45415</c:v>
                </c:pt>
                <c:pt idx="86">
                  <c:v>45418</c:v>
                </c:pt>
                <c:pt idx="87">
                  <c:v>45419</c:v>
                </c:pt>
                <c:pt idx="88">
                  <c:v>45420</c:v>
                </c:pt>
                <c:pt idx="89">
                  <c:v>45421</c:v>
                </c:pt>
                <c:pt idx="90">
                  <c:v>45422</c:v>
                </c:pt>
                <c:pt idx="91">
                  <c:v>45425</c:v>
                </c:pt>
                <c:pt idx="92">
                  <c:v>45426</c:v>
                </c:pt>
                <c:pt idx="93">
                  <c:v>45427</c:v>
                </c:pt>
                <c:pt idx="94">
                  <c:v>45428</c:v>
                </c:pt>
                <c:pt idx="95">
                  <c:v>45429</c:v>
                </c:pt>
                <c:pt idx="96">
                  <c:v>45432</c:v>
                </c:pt>
                <c:pt idx="97">
                  <c:v>45433</c:v>
                </c:pt>
                <c:pt idx="98">
                  <c:v>45434</c:v>
                </c:pt>
                <c:pt idx="99">
                  <c:v>45435</c:v>
                </c:pt>
                <c:pt idx="100">
                  <c:v>45436</c:v>
                </c:pt>
                <c:pt idx="101">
                  <c:v>45440</c:v>
                </c:pt>
                <c:pt idx="102">
                  <c:v>45441</c:v>
                </c:pt>
                <c:pt idx="103">
                  <c:v>45442</c:v>
                </c:pt>
                <c:pt idx="104">
                  <c:v>45443</c:v>
                </c:pt>
                <c:pt idx="105">
                  <c:v>45446</c:v>
                </c:pt>
                <c:pt idx="106">
                  <c:v>45447</c:v>
                </c:pt>
                <c:pt idx="107">
                  <c:v>45448</c:v>
                </c:pt>
                <c:pt idx="108">
                  <c:v>45449</c:v>
                </c:pt>
                <c:pt idx="109">
                  <c:v>45450</c:v>
                </c:pt>
                <c:pt idx="110">
                  <c:v>45453</c:v>
                </c:pt>
                <c:pt idx="111">
                  <c:v>45454</c:v>
                </c:pt>
                <c:pt idx="112">
                  <c:v>45455</c:v>
                </c:pt>
                <c:pt idx="113">
                  <c:v>45456</c:v>
                </c:pt>
                <c:pt idx="114">
                  <c:v>45457</c:v>
                </c:pt>
                <c:pt idx="115">
                  <c:v>45460</c:v>
                </c:pt>
                <c:pt idx="116">
                  <c:v>45461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  <c:pt idx="124">
                  <c:v>45474</c:v>
                </c:pt>
                <c:pt idx="125">
                  <c:v>45475</c:v>
                </c:pt>
                <c:pt idx="126">
                  <c:v>45476</c:v>
                </c:pt>
                <c:pt idx="127">
                  <c:v>45478</c:v>
                </c:pt>
                <c:pt idx="128">
                  <c:v>45481</c:v>
                </c:pt>
                <c:pt idx="129">
                  <c:v>45482</c:v>
                </c:pt>
                <c:pt idx="130">
                  <c:v>45483</c:v>
                </c:pt>
                <c:pt idx="131">
                  <c:v>45484</c:v>
                </c:pt>
                <c:pt idx="132">
                  <c:v>45485</c:v>
                </c:pt>
                <c:pt idx="133">
                  <c:v>45488</c:v>
                </c:pt>
                <c:pt idx="134">
                  <c:v>45489</c:v>
                </c:pt>
                <c:pt idx="135">
                  <c:v>45490</c:v>
                </c:pt>
                <c:pt idx="136">
                  <c:v>45491</c:v>
                </c:pt>
                <c:pt idx="137">
                  <c:v>45492</c:v>
                </c:pt>
                <c:pt idx="138">
                  <c:v>45495</c:v>
                </c:pt>
                <c:pt idx="139">
                  <c:v>45496</c:v>
                </c:pt>
                <c:pt idx="140">
                  <c:v>45497</c:v>
                </c:pt>
                <c:pt idx="141">
                  <c:v>45498</c:v>
                </c:pt>
                <c:pt idx="142">
                  <c:v>45499</c:v>
                </c:pt>
                <c:pt idx="143">
                  <c:v>45502</c:v>
                </c:pt>
                <c:pt idx="144">
                  <c:v>45503</c:v>
                </c:pt>
                <c:pt idx="145">
                  <c:v>45504</c:v>
                </c:pt>
                <c:pt idx="146">
                  <c:v>45505</c:v>
                </c:pt>
                <c:pt idx="147">
                  <c:v>45506</c:v>
                </c:pt>
                <c:pt idx="148">
                  <c:v>45509</c:v>
                </c:pt>
                <c:pt idx="149">
                  <c:v>45510</c:v>
                </c:pt>
                <c:pt idx="150">
                  <c:v>45511</c:v>
                </c:pt>
                <c:pt idx="151">
                  <c:v>45512</c:v>
                </c:pt>
                <c:pt idx="152">
                  <c:v>45513</c:v>
                </c:pt>
                <c:pt idx="153">
                  <c:v>45516</c:v>
                </c:pt>
                <c:pt idx="154">
                  <c:v>45517</c:v>
                </c:pt>
                <c:pt idx="155">
                  <c:v>45518</c:v>
                </c:pt>
                <c:pt idx="156">
                  <c:v>45519</c:v>
                </c:pt>
                <c:pt idx="157">
                  <c:v>45520</c:v>
                </c:pt>
                <c:pt idx="158">
                  <c:v>45523</c:v>
                </c:pt>
                <c:pt idx="159">
                  <c:v>45524</c:v>
                </c:pt>
                <c:pt idx="160">
                  <c:v>45525</c:v>
                </c:pt>
                <c:pt idx="161">
                  <c:v>45526</c:v>
                </c:pt>
                <c:pt idx="162">
                  <c:v>45527</c:v>
                </c:pt>
                <c:pt idx="163">
                  <c:v>45530</c:v>
                </c:pt>
                <c:pt idx="164">
                  <c:v>45531</c:v>
                </c:pt>
                <c:pt idx="165">
                  <c:v>45532</c:v>
                </c:pt>
                <c:pt idx="166">
                  <c:v>45533</c:v>
                </c:pt>
                <c:pt idx="167">
                  <c:v>45534</c:v>
                </c:pt>
                <c:pt idx="168">
                  <c:v>45538</c:v>
                </c:pt>
                <c:pt idx="169">
                  <c:v>45539</c:v>
                </c:pt>
                <c:pt idx="170">
                  <c:v>45540</c:v>
                </c:pt>
                <c:pt idx="171">
                  <c:v>45541</c:v>
                </c:pt>
                <c:pt idx="172">
                  <c:v>45544</c:v>
                </c:pt>
                <c:pt idx="173">
                  <c:v>45545</c:v>
                </c:pt>
                <c:pt idx="174">
                  <c:v>45546</c:v>
                </c:pt>
                <c:pt idx="175">
                  <c:v>45547</c:v>
                </c:pt>
                <c:pt idx="176">
                  <c:v>45548</c:v>
                </c:pt>
                <c:pt idx="177">
                  <c:v>45551</c:v>
                </c:pt>
                <c:pt idx="178">
                  <c:v>45552</c:v>
                </c:pt>
                <c:pt idx="179">
                  <c:v>45553</c:v>
                </c:pt>
                <c:pt idx="180">
                  <c:v>45554</c:v>
                </c:pt>
                <c:pt idx="181">
                  <c:v>45555</c:v>
                </c:pt>
                <c:pt idx="182">
                  <c:v>45558</c:v>
                </c:pt>
                <c:pt idx="183">
                  <c:v>45559</c:v>
                </c:pt>
                <c:pt idx="184">
                  <c:v>45560</c:v>
                </c:pt>
                <c:pt idx="185">
                  <c:v>45561</c:v>
                </c:pt>
                <c:pt idx="186">
                  <c:v>45562</c:v>
                </c:pt>
                <c:pt idx="187">
                  <c:v>45565</c:v>
                </c:pt>
                <c:pt idx="188">
                  <c:v>45566</c:v>
                </c:pt>
                <c:pt idx="189">
                  <c:v>45567</c:v>
                </c:pt>
                <c:pt idx="190">
                  <c:v>45568</c:v>
                </c:pt>
                <c:pt idx="191">
                  <c:v>45569</c:v>
                </c:pt>
                <c:pt idx="192">
                  <c:v>45572</c:v>
                </c:pt>
                <c:pt idx="193">
                  <c:v>45573</c:v>
                </c:pt>
                <c:pt idx="194">
                  <c:v>45574</c:v>
                </c:pt>
                <c:pt idx="195">
                  <c:v>45575</c:v>
                </c:pt>
                <c:pt idx="196">
                  <c:v>45576</c:v>
                </c:pt>
                <c:pt idx="197">
                  <c:v>45579</c:v>
                </c:pt>
                <c:pt idx="198">
                  <c:v>45580</c:v>
                </c:pt>
                <c:pt idx="199">
                  <c:v>45581</c:v>
                </c:pt>
                <c:pt idx="200">
                  <c:v>45582</c:v>
                </c:pt>
                <c:pt idx="201">
                  <c:v>45583</c:v>
                </c:pt>
                <c:pt idx="202">
                  <c:v>45586</c:v>
                </c:pt>
                <c:pt idx="203">
                  <c:v>45587</c:v>
                </c:pt>
                <c:pt idx="204">
                  <c:v>45588</c:v>
                </c:pt>
                <c:pt idx="205">
                  <c:v>45589</c:v>
                </c:pt>
                <c:pt idx="206">
                  <c:v>45590</c:v>
                </c:pt>
                <c:pt idx="207">
                  <c:v>45593</c:v>
                </c:pt>
                <c:pt idx="208">
                  <c:v>45594</c:v>
                </c:pt>
                <c:pt idx="209">
                  <c:v>45595</c:v>
                </c:pt>
                <c:pt idx="210">
                  <c:v>45596</c:v>
                </c:pt>
                <c:pt idx="211">
                  <c:v>45597</c:v>
                </c:pt>
                <c:pt idx="212">
                  <c:v>45600</c:v>
                </c:pt>
                <c:pt idx="213">
                  <c:v>45601</c:v>
                </c:pt>
                <c:pt idx="214">
                  <c:v>45602</c:v>
                </c:pt>
                <c:pt idx="215">
                  <c:v>45603</c:v>
                </c:pt>
                <c:pt idx="216">
                  <c:v>45604</c:v>
                </c:pt>
                <c:pt idx="217">
                  <c:v>45607</c:v>
                </c:pt>
                <c:pt idx="218">
                  <c:v>45608</c:v>
                </c:pt>
                <c:pt idx="219">
                  <c:v>45609</c:v>
                </c:pt>
                <c:pt idx="220">
                  <c:v>45610</c:v>
                </c:pt>
                <c:pt idx="221">
                  <c:v>45611</c:v>
                </c:pt>
                <c:pt idx="222">
                  <c:v>45614</c:v>
                </c:pt>
                <c:pt idx="223">
                  <c:v>45615</c:v>
                </c:pt>
                <c:pt idx="224">
                  <c:v>45616</c:v>
                </c:pt>
                <c:pt idx="225">
                  <c:v>45617</c:v>
                </c:pt>
                <c:pt idx="226">
                  <c:v>45618</c:v>
                </c:pt>
                <c:pt idx="227">
                  <c:v>45621</c:v>
                </c:pt>
                <c:pt idx="228">
                  <c:v>45622</c:v>
                </c:pt>
                <c:pt idx="229">
                  <c:v>45623</c:v>
                </c:pt>
                <c:pt idx="230">
                  <c:v>45625</c:v>
                </c:pt>
                <c:pt idx="231">
                  <c:v>45628</c:v>
                </c:pt>
                <c:pt idx="232">
                  <c:v>45629</c:v>
                </c:pt>
                <c:pt idx="233">
                  <c:v>45630</c:v>
                </c:pt>
                <c:pt idx="234">
                  <c:v>45631</c:v>
                </c:pt>
                <c:pt idx="235">
                  <c:v>45632</c:v>
                </c:pt>
                <c:pt idx="236">
                  <c:v>45635</c:v>
                </c:pt>
                <c:pt idx="237">
                  <c:v>45636</c:v>
                </c:pt>
                <c:pt idx="238">
                  <c:v>45637</c:v>
                </c:pt>
                <c:pt idx="239">
                  <c:v>45638</c:v>
                </c:pt>
                <c:pt idx="240">
                  <c:v>45639</c:v>
                </c:pt>
                <c:pt idx="241">
                  <c:v>45642</c:v>
                </c:pt>
                <c:pt idx="242">
                  <c:v>45643</c:v>
                </c:pt>
                <c:pt idx="243">
                  <c:v>45644</c:v>
                </c:pt>
              </c:numCache>
            </c:numRef>
          </c:cat>
          <c:val>
            <c:numRef>
              <c:f>AAPL_historical_data1!$H$2:$H$245</c:f>
              <c:numCache>
                <c:formatCode>General</c:formatCode>
                <c:ptCount val="244"/>
                <c:pt idx="0">
                  <c:v>182.9798916625972</c:v>
                </c:pt>
                <c:pt idx="1">
                  <c:v>182.73271728515579</c:v>
                </c:pt>
                <c:pt idx="2">
                  <c:v>182.50563476562454</c:v>
                </c:pt>
                <c:pt idx="3">
                  <c:v>182.3470452880855</c:v>
                </c:pt>
                <c:pt idx="4">
                  <c:v>182.25001464843706</c:v>
                </c:pt>
                <c:pt idx="5">
                  <c:v>182.11742401122999</c:v>
                </c:pt>
                <c:pt idx="6">
                  <c:v>181.84771881103472</c:v>
                </c:pt>
                <c:pt idx="7">
                  <c:v>181.57525024414019</c:v>
                </c:pt>
                <c:pt idx="8">
                  <c:v>181.2862268066402</c:v>
                </c:pt>
                <c:pt idx="9">
                  <c:v>180.96791778564409</c:v>
                </c:pt>
                <c:pt idx="10">
                  <c:v>180.76692535400346</c:v>
                </c:pt>
                <c:pt idx="11">
                  <c:v>180.54837188720657</c:v>
                </c:pt>
                <c:pt idx="12">
                  <c:v>180.18250396728473</c:v>
                </c:pt>
                <c:pt idx="13">
                  <c:v>179.73460723876909</c:v>
                </c:pt>
                <c:pt idx="14">
                  <c:v>179.25647918701128</c:v>
                </c:pt>
                <c:pt idx="15">
                  <c:v>178.73613739013629</c:v>
                </c:pt>
                <c:pt idx="16">
                  <c:v>178.2444738769527</c:v>
                </c:pt>
                <c:pt idx="17">
                  <c:v>177.73685974121051</c:v>
                </c:pt>
                <c:pt idx="18">
                  <c:v>177.28838714599567</c:v>
                </c:pt>
                <c:pt idx="19">
                  <c:v>176.81598327636675</c:v>
                </c:pt>
                <c:pt idx="20">
                  <c:v>176.56169616699174</c:v>
                </c:pt>
                <c:pt idx="21">
                  <c:v>176.4099453735347</c:v>
                </c:pt>
                <c:pt idx="22">
                  <c:v>176.13231262206983</c:v>
                </c:pt>
                <c:pt idx="23">
                  <c:v>175.8088201904292</c:v>
                </c:pt>
                <c:pt idx="24">
                  <c:v>175.42140594482373</c:v>
                </c:pt>
                <c:pt idx="25">
                  <c:v>174.98261810302688</c:v>
                </c:pt>
                <c:pt idx="26">
                  <c:v>174.50098876953078</c:v>
                </c:pt>
                <c:pt idx="27">
                  <c:v>174.05779205322219</c:v>
                </c:pt>
                <c:pt idx="28">
                  <c:v>173.62037445068313</c:v>
                </c:pt>
                <c:pt idx="29">
                  <c:v>173.25908233642534</c:v>
                </c:pt>
                <c:pt idx="30">
                  <c:v>172.95717498779248</c:v>
                </c:pt>
                <c:pt idx="31">
                  <c:v>172.66124572753861</c:v>
                </c:pt>
                <c:pt idx="32">
                  <c:v>172.45479248046831</c:v>
                </c:pt>
                <c:pt idx="33">
                  <c:v>172.21605621337844</c:v>
                </c:pt>
                <c:pt idx="34">
                  <c:v>171.97174041747999</c:v>
                </c:pt>
                <c:pt idx="35">
                  <c:v>171.78661010742141</c:v>
                </c:pt>
                <c:pt idx="36">
                  <c:v>171.76688171386672</c:v>
                </c:pt>
                <c:pt idx="37">
                  <c:v>171.75074035644485</c:v>
                </c:pt>
                <c:pt idx="38">
                  <c:v>171.77545074462844</c:v>
                </c:pt>
                <c:pt idx="39">
                  <c:v>171.77764282226516</c:v>
                </c:pt>
                <c:pt idx="40">
                  <c:v>171.84041595458933</c:v>
                </c:pt>
                <c:pt idx="41">
                  <c:v>171.89119781494091</c:v>
                </c:pt>
                <c:pt idx="42">
                  <c:v>172.02815521240183</c:v>
                </c:pt>
                <c:pt idx="43">
                  <c:v>172.27893218994089</c:v>
                </c:pt>
                <c:pt idx="44">
                  <c:v>172.67464721679636</c:v>
                </c:pt>
                <c:pt idx="45">
                  <c:v>173.0926846313472</c:v>
                </c:pt>
                <c:pt idx="46">
                  <c:v>173.5137115478511</c:v>
                </c:pt>
                <c:pt idx="47">
                  <c:v>173.92361083984326</c:v>
                </c:pt>
                <c:pt idx="48">
                  <c:v>174.31939666747999</c:v>
                </c:pt>
                <c:pt idx="49">
                  <c:v>174.67668243408156</c:v>
                </c:pt>
                <c:pt idx="50">
                  <c:v>174.99559783935499</c:v>
                </c:pt>
                <c:pt idx="51">
                  <c:v>175.33910858154252</c:v>
                </c:pt>
                <c:pt idx="52">
                  <c:v>175.69039154052692</c:v>
                </c:pt>
                <c:pt idx="53">
                  <c:v>176.02574005126908</c:v>
                </c:pt>
                <c:pt idx="54">
                  <c:v>176.3340136718746</c:v>
                </c:pt>
                <c:pt idx="55">
                  <c:v>176.609830627441</c:v>
                </c:pt>
                <c:pt idx="56">
                  <c:v>177.0666412353512</c:v>
                </c:pt>
                <c:pt idx="57">
                  <c:v>177.51170288085902</c:v>
                </c:pt>
                <c:pt idx="58">
                  <c:v>178.01559265136683</c:v>
                </c:pt>
                <c:pt idx="59">
                  <c:v>178.51446319580043</c:v>
                </c:pt>
                <c:pt idx="60">
                  <c:v>178.98968444824177</c:v>
                </c:pt>
                <c:pt idx="61">
                  <c:v>179.42614410400355</c:v>
                </c:pt>
                <c:pt idx="62">
                  <c:v>180.17146636962855</c:v>
                </c:pt>
                <c:pt idx="63">
                  <c:v>181.05863647460902</c:v>
                </c:pt>
                <c:pt idx="64">
                  <c:v>181.95301239013631</c:v>
                </c:pt>
                <c:pt idx="65">
                  <c:v>182.82900665283162</c:v>
                </c:pt>
                <c:pt idx="66">
                  <c:v>183.77326782226521</c:v>
                </c:pt>
                <c:pt idx="67">
                  <c:v>184.69255432128867</c:v>
                </c:pt>
                <c:pt idx="68">
                  <c:v>185.49553680419882</c:v>
                </c:pt>
                <c:pt idx="69">
                  <c:v>186.2924819946285</c:v>
                </c:pt>
                <c:pt idx="70">
                  <c:v>186.95772125244096</c:v>
                </c:pt>
                <c:pt idx="71">
                  <c:v>187.61142730712851</c:v>
                </c:pt>
                <c:pt idx="72">
                  <c:v>188.42546661376912</c:v>
                </c:pt>
                <c:pt idx="73">
                  <c:v>189.32242919921836</c:v>
                </c:pt>
                <c:pt idx="74">
                  <c:v>190.17744873046834</c:v>
                </c:pt>
                <c:pt idx="75">
                  <c:v>191.17392333984333</c:v>
                </c:pt>
                <c:pt idx="76">
                  <c:v>192.28129180908164</c:v>
                </c:pt>
                <c:pt idx="77">
                  <c:v>193.39746307373008</c:v>
                </c:pt>
                <c:pt idx="78">
                  <c:v>194.58809478759724</c:v>
                </c:pt>
                <c:pt idx="79">
                  <c:v>195.76601257324174</c:v>
                </c:pt>
                <c:pt idx="80">
                  <c:v>196.9437542724605</c:v>
                </c:pt>
                <c:pt idx="81">
                  <c:v>198.21906005859336</c:v>
                </c:pt>
                <c:pt idx="82">
                  <c:v>199.30271270751916</c:v>
                </c:pt>
                <c:pt idx="83">
                  <c:v>200.50880249023402</c:v>
                </c:pt>
                <c:pt idx="84">
                  <c:v>201.81244415283166</c:v>
                </c:pt>
                <c:pt idx="85">
                  <c:v>203.0501354980465</c:v>
                </c:pt>
                <c:pt idx="86">
                  <c:v>203.96304107665981</c:v>
                </c:pt>
                <c:pt idx="87">
                  <c:v>204.81543792724574</c:v>
                </c:pt>
                <c:pt idx="88">
                  <c:v>205.65667877197228</c:v>
                </c:pt>
                <c:pt idx="89">
                  <c:v>206.4841601562496</c:v>
                </c:pt>
                <c:pt idx="90">
                  <c:v>207.29612548828089</c:v>
                </c:pt>
                <c:pt idx="91">
                  <c:v>208.00432556152307</c:v>
                </c:pt>
                <c:pt idx="92">
                  <c:v>208.62711914062459</c:v>
                </c:pt>
                <c:pt idx="93">
                  <c:v>209.23634307861292</c:v>
                </c:pt>
                <c:pt idx="94">
                  <c:v>209.80545745849574</c:v>
                </c:pt>
                <c:pt idx="95">
                  <c:v>210.38335205078084</c:v>
                </c:pt>
                <c:pt idx="96">
                  <c:v>211.02610046386681</c:v>
                </c:pt>
                <c:pt idx="97">
                  <c:v>211.57126892089804</c:v>
                </c:pt>
                <c:pt idx="98">
                  <c:v>212.12022888183557</c:v>
                </c:pt>
                <c:pt idx="99">
                  <c:v>212.48680114746057</c:v>
                </c:pt>
                <c:pt idx="100">
                  <c:v>212.89288391113249</c:v>
                </c:pt>
                <c:pt idx="101">
                  <c:v>213.28878997802698</c:v>
                </c:pt>
                <c:pt idx="102">
                  <c:v>213.75413879394492</c:v>
                </c:pt>
                <c:pt idx="103">
                  <c:v>214.27196929931605</c:v>
                </c:pt>
                <c:pt idx="104">
                  <c:v>214.80061096191369</c:v>
                </c:pt>
                <c:pt idx="105">
                  <c:v>215.38481384277307</c:v>
                </c:pt>
                <c:pt idx="106">
                  <c:v>215.94248687744107</c:v>
                </c:pt>
                <c:pt idx="107">
                  <c:v>216.55370849609344</c:v>
                </c:pt>
                <c:pt idx="108">
                  <c:v>217.16116943359339</c:v>
                </c:pt>
                <c:pt idx="109">
                  <c:v>217.79317108154265</c:v>
                </c:pt>
                <c:pt idx="110">
                  <c:v>218.38946777343713</c:v>
                </c:pt>
                <c:pt idx="111">
                  <c:v>219.05879699706995</c:v>
                </c:pt>
                <c:pt idx="112">
                  <c:v>219.41079986572228</c:v>
                </c:pt>
                <c:pt idx="113">
                  <c:v>219.6908181762692</c:v>
                </c:pt>
                <c:pt idx="114">
                  <c:v>219.95428192138635</c:v>
                </c:pt>
                <c:pt idx="115">
                  <c:v>220.26964813232385</c:v>
                </c:pt>
                <c:pt idx="116">
                  <c:v>220.47083679199179</c:v>
                </c:pt>
                <c:pt idx="117">
                  <c:v>220.78544586181602</c:v>
                </c:pt>
                <c:pt idx="118">
                  <c:v>221.1762646484371</c:v>
                </c:pt>
                <c:pt idx="119">
                  <c:v>221.48632110595662</c:v>
                </c:pt>
                <c:pt idx="120">
                  <c:v>221.74504943847617</c:v>
                </c:pt>
                <c:pt idx="121">
                  <c:v>222.01578582763636</c:v>
                </c:pt>
                <c:pt idx="122">
                  <c:v>222.17194519042931</c:v>
                </c:pt>
                <c:pt idx="123">
                  <c:v>222.31294036865194</c:v>
                </c:pt>
                <c:pt idx="124">
                  <c:v>222.50739685058554</c:v>
                </c:pt>
                <c:pt idx="125">
                  <c:v>222.63047332763631</c:v>
                </c:pt>
                <c:pt idx="126">
                  <c:v>222.68550598144492</c:v>
                </c:pt>
                <c:pt idx="127">
                  <c:v>222.70960235595663</c:v>
                </c:pt>
                <c:pt idx="128">
                  <c:v>222.51465087890583</c:v>
                </c:pt>
                <c:pt idx="129">
                  <c:v>222.29955505371046</c:v>
                </c:pt>
                <c:pt idx="130">
                  <c:v>222.14521270751905</c:v>
                </c:pt>
                <c:pt idx="131">
                  <c:v>222.06848419189407</c:v>
                </c:pt>
                <c:pt idx="132">
                  <c:v>222.08632629394484</c:v>
                </c:pt>
                <c:pt idx="133">
                  <c:v>222.01034088134719</c:v>
                </c:pt>
                <c:pt idx="134">
                  <c:v>221.87530944824172</c:v>
                </c:pt>
                <c:pt idx="135">
                  <c:v>221.71191894531205</c:v>
                </c:pt>
                <c:pt idx="136">
                  <c:v>221.6900354003902</c:v>
                </c:pt>
                <c:pt idx="137">
                  <c:v>221.76733398437457</c:v>
                </c:pt>
                <c:pt idx="138">
                  <c:v>221.94612426757769</c:v>
                </c:pt>
                <c:pt idx="139">
                  <c:v>221.9962478637691</c:v>
                </c:pt>
                <c:pt idx="140">
                  <c:v>222.03680633544883</c:v>
                </c:pt>
                <c:pt idx="141">
                  <c:v>222.18429718017538</c:v>
                </c:pt>
                <c:pt idx="142">
                  <c:v>222.37531585693318</c:v>
                </c:pt>
                <c:pt idx="143">
                  <c:v>222.45486816406208</c:v>
                </c:pt>
                <c:pt idx="144">
                  <c:v>222.61034332275349</c:v>
                </c:pt>
                <c:pt idx="145">
                  <c:v>222.82996093749964</c:v>
                </c:pt>
                <c:pt idx="146">
                  <c:v>222.97413726806604</c:v>
                </c:pt>
                <c:pt idx="147">
                  <c:v>223.16277893066371</c:v>
                </c:pt>
                <c:pt idx="148">
                  <c:v>223.39640563964807</c:v>
                </c:pt>
                <c:pt idx="149">
                  <c:v>223.89229888915975</c:v>
                </c:pt>
                <c:pt idx="150">
                  <c:v>224.38754547119098</c:v>
                </c:pt>
                <c:pt idx="151">
                  <c:v>224.83850067138633</c:v>
                </c:pt>
                <c:pt idx="152">
                  <c:v>225.27675079345667</c:v>
                </c:pt>
                <c:pt idx="153">
                  <c:v>225.68610015869103</c:v>
                </c:pt>
                <c:pt idx="154">
                  <c:v>226.0522973632809</c:v>
                </c:pt>
                <c:pt idx="155">
                  <c:v>226.24188873290984</c:v>
                </c:pt>
                <c:pt idx="156">
                  <c:v>226.41869445800745</c:v>
                </c:pt>
                <c:pt idx="157">
                  <c:v>226.55234741210901</c:v>
                </c:pt>
                <c:pt idx="158">
                  <c:v>226.69918579101525</c:v>
                </c:pt>
                <c:pt idx="159">
                  <c:v>226.8546145629879</c:v>
                </c:pt>
                <c:pt idx="160">
                  <c:v>226.92633575439413</c:v>
                </c:pt>
                <c:pt idx="161">
                  <c:v>226.91654663085899</c:v>
                </c:pt>
                <c:pt idx="162">
                  <c:v>226.88418212890582</c:v>
                </c:pt>
                <c:pt idx="163">
                  <c:v>226.7876882934566</c:v>
                </c:pt>
                <c:pt idx="164">
                  <c:v>226.71317016601517</c:v>
                </c:pt>
                <c:pt idx="165">
                  <c:v>226.60708709716752</c:v>
                </c:pt>
                <c:pt idx="166">
                  <c:v>226.62686523437461</c:v>
                </c:pt>
                <c:pt idx="167">
                  <c:v>226.57531616210898</c:v>
                </c:pt>
                <c:pt idx="168">
                  <c:v>226.48494934081987</c:v>
                </c:pt>
                <c:pt idx="169">
                  <c:v>226.5190457153316</c:v>
                </c:pt>
                <c:pt idx="170">
                  <c:v>226.60929962158158</c:v>
                </c:pt>
                <c:pt idx="171">
                  <c:v>226.73098754882764</c:v>
                </c:pt>
                <c:pt idx="172">
                  <c:v>226.81944091796828</c:v>
                </c:pt>
                <c:pt idx="173">
                  <c:v>226.96649658203077</c:v>
                </c:pt>
                <c:pt idx="174">
                  <c:v>227.13473449706984</c:v>
                </c:pt>
                <c:pt idx="175">
                  <c:v>227.26642852783155</c:v>
                </c:pt>
                <c:pt idx="176">
                  <c:v>227.38632507324166</c:v>
                </c:pt>
                <c:pt idx="177">
                  <c:v>227.53861541748</c:v>
                </c:pt>
                <c:pt idx="178">
                  <c:v>227.8743698120112</c:v>
                </c:pt>
                <c:pt idx="179">
                  <c:v>228.24453491210889</c:v>
                </c:pt>
                <c:pt idx="180">
                  <c:v>228.53418548583937</c:v>
                </c:pt>
                <c:pt idx="181">
                  <c:v>228.70841613769483</c:v>
                </c:pt>
                <c:pt idx="182">
                  <c:v>228.94123199462848</c:v>
                </c:pt>
                <c:pt idx="183">
                  <c:v>229.26980957031208</c:v>
                </c:pt>
                <c:pt idx="184">
                  <c:v>229.58760711669873</c:v>
                </c:pt>
                <c:pt idx="185">
                  <c:v>229.92598266601516</c:v>
                </c:pt>
                <c:pt idx="186">
                  <c:v>230.23738342285114</c:v>
                </c:pt>
                <c:pt idx="187">
                  <c:v>230.62159027099565</c:v>
                </c:pt>
                <c:pt idx="188">
                  <c:v>230.92211151122999</c:v>
                </c:pt>
                <c:pt idx="189">
                  <c:v>231.33268341064405</c:v>
                </c:pt>
                <c:pt idx="190">
                  <c:v>231.76126800537065</c:v>
                </c:pt>
                <c:pt idx="191">
                  <c:v>232.21542846679642</c:v>
                </c:pt>
                <c:pt idx="192">
                  <c:v>232.70521331787066</c:v>
                </c:pt>
                <c:pt idx="193">
                  <c:v>233.34588592529249</c:v>
                </c:pt>
                <c:pt idx="194">
                  <c:v>233.79644836425734</c:v>
                </c:pt>
                <c:pt idx="195">
                  <c:v>233.88846292301051</c:v>
                </c:pt>
                <c:pt idx="196">
                  <c:v>233.99471664428663</c:v>
                </c:pt>
                <c:pt idx="197">
                  <c:v>234.13715898229671</c:v>
                </c:pt>
                <c:pt idx="198">
                  <c:v>234.2043622887648</c:v>
                </c:pt>
                <c:pt idx="199">
                  <c:v>234.21794806586328</c:v>
                </c:pt>
                <c:pt idx="200">
                  <c:v>234.2791453274809</c:v>
                </c:pt>
                <c:pt idx="201">
                  <c:v>234.33459366199534</c:v>
                </c:pt>
                <c:pt idx="202">
                  <c:v>234.32489994593982</c:v>
                </c:pt>
                <c:pt idx="203">
                  <c:v>234.2786753584694</c:v>
                </c:pt>
                <c:pt idx="204">
                  <c:v>234.24562225341751</c:v>
                </c:pt>
                <c:pt idx="205">
                  <c:v>234.34149991548932</c:v>
                </c:pt>
                <c:pt idx="206">
                  <c:v>234.44741781134306</c:v>
                </c:pt>
                <c:pt idx="207">
                  <c:v>234.53638355151978</c:v>
                </c:pt>
                <c:pt idx="208">
                  <c:v>234.57507493760801</c:v>
                </c:pt>
                <c:pt idx="209">
                  <c:v>234.6082715715676</c:v>
                </c:pt>
                <c:pt idx="210">
                  <c:v>234.74830537683775</c:v>
                </c:pt>
                <c:pt idx="211">
                  <c:v>235.02365620930939</c:v>
                </c:pt>
                <c:pt idx="212">
                  <c:v>235.40986347198438</c:v>
                </c:pt>
                <c:pt idx="213">
                  <c:v>235.84998789141207</c:v>
                </c:pt>
                <c:pt idx="214">
                  <c:v>236.27150675455681</c:v>
                </c:pt>
                <c:pt idx="215">
                  <c:v>236.74724026383979</c:v>
                </c:pt>
                <c:pt idx="216">
                  <c:v>237.08714185442196</c:v>
                </c:pt>
                <c:pt idx="217">
                  <c:v>237.46222093370176</c:v>
                </c:pt>
                <c:pt idx="218">
                  <c:v>237.97115267240031</c:v>
                </c:pt>
                <c:pt idx="219">
                  <c:v>238.5207989501948</c:v>
                </c:pt>
                <c:pt idx="220">
                  <c:v>239.07916577657011</c:v>
                </c:pt>
                <c:pt idx="221">
                  <c:v>239.55130336595562</c:v>
                </c:pt>
                <c:pt idx="222">
                  <c:v>240.21272624622634</c:v>
                </c:pt>
                <c:pt idx="223">
                  <c:v>240.79333205450098</c:v>
                </c:pt>
                <c:pt idx="224">
                  <c:v>241.41899871826121</c:v>
                </c:pt>
                <c:pt idx="225">
                  <c:v>242.07263022974865</c:v>
                </c:pt>
                <c:pt idx="226">
                  <c:v>242.82555389404246</c:v>
                </c:pt>
                <c:pt idx="227">
                  <c:v>243.58764558679869</c:v>
                </c:pt>
                <c:pt idx="228">
                  <c:v>244.25749874114936</c:v>
                </c:pt>
                <c:pt idx="229">
                  <c:v>244.87066548665314</c:v>
                </c:pt>
                <c:pt idx="230">
                  <c:v>245.58071354457257</c:v>
                </c:pt>
                <c:pt idx="231">
                  <c:v>246.21538367638169</c:v>
                </c:pt>
                <c:pt idx="232">
                  <c:v>246.76749928792265</c:v>
                </c:pt>
                <c:pt idx="233">
                  <c:v>247.14181795987162</c:v>
                </c:pt>
                <c:pt idx="234">
                  <c:v>247.55500030517527</c:v>
                </c:pt>
                <c:pt idx="235">
                  <c:v>248.05666775173566</c:v>
                </c:pt>
                <c:pt idx="236">
                  <c:v>248.70875167846637</c:v>
                </c:pt>
                <c:pt idx="237">
                  <c:v>248.98857334681867</c:v>
                </c:pt>
                <c:pt idx="238">
                  <c:v>249.19166819254517</c:v>
                </c:pt>
                <c:pt idx="239">
                  <c:v>249.73200073242137</c:v>
                </c:pt>
                <c:pt idx="240">
                  <c:v>250.17499923706001</c:v>
                </c:pt>
                <c:pt idx="241">
                  <c:v>250.85666402180934</c:v>
                </c:pt>
                <c:pt idx="242">
                  <c:v>250.76499938964798</c:v>
                </c:pt>
                <c:pt idx="243">
                  <c:v>248.05000305175699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0-41A3-BDD5-05D0129CA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387584"/>
        <c:axId val="578401504"/>
      </c:lineChart>
      <c:dateAx>
        <c:axId val="5783875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01504"/>
        <c:crosses val="autoZero"/>
        <c:auto val="1"/>
        <c:lblOffset val="100"/>
        <c:baseTimeUnit val="days"/>
      </c:dateAx>
      <c:valAx>
        <c:axId val="5784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8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100</a:t>
            </a:r>
            <a:r>
              <a:rPr lang="en-CA" baseline="0"/>
              <a:t> Day- Moving Average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AAPL_historical_data1!$B$1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AAPL_historical_data1!$A$2:$A$245</c:f>
              <c:numCache>
                <c:formatCode>[$-F800]dddd\,\ mmmm\ dd\,\ yyyy</c:formatCode>
                <c:ptCount val="244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45299</c:v>
                </c:pt>
                <c:pt idx="5">
                  <c:v>45300</c:v>
                </c:pt>
                <c:pt idx="6">
                  <c:v>45301</c:v>
                </c:pt>
                <c:pt idx="7">
                  <c:v>45302</c:v>
                </c:pt>
                <c:pt idx="8">
                  <c:v>45303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45342</c:v>
                </c:pt>
                <c:pt idx="34">
                  <c:v>45343</c:v>
                </c:pt>
                <c:pt idx="35">
                  <c:v>45344</c:v>
                </c:pt>
                <c:pt idx="36">
                  <c:v>45345</c:v>
                </c:pt>
                <c:pt idx="37">
                  <c:v>45348</c:v>
                </c:pt>
                <c:pt idx="38">
                  <c:v>45349</c:v>
                </c:pt>
                <c:pt idx="39">
                  <c:v>45350</c:v>
                </c:pt>
                <c:pt idx="40">
                  <c:v>45351</c:v>
                </c:pt>
                <c:pt idx="41">
                  <c:v>45352</c:v>
                </c:pt>
                <c:pt idx="42">
                  <c:v>45355</c:v>
                </c:pt>
                <c:pt idx="43">
                  <c:v>45356</c:v>
                </c:pt>
                <c:pt idx="44">
                  <c:v>45357</c:v>
                </c:pt>
                <c:pt idx="45">
                  <c:v>45358</c:v>
                </c:pt>
                <c:pt idx="46">
                  <c:v>45359</c:v>
                </c:pt>
                <c:pt idx="47">
                  <c:v>45362</c:v>
                </c:pt>
                <c:pt idx="48">
                  <c:v>45363</c:v>
                </c:pt>
                <c:pt idx="49">
                  <c:v>45364</c:v>
                </c:pt>
                <c:pt idx="50">
                  <c:v>45365</c:v>
                </c:pt>
                <c:pt idx="51">
                  <c:v>45366</c:v>
                </c:pt>
                <c:pt idx="52">
                  <c:v>45369</c:v>
                </c:pt>
                <c:pt idx="53">
                  <c:v>45370</c:v>
                </c:pt>
                <c:pt idx="54">
                  <c:v>45371</c:v>
                </c:pt>
                <c:pt idx="55">
                  <c:v>45372</c:v>
                </c:pt>
                <c:pt idx="56">
                  <c:v>45373</c:v>
                </c:pt>
                <c:pt idx="57">
                  <c:v>45376</c:v>
                </c:pt>
                <c:pt idx="58">
                  <c:v>45377</c:v>
                </c:pt>
                <c:pt idx="59">
                  <c:v>45378</c:v>
                </c:pt>
                <c:pt idx="60">
                  <c:v>45379</c:v>
                </c:pt>
                <c:pt idx="61">
                  <c:v>45383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45411</c:v>
                </c:pt>
                <c:pt idx="82">
                  <c:v>45412</c:v>
                </c:pt>
                <c:pt idx="83">
                  <c:v>45413</c:v>
                </c:pt>
                <c:pt idx="84">
                  <c:v>45414</c:v>
                </c:pt>
                <c:pt idx="85">
                  <c:v>45415</c:v>
                </c:pt>
                <c:pt idx="86">
                  <c:v>45418</c:v>
                </c:pt>
                <c:pt idx="87">
                  <c:v>45419</c:v>
                </c:pt>
                <c:pt idx="88">
                  <c:v>45420</c:v>
                </c:pt>
                <c:pt idx="89">
                  <c:v>45421</c:v>
                </c:pt>
                <c:pt idx="90">
                  <c:v>45422</c:v>
                </c:pt>
                <c:pt idx="91">
                  <c:v>45425</c:v>
                </c:pt>
                <c:pt idx="92">
                  <c:v>45426</c:v>
                </c:pt>
                <c:pt idx="93">
                  <c:v>45427</c:v>
                </c:pt>
                <c:pt idx="94">
                  <c:v>45428</c:v>
                </c:pt>
                <c:pt idx="95">
                  <c:v>45429</c:v>
                </c:pt>
                <c:pt idx="96">
                  <c:v>45432</c:v>
                </c:pt>
                <c:pt idx="97">
                  <c:v>45433</c:v>
                </c:pt>
                <c:pt idx="98">
                  <c:v>45434</c:v>
                </c:pt>
                <c:pt idx="99">
                  <c:v>45435</c:v>
                </c:pt>
                <c:pt idx="100">
                  <c:v>45436</c:v>
                </c:pt>
                <c:pt idx="101">
                  <c:v>45440</c:v>
                </c:pt>
                <c:pt idx="102">
                  <c:v>45441</c:v>
                </c:pt>
                <c:pt idx="103">
                  <c:v>45442</c:v>
                </c:pt>
                <c:pt idx="104">
                  <c:v>45443</c:v>
                </c:pt>
                <c:pt idx="105">
                  <c:v>45446</c:v>
                </c:pt>
                <c:pt idx="106">
                  <c:v>45447</c:v>
                </c:pt>
                <c:pt idx="107">
                  <c:v>45448</c:v>
                </c:pt>
                <c:pt idx="108">
                  <c:v>45449</c:v>
                </c:pt>
                <c:pt idx="109">
                  <c:v>45450</c:v>
                </c:pt>
                <c:pt idx="110">
                  <c:v>45453</c:v>
                </c:pt>
                <c:pt idx="111">
                  <c:v>45454</c:v>
                </c:pt>
                <c:pt idx="112">
                  <c:v>45455</c:v>
                </c:pt>
                <c:pt idx="113">
                  <c:v>45456</c:v>
                </c:pt>
                <c:pt idx="114">
                  <c:v>45457</c:v>
                </c:pt>
                <c:pt idx="115">
                  <c:v>45460</c:v>
                </c:pt>
                <c:pt idx="116">
                  <c:v>45461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  <c:pt idx="124">
                  <c:v>45474</c:v>
                </c:pt>
                <c:pt idx="125">
                  <c:v>45475</c:v>
                </c:pt>
                <c:pt idx="126">
                  <c:v>45476</c:v>
                </c:pt>
                <c:pt idx="127">
                  <c:v>45478</c:v>
                </c:pt>
                <c:pt idx="128">
                  <c:v>45481</c:v>
                </c:pt>
                <c:pt idx="129">
                  <c:v>45482</c:v>
                </c:pt>
                <c:pt idx="130">
                  <c:v>45483</c:v>
                </c:pt>
                <c:pt idx="131">
                  <c:v>45484</c:v>
                </c:pt>
                <c:pt idx="132">
                  <c:v>45485</c:v>
                </c:pt>
                <c:pt idx="133">
                  <c:v>45488</c:v>
                </c:pt>
                <c:pt idx="134">
                  <c:v>45489</c:v>
                </c:pt>
                <c:pt idx="135">
                  <c:v>45490</c:v>
                </c:pt>
                <c:pt idx="136">
                  <c:v>45491</c:v>
                </c:pt>
                <c:pt idx="137">
                  <c:v>45492</c:v>
                </c:pt>
                <c:pt idx="138">
                  <c:v>45495</c:v>
                </c:pt>
                <c:pt idx="139">
                  <c:v>45496</c:v>
                </c:pt>
                <c:pt idx="140">
                  <c:v>45497</c:v>
                </c:pt>
                <c:pt idx="141">
                  <c:v>45498</c:v>
                </c:pt>
                <c:pt idx="142">
                  <c:v>45499</c:v>
                </c:pt>
                <c:pt idx="143">
                  <c:v>45502</c:v>
                </c:pt>
                <c:pt idx="144">
                  <c:v>45503</c:v>
                </c:pt>
                <c:pt idx="145">
                  <c:v>45504</c:v>
                </c:pt>
                <c:pt idx="146">
                  <c:v>45505</c:v>
                </c:pt>
                <c:pt idx="147">
                  <c:v>45506</c:v>
                </c:pt>
                <c:pt idx="148">
                  <c:v>45509</c:v>
                </c:pt>
                <c:pt idx="149">
                  <c:v>45510</c:v>
                </c:pt>
                <c:pt idx="150">
                  <c:v>45511</c:v>
                </c:pt>
                <c:pt idx="151">
                  <c:v>45512</c:v>
                </c:pt>
                <c:pt idx="152">
                  <c:v>45513</c:v>
                </c:pt>
                <c:pt idx="153">
                  <c:v>45516</c:v>
                </c:pt>
                <c:pt idx="154">
                  <c:v>45517</c:v>
                </c:pt>
                <c:pt idx="155">
                  <c:v>45518</c:v>
                </c:pt>
                <c:pt idx="156">
                  <c:v>45519</c:v>
                </c:pt>
                <c:pt idx="157">
                  <c:v>45520</c:v>
                </c:pt>
                <c:pt idx="158">
                  <c:v>45523</c:v>
                </c:pt>
                <c:pt idx="159">
                  <c:v>45524</c:v>
                </c:pt>
                <c:pt idx="160">
                  <c:v>45525</c:v>
                </c:pt>
                <c:pt idx="161">
                  <c:v>45526</c:v>
                </c:pt>
                <c:pt idx="162">
                  <c:v>45527</c:v>
                </c:pt>
                <c:pt idx="163">
                  <c:v>45530</c:v>
                </c:pt>
                <c:pt idx="164">
                  <c:v>45531</c:v>
                </c:pt>
                <c:pt idx="165">
                  <c:v>45532</c:v>
                </c:pt>
                <c:pt idx="166">
                  <c:v>45533</c:v>
                </c:pt>
                <c:pt idx="167">
                  <c:v>45534</c:v>
                </c:pt>
                <c:pt idx="168">
                  <c:v>45538</c:v>
                </c:pt>
                <c:pt idx="169">
                  <c:v>45539</c:v>
                </c:pt>
                <c:pt idx="170">
                  <c:v>45540</c:v>
                </c:pt>
                <c:pt idx="171">
                  <c:v>45541</c:v>
                </c:pt>
                <c:pt idx="172">
                  <c:v>45544</c:v>
                </c:pt>
                <c:pt idx="173">
                  <c:v>45545</c:v>
                </c:pt>
                <c:pt idx="174">
                  <c:v>45546</c:v>
                </c:pt>
                <c:pt idx="175">
                  <c:v>45547</c:v>
                </c:pt>
                <c:pt idx="176">
                  <c:v>45548</c:v>
                </c:pt>
                <c:pt idx="177">
                  <c:v>45551</c:v>
                </c:pt>
                <c:pt idx="178">
                  <c:v>45552</c:v>
                </c:pt>
                <c:pt idx="179">
                  <c:v>45553</c:v>
                </c:pt>
                <c:pt idx="180">
                  <c:v>45554</c:v>
                </c:pt>
                <c:pt idx="181">
                  <c:v>45555</c:v>
                </c:pt>
                <c:pt idx="182">
                  <c:v>45558</c:v>
                </c:pt>
                <c:pt idx="183">
                  <c:v>45559</c:v>
                </c:pt>
                <c:pt idx="184">
                  <c:v>45560</c:v>
                </c:pt>
                <c:pt idx="185">
                  <c:v>45561</c:v>
                </c:pt>
                <c:pt idx="186">
                  <c:v>45562</c:v>
                </c:pt>
                <c:pt idx="187">
                  <c:v>45565</c:v>
                </c:pt>
                <c:pt idx="188">
                  <c:v>45566</c:v>
                </c:pt>
                <c:pt idx="189">
                  <c:v>45567</c:v>
                </c:pt>
                <c:pt idx="190">
                  <c:v>45568</c:v>
                </c:pt>
                <c:pt idx="191">
                  <c:v>45569</c:v>
                </c:pt>
                <c:pt idx="192">
                  <c:v>45572</c:v>
                </c:pt>
                <c:pt idx="193">
                  <c:v>45573</c:v>
                </c:pt>
                <c:pt idx="194">
                  <c:v>45574</c:v>
                </c:pt>
                <c:pt idx="195">
                  <c:v>45575</c:v>
                </c:pt>
                <c:pt idx="196">
                  <c:v>45576</c:v>
                </c:pt>
                <c:pt idx="197">
                  <c:v>45579</c:v>
                </c:pt>
                <c:pt idx="198">
                  <c:v>45580</c:v>
                </c:pt>
                <c:pt idx="199">
                  <c:v>45581</c:v>
                </c:pt>
                <c:pt idx="200">
                  <c:v>45582</c:v>
                </c:pt>
                <c:pt idx="201">
                  <c:v>45583</c:v>
                </c:pt>
                <c:pt idx="202">
                  <c:v>45586</c:v>
                </c:pt>
                <c:pt idx="203">
                  <c:v>45587</c:v>
                </c:pt>
                <c:pt idx="204">
                  <c:v>45588</c:v>
                </c:pt>
                <c:pt idx="205">
                  <c:v>45589</c:v>
                </c:pt>
                <c:pt idx="206">
                  <c:v>45590</c:v>
                </c:pt>
                <c:pt idx="207">
                  <c:v>45593</c:v>
                </c:pt>
                <c:pt idx="208">
                  <c:v>45594</c:v>
                </c:pt>
                <c:pt idx="209">
                  <c:v>45595</c:v>
                </c:pt>
                <c:pt idx="210">
                  <c:v>45596</c:v>
                </c:pt>
                <c:pt idx="211">
                  <c:v>45597</c:v>
                </c:pt>
                <c:pt idx="212">
                  <c:v>45600</c:v>
                </c:pt>
                <c:pt idx="213">
                  <c:v>45601</c:v>
                </c:pt>
                <c:pt idx="214">
                  <c:v>45602</c:v>
                </c:pt>
                <c:pt idx="215">
                  <c:v>45603</c:v>
                </c:pt>
                <c:pt idx="216">
                  <c:v>45604</c:v>
                </c:pt>
                <c:pt idx="217">
                  <c:v>45607</c:v>
                </c:pt>
                <c:pt idx="218">
                  <c:v>45608</c:v>
                </c:pt>
                <c:pt idx="219">
                  <c:v>45609</c:v>
                </c:pt>
                <c:pt idx="220">
                  <c:v>45610</c:v>
                </c:pt>
                <c:pt idx="221">
                  <c:v>45611</c:v>
                </c:pt>
                <c:pt idx="222">
                  <c:v>45614</c:v>
                </c:pt>
                <c:pt idx="223">
                  <c:v>45615</c:v>
                </c:pt>
                <c:pt idx="224">
                  <c:v>45616</c:v>
                </c:pt>
                <c:pt idx="225">
                  <c:v>45617</c:v>
                </c:pt>
                <c:pt idx="226">
                  <c:v>45618</c:v>
                </c:pt>
                <c:pt idx="227">
                  <c:v>45621</c:v>
                </c:pt>
                <c:pt idx="228">
                  <c:v>45622</c:v>
                </c:pt>
                <c:pt idx="229">
                  <c:v>45623</c:v>
                </c:pt>
                <c:pt idx="230">
                  <c:v>45625</c:v>
                </c:pt>
                <c:pt idx="231">
                  <c:v>45628</c:v>
                </c:pt>
                <c:pt idx="232">
                  <c:v>45629</c:v>
                </c:pt>
                <c:pt idx="233">
                  <c:v>45630</c:v>
                </c:pt>
                <c:pt idx="234">
                  <c:v>45631</c:v>
                </c:pt>
                <c:pt idx="235">
                  <c:v>45632</c:v>
                </c:pt>
                <c:pt idx="236">
                  <c:v>45635</c:v>
                </c:pt>
                <c:pt idx="237">
                  <c:v>45636</c:v>
                </c:pt>
                <c:pt idx="238">
                  <c:v>45637</c:v>
                </c:pt>
                <c:pt idx="239">
                  <c:v>45638</c:v>
                </c:pt>
                <c:pt idx="240">
                  <c:v>45639</c:v>
                </c:pt>
                <c:pt idx="241">
                  <c:v>45642</c:v>
                </c:pt>
                <c:pt idx="242">
                  <c:v>45643</c:v>
                </c:pt>
                <c:pt idx="243">
                  <c:v>45644</c:v>
                </c:pt>
              </c:numCache>
            </c:numRef>
          </c:cat>
          <c:val>
            <c:numRef>
              <c:f>AAPL_historical_data1!$B$2:$B$245</c:f>
              <c:numCache>
                <c:formatCode>General</c:formatCode>
                <c:ptCount val="244"/>
                <c:pt idx="0" formatCode="0.00">
                  <c:v>184.73498535156199</c:v>
                </c:pt>
                <c:pt idx="1">
                  <c:v>183.35176086425699</c:v>
                </c:pt>
                <c:pt idx="2">
                  <c:v>181.02316284179599</c:v>
                </c:pt>
                <c:pt idx="3">
                  <c:v>180.29670715332</c:v>
                </c:pt>
                <c:pt idx="4">
                  <c:v>184.65536499023401</c:v>
                </c:pt>
                <c:pt idx="5">
                  <c:v>184.23741149902301</c:v>
                </c:pt>
                <c:pt idx="6">
                  <c:v>185.282302856445</c:v>
                </c:pt>
                <c:pt idx="7">
                  <c:v>184.68521118164</c:v>
                </c:pt>
                <c:pt idx="8">
                  <c:v>185.01359558105401</c:v>
                </c:pt>
                <c:pt idx="9">
                  <c:v>182.73478698730401</c:v>
                </c:pt>
                <c:pt idx="10">
                  <c:v>181.78941345214801</c:v>
                </c:pt>
                <c:pt idx="11">
                  <c:v>187.71038818359301</c:v>
                </c:pt>
                <c:pt idx="12">
                  <c:v>190.62611389160099</c:v>
                </c:pt>
                <c:pt idx="13">
                  <c:v>192.94474792480401</c:v>
                </c:pt>
                <c:pt idx="14">
                  <c:v>194.22845458984301</c:v>
                </c:pt>
                <c:pt idx="15">
                  <c:v>193.55177307128901</c:v>
                </c:pt>
                <c:pt idx="16">
                  <c:v>193.223388671875</c:v>
                </c:pt>
                <c:pt idx="17">
                  <c:v>191.48190307617099</c:v>
                </c:pt>
                <c:pt idx="18">
                  <c:v>190.79528808593699</c:v>
                </c:pt>
                <c:pt idx="19">
                  <c:v>187.123275756835</c:v>
                </c:pt>
                <c:pt idx="20">
                  <c:v>183.50102233886699</c:v>
                </c:pt>
                <c:pt idx="21">
                  <c:v>185.94903564453099</c:v>
                </c:pt>
                <c:pt idx="22">
                  <c:v>184.94395446777301</c:v>
                </c:pt>
                <c:pt idx="23">
                  <c:v>186.76501464843699</c:v>
                </c:pt>
                <c:pt idx="24">
                  <c:v>188.37713623046801</c:v>
                </c:pt>
                <c:pt idx="25">
                  <c:v>188.48658752441401</c:v>
                </c:pt>
                <c:pt idx="26">
                  <c:v>187.401931762695</c:v>
                </c:pt>
                <c:pt idx="27">
                  <c:v>188.16914367675699</c:v>
                </c:pt>
                <c:pt idx="28">
                  <c:v>186.47525024414</c:v>
                </c:pt>
                <c:pt idx="29">
                  <c:v>184.37286376953099</c:v>
                </c:pt>
                <c:pt idx="30">
                  <c:v>183.486068725585</c:v>
                </c:pt>
                <c:pt idx="31">
                  <c:v>183.19712829589801</c:v>
                </c:pt>
                <c:pt idx="32">
                  <c:v>181.65270996093699</c:v>
                </c:pt>
                <c:pt idx="33">
                  <c:v>180.90539550781199</c:v>
                </c:pt>
                <c:pt idx="34">
                  <c:v>181.66268920898401</c:v>
                </c:pt>
                <c:pt idx="35">
                  <c:v>183.70527648925699</c:v>
                </c:pt>
                <c:pt idx="36">
                  <c:v>181.86195373535099</c:v>
                </c:pt>
                <c:pt idx="37">
                  <c:v>180.50686645507801</c:v>
                </c:pt>
                <c:pt idx="38">
                  <c:v>181.97155761718699</c:v>
                </c:pt>
                <c:pt idx="39">
                  <c:v>180.76593017578099</c:v>
                </c:pt>
                <c:pt idx="40">
                  <c:v>180.09834289550699</c:v>
                </c:pt>
                <c:pt idx="41">
                  <c:v>179.01226806640599</c:v>
                </c:pt>
                <c:pt idx="42">
                  <c:v>174.46870422363199</c:v>
                </c:pt>
                <c:pt idx="43">
                  <c:v>169.50665283203099</c:v>
                </c:pt>
                <c:pt idx="44">
                  <c:v>168.51025390625</c:v>
                </c:pt>
                <c:pt idx="45">
                  <c:v>168.390701293945</c:v>
                </c:pt>
                <c:pt idx="46">
                  <c:v>170.11445617675699</c:v>
                </c:pt>
                <c:pt idx="47">
                  <c:v>172.127182006835</c:v>
                </c:pt>
                <c:pt idx="48">
                  <c:v>172.60543823242099</c:v>
                </c:pt>
                <c:pt idx="49">
                  <c:v>170.51303100585901</c:v>
                </c:pt>
                <c:pt idx="50">
                  <c:v>172.37626647949199</c:v>
                </c:pt>
                <c:pt idx="51">
                  <c:v>171.997634887695</c:v>
                </c:pt>
                <c:pt idx="52">
                  <c:v>173.09368896484301</c:v>
                </c:pt>
                <c:pt idx="53">
                  <c:v>175.44517517089801</c:v>
                </c:pt>
                <c:pt idx="54">
                  <c:v>178.02583312988199</c:v>
                </c:pt>
                <c:pt idx="55">
                  <c:v>170.75215148925699</c:v>
                </c:pt>
                <c:pt idx="56">
                  <c:v>171.65887451171801</c:v>
                </c:pt>
                <c:pt idx="57">
                  <c:v>170.23403930664</c:v>
                </c:pt>
                <c:pt idx="58">
                  <c:v>169.09814453125</c:v>
                </c:pt>
                <c:pt idx="59">
                  <c:v>172.68516540527301</c:v>
                </c:pt>
                <c:pt idx="60">
                  <c:v>170.86174011230401</c:v>
                </c:pt>
                <c:pt idx="61">
                  <c:v>169.4169921875</c:v>
                </c:pt>
                <c:pt idx="62">
                  <c:v>168.23127746582</c:v>
                </c:pt>
                <c:pt idx="63">
                  <c:v>169.03834533691401</c:v>
                </c:pt>
                <c:pt idx="64">
                  <c:v>168.21136474609301</c:v>
                </c:pt>
                <c:pt idx="65">
                  <c:v>168.96859741210901</c:v>
                </c:pt>
                <c:pt idx="66">
                  <c:v>167.842681884765</c:v>
                </c:pt>
                <c:pt idx="67">
                  <c:v>169.05827331542901</c:v>
                </c:pt>
                <c:pt idx="68">
                  <c:v>167.17509460449199</c:v>
                </c:pt>
                <c:pt idx="69">
                  <c:v>174.408920288085</c:v>
                </c:pt>
                <c:pt idx="70">
                  <c:v>175.913482666015</c:v>
                </c:pt>
                <c:pt idx="71">
                  <c:v>172.06739807128901</c:v>
                </c:pt>
                <c:pt idx="72">
                  <c:v>168.76933288574199</c:v>
                </c:pt>
                <c:pt idx="73">
                  <c:v>167.39430236816401</c:v>
                </c:pt>
                <c:pt idx="74">
                  <c:v>166.437744140625</c:v>
                </c:pt>
                <c:pt idx="75">
                  <c:v>164.40512084960901</c:v>
                </c:pt>
                <c:pt idx="76">
                  <c:v>165.242095947265</c:v>
                </c:pt>
                <c:pt idx="77">
                  <c:v>166.29826354980401</c:v>
                </c:pt>
                <c:pt idx="78">
                  <c:v>168.41064453125</c:v>
                </c:pt>
                <c:pt idx="79">
                  <c:v>169.27749633789</c:v>
                </c:pt>
                <c:pt idx="80">
                  <c:v>168.68960571289</c:v>
                </c:pt>
                <c:pt idx="81">
                  <c:v>172.87446594238199</c:v>
                </c:pt>
                <c:pt idx="82">
                  <c:v>169.715896606445</c:v>
                </c:pt>
                <c:pt idx="83">
                  <c:v>168.68960571289</c:v>
                </c:pt>
                <c:pt idx="84">
                  <c:v>172.40617370605401</c:v>
                </c:pt>
                <c:pt idx="85">
                  <c:v>182.71885681152301</c:v>
                </c:pt>
                <c:pt idx="86">
                  <c:v>181.05488586425699</c:v>
                </c:pt>
                <c:pt idx="87">
                  <c:v>181.74238586425699</c:v>
                </c:pt>
                <c:pt idx="88">
                  <c:v>182.08116149902301</c:v>
                </c:pt>
                <c:pt idx="89">
                  <c:v>183.90458679199199</c:v>
                </c:pt>
                <c:pt idx="90">
                  <c:v>182.637435913085</c:v>
                </c:pt>
                <c:pt idx="91">
                  <c:v>185.86013793945301</c:v>
                </c:pt>
                <c:pt idx="92">
                  <c:v>187.007553100585</c:v>
                </c:pt>
                <c:pt idx="93">
                  <c:v>189.29240417480401</c:v>
                </c:pt>
                <c:pt idx="94">
                  <c:v>189.41212463378901</c:v>
                </c:pt>
                <c:pt idx="95">
                  <c:v>189.44204711914</c:v>
                </c:pt>
                <c:pt idx="96">
                  <c:v>190.60942077636699</c:v>
                </c:pt>
                <c:pt idx="97">
                  <c:v>191.91647338867099</c:v>
                </c:pt>
                <c:pt idx="98">
                  <c:v>190.4697265625</c:v>
                </c:pt>
                <c:pt idx="99">
                  <c:v>186.45880126953099</c:v>
                </c:pt>
                <c:pt idx="100">
                  <c:v>189.55180358886699</c:v>
                </c:pt>
                <c:pt idx="101">
                  <c:v>189.56178283691401</c:v>
                </c:pt>
                <c:pt idx="102">
                  <c:v>189.86111450195301</c:v>
                </c:pt>
                <c:pt idx="103">
                  <c:v>190.85885620117099</c:v>
                </c:pt>
                <c:pt idx="104">
                  <c:v>191.81668090820301</c:v>
                </c:pt>
                <c:pt idx="105">
                  <c:v>193.592681884765</c:v>
                </c:pt>
                <c:pt idx="106">
                  <c:v>193.91195678710901</c:v>
                </c:pt>
                <c:pt idx="107">
                  <c:v>195.42852783203099</c:v>
                </c:pt>
                <c:pt idx="108">
                  <c:v>194.04167175292901</c:v>
                </c:pt>
                <c:pt idx="109">
                  <c:v>196.44622802734301</c:v>
                </c:pt>
                <c:pt idx="110">
                  <c:v>192.68472290039</c:v>
                </c:pt>
                <c:pt idx="111">
                  <c:v>206.68310546875</c:v>
                </c:pt>
                <c:pt idx="112">
                  <c:v>212.58978271484301</c:v>
                </c:pt>
                <c:pt idx="113">
                  <c:v>213.75714111328099</c:v>
                </c:pt>
                <c:pt idx="114">
                  <c:v>212.01107788085901</c:v>
                </c:pt>
                <c:pt idx="115">
                  <c:v>216.18165588378901</c:v>
                </c:pt>
                <c:pt idx="116">
                  <c:v>213.80700683593699</c:v>
                </c:pt>
                <c:pt idx="117">
                  <c:v>209.20739746093699</c:v>
                </c:pt>
                <c:pt idx="118">
                  <c:v>207.02235412597599</c:v>
                </c:pt>
                <c:pt idx="119">
                  <c:v>207.67088317871</c:v>
                </c:pt>
                <c:pt idx="120">
                  <c:v>208.59878540039</c:v>
                </c:pt>
                <c:pt idx="121">
                  <c:v>212.76936340332</c:v>
                </c:pt>
                <c:pt idx="122">
                  <c:v>213.61746215820301</c:v>
                </c:pt>
                <c:pt idx="123">
                  <c:v>210.14527893066401</c:v>
                </c:pt>
                <c:pt idx="124">
                  <c:v>216.261474609375</c:v>
                </c:pt>
                <c:pt idx="125">
                  <c:v>219.77354431152301</c:v>
                </c:pt>
                <c:pt idx="126">
                  <c:v>221.05065917968699</c:v>
                </c:pt>
                <c:pt idx="127">
                  <c:v>225.82984924316401</c:v>
                </c:pt>
                <c:pt idx="128">
                  <c:v>227.30653381347599</c:v>
                </c:pt>
                <c:pt idx="129">
                  <c:v>228.16458129882801</c:v>
                </c:pt>
                <c:pt idx="130">
                  <c:v>232.45489501953099</c:v>
                </c:pt>
                <c:pt idx="131">
                  <c:v>227.05709838867099</c:v>
                </c:pt>
                <c:pt idx="132">
                  <c:v>230.02038574218699</c:v>
                </c:pt>
                <c:pt idx="133">
                  <c:v>233.87168884277301</c:v>
                </c:pt>
                <c:pt idx="134">
                  <c:v>234.29074096679599</c:v>
                </c:pt>
                <c:pt idx="135">
                  <c:v>228.36413574218699</c:v>
                </c:pt>
                <c:pt idx="136">
                  <c:v>223.67472839355401</c:v>
                </c:pt>
                <c:pt idx="137">
                  <c:v>223.804428100585</c:v>
                </c:pt>
                <c:pt idx="138">
                  <c:v>223.45523071289</c:v>
                </c:pt>
                <c:pt idx="139">
                  <c:v>224.50285339355401</c:v>
                </c:pt>
                <c:pt idx="140">
                  <c:v>218.047439575195</c:v>
                </c:pt>
                <c:pt idx="141">
                  <c:v>216.99981689453099</c:v>
                </c:pt>
                <c:pt idx="142">
                  <c:v>217.46875</c:v>
                </c:pt>
                <c:pt idx="143">
                  <c:v>217.748123168945</c:v>
                </c:pt>
                <c:pt idx="144">
                  <c:v>218.30685424804599</c:v>
                </c:pt>
                <c:pt idx="145">
                  <c:v>221.57946777343699</c:v>
                </c:pt>
                <c:pt idx="146">
                  <c:v>217.86784362792901</c:v>
                </c:pt>
                <c:pt idx="147">
                  <c:v>219.36447143554599</c:v>
                </c:pt>
                <c:pt idx="148">
                  <c:v>208.79833984375</c:v>
                </c:pt>
                <c:pt idx="149">
                  <c:v>206.762939453125</c:v>
                </c:pt>
                <c:pt idx="150">
                  <c:v>209.34710693359301</c:v>
                </c:pt>
                <c:pt idx="151">
                  <c:v>212.82922363281199</c:v>
                </c:pt>
                <c:pt idx="152">
                  <c:v>215.75263977050699</c:v>
                </c:pt>
                <c:pt idx="153">
                  <c:v>217.29093933105401</c:v>
                </c:pt>
                <c:pt idx="154">
                  <c:v>221.02682495117099</c:v>
                </c:pt>
                <c:pt idx="155">
                  <c:v>221.47633361816401</c:v>
                </c:pt>
                <c:pt idx="156">
                  <c:v>224.47303771972599</c:v>
                </c:pt>
                <c:pt idx="157">
                  <c:v>225.80157470703099</c:v>
                </c:pt>
                <c:pt idx="158">
                  <c:v>225.64175415039</c:v>
                </c:pt>
                <c:pt idx="159">
                  <c:v>226.26106262207</c:v>
                </c:pt>
                <c:pt idx="160">
                  <c:v>226.15118408203099</c:v>
                </c:pt>
                <c:pt idx="161">
                  <c:v>224.28324890136699</c:v>
                </c:pt>
                <c:pt idx="162">
                  <c:v>226.59069824218699</c:v>
                </c:pt>
                <c:pt idx="163">
                  <c:v>226.93032836914</c:v>
                </c:pt>
                <c:pt idx="164">
                  <c:v>227.77938842773401</c:v>
                </c:pt>
                <c:pt idx="165">
                  <c:v>226.24108886718699</c:v>
                </c:pt>
                <c:pt idx="166">
                  <c:v>229.53746032714801</c:v>
                </c:pt>
                <c:pt idx="167">
                  <c:v>228.74833679199199</c:v>
                </c:pt>
                <c:pt idx="168">
                  <c:v>222.52517700195301</c:v>
                </c:pt>
                <c:pt idx="169">
                  <c:v>220.60729980468699</c:v>
                </c:pt>
                <c:pt idx="170">
                  <c:v>222.13560485839801</c:v>
                </c:pt>
                <c:pt idx="171">
                  <c:v>220.57733154296801</c:v>
                </c:pt>
                <c:pt idx="172">
                  <c:v>220.667221069335</c:v>
                </c:pt>
                <c:pt idx="173">
                  <c:v>219.86810302734301</c:v>
                </c:pt>
                <c:pt idx="174">
                  <c:v>222.41529846191401</c:v>
                </c:pt>
                <c:pt idx="175">
                  <c:v>222.52517700195301</c:v>
                </c:pt>
                <c:pt idx="176">
                  <c:v>222.25547790527301</c:v>
                </c:pt>
                <c:pt idx="177">
                  <c:v>216.082275390625</c:v>
                </c:pt>
                <c:pt idx="178">
                  <c:v>216.55174255371</c:v>
                </c:pt>
                <c:pt idx="179">
                  <c:v>220.44746398925699</c:v>
                </c:pt>
                <c:pt idx="180">
                  <c:v>228.61846923828099</c:v>
                </c:pt>
                <c:pt idx="181">
                  <c:v>227.94920349121</c:v>
                </c:pt>
                <c:pt idx="182">
                  <c:v>226.22111511230401</c:v>
                </c:pt>
                <c:pt idx="183">
                  <c:v>227.1201171875</c:v>
                </c:pt>
                <c:pt idx="184">
                  <c:v>226.12121582031199</c:v>
                </c:pt>
                <c:pt idx="185">
                  <c:v>227.26995849609301</c:v>
                </c:pt>
                <c:pt idx="186">
                  <c:v>227.53965759277301</c:v>
                </c:pt>
                <c:pt idx="187">
                  <c:v>232.74394226074199</c:v>
                </c:pt>
                <c:pt idx="188">
                  <c:v>225.96141052246</c:v>
                </c:pt>
                <c:pt idx="189">
                  <c:v>226.53077697753901</c:v>
                </c:pt>
                <c:pt idx="190">
                  <c:v>225.42198181152301</c:v>
                </c:pt>
                <c:pt idx="191">
                  <c:v>226.55075073242099</c:v>
                </c:pt>
                <c:pt idx="192">
                  <c:v>221.446365356445</c:v>
                </c:pt>
                <c:pt idx="193">
                  <c:v>225.521881103515</c:v>
                </c:pt>
                <c:pt idx="194">
                  <c:v>229.28773498535099</c:v>
                </c:pt>
                <c:pt idx="195">
                  <c:v>228.78828430175699</c:v>
                </c:pt>
                <c:pt idx="196">
                  <c:v>227.29992675781199</c:v>
                </c:pt>
                <c:pt idx="197">
                  <c:v>231.045806884765</c:v>
                </c:pt>
                <c:pt idx="198">
                  <c:v>233.593002319335</c:v>
                </c:pt>
                <c:pt idx="199">
                  <c:v>231.52526855468699</c:v>
                </c:pt>
                <c:pt idx="200">
                  <c:v>231.89486694335901</c:v>
                </c:pt>
                <c:pt idx="201">
                  <c:v>234.74172973632801</c:v>
                </c:pt>
                <c:pt idx="202">
                  <c:v>236.22010803222599</c:v>
                </c:pt>
                <c:pt idx="203">
                  <c:v>235.60079956054599</c:v>
                </c:pt>
                <c:pt idx="204">
                  <c:v>230.50639343261699</c:v>
                </c:pt>
                <c:pt idx="205">
                  <c:v>230.31661987304599</c:v>
                </c:pt>
                <c:pt idx="206">
                  <c:v>231.15568542480401</c:v>
                </c:pt>
                <c:pt idx="207">
                  <c:v>233.14349365234301</c:v>
                </c:pt>
                <c:pt idx="208">
                  <c:v>233.41319274902301</c:v>
                </c:pt>
                <c:pt idx="209">
                  <c:v>229.84712219238199</c:v>
                </c:pt>
                <c:pt idx="210">
                  <c:v>225.66172790527301</c:v>
                </c:pt>
                <c:pt idx="211">
                  <c:v>222.66502380371</c:v>
                </c:pt>
                <c:pt idx="212">
                  <c:v>221.76600646972599</c:v>
                </c:pt>
                <c:pt idx="213">
                  <c:v>223.20442199707</c:v>
                </c:pt>
                <c:pt idx="214">
                  <c:v>222.47523498535099</c:v>
                </c:pt>
                <c:pt idx="215">
                  <c:v>227.22999572753901</c:v>
                </c:pt>
                <c:pt idx="216">
                  <c:v>226.96000671386699</c:v>
                </c:pt>
                <c:pt idx="217">
                  <c:v>224.22999572753901</c:v>
                </c:pt>
                <c:pt idx="218">
                  <c:v>224.22999572753901</c:v>
                </c:pt>
                <c:pt idx="219">
                  <c:v>225.11999511718699</c:v>
                </c:pt>
                <c:pt idx="220">
                  <c:v>228.22000122070301</c:v>
                </c:pt>
                <c:pt idx="221">
                  <c:v>225</c:v>
                </c:pt>
                <c:pt idx="222">
                  <c:v>228.02000427246</c:v>
                </c:pt>
                <c:pt idx="223">
                  <c:v>228.27999877929599</c:v>
                </c:pt>
                <c:pt idx="224">
                  <c:v>229</c:v>
                </c:pt>
                <c:pt idx="225">
                  <c:v>228.52000427246</c:v>
                </c:pt>
                <c:pt idx="226">
                  <c:v>229.86999511718699</c:v>
                </c:pt>
                <c:pt idx="227">
                  <c:v>232.86999511718699</c:v>
                </c:pt>
                <c:pt idx="228">
                  <c:v>235.05999755859301</c:v>
                </c:pt>
                <c:pt idx="229">
                  <c:v>234.92999267578099</c:v>
                </c:pt>
                <c:pt idx="230">
                  <c:v>237.33000183105401</c:v>
                </c:pt>
                <c:pt idx="231">
                  <c:v>239.58999633789</c:v>
                </c:pt>
                <c:pt idx="232">
                  <c:v>242.64999389648401</c:v>
                </c:pt>
                <c:pt idx="233">
                  <c:v>243.009994506835</c:v>
                </c:pt>
                <c:pt idx="234">
                  <c:v>243.03999328613199</c:v>
                </c:pt>
                <c:pt idx="235">
                  <c:v>242.83999633789</c:v>
                </c:pt>
                <c:pt idx="236">
                  <c:v>246.75</c:v>
                </c:pt>
                <c:pt idx="237">
                  <c:v>247.77000427246</c:v>
                </c:pt>
                <c:pt idx="238">
                  <c:v>246.49000549316401</c:v>
                </c:pt>
                <c:pt idx="239">
                  <c:v>247.96000671386699</c:v>
                </c:pt>
                <c:pt idx="240">
                  <c:v>248.13000488281199</c:v>
                </c:pt>
                <c:pt idx="241">
                  <c:v>251.03999328613199</c:v>
                </c:pt>
                <c:pt idx="242">
                  <c:v>253.47999572753901</c:v>
                </c:pt>
                <c:pt idx="243">
                  <c:v>248.05000305175699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A-4C37-92E3-C3CCE0AEEB3F}"/>
            </c:ext>
          </c:extLst>
        </c:ser>
        <c:ser>
          <c:idx val="1"/>
          <c:order val="1"/>
          <c:tx>
            <c:strRef>
              <c:f>AAPL_historical_data1!$I$1</c:f>
              <c:strCache>
                <c:ptCount val="1"/>
                <c:pt idx="0">
                  <c:v>Moving Average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AAPL_historical_data1!$A$2:$A$245</c:f>
              <c:numCache>
                <c:formatCode>[$-F800]dddd\,\ mmmm\ dd\,\ yyyy</c:formatCode>
                <c:ptCount val="244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45299</c:v>
                </c:pt>
                <c:pt idx="5">
                  <c:v>45300</c:v>
                </c:pt>
                <c:pt idx="6">
                  <c:v>45301</c:v>
                </c:pt>
                <c:pt idx="7">
                  <c:v>45302</c:v>
                </c:pt>
                <c:pt idx="8">
                  <c:v>45303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45342</c:v>
                </c:pt>
                <c:pt idx="34">
                  <c:v>45343</c:v>
                </c:pt>
                <c:pt idx="35">
                  <c:v>45344</c:v>
                </c:pt>
                <c:pt idx="36">
                  <c:v>45345</c:v>
                </c:pt>
                <c:pt idx="37">
                  <c:v>45348</c:v>
                </c:pt>
                <c:pt idx="38">
                  <c:v>45349</c:v>
                </c:pt>
                <c:pt idx="39">
                  <c:v>45350</c:v>
                </c:pt>
                <c:pt idx="40">
                  <c:v>45351</c:v>
                </c:pt>
                <c:pt idx="41">
                  <c:v>45352</c:v>
                </c:pt>
                <c:pt idx="42">
                  <c:v>45355</c:v>
                </c:pt>
                <c:pt idx="43">
                  <c:v>45356</c:v>
                </c:pt>
                <c:pt idx="44">
                  <c:v>45357</c:v>
                </c:pt>
                <c:pt idx="45">
                  <c:v>45358</c:v>
                </c:pt>
                <c:pt idx="46">
                  <c:v>45359</c:v>
                </c:pt>
                <c:pt idx="47">
                  <c:v>45362</c:v>
                </c:pt>
                <c:pt idx="48">
                  <c:v>45363</c:v>
                </c:pt>
                <c:pt idx="49">
                  <c:v>45364</c:v>
                </c:pt>
                <c:pt idx="50">
                  <c:v>45365</c:v>
                </c:pt>
                <c:pt idx="51">
                  <c:v>45366</c:v>
                </c:pt>
                <c:pt idx="52">
                  <c:v>45369</c:v>
                </c:pt>
                <c:pt idx="53">
                  <c:v>45370</c:v>
                </c:pt>
                <c:pt idx="54">
                  <c:v>45371</c:v>
                </c:pt>
                <c:pt idx="55">
                  <c:v>45372</c:v>
                </c:pt>
                <c:pt idx="56">
                  <c:v>45373</c:v>
                </c:pt>
                <c:pt idx="57">
                  <c:v>45376</c:v>
                </c:pt>
                <c:pt idx="58">
                  <c:v>45377</c:v>
                </c:pt>
                <c:pt idx="59">
                  <c:v>45378</c:v>
                </c:pt>
                <c:pt idx="60">
                  <c:v>45379</c:v>
                </c:pt>
                <c:pt idx="61">
                  <c:v>45383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45411</c:v>
                </c:pt>
                <c:pt idx="82">
                  <c:v>45412</c:v>
                </c:pt>
                <c:pt idx="83">
                  <c:v>45413</c:v>
                </c:pt>
                <c:pt idx="84">
                  <c:v>45414</c:v>
                </c:pt>
                <c:pt idx="85">
                  <c:v>45415</c:v>
                </c:pt>
                <c:pt idx="86">
                  <c:v>45418</c:v>
                </c:pt>
                <c:pt idx="87">
                  <c:v>45419</c:v>
                </c:pt>
                <c:pt idx="88">
                  <c:v>45420</c:v>
                </c:pt>
                <c:pt idx="89">
                  <c:v>45421</c:v>
                </c:pt>
                <c:pt idx="90">
                  <c:v>45422</c:v>
                </c:pt>
                <c:pt idx="91">
                  <c:v>45425</c:v>
                </c:pt>
                <c:pt idx="92">
                  <c:v>45426</c:v>
                </c:pt>
                <c:pt idx="93">
                  <c:v>45427</c:v>
                </c:pt>
                <c:pt idx="94">
                  <c:v>45428</c:v>
                </c:pt>
                <c:pt idx="95">
                  <c:v>45429</c:v>
                </c:pt>
                <c:pt idx="96">
                  <c:v>45432</c:v>
                </c:pt>
                <c:pt idx="97">
                  <c:v>45433</c:v>
                </c:pt>
                <c:pt idx="98">
                  <c:v>45434</c:v>
                </c:pt>
                <c:pt idx="99">
                  <c:v>45435</c:v>
                </c:pt>
                <c:pt idx="100">
                  <c:v>45436</c:v>
                </c:pt>
                <c:pt idx="101">
                  <c:v>45440</c:v>
                </c:pt>
                <c:pt idx="102">
                  <c:v>45441</c:v>
                </c:pt>
                <c:pt idx="103">
                  <c:v>45442</c:v>
                </c:pt>
                <c:pt idx="104">
                  <c:v>45443</c:v>
                </c:pt>
                <c:pt idx="105">
                  <c:v>45446</c:v>
                </c:pt>
                <c:pt idx="106">
                  <c:v>45447</c:v>
                </c:pt>
                <c:pt idx="107">
                  <c:v>45448</c:v>
                </c:pt>
                <c:pt idx="108">
                  <c:v>45449</c:v>
                </c:pt>
                <c:pt idx="109">
                  <c:v>45450</c:v>
                </c:pt>
                <c:pt idx="110">
                  <c:v>45453</c:v>
                </c:pt>
                <c:pt idx="111">
                  <c:v>45454</c:v>
                </c:pt>
                <c:pt idx="112">
                  <c:v>45455</c:v>
                </c:pt>
                <c:pt idx="113">
                  <c:v>45456</c:v>
                </c:pt>
                <c:pt idx="114">
                  <c:v>45457</c:v>
                </c:pt>
                <c:pt idx="115">
                  <c:v>45460</c:v>
                </c:pt>
                <c:pt idx="116">
                  <c:v>45461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  <c:pt idx="124">
                  <c:v>45474</c:v>
                </c:pt>
                <c:pt idx="125">
                  <c:v>45475</c:v>
                </c:pt>
                <c:pt idx="126">
                  <c:v>45476</c:v>
                </c:pt>
                <c:pt idx="127">
                  <c:v>45478</c:v>
                </c:pt>
                <c:pt idx="128">
                  <c:v>45481</c:v>
                </c:pt>
                <c:pt idx="129">
                  <c:v>45482</c:v>
                </c:pt>
                <c:pt idx="130">
                  <c:v>45483</c:v>
                </c:pt>
                <c:pt idx="131">
                  <c:v>45484</c:v>
                </c:pt>
                <c:pt idx="132">
                  <c:v>45485</c:v>
                </c:pt>
                <c:pt idx="133">
                  <c:v>45488</c:v>
                </c:pt>
                <c:pt idx="134">
                  <c:v>45489</c:v>
                </c:pt>
                <c:pt idx="135">
                  <c:v>45490</c:v>
                </c:pt>
                <c:pt idx="136">
                  <c:v>45491</c:v>
                </c:pt>
                <c:pt idx="137">
                  <c:v>45492</c:v>
                </c:pt>
                <c:pt idx="138">
                  <c:v>45495</c:v>
                </c:pt>
                <c:pt idx="139">
                  <c:v>45496</c:v>
                </c:pt>
                <c:pt idx="140">
                  <c:v>45497</c:v>
                </c:pt>
                <c:pt idx="141">
                  <c:v>45498</c:v>
                </c:pt>
                <c:pt idx="142">
                  <c:v>45499</c:v>
                </c:pt>
                <c:pt idx="143">
                  <c:v>45502</c:v>
                </c:pt>
                <c:pt idx="144">
                  <c:v>45503</c:v>
                </c:pt>
                <c:pt idx="145">
                  <c:v>45504</c:v>
                </c:pt>
                <c:pt idx="146">
                  <c:v>45505</c:v>
                </c:pt>
                <c:pt idx="147">
                  <c:v>45506</c:v>
                </c:pt>
                <c:pt idx="148">
                  <c:v>45509</c:v>
                </c:pt>
                <c:pt idx="149">
                  <c:v>45510</c:v>
                </c:pt>
                <c:pt idx="150">
                  <c:v>45511</c:v>
                </c:pt>
                <c:pt idx="151">
                  <c:v>45512</c:v>
                </c:pt>
                <c:pt idx="152">
                  <c:v>45513</c:v>
                </c:pt>
                <c:pt idx="153">
                  <c:v>45516</c:v>
                </c:pt>
                <c:pt idx="154">
                  <c:v>45517</c:v>
                </c:pt>
                <c:pt idx="155">
                  <c:v>45518</c:v>
                </c:pt>
                <c:pt idx="156">
                  <c:v>45519</c:v>
                </c:pt>
                <c:pt idx="157">
                  <c:v>45520</c:v>
                </c:pt>
                <c:pt idx="158">
                  <c:v>45523</c:v>
                </c:pt>
                <c:pt idx="159">
                  <c:v>45524</c:v>
                </c:pt>
                <c:pt idx="160">
                  <c:v>45525</c:v>
                </c:pt>
                <c:pt idx="161">
                  <c:v>45526</c:v>
                </c:pt>
                <c:pt idx="162">
                  <c:v>45527</c:v>
                </c:pt>
                <c:pt idx="163">
                  <c:v>45530</c:v>
                </c:pt>
                <c:pt idx="164">
                  <c:v>45531</c:v>
                </c:pt>
                <c:pt idx="165">
                  <c:v>45532</c:v>
                </c:pt>
                <c:pt idx="166">
                  <c:v>45533</c:v>
                </c:pt>
                <c:pt idx="167">
                  <c:v>45534</c:v>
                </c:pt>
                <c:pt idx="168">
                  <c:v>45538</c:v>
                </c:pt>
                <c:pt idx="169">
                  <c:v>45539</c:v>
                </c:pt>
                <c:pt idx="170">
                  <c:v>45540</c:v>
                </c:pt>
                <c:pt idx="171">
                  <c:v>45541</c:v>
                </c:pt>
                <c:pt idx="172">
                  <c:v>45544</c:v>
                </c:pt>
                <c:pt idx="173">
                  <c:v>45545</c:v>
                </c:pt>
                <c:pt idx="174">
                  <c:v>45546</c:v>
                </c:pt>
                <c:pt idx="175">
                  <c:v>45547</c:v>
                </c:pt>
                <c:pt idx="176">
                  <c:v>45548</c:v>
                </c:pt>
                <c:pt idx="177">
                  <c:v>45551</c:v>
                </c:pt>
                <c:pt idx="178">
                  <c:v>45552</c:v>
                </c:pt>
                <c:pt idx="179">
                  <c:v>45553</c:v>
                </c:pt>
                <c:pt idx="180">
                  <c:v>45554</c:v>
                </c:pt>
                <c:pt idx="181">
                  <c:v>45555</c:v>
                </c:pt>
                <c:pt idx="182">
                  <c:v>45558</c:v>
                </c:pt>
                <c:pt idx="183">
                  <c:v>45559</c:v>
                </c:pt>
                <c:pt idx="184">
                  <c:v>45560</c:v>
                </c:pt>
                <c:pt idx="185">
                  <c:v>45561</c:v>
                </c:pt>
                <c:pt idx="186">
                  <c:v>45562</c:v>
                </c:pt>
                <c:pt idx="187">
                  <c:v>45565</c:v>
                </c:pt>
                <c:pt idx="188">
                  <c:v>45566</c:v>
                </c:pt>
                <c:pt idx="189">
                  <c:v>45567</c:v>
                </c:pt>
                <c:pt idx="190">
                  <c:v>45568</c:v>
                </c:pt>
                <c:pt idx="191">
                  <c:v>45569</c:v>
                </c:pt>
                <c:pt idx="192">
                  <c:v>45572</c:v>
                </c:pt>
                <c:pt idx="193">
                  <c:v>45573</c:v>
                </c:pt>
                <c:pt idx="194">
                  <c:v>45574</c:v>
                </c:pt>
                <c:pt idx="195">
                  <c:v>45575</c:v>
                </c:pt>
                <c:pt idx="196">
                  <c:v>45576</c:v>
                </c:pt>
                <c:pt idx="197">
                  <c:v>45579</c:v>
                </c:pt>
                <c:pt idx="198">
                  <c:v>45580</c:v>
                </c:pt>
                <c:pt idx="199">
                  <c:v>45581</c:v>
                </c:pt>
                <c:pt idx="200">
                  <c:v>45582</c:v>
                </c:pt>
                <c:pt idx="201">
                  <c:v>45583</c:v>
                </c:pt>
                <c:pt idx="202">
                  <c:v>45586</c:v>
                </c:pt>
                <c:pt idx="203">
                  <c:v>45587</c:v>
                </c:pt>
                <c:pt idx="204">
                  <c:v>45588</c:v>
                </c:pt>
                <c:pt idx="205">
                  <c:v>45589</c:v>
                </c:pt>
                <c:pt idx="206">
                  <c:v>45590</c:v>
                </c:pt>
                <c:pt idx="207">
                  <c:v>45593</c:v>
                </c:pt>
                <c:pt idx="208">
                  <c:v>45594</c:v>
                </c:pt>
                <c:pt idx="209">
                  <c:v>45595</c:v>
                </c:pt>
                <c:pt idx="210">
                  <c:v>45596</c:v>
                </c:pt>
                <c:pt idx="211">
                  <c:v>45597</c:v>
                </c:pt>
                <c:pt idx="212">
                  <c:v>45600</c:v>
                </c:pt>
                <c:pt idx="213">
                  <c:v>45601</c:v>
                </c:pt>
                <c:pt idx="214">
                  <c:v>45602</c:v>
                </c:pt>
                <c:pt idx="215">
                  <c:v>45603</c:v>
                </c:pt>
                <c:pt idx="216">
                  <c:v>45604</c:v>
                </c:pt>
                <c:pt idx="217">
                  <c:v>45607</c:v>
                </c:pt>
                <c:pt idx="218">
                  <c:v>45608</c:v>
                </c:pt>
                <c:pt idx="219">
                  <c:v>45609</c:v>
                </c:pt>
                <c:pt idx="220">
                  <c:v>45610</c:v>
                </c:pt>
                <c:pt idx="221">
                  <c:v>45611</c:v>
                </c:pt>
                <c:pt idx="222">
                  <c:v>45614</c:v>
                </c:pt>
                <c:pt idx="223">
                  <c:v>45615</c:v>
                </c:pt>
                <c:pt idx="224">
                  <c:v>45616</c:v>
                </c:pt>
                <c:pt idx="225">
                  <c:v>45617</c:v>
                </c:pt>
                <c:pt idx="226">
                  <c:v>45618</c:v>
                </c:pt>
                <c:pt idx="227">
                  <c:v>45621</c:v>
                </c:pt>
                <c:pt idx="228">
                  <c:v>45622</c:v>
                </c:pt>
                <c:pt idx="229">
                  <c:v>45623</c:v>
                </c:pt>
                <c:pt idx="230">
                  <c:v>45625</c:v>
                </c:pt>
                <c:pt idx="231">
                  <c:v>45628</c:v>
                </c:pt>
                <c:pt idx="232">
                  <c:v>45629</c:v>
                </c:pt>
                <c:pt idx="233">
                  <c:v>45630</c:v>
                </c:pt>
                <c:pt idx="234">
                  <c:v>45631</c:v>
                </c:pt>
                <c:pt idx="235">
                  <c:v>45632</c:v>
                </c:pt>
                <c:pt idx="236">
                  <c:v>45635</c:v>
                </c:pt>
                <c:pt idx="237">
                  <c:v>45636</c:v>
                </c:pt>
                <c:pt idx="238">
                  <c:v>45637</c:v>
                </c:pt>
                <c:pt idx="239">
                  <c:v>45638</c:v>
                </c:pt>
                <c:pt idx="240">
                  <c:v>45639</c:v>
                </c:pt>
                <c:pt idx="241">
                  <c:v>45642</c:v>
                </c:pt>
                <c:pt idx="242">
                  <c:v>45643</c:v>
                </c:pt>
                <c:pt idx="243">
                  <c:v>45644</c:v>
                </c:pt>
              </c:numCache>
            </c:numRef>
          </c:cat>
          <c:val>
            <c:numRef>
              <c:f>AAPL_historical_data1!$I$2:$I$245</c:f>
              <c:numCache>
                <c:formatCode>General</c:formatCode>
                <c:ptCount val="244"/>
                <c:pt idx="0">
                  <c:v>178.98774475097628</c:v>
                </c:pt>
                <c:pt idx="1">
                  <c:v>179.03591293334932</c:v>
                </c:pt>
                <c:pt idx="2">
                  <c:v>179.09801315307587</c:v>
                </c:pt>
                <c:pt idx="3">
                  <c:v>179.18639266967745</c:v>
                </c:pt>
                <c:pt idx="4">
                  <c:v>179.29201416015596</c:v>
                </c:pt>
                <c:pt idx="5">
                  <c:v>179.36362731933565</c:v>
                </c:pt>
                <c:pt idx="6">
                  <c:v>179.45718002319308</c:v>
                </c:pt>
                <c:pt idx="7">
                  <c:v>179.54347656249971</c:v>
                </c:pt>
                <c:pt idx="8">
                  <c:v>179.65090972900362</c:v>
                </c:pt>
                <c:pt idx="9">
                  <c:v>179.74119049072237</c:v>
                </c:pt>
                <c:pt idx="10">
                  <c:v>179.87830490112276</c:v>
                </c:pt>
                <c:pt idx="11">
                  <c:v>179.98725799560518</c:v>
                </c:pt>
                <c:pt idx="12">
                  <c:v>180.17698516845675</c:v>
                </c:pt>
                <c:pt idx="13">
                  <c:v>180.39662185668917</c:v>
                </c:pt>
                <c:pt idx="14">
                  <c:v>180.60474578857392</c:v>
                </c:pt>
                <c:pt idx="15">
                  <c:v>180.78257202148407</c:v>
                </c:pt>
                <c:pt idx="16">
                  <c:v>181.00887084960908</c:v>
                </c:pt>
                <c:pt idx="17">
                  <c:v>181.2147070312497</c:v>
                </c:pt>
                <c:pt idx="18">
                  <c:v>181.39196197509736</c:v>
                </c:pt>
                <c:pt idx="19">
                  <c:v>181.55423263549775</c:v>
                </c:pt>
                <c:pt idx="20">
                  <c:v>181.75970870971653</c:v>
                </c:pt>
                <c:pt idx="21">
                  <c:v>182.01068634033174</c:v>
                </c:pt>
                <c:pt idx="22">
                  <c:v>182.27888961791962</c:v>
                </c:pt>
                <c:pt idx="23">
                  <c:v>182.56562469482392</c:v>
                </c:pt>
                <c:pt idx="24">
                  <c:v>182.79942733764619</c:v>
                </c:pt>
                <c:pt idx="25">
                  <c:v>183.07827072143525</c:v>
                </c:pt>
                <c:pt idx="26">
                  <c:v>183.39114028930635</c:v>
                </c:pt>
                <c:pt idx="27">
                  <c:v>183.72762756347626</c:v>
                </c:pt>
                <c:pt idx="28">
                  <c:v>184.10423461914033</c:v>
                </c:pt>
                <c:pt idx="29">
                  <c:v>184.51254745483374</c:v>
                </c:pt>
                <c:pt idx="30">
                  <c:v>184.95046463012667</c:v>
                </c:pt>
                <c:pt idx="31">
                  <c:v>185.44015289306611</c:v>
                </c:pt>
                <c:pt idx="32">
                  <c:v>185.87875259399385</c:v>
                </c:pt>
                <c:pt idx="33">
                  <c:v>186.36242935180636</c:v>
                </c:pt>
                <c:pt idx="34">
                  <c:v>186.89209228515597</c:v>
                </c:pt>
                <c:pt idx="35">
                  <c:v>187.4183728027341</c:v>
                </c:pt>
                <c:pt idx="36">
                  <c:v>187.86496139526338</c:v>
                </c:pt>
                <c:pt idx="37">
                  <c:v>188.28308914184541</c:v>
                </c:pt>
                <c:pt idx="38">
                  <c:v>188.71606475830049</c:v>
                </c:pt>
                <c:pt idx="39">
                  <c:v>189.13090148925752</c:v>
                </c:pt>
                <c:pt idx="40">
                  <c:v>189.56827072143523</c:v>
                </c:pt>
                <c:pt idx="41">
                  <c:v>189.94776168823213</c:v>
                </c:pt>
                <c:pt idx="42">
                  <c:v>190.32763717651338</c:v>
                </c:pt>
                <c:pt idx="43">
                  <c:v>190.75763763427705</c:v>
                </c:pt>
                <c:pt idx="44">
                  <c:v>191.2400523376462</c:v>
                </c:pt>
                <c:pt idx="45">
                  <c:v>191.73801834106419</c:v>
                </c:pt>
                <c:pt idx="46">
                  <c:v>192.26990600585913</c:v>
                </c:pt>
                <c:pt idx="47">
                  <c:v>192.74743988037085</c:v>
                </c:pt>
                <c:pt idx="48">
                  <c:v>193.21981277465795</c:v>
                </c:pt>
                <c:pt idx="49">
                  <c:v>193.58174179077122</c:v>
                </c:pt>
                <c:pt idx="50">
                  <c:v>193.94424087524388</c:v>
                </c:pt>
                <c:pt idx="51">
                  <c:v>194.31394927978491</c:v>
                </c:pt>
                <c:pt idx="52">
                  <c:v>194.72226516723606</c:v>
                </c:pt>
                <c:pt idx="53">
                  <c:v>195.14885467529271</c:v>
                </c:pt>
                <c:pt idx="54">
                  <c:v>195.56731231689429</c:v>
                </c:pt>
                <c:pt idx="55">
                  <c:v>195.99732223510716</c:v>
                </c:pt>
                <c:pt idx="56">
                  <c:v>196.50456405639628</c:v>
                </c:pt>
                <c:pt idx="57">
                  <c:v>197.03270568847634</c:v>
                </c:pt>
                <c:pt idx="58">
                  <c:v>197.58838104248025</c:v>
                </c:pt>
                <c:pt idx="59">
                  <c:v>198.15381713867166</c:v>
                </c:pt>
                <c:pt idx="60">
                  <c:v>198.6895761108396</c:v>
                </c:pt>
                <c:pt idx="61">
                  <c:v>199.24247055053689</c:v>
                </c:pt>
                <c:pt idx="62">
                  <c:v>199.79113311767557</c:v>
                </c:pt>
                <c:pt idx="63">
                  <c:v>200.37472732543924</c:v>
                </c:pt>
                <c:pt idx="64">
                  <c:v>200.95364715576147</c:v>
                </c:pt>
                <c:pt idx="65">
                  <c:v>201.54932739257788</c:v>
                </c:pt>
                <c:pt idx="66">
                  <c:v>202.12205230712868</c:v>
                </c:pt>
                <c:pt idx="67">
                  <c:v>202.73900009155253</c:v>
                </c:pt>
                <c:pt idx="68">
                  <c:v>203.3359007263181</c:v>
                </c:pt>
                <c:pt idx="69">
                  <c:v>203.88940155029272</c:v>
                </c:pt>
                <c:pt idx="70">
                  <c:v>204.35138534545874</c:v>
                </c:pt>
                <c:pt idx="71">
                  <c:v>204.81360656738261</c:v>
                </c:pt>
                <c:pt idx="72">
                  <c:v>205.29870590209939</c:v>
                </c:pt>
                <c:pt idx="73">
                  <c:v>205.81768478393533</c:v>
                </c:pt>
                <c:pt idx="74">
                  <c:v>206.34242279052714</c:v>
                </c:pt>
                <c:pt idx="75">
                  <c:v>206.90219833373999</c:v>
                </c:pt>
                <c:pt idx="76">
                  <c:v>207.48339889526346</c:v>
                </c:pt>
                <c:pt idx="77">
                  <c:v>208.05353271484353</c:v>
                </c:pt>
                <c:pt idx="78">
                  <c:v>208.55137283325175</c:v>
                </c:pt>
                <c:pt idx="79">
                  <c:v>209.0327838134763</c:v>
                </c:pt>
                <c:pt idx="80">
                  <c:v>209.54448348998997</c:v>
                </c:pt>
                <c:pt idx="81">
                  <c:v>210.14377212524391</c:v>
                </c:pt>
                <c:pt idx="82">
                  <c:v>210.69451950073221</c:v>
                </c:pt>
                <c:pt idx="83">
                  <c:v>211.2595716857908</c:v>
                </c:pt>
                <c:pt idx="84">
                  <c:v>211.84387680053689</c:v>
                </c:pt>
                <c:pt idx="85">
                  <c:v>212.38102722167946</c:v>
                </c:pt>
                <c:pt idx="86">
                  <c:v>212.82653823852516</c:v>
                </c:pt>
                <c:pt idx="87">
                  <c:v>213.29138595581034</c:v>
                </c:pt>
                <c:pt idx="88">
                  <c:v>213.8014015197752</c:v>
                </c:pt>
                <c:pt idx="89">
                  <c:v>214.24020401000953</c:v>
                </c:pt>
                <c:pt idx="90">
                  <c:v>214.66646591186506</c:v>
                </c:pt>
                <c:pt idx="91">
                  <c:v>215.09431137084943</c:v>
                </c:pt>
                <c:pt idx="92">
                  <c:v>215.50121749877908</c:v>
                </c:pt>
                <c:pt idx="93">
                  <c:v>215.84560562133771</c:v>
                </c:pt>
                <c:pt idx="94">
                  <c:v>216.20790039062481</c:v>
                </c:pt>
                <c:pt idx="95">
                  <c:v>216.6066564941404</c:v>
                </c:pt>
                <c:pt idx="96">
                  <c:v>217.00011886596661</c:v>
                </c:pt>
                <c:pt idx="97">
                  <c:v>217.36702392578104</c:v>
                </c:pt>
                <c:pt idx="98">
                  <c:v>217.75831726074196</c:v>
                </c:pt>
                <c:pt idx="99">
                  <c:v>218.18955001831034</c:v>
                </c:pt>
                <c:pt idx="100">
                  <c:v>218.64021469116193</c:v>
                </c:pt>
                <c:pt idx="101">
                  <c:v>219.06364532470681</c:v>
                </c:pt>
                <c:pt idx="102">
                  <c:v>219.51544479370096</c:v>
                </c:pt>
                <c:pt idx="103">
                  <c:v>219.9790347290037</c:v>
                </c:pt>
                <c:pt idx="104">
                  <c:v>220.42645416259745</c:v>
                </c:pt>
                <c:pt idx="105">
                  <c:v>220.81335128784158</c:v>
                </c:pt>
                <c:pt idx="106">
                  <c:v>221.1805906677244</c:v>
                </c:pt>
                <c:pt idx="107">
                  <c:v>221.55302795410134</c:v>
                </c:pt>
                <c:pt idx="108">
                  <c:v>221.93017761230442</c:v>
                </c:pt>
                <c:pt idx="109">
                  <c:v>222.32389282226541</c:v>
                </c:pt>
                <c:pt idx="110">
                  <c:v>222.65790176391576</c:v>
                </c:pt>
                <c:pt idx="111">
                  <c:v>222.9876718139646</c:v>
                </c:pt>
                <c:pt idx="112">
                  <c:v>223.14749099731421</c:v>
                </c:pt>
                <c:pt idx="113">
                  <c:v>223.23925323486307</c:v>
                </c:pt>
                <c:pt idx="114">
                  <c:v>223.33372604370092</c:v>
                </c:pt>
                <c:pt idx="115">
                  <c:v>223.43836761474583</c:v>
                </c:pt>
                <c:pt idx="116">
                  <c:v>223.54885101318331</c:v>
                </c:pt>
                <c:pt idx="117">
                  <c:v>223.6803810119626</c:v>
                </c:pt>
                <c:pt idx="118">
                  <c:v>223.83060699462862</c:v>
                </c:pt>
                <c:pt idx="119">
                  <c:v>224.00268341064424</c:v>
                </c:pt>
                <c:pt idx="120">
                  <c:v>224.17717453002899</c:v>
                </c:pt>
                <c:pt idx="121">
                  <c:v>224.37338668823216</c:v>
                </c:pt>
                <c:pt idx="122">
                  <c:v>224.49569305419897</c:v>
                </c:pt>
                <c:pt idx="123">
                  <c:v>224.63971847534154</c:v>
                </c:pt>
                <c:pt idx="124">
                  <c:v>224.82106567382786</c:v>
                </c:pt>
                <c:pt idx="125">
                  <c:v>224.94845092773411</c:v>
                </c:pt>
                <c:pt idx="126">
                  <c:v>225.03591552734346</c:v>
                </c:pt>
                <c:pt idx="127">
                  <c:v>225.12410888671846</c:v>
                </c:pt>
                <c:pt idx="128">
                  <c:v>225.1945103454587</c:v>
                </c:pt>
                <c:pt idx="129">
                  <c:v>225.27204498290988</c:v>
                </c:pt>
                <c:pt idx="130">
                  <c:v>225.3396990966794</c:v>
                </c:pt>
                <c:pt idx="131">
                  <c:v>225.38845016479462</c:v>
                </c:pt>
                <c:pt idx="132">
                  <c:v>225.51377914428681</c:v>
                </c:pt>
                <c:pt idx="133">
                  <c:v>225.64007522582978</c:v>
                </c:pt>
                <c:pt idx="134">
                  <c:v>225.73145828247041</c:v>
                </c:pt>
                <c:pt idx="135">
                  <c:v>225.8189508056638</c:v>
                </c:pt>
                <c:pt idx="136">
                  <c:v>225.96370941162084</c:v>
                </c:pt>
                <c:pt idx="137">
                  <c:v>226.19446212768528</c:v>
                </c:pt>
                <c:pt idx="138">
                  <c:v>226.43411788940404</c:v>
                </c:pt>
                <c:pt idx="139">
                  <c:v>226.66446563720677</c:v>
                </c:pt>
                <c:pt idx="140">
                  <c:v>226.89903717040991</c:v>
                </c:pt>
                <c:pt idx="141">
                  <c:v>227.19986282348609</c:v>
                </c:pt>
                <c:pt idx="142">
                  <c:v>227.54026458740208</c:v>
                </c:pt>
                <c:pt idx="143">
                  <c:v>227.90037704467747</c:v>
                </c:pt>
                <c:pt idx="144">
                  <c:v>228.2033958435056</c:v>
                </c:pt>
                <c:pt idx="145">
                  <c:v>228.30336091012643</c:v>
                </c:pt>
                <c:pt idx="146">
                  <c:v>228.37197206458245</c:v>
                </c:pt>
                <c:pt idx="147">
                  <c:v>228.48026204846548</c:v>
                </c:pt>
                <c:pt idx="148">
                  <c:v>228.57521820068337</c:v>
                </c:pt>
                <c:pt idx="149">
                  <c:v>228.78339586759844</c:v>
                </c:pt>
                <c:pt idx="150">
                  <c:v>229.01765604222047</c:v>
                </c:pt>
                <c:pt idx="151">
                  <c:v>229.2291673229584</c:v>
                </c:pt>
                <c:pt idx="152">
                  <c:v>229.40742758046002</c:v>
                </c:pt>
                <c:pt idx="153">
                  <c:v>229.55748019375619</c:v>
                </c:pt>
                <c:pt idx="154">
                  <c:v>229.69377509223062</c:v>
                </c:pt>
                <c:pt idx="155">
                  <c:v>229.79115655448976</c:v>
                </c:pt>
                <c:pt idx="156">
                  <c:v>229.88564317876614</c:v>
                </c:pt>
                <c:pt idx="157">
                  <c:v>229.94785703461716</c:v>
                </c:pt>
                <c:pt idx="158">
                  <c:v>229.99606961982164</c:v>
                </c:pt>
                <c:pt idx="159">
                  <c:v>230.04729686063848</c:v>
                </c:pt>
                <c:pt idx="160">
                  <c:v>230.09237107776431</c:v>
                </c:pt>
                <c:pt idx="161">
                  <c:v>230.13985525843577</c:v>
                </c:pt>
                <c:pt idx="162">
                  <c:v>230.21127728718051</c:v>
                </c:pt>
                <c:pt idx="163">
                  <c:v>230.25597579390879</c:v>
                </c:pt>
                <c:pt idx="164">
                  <c:v>230.29754638671838</c:v>
                </c:pt>
                <c:pt idx="165">
                  <c:v>230.32942180392072</c:v>
                </c:pt>
                <c:pt idx="166">
                  <c:v>230.38183632875067</c:v>
                </c:pt>
                <c:pt idx="167">
                  <c:v>230.39280225084937</c:v>
                </c:pt>
                <c:pt idx="168">
                  <c:v>230.41443995425539</c:v>
                </c:pt>
                <c:pt idx="169">
                  <c:v>230.51963012695273</c:v>
                </c:pt>
                <c:pt idx="170">
                  <c:v>230.65358053671306</c:v>
                </c:pt>
                <c:pt idx="171">
                  <c:v>230.77026513504612</c:v>
                </c:pt>
                <c:pt idx="172">
                  <c:v>230.9118336571583</c:v>
                </c:pt>
                <c:pt idx="173">
                  <c:v>231.05612397529669</c:v>
                </c:pt>
                <c:pt idx="174">
                  <c:v>231.21595284598172</c:v>
                </c:pt>
                <c:pt idx="175">
                  <c:v>231.34349856169285</c:v>
                </c:pt>
                <c:pt idx="176">
                  <c:v>231.47317976110079</c:v>
                </c:pt>
                <c:pt idx="177">
                  <c:v>231.61075740074003</c:v>
                </c:pt>
                <c:pt idx="178">
                  <c:v>231.84603743119629</c:v>
                </c:pt>
                <c:pt idx="179">
                  <c:v>232.08133427546534</c:v>
                </c:pt>
                <c:pt idx="180">
                  <c:v>232.26311349868732</c:v>
                </c:pt>
                <c:pt idx="181">
                  <c:v>232.32096499488424</c:v>
                </c:pt>
                <c:pt idx="182">
                  <c:v>232.39147727720157</c:v>
                </c:pt>
                <c:pt idx="183">
                  <c:v>232.49263075531465</c:v>
                </c:pt>
                <c:pt idx="184">
                  <c:v>232.58217264811157</c:v>
                </c:pt>
                <c:pt idx="185">
                  <c:v>232.69168039095561</c:v>
                </c:pt>
                <c:pt idx="186">
                  <c:v>232.78515835466015</c:v>
                </c:pt>
                <c:pt idx="187">
                  <c:v>232.87718468381607</c:v>
                </c:pt>
                <c:pt idx="188">
                  <c:v>232.87956401279953</c:v>
                </c:pt>
                <c:pt idx="189">
                  <c:v>233.00534862171477</c:v>
                </c:pt>
                <c:pt idx="190">
                  <c:v>233.12524809660695</c:v>
                </c:pt>
                <c:pt idx="191">
                  <c:v>233.27059274349531</c:v>
                </c:pt>
                <c:pt idx="192">
                  <c:v>233.39982047447751</c:v>
                </c:pt>
                <c:pt idx="193">
                  <c:v>233.63420194738006</c:v>
                </c:pt>
                <c:pt idx="194">
                  <c:v>233.79644836425734</c:v>
                </c:pt>
                <c:pt idx="195">
                  <c:v>233.88846292301051</c:v>
                </c:pt>
                <c:pt idx="196">
                  <c:v>233.99471664428663</c:v>
                </c:pt>
                <c:pt idx="197">
                  <c:v>234.13715898229671</c:v>
                </c:pt>
                <c:pt idx="198">
                  <c:v>234.2043622887648</c:v>
                </c:pt>
                <c:pt idx="199">
                  <c:v>234.21794806586328</c:v>
                </c:pt>
                <c:pt idx="200">
                  <c:v>234.2791453274809</c:v>
                </c:pt>
                <c:pt idx="201">
                  <c:v>234.33459366199534</c:v>
                </c:pt>
                <c:pt idx="202">
                  <c:v>234.32489994593982</c:v>
                </c:pt>
                <c:pt idx="203">
                  <c:v>234.2786753584694</c:v>
                </c:pt>
                <c:pt idx="204">
                  <c:v>234.24562225341751</c:v>
                </c:pt>
                <c:pt idx="205">
                  <c:v>234.34149991548932</c:v>
                </c:pt>
                <c:pt idx="206">
                  <c:v>234.44741781134306</c:v>
                </c:pt>
                <c:pt idx="207">
                  <c:v>234.53638355151978</c:v>
                </c:pt>
                <c:pt idx="208">
                  <c:v>234.57507493760801</c:v>
                </c:pt>
                <c:pt idx="209">
                  <c:v>234.6082715715676</c:v>
                </c:pt>
                <c:pt idx="210">
                  <c:v>234.74830537683775</c:v>
                </c:pt>
                <c:pt idx="211">
                  <c:v>235.02365620930939</c:v>
                </c:pt>
                <c:pt idx="212">
                  <c:v>235.40986347198438</c:v>
                </c:pt>
                <c:pt idx="213">
                  <c:v>235.84998789141207</c:v>
                </c:pt>
                <c:pt idx="214">
                  <c:v>236.27150675455681</c:v>
                </c:pt>
                <c:pt idx="215">
                  <c:v>236.74724026383979</c:v>
                </c:pt>
                <c:pt idx="216">
                  <c:v>237.08714185442196</c:v>
                </c:pt>
                <c:pt idx="217">
                  <c:v>237.46222093370176</c:v>
                </c:pt>
                <c:pt idx="218">
                  <c:v>237.97115267240031</c:v>
                </c:pt>
                <c:pt idx="219">
                  <c:v>238.5207989501948</c:v>
                </c:pt>
                <c:pt idx="220">
                  <c:v>239.07916577657011</c:v>
                </c:pt>
                <c:pt idx="221">
                  <c:v>239.55130336595562</c:v>
                </c:pt>
                <c:pt idx="222">
                  <c:v>240.21272624622634</c:v>
                </c:pt>
                <c:pt idx="223">
                  <c:v>240.79333205450098</c:v>
                </c:pt>
                <c:pt idx="224">
                  <c:v>241.41899871826121</c:v>
                </c:pt>
                <c:pt idx="225">
                  <c:v>242.07263022974865</c:v>
                </c:pt>
                <c:pt idx="226">
                  <c:v>242.82555389404246</c:v>
                </c:pt>
                <c:pt idx="227">
                  <c:v>243.58764558679869</c:v>
                </c:pt>
                <c:pt idx="228">
                  <c:v>244.25749874114936</c:v>
                </c:pt>
                <c:pt idx="229">
                  <c:v>244.87066548665314</c:v>
                </c:pt>
                <c:pt idx="230">
                  <c:v>245.58071354457257</c:v>
                </c:pt>
                <c:pt idx="231">
                  <c:v>246.21538367638169</c:v>
                </c:pt>
                <c:pt idx="232">
                  <c:v>246.76749928792265</c:v>
                </c:pt>
                <c:pt idx="233">
                  <c:v>247.14181795987162</c:v>
                </c:pt>
                <c:pt idx="234">
                  <c:v>247.55500030517527</c:v>
                </c:pt>
                <c:pt idx="235">
                  <c:v>248.05666775173566</c:v>
                </c:pt>
                <c:pt idx="236">
                  <c:v>248.70875167846637</c:v>
                </c:pt>
                <c:pt idx="237">
                  <c:v>248.98857334681867</c:v>
                </c:pt>
                <c:pt idx="238">
                  <c:v>249.19166819254517</c:v>
                </c:pt>
                <c:pt idx="239">
                  <c:v>249.73200073242137</c:v>
                </c:pt>
                <c:pt idx="240">
                  <c:v>250.17499923706001</c:v>
                </c:pt>
                <c:pt idx="241">
                  <c:v>250.85666402180934</c:v>
                </c:pt>
                <c:pt idx="242">
                  <c:v>250.76499938964798</c:v>
                </c:pt>
                <c:pt idx="243">
                  <c:v>248.05000305175699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A-4C37-92E3-C3CCE0AEE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384224"/>
        <c:axId val="578372224"/>
      </c:lineChart>
      <c:dateAx>
        <c:axId val="5783842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72224"/>
        <c:crosses val="autoZero"/>
        <c:auto val="1"/>
        <c:lblOffset val="100"/>
        <c:baseTimeUnit val="days"/>
      </c:dateAx>
      <c:valAx>
        <c:axId val="5783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150 Day- Moving</a:t>
            </a:r>
            <a:r>
              <a:rPr lang="en-CA" baseline="0"/>
              <a:t> Average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AAPL_historical_data1!$B$1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AAPL_historical_data1!$A$2:$A$245</c:f>
              <c:numCache>
                <c:formatCode>[$-F800]dddd\,\ mmmm\ dd\,\ yyyy</c:formatCode>
                <c:ptCount val="244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45299</c:v>
                </c:pt>
                <c:pt idx="5">
                  <c:v>45300</c:v>
                </c:pt>
                <c:pt idx="6">
                  <c:v>45301</c:v>
                </c:pt>
                <c:pt idx="7">
                  <c:v>45302</c:v>
                </c:pt>
                <c:pt idx="8">
                  <c:v>45303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45342</c:v>
                </c:pt>
                <c:pt idx="34">
                  <c:v>45343</c:v>
                </c:pt>
                <c:pt idx="35">
                  <c:v>45344</c:v>
                </c:pt>
                <c:pt idx="36">
                  <c:v>45345</c:v>
                </c:pt>
                <c:pt idx="37">
                  <c:v>45348</c:v>
                </c:pt>
                <c:pt idx="38">
                  <c:v>45349</c:v>
                </c:pt>
                <c:pt idx="39">
                  <c:v>45350</c:v>
                </c:pt>
                <c:pt idx="40">
                  <c:v>45351</c:v>
                </c:pt>
                <c:pt idx="41">
                  <c:v>45352</c:v>
                </c:pt>
                <c:pt idx="42">
                  <c:v>45355</c:v>
                </c:pt>
                <c:pt idx="43">
                  <c:v>45356</c:v>
                </c:pt>
                <c:pt idx="44">
                  <c:v>45357</c:v>
                </c:pt>
                <c:pt idx="45">
                  <c:v>45358</c:v>
                </c:pt>
                <c:pt idx="46">
                  <c:v>45359</c:v>
                </c:pt>
                <c:pt idx="47">
                  <c:v>45362</c:v>
                </c:pt>
                <c:pt idx="48">
                  <c:v>45363</c:v>
                </c:pt>
                <c:pt idx="49">
                  <c:v>45364</c:v>
                </c:pt>
                <c:pt idx="50">
                  <c:v>45365</c:v>
                </c:pt>
                <c:pt idx="51">
                  <c:v>45366</c:v>
                </c:pt>
                <c:pt idx="52">
                  <c:v>45369</c:v>
                </c:pt>
                <c:pt idx="53">
                  <c:v>45370</c:v>
                </c:pt>
                <c:pt idx="54">
                  <c:v>45371</c:v>
                </c:pt>
                <c:pt idx="55">
                  <c:v>45372</c:v>
                </c:pt>
                <c:pt idx="56">
                  <c:v>45373</c:v>
                </c:pt>
                <c:pt idx="57">
                  <c:v>45376</c:v>
                </c:pt>
                <c:pt idx="58">
                  <c:v>45377</c:v>
                </c:pt>
                <c:pt idx="59">
                  <c:v>45378</c:v>
                </c:pt>
                <c:pt idx="60">
                  <c:v>45379</c:v>
                </c:pt>
                <c:pt idx="61">
                  <c:v>45383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45411</c:v>
                </c:pt>
                <c:pt idx="82">
                  <c:v>45412</c:v>
                </c:pt>
                <c:pt idx="83">
                  <c:v>45413</c:v>
                </c:pt>
                <c:pt idx="84">
                  <c:v>45414</c:v>
                </c:pt>
                <c:pt idx="85">
                  <c:v>45415</c:v>
                </c:pt>
                <c:pt idx="86">
                  <c:v>45418</c:v>
                </c:pt>
                <c:pt idx="87">
                  <c:v>45419</c:v>
                </c:pt>
                <c:pt idx="88">
                  <c:v>45420</c:v>
                </c:pt>
                <c:pt idx="89">
                  <c:v>45421</c:v>
                </c:pt>
                <c:pt idx="90">
                  <c:v>45422</c:v>
                </c:pt>
                <c:pt idx="91">
                  <c:v>45425</c:v>
                </c:pt>
                <c:pt idx="92">
                  <c:v>45426</c:v>
                </c:pt>
                <c:pt idx="93">
                  <c:v>45427</c:v>
                </c:pt>
                <c:pt idx="94">
                  <c:v>45428</c:v>
                </c:pt>
                <c:pt idx="95">
                  <c:v>45429</c:v>
                </c:pt>
                <c:pt idx="96">
                  <c:v>45432</c:v>
                </c:pt>
                <c:pt idx="97">
                  <c:v>45433</c:v>
                </c:pt>
                <c:pt idx="98">
                  <c:v>45434</c:v>
                </c:pt>
                <c:pt idx="99">
                  <c:v>45435</c:v>
                </c:pt>
                <c:pt idx="100">
                  <c:v>45436</c:v>
                </c:pt>
                <c:pt idx="101">
                  <c:v>45440</c:v>
                </c:pt>
                <c:pt idx="102">
                  <c:v>45441</c:v>
                </c:pt>
                <c:pt idx="103">
                  <c:v>45442</c:v>
                </c:pt>
                <c:pt idx="104">
                  <c:v>45443</c:v>
                </c:pt>
                <c:pt idx="105">
                  <c:v>45446</c:v>
                </c:pt>
                <c:pt idx="106">
                  <c:v>45447</c:v>
                </c:pt>
                <c:pt idx="107">
                  <c:v>45448</c:v>
                </c:pt>
                <c:pt idx="108">
                  <c:v>45449</c:v>
                </c:pt>
                <c:pt idx="109">
                  <c:v>45450</c:v>
                </c:pt>
                <c:pt idx="110">
                  <c:v>45453</c:v>
                </c:pt>
                <c:pt idx="111">
                  <c:v>45454</c:v>
                </c:pt>
                <c:pt idx="112">
                  <c:v>45455</c:v>
                </c:pt>
                <c:pt idx="113">
                  <c:v>45456</c:v>
                </c:pt>
                <c:pt idx="114">
                  <c:v>45457</c:v>
                </c:pt>
                <c:pt idx="115">
                  <c:v>45460</c:v>
                </c:pt>
                <c:pt idx="116">
                  <c:v>45461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  <c:pt idx="124">
                  <c:v>45474</c:v>
                </c:pt>
                <c:pt idx="125">
                  <c:v>45475</c:v>
                </c:pt>
                <c:pt idx="126">
                  <c:v>45476</c:v>
                </c:pt>
                <c:pt idx="127">
                  <c:v>45478</c:v>
                </c:pt>
                <c:pt idx="128">
                  <c:v>45481</c:v>
                </c:pt>
                <c:pt idx="129">
                  <c:v>45482</c:v>
                </c:pt>
                <c:pt idx="130">
                  <c:v>45483</c:v>
                </c:pt>
                <c:pt idx="131">
                  <c:v>45484</c:v>
                </c:pt>
                <c:pt idx="132">
                  <c:v>45485</c:v>
                </c:pt>
                <c:pt idx="133">
                  <c:v>45488</c:v>
                </c:pt>
                <c:pt idx="134">
                  <c:v>45489</c:v>
                </c:pt>
                <c:pt idx="135">
                  <c:v>45490</c:v>
                </c:pt>
                <c:pt idx="136">
                  <c:v>45491</c:v>
                </c:pt>
                <c:pt idx="137">
                  <c:v>45492</c:v>
                </c:pt>
                <c:pt idx="138">
                  <c:v>45495</c:v>
                </c:pt>
                <c:pt idx="139">
                  <c:v>45496</c:v>
                </c:pt>
                <c:pt idx="140">
                  <c:v>45497</c:v>
                </c:pt>
                <c:pt idx="141">
                  <c:v>45498</c:v>
                </c:pt>
                <c:pt idx="142">
                  <c:v>45499</c:v>
                </c:pt>
                <c:pt idx="143">
                  <c:v>45502</c:v>
                </c:pt>
                <c:pt idx="144">
                  <c:v>45503</c:v>
                </c:pt>
                <c:pt idx="145">
                  <c:v>45504</c:v>
                </c:pt>
                <c:pt idx="146">
                  <c:v>45505</c:v>
                </c:pt>
                <c:pt idx="147">
                  <c:v>45506</c:v>
                </c:pt>
                <c:pt idx="148">
                  <c:v>45509</c:v>
                </c:pt>
                <c:pt idx="149">
                  <c:v>45510</c:v>
                </c:pt>
                <c:pt idx="150">
                  <c:v>45511</c:v>
                </c:pt>
                <c:pt idx="151">
                  <c:v>45512</c:v>
                </c:pt>
                <c:pt idx="152">
                  <c:v>45513</c:v>
                </c:pt>
                <c:pt idx="153">
                  <c:v>45516</c:v>
                </c:pt>
                <c:pt idx="154">
                  <c:v>45517</c:v>
                </c:pt>
                <c:pt idx="155">
                  <c:v>45518</c:v>
                </c:pt>
                <c:pt idx="156">
                  <c:v>45519</c:v>
                </c:pt>
                <c:pt idx="157">
                  <c:v>45520</c:v>
                </c:pt>
                <c:pt idx="158">
                  <c:v>45523</c:v>
                </c:pt>
                <c:pt idx="159">
                  <c:v>45524</c:v>
                </c:pt>
                <c:pt idx="160">
                  <c:v>45525</c:v>
                </c:pt>
                <c:pt idx="161">
                  <c:v>45526</c:v>
                </c:pt>
                <c:pt idx="162">
                  <c:v>45527</c:v>
                </c:pt>
                <c:pt idx="163">
                  <c:v>45530</c:v>
                </c:pt>
                <c:pt idx="164">
                  <c:v>45531</c:v>
                </c:pt>
                <c:pt idx="165">
                  <c:v>45532</c:v>
                </c:pt>
                <c:pt idx="166">
                  <c:v>45533</c:v>
                </c:pt>
                <c:pt idx="167">
                  <c:v>45534</c:v>
                </c:pt>
                <c:pt idx="168">
                  <c:v>45538</c:v>
                </c:pt>
                <c:pt idx="169">
                  <c:v>45539</c:v>
                </c:pt>
                <c:pt idx="170">
                  <c:v>45540</c:v>
                </c:pt>
                <c:pt idx="171">
                  <c:v>45541</c:v>
                </c:pt>
                <c:pt idx="172">
                  <c:v>45544</c:v>
                </c:pt>
                <c:pt idx="173">
                  <c:v>45545</c:v>
                </c:pt>
                <c:pt idx="174">
                  <c:v>45546</c:v>
                </c:pt>
                <c:pt idx="175">
                  <c:v>45547</c:v>
                </c:pt>
                <c:pt idx="176">
                  <c:v>45548</c:v>
                </c:pt>
                <c:pt idx="177">
                  <c:v>45551</c:v>
                </c:pt>
                <c:pt idx="178">
                  <c:v>45552</c:v>
                </c:pt>
                <c:pt idx="179">
                  <c:v>45553</c:v>
                </c:pt>
                <c:pt idx="180">
                  <c:v>45554</c:v>
                </c:pt>
                <c:pt idx="181">
                  <c:v>45555</c:v>
                </c:pt>
                <c:pt idx="182">
                  <c:v>45558</c:v>
                </c:pt>
                <c:pt idx="183">
                  <c:v>45559</c:v>
                </c:pt>
                <c:pt idx="184">
                  <c:v>45560</c:v>
                </c:pt>
                <c:pt idx="185">
                  <c:v>45561</c:v>
                </c:pt>
                <c:pt idx="186">
                  <c:v>45562</c:v>
                </c:pt>
                <c:pt idx="187">
                  <c:v>45565</c:v>
                </c:pt>
                <c:pt idx="188">
                  <c:v>45566</c:v>
                </c:pt>
                <c:pt idx="189">
                  <c:v>45567</c:v>
                </c:pt>
                <c:pt idx="190">
                  <c:v>45568</c:v>
                </c:pt>
                <c:pt idx="191">
                  <c:v>45569</c:v>
                </c:pt>
                <c:pt idx="192">
                  <c:v>45572</c:v>
                </c:pt>
                <c:pt idx="193">
                  <c:v>45573</c:v>
                </c:pt>
                <c:pt idx="194">
                  <c:v>45574</c:v>
                </c:pt>
                <c:pt idx="195">
                  <c:v>45575</c:v>
                </c:pt>
                <c:pt idx="196">
                  <c:v>45576</c:v>
                </c:pt>
                <c:pt idx="197">
                  <c:v>45579</c:v>
                </c:pt>
                <c:pt idx="198">
                  <c:v>45580</c:v>
                </c:pt>
                <c:pt idx="199">
                  <c:v>45581</c:v>
                </c:pt>
                <c:pt idx="200">
                  <c:v>45582</c:v>
                </c:pt>
                <c:pt idx="201">
                  <c:v>45583</c:v>
                </c:pt>
                <c:pt idx="202">
                  <c:v>45586</c:v>
                </c:pt>
                <c:pt idx="203">
                  <c:v>45587</c:v>
                </c:pt>
                <c:pt idx="204">
                  <c:v>45588</c:v>
                </c:pt>
                <c:pt idx="205">
                  <c:v>45589</c:v>
                </c:pt>
                <c:pt idx="206">
                  <c:v>45590</c:v>
                </c:pt>
                <c:pt idx="207">
                  <c:v>45593</c:v>
                </c:pt>
                <c:pt idx="208">
                  <c:v>45594</c:v>
                </c:pt>
                <c:pt idx="209">
                  <c:v>45595</c:v>
                </c:pt>
                <c:pt idx="210">
                  <c:v>45596</c:v>
                </c:pt>
                <c:pt idx="211">
                  <c:v>45597</c:v>
                </c:pt>
                <c:pt idx="212">
                  <c:v>45600</c:v>
                </c:pt>
                <c:pt idx="213">
                  <c:v>45601</c:v>
                </c:pt>
                <c:pt idx="214">
                  <c:v>45602</c:v>
                </c:pt>
                <c:pt idx="215">
                  <c:v>45603</c:v>
                </c:pt>
                <c:pt idx="216">
                  <c:v>45604</c:v>
                </c:pt>
                <c:pt idx="217">
                  <c:v>45607</c:v>
                </c:pt>
                <c:pt idx="218">
                  <c:v>45608</c:v>
                </c:pt>
                <c:pt idx="219">
                  <c:v>45609</c:v>
                </c:pt>
                <c:pt idx="220">
                  <c:v>45610</c:v>
                </c:pt>
                <c:pt idx="221">
                  <c:v>45611</c:v>
                </c:pt>
                <c:pt idx="222">
                  <c:v>45614</c:v>
                </c:pt>
                <c:pt idx="223">
                  <c:v>45615</c:v>
                </c:pt>
                <c:pt idx="224">
                  <c:v>45616</c:v>
                </c:pt>
                <c:pt idx="225">
                  <c:v>45617</c:v>
                </c:pt>
                <c:pt idx="226">
                  <c:v>45618</c:v>
                </c:pt>
                <c:pt idx="227">
                  <c:v>45621</c:v>
                </c:pt>
                <c:pt idx="228">
                  <c:v>45622</c:v>
                </c:pt>
                <c:pt idx="229">
                  <c:v>45623</c:v>
                </c:pt>
                <c:pt idx="230">
                  <c:v>45625</c:v>
                </c:pt>
                <c:pt idx="231">
                  <c:v>45628</c:v>
                </c:pt>
                <c:pt idx="232">
                  <c:v>45629</c:v>
                </c:pt>
                <c:pt idx="233">
                  <c:v>45630</c:v>
                </c:pt>
                <c:pt idx="234">
                  <c:v>45631</c:v>
                </c:pt>
                <c:pt idx="235">
                  <c:v>45632</c:v>
                </c:pt>
                <c:pt idx="236">
                  <c:v>45635</c:v>
                </c:pt>
                <c:pt idx="237">
                  <c:v>45636</c:v>
                </c:pt>
                <c:pt idx="238">
                  <c:v>45637</c:v>
                </c:pt>
                <c:pt idx="239">
                  <c:v>45638</c:v>
                </c:pt>
                <c:pt idx="240">
                  <c:v>45639</c:v>
                </c:pt>
                <c:pt idx="241">
                  <c:v>45642</c:v>
                </c:pt>
                <c:pt idx="242">
                  <c:v>45643</c:v>
                </c:pt>
                <c:pt idx="243">
                  <c:v>45644</c:v>
                </c:pt>
              </c:numCache>
            </c:numRef>
          </c:cat>
          <c:val>
            <c:numRef>
              <c:f>AAPL_historical_data1!$B$2:$B$245</c:f>
              <c:numCache>
                <c:formatCode>General</c:formatCode>
                <c:ptCount val="244"/>
                <c:pt idx="0" formatCode="0.00">
                  <c:v>184.73498535156199</c:v>
                </c:pt>
                <c:pt idx="1">
                  <c:v>183.35176086425699</c:v>
                </c:pt>
                <c:pt idx="2">
                  <c:v>181.02316284179599</c:v>
                </c:pt>
                <c:pt idx="3">
                  <c:v>180.29670715332</c:v>
                </c:pt>
                <c:pt idx="4">
                  <c:v>184.65536499023401</c:v>
                </c:pt>
                <c:pt idx="5">
                  <c:v>184.23741149902301</c:v>
                </c:pt>
                <c:pt idx="6">
                  <c:v>185.282302856445</c:v>
                </c:pt>
                <c:pt idx="7">
                  <c:v>184.68521118164</c:v>
                </c:pt>
                <c:pt idx="8">
                  <c:v>185.01359558105401</c:v>
                </c:pt>
                <c:pt idx="9">
                  <c:v>182.73478698730401</c:v>
                </c:pt>
                <c:pt idx="10">
                  <c:v>181.78941345214801</c:v>
                </c:pt>
                <c:pt idx="11">
                  <c:v>187.71038818359301</c:v>
                </c:pt>
                <c:pt idx="12">
                  <c:v>190.62611389160099</c:v>
                </c:pt>
                <c:pt idx="13">
                  <c:v>192.94474792480401</c:v>
                </c:pt>
                <c:pt idx="14">
                  <c:v>194.22845458984301</c:v>
                </c:pt>
                <c:pt idx="15">
                  <c:v>193.55177307128901</c:v>
                </c:pt>
                <c:pt idx="16">
                  <c:v>193.223388671875</c:v>
                </c:pt>
                <c:pt idx="17">
                  <c:v>191.48190307617099</c:v>
                </c:pt>
                <c:pt idx="18">
                  <c:v>190.79528808593699</c:v>
                </c:pt>
                <c:pt idx="19">
                  <c:v>187.123275756835</c:v>
                </c:pt>
                <c:pt idx="20">
                  <c:v>183.50102233886699</c:v>
                </c:pt>
                <c:pt idx="21">
                  <c:v>185.94903564453099</c:v>
                </c:pt>
                <c:pt idx="22">
                  <c:v>184.94395446777301</c:v>
                </c:pt>
                <c:pt idx="23">
                  <c:v>186.76501464843699</c:v>
                </c:pt>
                <c:pt idx="24">
                  <c:v>188.37713623046801</c:v>
                </c:pt>
                <c:pt idx="25">
                  <c:v>188.48658752441401</c:v>
                </c:pt>
                <c:pt idx="26">
                  <c:v>187.401931762695</c:v>
                </c:pt>
                <c:pt idx="27">
                  <c:v>188.16914367675699</c:v>
                </c:pt>
                <c:pt idx="28">
                  <c:v>186.47525024414</c:v>
                </c:pt>
                <c:pt idx="29">
                  <c:v>184.37286376953099</c:v>
                </c:pt>
                <c:pt idx="30">
                  <c:v>183.486068725585</c:v>
                </c:pt>
                <c:pt idx="31">
                  <c:v>183.19712829589801</c:v>
                </c:pt>
                <c:pt idx="32">
                  <c:v>181.65270996093699</c:v>
                </c:pt>
                <c:pt idx="33">
                  <c:v>180.90539550781199</c:v>
                </c:pt>
                <c:pt idx="34">
                  <c:v>181.66268920898401</c:v>
                </c:pt>
                <c:pt idx="35">
                  <c:v>183.70527648925699</c:v>
                </c:pt>
                <c:pt idx="36">
                  <c:v>181.86195373535099</c:v>
                </c:pt>
                <c:pt idx="37">
                  <c:v>180.50686645507801</c:v>
                </c:pt>
                <c:pt idx="38">
                  <c:v>181.97155761718699</c:v>
                </c:pt>
                <c:pt idx="39">
                  <c:v>180.76593017578099</c:v>
                </c:pt>
                <c:pt idx="40">
                  <c:v>180.09834289550699</c:v>
                </c:pt>
                <c:pt idx="41">
                  <c:v>179.01226806640599</c:v>
                </c:pt>
                <c:pt idx="42">
                  <c:v>174.46870422363199</c:v>
                </c:pt>
                <c:pt idx="43">
                  <c:v>169.50665283203099</c:v>
                </c:pt>
                <c:pt idx="44">
                  <c:v>168.51025390625</c:v>
                </c:pt>
                <c:pt idx="45">
                  <c:v>168.390701293945</c:v>
                </c:pt>
                <c:pt idx="46">
                  <c:v>170.11445617675699</c:v>
                </c:pt>
                <c:pt idx="47">
                  <c:v>172.127182006835</c:v>
                </c:pt>
                <c:pt idx="48">
                  <c:v>172.60543823242099</c:v>
                </c:pt>
                <c:pt idx="49">
                  <c:v>170.51303100585901</c:v>
                </c:pt>
                <c:pt idx="50">
                  <c:v>172.37626647949199</c:v>
                </c:pt>
                <c:pt idx="51">
                  <c:v>171.997634887695</c:v>
                </c:pt>
                <c:pt idx="52">
                  <c:v>173.09368896484301</c:v>
                </c:pt>
                <c:pt idx="53">
                  <c:v>175.44517517089801</c:v>
                </c:pt>
                <c:pt idx="54">
                  <c:v>178.02583312988199</c:v>
                </c:pt>
                <c:pt idx="55">
                  <c:v>170.75215148925699</c:v>
                </c:pt>
                <c:pt idx="56">
                  <c:v>171.65887451171801</c:v>
                </c:pt>
                <c:pt idx="57">
                  <c:v>170.23403930664</c:v>
                </c:pt>
                <c:pt idx="58">
                  <c:v>169.09814453125</c:v>
                </c:pt>
                <c:pt idx="59">
                  <c:v>172.68516540527301</c:v>
                </c:pt>
                <c:pt idx="60">
                  <c:v>170.86174011230401</c:v>
                </c:pt>
                <c:pt idx="61">
                  <c:v>169.4169921875</c:v>
                </c:pt>
                <c:pt idx="62">
                  <c:v>168.23127746582</c:v>
                </c:pt>
                <c:pt idx="63">
                  <c:v>169.03834533691401</c:v>
                </c:pt>
                <c:pt idx="64">
                  <c:v>168.21136474609301</c:v>
                </c:pt>
                <c:pt idx="65">
                  <c:v>168.96859741210901</c:v>
                </c:pt>
                <c:pt idx="66">
                  <c:v>167.842681884765</c:v>
                </c:pt>
                <c:pt idx="67">
                  <c:v>169.05827331542901</c:v>
                </c:pt>
                <c:pt idx="68">
                  <c:v>167.17509460449199</c:v>
                </c:pt>
                <c:pt idx="69">
                  <c:v>174.408920288085</c:v>
                </c:pt>
                <c:pt idx="70">
                  <c:v>175.913482666015</c:v>
                </c:pt>
                <c:pt idx="71">
                  <c:v>172.06739807128901</c:v>
                </c:pt>
                <c:pt idx="72">
                  <c:v>168.76933288574199</c:v>
                </c:pt>
                <c:pt idx="73">
                  <c:v>167.39430236816401</c:v>
                </c:pt>
                <c:pt idx="74">
                  <c:v>166.437744140625</c:v>
                </c:pt>
                <c:pt idx="75">
                  <c:v>164.40512084960901</c:v>
                </c:pt>
                <c:pt idx="76">
                  <c:v>165.242095947265</c:v>
                </c:pt>
                <c:pt idx="77">
                  <c:v>166.29826354980401</c:v>
                </c:pt>
                <c:pt idx="78">
                  <c:v>168.41064453125</c:v>
                </c:pt>
                <c:pt idx="79">
                  <c:v>169.27749633789</c:v>
                </c:pt>
                <c:pt idx="80">
                  <c:v>168.68960571289</c:v>
                </c:pt>
                <c:pt idx="81">
                  <c:v>172.87446594238199</c:v>
                </c:pt>
                <c:pt idx="82">
                  <c:v>169.715896606445</c:v>
                </c:pt>
                <c:pt idx="83">
                  <c:v>168.68960571289</c:v>
                </c:pt>
                <c:pt idx="84">
                  <c:v>172.40617370605401</c:v>
                </c:pt>
                <c:pt idx="85">
                  <c:v>182.71885681152301</c:v>
                </c:pt>
                <c:pt idx="86">
                  <c:v>181.05488586425699</c:v>
                </c:pt>
                <c:pt idx="87">
                  <c:v>181.74238586425699</c:v>
                </c:pt>
                <c:pt idx="88">
                  <c:v>182.08116149902301</c:v>
                </c:pt>
                <c:pt idx="89">
                  <c:v>183.90458679199199</c:v>
                </c:pt>
                <c:pt idx="90">
                  <c:v>182.637435913085</c:v>
                </c:pt>
                <c:pt idx="91">
                  <c:v>185.86013793945301</c:v>
                </c:pt>
                <c:pt idx="92">
                  <c:v>187.007553100585</c:v>
                </c:pt>
                <c:pt idx="93">
                  <c:v>189.29240417480401</c:v>
                </c:pt>
                <c:pt idx="94">
                  <c:v>189.41212463378901</c:v>
                </c:pt>
                <c:pt idx="95">
                  <c:v>189.44204711914</c:v>
                </c:pt>
                <c:pt idx="96">
                  <c:v>190.60942077636699</c:v>
                </c:pt>
                <c:pt idx="97">
                  <c:v>191.91647338867099</c:v>
                </c:pt>
                <c:pt idx="98">
                  <c:v>190.4697265625</c:v>
                </c:pt>
                <c:pt idx="99">
                  <c:v>186.45880126953099</c:v>
                </c:pt>
                <c:pt idx="100">
                  <c:v>189.55180358886699</c:v>
                </c:pt>
                <c:pt idx="101">
                  <c:v>189.56178283691401</c:v>
                </c:pt>
                <c:pt idx="102">
                  <c:v>189.86111450195301</c:v>
                </c:pt>
                <c:pt idx="103">
                  <c:v>190.85885620117099</c:v>
                </c:pt>
                <c:pt idx="104">
                  <c:v>191.81668090820301</c:v>
                </c:pt>
                <c:pt idx="105">
                  <c:v>193.592681884765</c:v>
                </c:pt>
                <c:pt idx="106">
                  <c:v>193.91195678710901</c:v>
                </c:pt>
                <c:pt idx="107">
                  <c:v>195.42852783203099</c:v>
                </c:pt>
                <c:pt idx="108">
                  <c:v>194.04167175292901</c:v>
                </c:pt>
                <c:pt idx="109">
                  <c:v>196.44622802734301</c:v>
                </c:pt>
                <c:pt idx="110">
                  <c:v>192.68472290039</c:v>
                </c:pt>
                <c:pt idx="111">
                  <c:v>206.68310546875</c:v>
                </c:pt>
                <c:pt idx="112">
                  <c:v>212.58978271484301</c:v>
                </c:pt>
                <c:pt idx="113">
                  <c:v>213.75714111328099</c:v>
                </c:pt>
                <c:pt idx="114">
                  <c:v>212.01107788085901</c:v>
                </c:pt>
                <c:pt idx="115">
                  <c:v>216.18165588378901</c:v>
                </c:pt>
                <c:pt idx="116">
                  <c:v>213.80700683593699</c:v>
                </c:pt>
                <c:pt idx="117">
                  <c:v>209.20739746093699</c:v>
                </c:pt>
                <c:pt idx="118">
                  <c:v>207.02235412597599</c:v>
                </c:pt>
                <c:pt idx="119">
                  <c:v>207.67088317871</c:v>
                </c:pt>
                <c:pt idx="120">
                  <c:v>208.59878540039</c:v>
                </c:pt>
                <c:pt idx="121">
                  <c:v>212.76936340332</c:v>
                </c:pt>
                <c:pt idx="122">
                  <c:v>213.61746215820301</c:v>
                </c:pt>
                <c:pt idx="123">
                  <c:v>210.14527893066401</c:v>
                </c:pt>
                <c:pt idx="124">
                  <c:v>216.261474609375</c:v>
                </c:pt>
                <c:pt idx="125">
                  <c:v>219.77354431152301</c:v>
                </c:pt>
                <c:pt idx="126">
                  <c:v>221.05065917968699</c:v>
                </c:pt>
                <c:pt idx="127">
                  <c:v>225.82984924316401</c:v>
                </c:pt>
                <c:pt idx="128">
                  <c:v>227.30653381347599</c:v>
                </c:pt>
                <c:pt idx="129">
                  <c:v>228.16458129882801</c:v>
                </c:pt>
                <c:pt idx="130">
                  <c:v>232.45489501953099</c:v>
                </c:pt>
                <c:pt idx="131">
                  <c:v>227.05709838867099</c:v>
                </c:pt>
                <c:pt idx="132">
                  <c:v>230.02038574218699</c:v>
                </c:pt>
                <c:pt idx="133">
                  <c:v>233.87168884277301</c:v>
                </c:pt>
                <c:pt idx="134">
                  <c:v>234.29074096679599</c:v>
                </c:pt>
                <c:pt idx="135">
                  <c:v>228.36413574218699</c:v>
                </c:pt>
                <c:pt idx="136">
                  <c:v>223.67472839355401</c:v>
                </c:pt>
                <c:pt idx="137">
                  <c:v>223.804428100585</c:v>
                </c:pt>
                <c:pt idx="138">
                  <c:v>223.45523071289</c:v>
                </c:pt>
                <c:pt idx="139">
                  <c:v>224.50285339355401</c:v>
                </c:pt>
                <c:pt idx="140">
                  <c:v>218.047439575195</c:v>
                </c:pt>
                <c:pt idx="141">
                  <c:v>216.99981689453099</c:v>
                </c:pt>
                <c:pt idx="142">
                  <c:v>217.46875</c:v>
                </c:pt>
                <c:pt idx="143">
                  <c:v>217.748123168945</c:v>
                </c:pt>
                <c:pt idx="144">
                  <c:v>218.30685424804599</c:v>
                </c:pt>
                <c:pt idx="145">
                  <c:v>221.57946777343699</c:v>
                </c:pt>
                <c:pt idx="146">
                  <c:v>217.86784362792901</c:v>
                </c:pt>
                <c:pt idx="147">
                  <c:v>219.36447143554599</c:v>
                </c:pt>
                <c:pt idx="148">
                  <c:v>208.79833984375</c:v>
                </c:pt>
                <c:pt idx="149">
                  <c:v>206.762939453125</c:v>
                </c:pt>
                <c:pt idx="150">
                  <c:v>209.34710693359301</c:v>
                </c:pt>
                <c:pt idx="151">
                  <c:v>212.82922363281199</c:v>
                </c:pt>
                <c:pt idx="152">
                  <c:v>215.75263977050699</c:v>
                </c:pt>
                <c:pt idx="153">
                  <c:v>217.29093933105401</c:v>
                </c:pt>
                <c:pt idx="154">
                  <c:v>221.02682495117099</c:v>
                </c:pt>
                <c:pt idx="155">
                  <c:v>221.47633361816401</c:v>
                </c:pt>
                <c:pt idx="156">
                  <c:v>224.47303771972599</c:v>
                </c:pt>
                <c:pt idx="157">
                  <c:v>225.80157470703099</c:v>
                </c:pt>
                <c:pt idx="158">
                  <c:v>225.64175415039</c:v>
                </c:pt>
                <c:pt idx="159">
                  <c:v>226.26106262207</c:v>
                </c:pt>
                <c:pt idx="160">
                  <c:v>226.15118408203099</c:v>
                </c:pt>
                <c:pt idx="161">
                  <c:v>224.28324890136699</c:v>
                </c:pt>
                <c:pt idx="162">
                  <c:v>226.59069824218699</c:v>
                </c:pt>
                <c:pt idx="163">
                  <c:v>226.93032836914</c:v>
                </c:pt>
                <c:pt idx="164">
                  <c:v>227.77938842773401</c:v>
                </c:pt>
                <c:pt idx="165">
                  <c:v>226.24108886718699</c:v>
                </c:pt>
                <c:pt idx="166">
                  <c:v>229.53746032714801</c:v>
                </c:pt>
                <c:pt idx="167">
                  <c:v>228.74833679199199</c:v>
                </c:pt>
                <c:pt idx="168">
                  <c:v>222.52517700195301</c:v>
                </c:pt>
                <c:pt idx="169">
                  <c:v>220.60729980468699</c:v>
                </c:pt>
                <c:pt idx="170">
                  <c:v>222.13560485839801</c:v>
                </c:pt>
                <c:pt idx="171">
                  <c:v>220.57733154296801</c:v>
                </c:pt>
                <c:pt idx="172">
                  <c:v>220.667221069335</c:v>
                </c:pt>
                <c:pt idx="173">
                  <c:v>219.86810302734301</c:v>
                </c:pt>
                <c:pt idx="174">
                  <c:v>222.41529846191401</c:v>
                </c:pt>
                <c:pt idx="175">
                  <c:v>222.52517700195301</c:v>
                </c:pt>
                <c:pt idx="176">
                  <c:v>222.25547790527301</c:v>
                </c:pt>
                <c:pt idx="177">
                  <c:v>216.082275390625</c:v>
                </c:pt>
                <c:pt idx="178">
                  <c:v>216.55174255371</c:v>
                </c:pt>
                <c:pt idx="179">
                  <c:v>220.44746398925699</c:v>
                </c:pt>
                <c:pt idx="180">
                  <c:v>228.61846923828099</c:v>
                </c:pt>
                <c:pt idx="181">
                  <c:v>227.94920349121</c:v>
                </c:pt>
                <c:pt idx="182">
                  <c:v>226.22111511230401</c:v>
                </c:pt>
                <c:pt idx="183">
                  <c:v>227.1201171875</c:v>
                </c:pt>
                <c:pt idx="184">
                  <c:v>226.12121582031199</c:v>
                </c:pt>
                <c:pt idx="185">
                  <c:v>227.26995849609301</c:v>
                </c:pt>
                <c:pt idx="186">
                  <c:v>227.53965759277301</c:v>
                </c:pt>
                <c:pt idx="187">
                  <c:v>232.74394226074199</c:v>
                </c:pt>
                <c:pt idx="188">
                  <c:v>225.96141052246</c:v>
                </c:pt>
                <c:pt idx="189">
                  <c:v>226.53077697753901</c:v>
                </c:pt>
                <c:pt idx="190">
                  <c:v>225.42198181152301</c:v>
                </c:pt>
                <c:pt idx="191">
                  <c:v>226.55075073242099</c:v>
                </c:pt>
                <c:pt idx="192">
                  <c:v>221.446365356445</c:v>
                </c:pt>
                <c:pt idx="193">
                  <c:v>225.521881103515</c:v>
                </c:pt>
                <c:pt idx="194">
                  <c:v>229.28773498535099</c:v>
                </c:pt>
                <c:pt idx="195">
                  <c:v>228.78828430175699</c:v>
                </c:pt>
                <c:pt idx="196">
                  <c:v>227.29992675781199</c:v>
                </c:pt>
                <c:pt idx="197">
                  <c:v>231.045806884765</c:v>
                </c:pt>
                <c:pt idx="198">
                  <c:v>233.593002319335</c:v>
                </c:pt>
                <c:pt idx="199">
                  <c:v>231.52526855468699</c:v>
                </c:pt>
                <c:pt idx="200">
                  <c:v>231.89486694335901</c:v>
                </c:pt>
                <c:pt idx="201">
                  <c:v>234.74172973632801</c:v>
                </c:pt>
                <c:pt idx="202">
                  <c:v>236.22010803222599</c:v>
                </c:pt>
                <c:pt idx="203">
                  <c:v>235.60079956054599</c:v>
                </c:pt>
                <c:pt idx="204">
                  <c:v>230.50639343261699</c:v>
                </c:pt>
                <c:pt idx="205">
                  <c:v>230.31661987304599</c:v>
                </c:pt>
                <c:pt idx="206">
                  <c:v>231.15568542480401</c:v>
                </c:pt>
                <c:pt idx="207">
                  <c:v>233.14349365234301</c:v>
                </c:pt>
                <c:pt idx="208">
                  <c:v>233.41319274902301</c:v>
                </c:pt>
                <c:pt idx="209">
                  <c:v>229.84712219238199</c:v>
                </c:pt>
                <c:pt idx="210">
                  <c:v>225.66172790527301</c:v>
                </c:pt>
                <c:pt idx="211">
                  <c:v>222.66502380371</c:v>
                </c:pt>
                <c:pt idx="212">
                  <c:v>221.76600646972599</c:v>
                </c:pt>
                <c:pt idx="213">
                  <c:v>223.20442199707</c:v>
                </c:pt>
                <c:pt idx="214">
                  <c:v>222.47523498535099</c:v>
                </c:pt>
                <c:pt idx="215">
                  <c:v>227.22999572753901</c:v>
                </c:pt>
                <c:pt idx="216">
                  <c:v>226.96000671386699</c:v>
                </c:pt>
                <c:pt idx="217">
                  <c:v>224.22999572753901</c:v>
                </c:pt>
                <c:pt idx="218">
                  <c:v>224.22999572753901</c:v>
                </c:pt>
                <c:pt idx="219">
                  <c:v>225.11999511718699</c:v>
                </c:pt>
                <c:pt idx="220">
                  <c:v>228.22000122070301</c:v>
                </c:pt>
                <c:pt idx="221">
                  <c:v>225</c:v>
                </c:pt>
                <c:pt idx="222">
                  <c:v>228.02000427246</c:v>
                </c:pt>
                <c:pt idx="223">
                  <c:v>228.27999877929599</c:v>
                </c:pt>
                <c:pt idx="224">
                  <c:v>229</c:v>
                </c:pt>
                <c:pt idx="225">
                  <c:v>228.52000427246</c:v>
                </c:pt>
                <c:pt idx="226">
                  <c:v>229.86999511718699</c:v>
                </c:pt>
                <c:pt idx="227">
                  <c:v>232.86999511718699</c:v>
                </c:pt>
                <c:pt idx="228">
                  <c:v>235.05999755859301</c:v>
                </c:pt>
                <c:pt idx="229">
                  <c:v>234.92999267578099</c:v>
                </c:pt>
                <c:pt idx="230">
                  <c:v>237.33000183105401</c:v>
                </c:pt>
                <c:pt idx="231">
                  <c:v>239.58999633789</c:v>
                </c:pt>
                <c:pt idx="232">
                  <c:v>242.64999389648401</c:v>
                </c:pt>
                <c:pt idx="233">
                  <c:v>243.009994506835</c:v>
                </c:pt>
                <c:pt idx="234">
                  <c:v>243.03999328613199</c:v>
                </c:pt>
                <c:pt idx="235">
                  <c:v>242.83999633789</c:v>
                </c:pt>
                <c:pt idx="236">
                  <c:v>246.75</c:v>
                </c:pt>
                <c:pt idx="237">
                  <c:v>247.77000427246</c:v>
                </c:pt>
                <c:pt idx="238">
                  <c:v>246.49000549316401</c:v>
                </c:pt>
                <c:pt idx="239">
                  <c:v>247.96000671386699</c:v>
                </c:pt>
                <c:pt idx="240">
                  <c:v>248.13000488281199</c:v>
                </c:pt>
                <c:pt idx="241">
                  <c:v>251.03999328613199</c:v>
                </c:pt>
                <c:pt idx="242">
                  <c:v>253.47999572753901</c:v>
                </c:pt>
                <c:pt idx="243">
                  <c:v>248.05000305175699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C-41E8-ACAD-5572063E22EA}"/>
            </c:ext>
          </c:extLst>
        </c:ser>
        <c:ser>
          <c:idx val="1"/>
          <c:order val="1"/>
          <c:tx>
            <c:strRef>
              <c:f>AAPL_historical_data1!$J$1</c:f>
              <c:strCache>
                <c:ptCount val="1"/>
                <c:pt idx="0">
                  <c:v>Moving Avergae 150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AAPL_historical_data1!$A$2:$A$245</c:f>
              <c:numCache>
                <c:formatCode>[$-F800]dddd\,\ mmmm\ dd\,\ yyyy</c:formatCode>
                <c:ptCount val="244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45299</c:v>
                </c:pt>
                <c:pt idx="5">
                  <c:v>45300</c:v>
                </c:pt>
                <c:pt idx="6">
                  <c:v>45301</c:v>
                </c:pt>
                <c:pt idx="7">
                  <c:v>45302</c:v>
                </c:pt>
                <c:pt idx="8">
                  <c:v>45303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45342</c:v>
                </c:pt>
                <c:pt idx="34">
                  <c:v>45343</c:v>
                </c:pt>
                <c:pt idx="35">
                  <c:v>45344</c:v>
                </c:pt>
                <c:pt idx="36">
                  <c:v>45345</c:v>
                </c:pt>
                <c:pt idx="37">
                  <c:v>45348</c:v>
                </c:pt>
                <c:pt idx="38">
                  <c:v>45349</c:v>
                </c:pt>
                <c:pt idx="39">
                  <c:v>45350</c:v>
                </c:pt>
                <c:pt idx="40">
                  <c:v>45351</c:v>
                </c:pt>
                <c:pt idx="41">
                  <c:v>45352</c:v>
                </c:pt>
                <c:pt idx="42">
                  <c:v>45355</c:v>
                </c:pt>
                <c:pt idx="43">
                  <c:v>45356</c:v>
                </c:pt>
                <c:pt idx="44">
                  <c:v>45357</c:v>
                </c:pt>
                <c:pt idx="45">
                  <c:v>45358</c:v>
                </c:pt>
                <c:pt idx="46">
                  <c:v>45359</c:v>
                </c:pt>
                <c:pt idx="47">
                  <c:v>45362</c:v>
                </c:pt>
                <c:pt idx="48">
                  <c:v>45363</c:v>
                </c:pt>
                <c:pt idx="49">
                  <c:v>45364</c:v>
                </c:pt>
                <c:pt idx="50">
                  <c:v>45365</c:v>
                </c:pt>
                <c:pt idx="51">
                  <c:v>45366</c:v>
                </c:pt>
                <c:pt idx="52">
                  <c:v>45369</c:v>
                </c:pt>
                <c:pt idx="53">
                  <c:v>45370</c:v>
                </c:pt>
                <c:pt idx="54">
                  <c:v>45371</c:v>
                </c:pt>
                <c:pt idx="55">
                  <c:v>45372</c:v>
                </c:pt>
                <c:pt idx="56">
                  <c:v>45373</c:v>
                </c:pt>
                <c:pt idx="57">
                  <c:v>45376</c:v>
                </c:pt>
                <c:pt idx="58">
                  <c:v>45377</c:v>
                </c:pt>
                <c:pt idx="59">
                  <c:v>45378</c:v>
                </c:pt>
                <c:pt idx="60">
                  <c:v>45379</c:v>
                </c:pt>
                <c:pt idx="61">
                  <c:v>45383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45411</c:v>
                </c:pt>
                <c:pt idx="82">
                  <c:v>45412</c:v>
                </c:pt>
                <c:pt idx="83">
                  <c:v>45413</c:v>
                </c:pt>
                <c:pt idx="84">
                  <c:v>45414</c:v>
                </c:pt>
                <c:pt idx="85">
                  <c:v>45415</c:v>
                </c:pt>
                <c:pt idx="86">
                  <c:v>45418</c:v>
                </c:pt>
                <c:pt idx="87">
                  <c:v>45419</c:v>
                </c:pt>
                <c:pt idx="88">
                  <c:v>45420</c:v>
                </c:pt>
                <c:pt idx="89">
                  <c:v>45421</c:v>
                </c:pt>
                <c:pt idx="90">
                  <c:v>45422</c:v>
                </c:pt>
                <c:pt idx="91">
                  <c:v>45425</c:v>
                </c:pt>
                <c:pt idx="92">
                  <c:v>45426</c:v>
                </c:pt>
                <c:pt idx="93">
                  <c:v>45427</c:v>
                </c:pt>
                <c:pt idx="94">
                  <c:v>45428</c:v>
                </c:pt>
                <c:pt idx="95">
                  <c:v>45429</c:v>
                </c:pt>
                <c:pt idx="96">
                  <c:v>45432</c:v>
                </c:pt>
                <c:pt idx="97">
                  <c:v>45433</c:v>
                </c:pt>
                <c:pt idx="98">
                  <c:v>45434</c:v>
                </c:pt>
                <c:pt idx="99">
                  <c:v>45435</c:v>
                </c:pt>
                <c:pt idx="100">
                  <c:v>45436</c:v>
                </c:pt>
                <c:pt idx="101">
                  <c:v>45440</c:v>
                </c:pt>
                <c:pt idx="102">
                  <c:v>45441</c:v>
                </c:pt>
                <c:pt idx="103">
                  <c:v>45442</c:v>
                </c:pt>
                <c:pt idx="104">
                  <c:v>45443</c:v>
                </c:pt>
                <c:pt idx="105">
                  <c:v>45446</c:v>
                </c:pt>
                <c:pt idx="106">
                  <c:v>45447</c:v>
                </c:pt>
                <c:pt idx="107">
                  <c:v>45448</c:v>
                </c:pt>
                <c:pt idx="108">
                  <c:v>45449</c:v>
                </c:pt>
                <c:pt idx="109">
                  <c:v>45450</c:v>
                </c:pt>
                <c:pt idx="110">
                  <c:v>45453</c:v>
                </c:pt>
                <c:pt idx="111">
                  <c:v>45454</c:v>
                </c:pt>
                <c:pt idx="112">
                  <c:v>45455</c:v>
                </c:pt>
                <c:pt idx="113">
                  <c:v>45456</c:v>
                </c:pt>
                <c:pt idx="114">
                  <c:v>45457</c:v>
                </c:pt>
                <c:pt idx="115">
                  <c:v>45460</c:v>
                </c:pt>
                <c:pt idx="116">
                  <c:v>45461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  <c:pt idx="124">
                  <c:v>45474</c:v>
                </c:pt>
                <c:pt idx="125">
                  <c:v>45475</c:v>
                </c:pt>
                <c:pt idx="126">
                  <c:v>45476</c:v>
                </c:pt>
                <c:pt idx="127">
                  <c:v>45478</c:v>
                </c:pt>
                <c:pt idx="128">
                  <c:v>45481</c:v>
                </c:pt>
                <c:pt idx="129">
                  <c:v>45482</c:v>
                </c:pt>
                <c:pt idx="130">
                  <c:v>45483</c:v>
                </c:pt>
                <c:pt idx="131">
                  <c:v>45484</c:v>
                </c:pt>
                <c:pt idx="132">
                  <c:v>45485</c:v>
                </c:pt>
                <c:pt idx="133">
                  <c:v>45488</c:v>
                </c:pt>
                <c:pt idx="134">
                  <c:v>45489</c:v>
                </c:pt>
                <c:pt idx="135">
                  <c:v>45490</c:v>
                </c:pt>
                <c:pt idx="136">
                  <c:v>45491</c:v>
                </c:pt>
                <c:pt idx="137">
                  <c:v>45492</c:v>
                </c:pt>
                <c:pt idx="138">
                  <c:v>45495</c:v>
                </c:pt>
                <c:pt idx="139">
                  <c:v>45496</c:v>
                </c:pt>
                <c:pt idx="140">
                  <c:v>45497</c:v>
                </c:pt>
                <c:pt idx="141">
                  <c:v>45498</c:v>
                </c:pt>
                <c:pt idx="142">
                  <c:v>45499</c:v>
                </c:pt>
                <c:pt idx="143">
                  <c:v>45502</c:v>
                </c:pt>
                <c:pt idx="144">
                  <c:v>45503</c:v>
                </c:pt>
                <c:pt idx="145">
                  <c:v>45504</c:v>
                </c:pt>
                <c:pt idx="146">
                  <c:v>45505</c:v>
                </c:pt>
                <c:pt idx="147">
                  <c:v>45506</c:v>
                </c:pt>
                <c:pt idx="148">
                  <c:v>45509</c:v>
                </c:pt>
                <c:pt idx="149">
                  <c:v>45510</c:v>
                </c:pt>
                <c:pt idx="150">
                  <c:v>45511</c:v>
                </c:pt>
                <c:pt idx="151">
                  <c:v>45512</c:v>
                </c:pt>
                <c:pt idx="152">
                  <c:v>45513</c:v>
                </c:pt>
                <c:pt idx="153">
                  <c:v>45516</c:v>
                </c:pt>
                <c:pt idx="154">
                  <c:v>45517</c:v>
                </c:pt>
                <c:pt idx="155">
                  <c:v>45518</c:v>
                </c:pt>
                <c:pt idx="156">
                  <c:v>45519</c:v>
                </c:pt>
                <c:pt idx="157">
                  <c:v>45520</c:v>
                </c:pt>
                <c:pt idx="158">
                  <c:v>45523</c:v>
                </c:pt>
                <c:pt idx="159">
                  <c:v>45524</c:v>
                </c:pt>
                <c:pt idx="160">
                  <c:v>45525</c:v>
                </c:pt>
                <c:pt idx="161">
                  <c:v>45526</c:v>
                </c:pt>
                <c:pt idx="162">
                  <c:v>45527</c:v>
                </c:pt>
                <c:pt idx="163">
                  <c:v>45530</c:v>
                </c:pt>
                <c:pt idx="164">
                  <c:v>45531</c:v>
                </c:pt>
                <c:pt idx="165">
                  <c:v>45532</c:v>
                </c:pt>
                <c:pt idx="166">
                  <c:v>45533</c:v>
                </c:pt>
                <c:pt idx="167">
                  <c:v>45534</c:v>
                </c:pt>
                <c:pt idx="168">
                  <c:v>45538</c:v>
                </c:pt>
                <c:pt idx="169">
                  <c:v>45539</c:v>
                </c:pt>
                <c:pt idx="170">
                  <c:v>45540</c:v>
                </c:pt>
                <c:pt idx="171">
                  <c:v>45541</c:v>
                </c:pt>
                <c:pt idx="172">
                  <c:v>45544</c:v>
                </c:pt>
                <c:pt idx="173">
                  <c:v>45545</c:v>
                </c:pt>
                <c:pt idx="174">
                  <c:v>45546</c:v>
                </c:pt>
                <c:pt idx="175">
                  <c:v>45547</c:v>
                </c:pt>
                <c:pt idx="176">
                  <c:v>45548</c:v>
                </c:pt>
                <c:pt idx="177">
                  <c:v>45551</c:v>
                </c:pt>
                <c:pt idx="178">
                  <c:v>45552</c:v>
                </c:pt>
                <c:pt idx="179">
                  <c:v>45553</c:v>
                </c:pt>
                <c:pt idx="180">
                  <c:v>45554</c:v>
                </c:pt>
                <c:pt idx="181">
                  <c:v>45555</c:v>
                </c:pt>
                <c:pt idx="182">
                  <c:v>45558</c:v>
                </c:pt>
                <c:pt idx="183">
                  <c:v>45559</c:v>
                </c:pt>
                <c:pt idx="184">
                  <c:v>45560</c:v>
                </c:pt>
                <c:pt idx="185">
                  <c:v>45561</c:v>
                </c:pt>
                <c:pt idx="186">
                  <c:v>45562</c:v>
                </c:pt>
                <c:pt idx="187">
                  <c:v>45565</c:v>
                </c:pt>
                <c:pt idx="188">
                  <c:v>45566</c:v>
                </c:pt>
                <c:pt idx="189">
                  <c:v>45567</c:v>
                </c:pt>
                <c:pt idx="190">
                  <c:v>45568</c:v>
                </c:pt>
                <c:pt idx="191">
                  <c:v>45569</c:v>
                </c:pt>
                <c:pt idx="192">
                  <c:v>45572</c:v>
                </c:pt>
                <c:pt idx="193">
                  <c:v>45573</c:v>
                </c:pt>
                <c:pt idx="194">
                  <c:v>45574</c:v>
                </c:pt>
                <c:pt idx="195">
                  <c:v>45575</c:v>
                </c:pt>
                <c:pt idx="196">
                  <c:v>45576</c:v>
                </c:pt>
                <c:pt idx="197">
                  <c:v>45579</c:v>
                </c:pt>
                <c:pt idx="198">
                  <c:v>45580</c:v>
                </c:pt>
                <c:pt idx="199">
                  <c:v>45581</c:v>
                </c:pt>
                <c:pt idx="200">
                  <c:v>45582</c:v>
                </c:pt>
                <c:pt idx="201">
                  <c:v>45583</c:v>
                </c:pt>
                <c:pt idx="202">
                  <c:v>45586</c:v>
                </c:pt>
                <c:pt idx="203">
                  <c:v>45587</c:v>
                </c:pt>
                <c:pt idx="204">
                  <c:v>45588</c:v>
                </c:pt>
                <c:pt idx="205">
                  <c:v>45589</c:v>
                </c:pt>
                <c:pt idx="206">
                  <c:v>45590</c:v>
                </c:pt>
                <c:pt idx="207">
                  <c:v>45593</c:v>
                </c:pt>
                <c:pt idx="208">
                  <c:v>45594</c:v>
                </c:pt>
                <c:pt idx="209">
                  <c:v>45595</c:v>
                </c:pt>
                <c:pt idx="210">
                  <c:v>45596</c:v>
                </c:pt>
                <c:pt idx="211">
                  <c:v>45597</c:v>
                </c:pt>
                <c:pt idx="212">
                  <c:v>45600</c:v>
                </c:pt>
                <c:pt idx="213">
                  <c:v>45601</c:v>
                </c:pt>
                <c:pt idx="214">
                  <c:v>45602</c:v>
                </c:pt>
                <c:pt idx="215">
                  <c:v>45603</c:v>
                </c:pt>
                <c:pt idx="216">
                  <c:v>45604</c:v>
                </c:pt>
                <c:pt idx="217">
                  <c:v>45607</c:v>
                </c:pt>
                <c:pt idx="218">
                  <c:v>45608</c:v>
                </c:pt>
                <c:pt idx="219">
                  <c:v>45609</c:v>
                </c:pt>
                <c:pt idx="220">
                  <c:v>45610</c:v>
                </c:pt>
                <c:pt idx="221">
                  <c:v>45611</c:v>
                </c:pt>
                <c:pt idx="222">
                  <c:v>45614</c:v>
                </c:pt>
                <c:pt idx="223">
                  <c:v>45615</c:v>
                </c:pt>
                <c:pt idx="224">
                  <c:v>45616</c:v>
                </c:pt>
                <c:pt idx="225">
                  <c:v>45617</c:v>
                </c:pt>
                <c:pt idx="226">
                  <c:v>45618</c:v>
                </c:pt>
                <c:pt idx="227">
                  <c:v>45621</c:v>
                </c:pt>
                <c:pt idx="228">
                  <c:v>45622</c:v>
                </c:pt>
                <c:pt idx="229">
                  <c:v>45623</c:v>
                </c:pt>
                <c:pt idx="230">
                  <c:v>45625</c:v>
                </c:pt>
                <c:pt idx="231">
                  <c:v>45628</c:v>
                </c:pt>
                <c:pt idx="232">
                  <c:v>45629</c:v>
                </c:pt>
                <c:pt idx="233">
                  <c:v>45630</c:v>
                </c:pt>
                <c:pt idx="234">
                  <c:v>45631</c:v>
                </c:pt>
                <c:pt idx="235">
                  <c:v>45632</c:v>
                </c:pt>
                <c:pt idx="236">
                  <c:v>45635</c:v>
                </c:pt>
                <c:pt idx="237">
                  <c:v>45636</c:v>
                </c:pt>
                <c:pt idx="238">
                  <c:v>45637</c:v>
                </c:pt>
                <c:pt idx="239">
                  <c:v>45638</c:v>
                </c:pt>
                <c:pt idx="240">
                  <c:v>45639</c:v>
                </c:pt>
                <c:pt idx="241">
                  <c:v>45642</c:v>
                </c:pt>
                <c:pt idx="242">
                  <c:v>45643</c:v>
                </c:pt>
                <c:pt idx="243">
                  <c:v>45644</c:v>
                </c:pt>
              </c:numCache>
            </c:numRef>
          </c:cat>
          <c:val>
            <c:numRef>
              <c:f>AAPL_historical_data1!$J$2:$J$245</c:f>
              <c:numCache>
                <c:formatCode>General</c:formatCode>
                <c:ptCount val="244"/>
                <c:pt idx="0">
                  <c:v>190.28945780436177</c:v>
                </c:pt>
                <c:pt idx="1">
                  <c:v>190.45353861490867</c:v>
                </c:pt>
                <c:pt idx="2">
                  <c:v>190.6500550333657</c:v>
                </c:pt>
                <c:pt idx="3">
                  <c:v>190.8815848795571</c:v>
                </c:pt>
                <c:pt idx="4">
                  <c:v>191.12821309407533</c:v>
                </c:pt>
                <c:pt idx="5">
                  <c:v>191.37068949381492</c:v>
                </c:pt>
                <c:pt idx="6">
                  <c:v>191.61894897460917</c:v>
                </c:pt>
                <c:pt idx="7">
                  <c:v>191.88022054036438</c:v>
                </c:pt>
                <c:pt idx="8">
                  <c:v>192.15432963053365</c:v>
                </c:pt>
                <c:pt idx="9">
                  <c:v>192.42518402099589</c:v>
                </c:pt>
                <c:pt idx="10">
                  <c:v>192.71535919189435</c:v>
                </c:pt>
                <c:pt idx="11">
                  <c:v>193.0111043294269</c:v>
                </c:pt>
                <c:pt idx="12">
                  <c:v>193.25492340087871</c:v>
                </c:pt>
                <c:pt idx="13">
                  <c:v>193.49468729654927</c:v>
                </c:pt>
                <c:pt idx="14">
                  <c:v>193.72125783284486</c:v>
                </c:pt>
                <c:pt idx="15">
                  <c:v>193.94493072509746</c:v>
                </c:pt>
                <c:pt idx="16">
                  <c:v>194.16285949707012</c:v>
                </c:pt>
                <c:pt idx="17">
                  <c:v>194.40495330810526</c:v>
                </c:pt>
                <c:pt idx="18">
                  <c:v>194.65339619954409</c:v>
                </c:pt>
                <c:pt idx="19">
                  <c:v>194.86492879231753</c:v>
                </c:pt>
                <c:pt idx="20">
                  <c:v>195.08815561930322</c:v>
                </c:pt>
                <c:pt idx="21">
                  <c:v>195.34571950276674</c:v>
                </c:pt>
                <c:pt idx="22">
                  <c:v>195.57657480875631</c:v>
                </c:pt>
                <c:pt idx="23">
                  <c:v>195.8147299194334</c:v>
                </c:pt>
                <c:pt idx="24">
                  <c:v>196.03541717529276</c:v>
                </c:pt>
                <c:pt idx="25">
                  <c:v>196.26233825683573</c:v>
                </c:pt>
                <c:pt idx="26">
                  <c:v>196.48926218668601</c:v>
                </c:pt>
                <c:pt idx="27">
                  <c:v>196.72161916096985</c:v>
                </c:pt>
                <c:pt idx="28">
                  <c:v>196.90770670572897</c:v>
                </c:pt>
                <c:pt idx="29">
                  <c:v>197.10821665445945</c:v>
                </c:pt>
                <c:pt idx="30">
                  <c:v>197.34871398925762</c:v>
                </c:pt>
                <c:pt idx="31">
                  <c:v>197.64959665934225</c:v>
                </c:pt>
                <c:pt idx="32">
                  <c:v>197.94794382731101</c:v>
                </c:pt>
                <c:pt idx="33">
                  <c:v>198.24506652832011</c:v>
                </c:pt>
                <c:pt idx="34">
                  <c:v>198.55316467285138</c:v>
                </c:pt>
                <c:pt idx="35">
                  <c:v>198.84955485026023</c:v>
                </c:pt>
                <c:pt idx="36">
                  <c:v>199.13998606363913</c:v>
                </c:pt>
                <c:pt idx="37">
                  <c:v>199.44450408935526</c:v>
                </c:pt>
                <c:pt idx="38">
                  <c:v>199.79275126139302</c:v>
                </c:pt>
                <c:pt idx="39">
                  <c:v>200.08601694742819</c:v>
                </c:pt>
                <c:pt idx="40">
                  <c:v>200.39111592610655</c:v>
                </c:pt>
                <c:pt idx="41">
                  <c:v>200.69327351888001</c:v>
                </c:pt>
                <c:pt idx="42">
                  <c:v>201.01019673665346</c:v>
                </c:pt>
                <c:pt idx="43">
                  <c:v>201.32338114420554</c:v>
                </c:pt>
                <c:pt idx="44">
                  <c:v>201.69681599934876</c:v>
                </c:pt>
                <c:pt idx="45">
                  <c:v>202.10199920654279</c:v>
                </c:pt>
                <c:pt idx="46">
                  <c:v>202.50464975992821</c:v>
                </c:pt>
                <c:pt idx="47">
                  <c:v>202.88588623046857</c:v>
                </c:pt>
                <c:pt idx="48">
                  <c:v>203.27867706298812</c:v>
                </c:pt>
                <c:pt idx="49">
                  <c:v>203.68526082356755</c:v>
                </c:pt>
                <c:pt idx="50">
                  <c:v>204.09200907389305</c:v>
                </c:pt>
                <c:pt idx="51">
                  <c:v>204.48879974365218</c:v>
                </c:pt>
                <c:pt idx="52">
                  <c:v>204.90709370930972</c:v>
                </c:pt>
                <c:pt idx="53">
                  <c:v>205.32793650309227</c:v>
                </c:pt>
                <c:pt idx="54">
                  <c:v>205.72897399902328</c:v>
                </c:pt>
                <c:pt idx="55">
                  <c:v>206.07884440104149</c:v>
                </c:pt>
                <c:pt idx="56">
                  <c:v>206.47594085693345</c:v>
                </c:pt>
                <c:pt idx="57">
                  <c:v>206.87258626302068</c:v>
                </c:pt>
                <c:pt idx="58">
                  <c:v>207.29198262532537</c:v>
                </c:pt>
                <c:pt idx="59">
                  <c:v>207.72074961344387</c:v>
                </c:pt>
                <c:pt idx="60">
                  <c:v>208.1018293253579</c:v>
                </c:pt>
                <c:pt idx="61">
                  <c:v>208.46716257731106</c:v>
                </c:pt>
                <c:pt idx="62">
                  <c:v>208.82214945475246</c:v>
                </c:pt>
                <c:pt idx="63">
                  <c:v>209.17904764811183</c:v>
                </c:pt>
                <c:pt idx="64">
                  <c:v>209.54015482584617</c:v>
                </c:pt>
                <c:pt idx="65">
                  <c:v>209.90191396077458</c:v>
                </c:pt>
                <c:pt idx="66">
                  <c:v>210.29032328287747</c:v>
                </c:pt>
                <c:pt idx="67">
                  <c:v>210.68443878173812</c:v>
                </c:pt>
                <c:pt idx="68">
                  <c:v>211.05225026448551</c:v>
                </c:pt>
                <c:pt idx="69">
                  <c:v>211.43261627197248</c:v>
                </c:pt>
                <c:pt idx="70">
                  <c:v>211.7706901041665</c:v>
                </c:pt>
                <c:pt idx="71">
                  <c:v>212.11940022786445</c:v>
                </c:pt>
                <c:pt idx="72">
                  <c:v>212.4722842407225</c:v>
                </c:pt>
                <c:pt idx="73">
                  <c:v>212.86728871663396</c:v>
                </c:pt>
                <c:pt idx="74">
                  <c:v>213.27319335937486</c:v>
                </c:pt>
                <c:pt idx="75">
                  <c:v>213.690275065104</c:v>
                </c:pt>
                <c:pt idx="76">
                  <c:v>214.11770762125636</c:v>
                </c:pt>
                <c:pt idx="77">
                  <c:v>214.54856028238919</c:v>
                </c:pt>
                <c:pt idx="78">
                  <c:v>214.99237182617173</c:v>
                </c:pt>
                <c:pt idx="79">
                  <c:v>215.436700846354</c:v>
                </c:pt>
                <c:pt idx="80">
                  <c:v>215.87438415527328</c:v>
                </c:pt>
                <c:pt idx="81">
                  <c:v>216.33198679606105</c:v>
                </c:pt>
                <c:pt idx="82">
                  <c:v>216.77675699869778</c:v>
                </c:pt>
                <c:pt idx="83">
                  <c:v>217.26298431396469</c:v>
                </c:pt>
                <c:pt idx="84">
                  <c:v>217.75845357259101</c:v>
                </c:pt>
                <c:pt idx="85">
                  <c:v>218.22934570312486</c:v>
                </c:pt>
                <c:pt idx="86">
                  <c:v>218.6301532999673</c:v>
                </c:pt>
                <c:pt idx="87">
                  <c:v>219.06812072753891</c:v>
                </c:pt>
                <c:pt idx="88">
                  <c:v>219.50830485026026</c:v>
                </c:pt>
                <c:pt idx="89">
                  <c:v>219.93769714355454</c:v>
                </c:pt>
                <c:pt idx="90">
                  <c:v>220.36473327636705</c:v>
                </c:pt>
                <c:pt idx="91">
                  <c:v>220.80135040283187</c:v>
                </c:pt>
                <c:pt idx="92">
                  <c:v>221.23588277180974</c:v>
                </c:pt>
                <c:pt idx="93">
                  <c:v>221.67903238932277</c:v>
                </c:pt>
                <c:pt idx="94">
                  <c:v>222.07074971516911</c:v>
                </c:pt>
                <c:pt idx="95">
                  <c:v>222.28993511839985</c:v>
                </c:pt>
                <c:pt idx="96">
                  <c:v>222.51188030758405</c:v>
                </c:pt>
                <c:pt idx="97">
                  <c:v>222.72890384181002</c:v>
                </c:pt>
                <c:pt idx="98">
                  <c:v>222.93994788600958</c:v>
                </c:pt>
                <c:pt idx="99">
                  <c:v>223.16388044686138</c:v>
                </c:pt>
                <c:pt idx="100">
                  <c:v>223.4187768300373</c:v>
                </c:pt>
                <c:pt idx="101">
                  <c:v>223.65560881074478</c:v>
                </c:pt>
                <c:pt idx="102">
                  <c:v>223.89570617675767</c:v>
                </c:pt>
                <c:pt idx="103">
                  <c:v>224.13708625955769</c:v>
                </c:pt>
                <c:pt idx="104">
                  <c:v>224.37478790283188</c:v>
                </c:pt>
                <c:pt idx="105">
                  <c:v>224.60901888840473</c:v>
                </c:pt>
                <c:pt idx="106">
                  <c:v>224.83377495364851</c:v>
                </c:pt>
                <c:pt idx="107">
                  <c:v>225.05948165559406</c:v>
                </c:pt>
                <c:pt idx="108">
                  <c:v>225.2773563160614</c:v>
                </c:pt>
                <c:pt idx="109">
                  <c:v>225.5087317572698</c:v>
                </c:pt>
                <c:pt idx="110">
                  <c:v>225.72561611346325</c:v>
                </c:pt>
                <c:pt idx="111">
                  <c:v>225.9740438819826</c:v>
                </c:pt>
                <c:pt idx="112">
                  <c:v>226.12018735481013</c:v>
                </c:pt>
                <c:pt idx="113">
                  <c:v>226.22347288641294</c:v>
                </c:pt>
                <c:pt idx="114">
                  <c:v>226.31936774620624</c:v>
                </c:pt>
                <c:pt idx="115">
                  <c:v>226.43028472190659</c:v>
                </c:pt>
                <c:pt idx="116">
                  <c:v>226.51035213470436</c:v>
                </c:pt>
                <c:pt idx="117">
                  <c:v>226.61037847563952</c:v>
                </c:pt>
                <c:pt idx="118">
                  <c:v>226.74849737258162</c:v>
                </c:pt>
                <c:pt idx="119">
                  <c:v>226.90630651855446</c:v>
                </c:pt>
                <c:pt idx="120">
                  <c:v>227.06143090032739</c:v>
                </c:pt>
                <c:pt idx="121">
                  <c:v>227.21153370926999</c:v>
                </c:pt>
                <c:pt idx="122">
                  <c:v>227.32991215440072</c:v>
                </c:pt>
                <c:pt idx="123">
                  <c:v>227.44323818742714</c:v>
                </c:pt>
                <c:pt idx="124">
                  <c:v>227.58738784790017</c:v>
                </c:pt>
                <c:pt idx="125">
                  <c:v>227.68256358940039</c:v>
                </c:pt>
                <c:pt idx="126">
                  <c:v>227.74958917650102</c:v>
                </c:pt>
                <c:pt idx="127">
                  <c:v>227.80684498843959</c:v>
                </c:pt>
                <c:pt idx="128">
                  <c:v>227.82388805520921</c:v>
                </c:pt>
                <c:pt idx="129">
                  <c:v>227.82838678774601</c:v>
                </c:pt>
                <c:pt idx="130">
                  <c:v>227.82543771308738</c:v>
                </c:pt>
                <c:pt idx="131">
                  <c:v>227.78446906435781</c:v>
                </c:pt>
                <c:pt idx="132">
                  <c:v>227.7909634453907</c:v>
                </c:pt>
                <c:pt idx="133">
                  <c:v>227.77087855983399</c:v>
                </c:pt>
                <c:pt idx="134">
                  <c:v>227.7154166481709</c:v>
                </c:pt>
                <c:pt idx="135">
                  <c:v>227.65509257185326</c:v>
                </c:pt>
                <c:pt idx="136">
                  <c:v>227.64852735731313</c:v>
                </c:pt>
                <c:pt idx="137">
                  <c:v>227.68566566538564</c:v>
                </c:pt>
                <c:pt idx="138">
                  <c:v>227.72228111411016</c:v>
                </c:pt>
                <c:pt idx="139">
                  <c:v>227.76291968935988</c:v>
                </c:pt>
                <c:pt idx="140">
                  <c:v>227.7942664806657</c:v>
                </c:pt>
                <c:pt idx="141">
                  <c:v>227.88889586809745</c:v>
                </c:pt>
                <c:pt idx="142">
                  <c:v>227.99565154430888</c:v>
                </c:pt>
                <c:pt idx="143">
                  <c:v>228.09987829227234</c:v>
                </c:pt>
                <c:pt idx="144">
                  <c:v>228.2033958435056</c:v>
                </c:pt>
                <c:pt idx="145">
                  <c:v>228.30336091012643</c:v>
                </c:pt>
                <c:pt idx="146">
                  <c:v>228.37197206458245</c:v>
                </c:pt>
                <c:pt idx="147">
                  <c:v>228.48026204846548</c:v>
                </c:pt>
                <c:pt idx="148">
                  <c:v>228.57521820068337</c:v>
                </c:pt>
                <c:pt idx="149">
                  <c:v>228.78339586759844</c:v>
                </c:pt>
                <c:pt idx="150">
                  <c:v>229.01765604222047</c:v>
                </c:pt>
                <c:pt idx="151">
                  <c:v>229.2291673229584</c:v>
                </c:pt>
                <c:pt idx="152">
                  <c:v>229.40742758046002</c:v>
                </c:pt>
                <c:pt idx="153">
                  <c:v>229.55748019375619</c:v>
                </c:pt>
                <c:pt idx="154">
                  <c:v>229.69377509223062</c:v>
                </c:pt>
                <c:pt idx="155">
                  <c:v>229.79115655448976</c:v>
                </c:pt>
                <c:pt idx="156">
                  <c:v>229.88564317876614</c:v>
                </c:pt>
                <c:pt idx="157">
                  <c:v>229.94785703461716</c:v>
                </c:pt>
                <c:pt idx="158">
                  <c:v>229.99606961982164</c:v>
                </c:pt>
                <c:pt idx="159">
                  <c:v>230.04729686063848</c:v>
                </c:pt>
                <c:pt idx="160">
                  <c:v>230.09237107776431</c:v>
                </c:pt>
                <c:pt idx="161">
                  <c:v>230.13985525843577</c:v>
                </c:pt>
                <c:pt idx="162">
                  <c:v>230.21127728718051</c:v>
                </c:pt>
                <c:pt idx="163">
                  <c:v>230.25597579390879</c:v>
                </c:pt>
                <c:pt idx="164">
                  <c:v>230.29754638671838</c:v>
                </c:pt>
                <c:pt idx="165">
                  <c:v>230.32942180392072</c:v>
                </c:pt>
                <c:pt idx="166">
                  <c:v>230.38183632875067</c:v>
                </c:pt>
                <c:pt idx="167">
                  <c:v>230.39280225084937</c:v>
                </c:pt>
                <c:pt idx="168">
                  <c:v>230.41443995425539</c:v>
                </c:pt>
                <c:pt idx="169">
                  <c:v>230.51963012695273</c:v>
                </c:pt>
                <c:pt idx="170">
                  <c:v>230.65358053671306</c:v>
                </c:pt>
                <c:pt idx="171">
                  <c:v>230.77026513504612</c:v>
                </c:pt>
                <c:pt idx="172">
                  <c:v>230.9118336571583</c:v>
                </c:pt>
                <c:pt idx="173">
                  <c:v>231.05612397529669</c:v>
                </c:pt>
                <c:pt idx="174">
                  <c:v>231.21595284598172</c:v>
                </c:pt>
                <c:pt idx="175">
                  <c:v>231.34349856169285</c:v>
                </c:pt>
                <c:pt idx="176">
                  <c:v>231.47317976110079</c:v>
                </c:pt>
                <c:pt idx="177">
                  <c:v>231.61075740074003</c:v>
                </c:pt>
                <c:pt idx="178">
                  <c:v>231.84603743119629</c:v>
                </c:pt>
                <c:pt idx="179">
                  <c:v>232.08133427546534</c:v>
                </c:pt>
                <c:pt idx="180">
                  <c:v>232.26311349868732</c:v>
                </c:pt>
                <c:pt idx="181">
                  <c:v>232.32096499488424</c:v>
                </c:pt>
                <c:pt idx="182">
                  <c:v>232.39147727720157</c:v>
                </c:pt>
                <c:pt idx="183">
                  <c:v>232.49263075531465</c:v>
                </c:pt>
                <c:pt idx="184">
                  <c:v>232.58217264811157</c:v>
                </c:pt>
                <c:pt idx="185">
                  <c:v>232.69168039095561</c:v>
                </c:pt>
                <c:pt idx="186">
                  <c:v>232.78515835466015</c:v>
                </c:pt>
                <c:pt idx="187">
                  <c:v>232.87718468381607</c:v>
                </c:pt>
                <c:pt idx="188">
                  <c:v>232.87956401279953</c:v>
                </c:pt>
                <c:pt idx="189">
                  <c:v>233.00534862171477</c:v>
                </c:pt>
                <c:pt idx="190">
                  <c:v>233.12524809660695</c:v>
                </c:pt>
                <c:pt idx="191">
                  <c:v>233.27059274349531</c:v>
                </c:pt>
                <c:pt idx="192">
                  <c:v>233.39982047447751</c:v>
                </c:pt>
                <c:pt idx="193">
                  <c:v>233.63420194738006</c:v>
                </c:pt>
                <c:pt idx="194">
                  <c:v>233.79644836425734</c:v>
                </c:pt>
                <c:pt idx="195">
                  <c:v>233.88846292301051</c:v>
                </c:pt>
                <c:pt idx="196">
                  <c:v>233.99471664428663</c:v>
                </c:pt>
                <c:pt idx="197">
                  <c:v>234.13715898229671</c:v>
                </c:pt>
                <c:pt idx="198">
                  <c:v>234.2043622887648</c:v>
                </c:pt>
                <c:pt idx="199">
                  <c:v>234.21794806586328</c:v>
                </c:pt>
                <c:pt idx="200">
                  <c:v>234.2791453274809</c:v>
                </c:pt>
                <c:pt idx="201">
                  <c:v>234.33459366199534</c:v>
                </c:pt>
                <c:pt idx="202">
                  <c:v>234.32489994593982</c:v>
                </c:pt>
                <c:pt idx="203">
                  <c:v>234.2786753584694</c:v>
                </c:pt>
                <c:pt idx="204">
                  <c:v>234.24562225341751</c:v>
                </c:pt>
                <c:pt idx="205">
                  <c:v>234.34149991548932</c:v>
                </c:pt>
                <c:pt idx="206">
                  <c:v>234.44741781134306</c:v>
                </c:pt>
                <c:pt idx="207">
                  <c:v>234.53638355151978</c:v>
                </c:pt>
                <c:pt idx="208">
                  <c:v>234.57507493760801</c:v>
                </c:pt>
                <c:pt idx="209">
                  <c:v>234.6082715715676</c:v>
                </c:pt>
                <c:pt idx="210">
                  <c:v>234.74830537683775</c:v>
                </c:pt>
                <c:pt idx="211">
                  <c:v>235.02365620930939</c:v>
                </c:pt>
                <c:pt idx="212">
                  <c:v>235.40986347198438</c:v>
                </c:pt>
                <c:pt idx="213">
                  <c:v>235.84998789141207</c:v>
                </c:pt>
                <c:pt idx="214">
                  <c:v>236.27150675455681</c:v>
                </c:pt>
                <c:pt idx="215">
                  <c:v>236.74724026383979</c:v>
                </c:pt>
                <c:pt idx="216">
                  <c:v>237.08714185442196</c:v>
                </c:pt>
                <c:pt idx="217">
                  <c:v>237.46222093370176</c:v>
                </c:pt>
                <c:pt idx="218">
                  <c:v>237.97115267240031</c:v>
                </c:pt>
                <c:pt idx="219">
                  <c:v>238.5207989501948</c:v>
                </c:pt>
                <c:pt idx="220">
                  <c:v>239.07916577657011</c:v>
                </c:pt>
                <c:pt idx="221">
                  <c:v>239.55130336595562</c:v>
                </c:pt>
                <c:pt idx="222">
                  <c:v>240.21272624622634</c:v>
                </c:pt>
                <c:pt idx="223">
                  <c:v>240.79333205450098</c:v>
                </c:pt>
                <c:pt idx="224">
                  <c:v>241.41899871826121</c:v>
                </c:pt>
                <c:pt idx="225">
                  <c:v>242.07263022974865</c:v>
                </c:pt>
                <c:pt idx="226">
                  <c:v>242.82555389404246</c:v>
                </c:pt>
                <c:pt idx="227">
                  <c:v>243.58764558679869</c:v>
                </c:pt>
                <c:pt idx="228">
                  <c:v>244.25749874114936</c:v>
                </c:pt>
                <c:pt idx="229">
                  <c:v>244.87066548665314</c:v>
                </c:pt>
                <c:pt idx="230">
                  <c:v>245.58071354457257</c:v>
                </c:pt>
                <c:pt idx="231">
                  <c:v>246.21538367638169</c:v>
                </c:pt>
                <c:pt idx="232">
                  <c:v>246.76749928792265</c:v>
                </c:pt>
                <c:pt idx="233">
                  <c:v>247.14181795987162</c:v>
                </c:pt>
                <c:pt idx="234">
                  <c:v>247.55500030517527</c:v>
                </c:pt>
                <c:pt idx="235">
                  <c:v>248.05666775173566</c:v>
                </c:pt>
                <c:pt idx="236">
                  <c:v>248.70875167846637</c:v>
                </c:pt>
                <c:pt idx="237">
                  <c:v>248.98857334681867</c:v>
                </c:pt>
                <c:pt idx="238">
                  <c:v>249.19166819254517</c:v>
                </c:pt>
                <c:pt idx="239">
                  <c:v>249.73200073242137</c:v>
                </c:pt>
                <c:pt idx="240">
                  <c:v>250.17499923706001</c:v>
                </c:pt>
                <c:pt idx="241">
                  <c:v>250.85666402180934</c:v>
                </c:pt>
                <c:pt idx="242">
                  <c:v>250.76499938964798</c:v>
                </c:pt>
                <c:pt idx="243">
                  <c:v>248.05000305175699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C-41E8-ACAD-5572063E2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388544"/>
        <c:axId val="578376064"/>
      </c:lineChart>
      <c:dateAx>
        <c:axId val="57838854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76064"/>
        <c:crosses val="autoZero"/>
        <c:auto val="1"/>
        <c:lblOffset val="100"/>
        <c:baseTimeUnit val="days"/>
      </c:dateAx>
      <c:valAx>
        <c:axId val="5783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200</a:t>
            </a:r>
            <a:r>
              <a:rPr lang="en-CA" baseline="0"/>
              <a:t> </a:t>
            </a:r>
            <a:r>
              <a:rPr lang="en-CA"/>
              <a:t>Day-</a:t>
            </a:r>
            <a:r>
              <a:rPr lang="en-CA" baseline="0"/>
              <a:t> Moving Average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AAPL_historical_data1!$B$1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AAPL_historical_data1!$A$2:$A$245</c:f>
              <c:numCache>
                <c:formatCode>[$-F800]dddd\,\ mmmm\ dd\,\ yyyy</c:formatCode>
                <c:ptCount val="244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45299</c:v>
                </c:pt>
                <c:pt idx="5">
                  <c:v>45300</c:v>
                </c:pt>
                <c:pt idx="6">
                  <c:v>45301</c:v>
                </c:pt>
                <c:pt idx="7">
                  <c:v>45302</c:v>
                </c:pt>
                <c:pt idx="8">
                  <c:v>45303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45342</c:v>
                </c:pt>
                <c:pt idx="34">
                  <c:v>45343</c:v>
                </c:pt>
                <c:pt idx="35">
                  <c:v>45344</c:v>
                </c:pt>
                <c:pt idx="36">
                  <c:v>45345</c:v>
                </c:pt>
                <c:pt idx="37">
                  <c:v>45348</c:v>
                </c:pt>
                <c:pt idx="38">
                  <c:v>45349</c:v>
                </c:pt>
                <c:pt idx="39">
                  <c:v>45350</c:v>
                </c:pt>
                <c:pt idx="40">
                  <c:v>45351</c:v>
                </c:pt>
                <c:pt idx="41">
                  <c:v>45352</c:v>
                </c:pt>
                <c:pt idx="42">
                  <c:v>45355</c:v>
                </c:pt>
                <c:pt idx="43">
                  <c:v>45356</c:v>
                </c:pt>
                <c:pt idx="44">
                  <c:v>45357</c:v>
                </c:pt>
                <c:pt idx="45">
                  <c:v>45358</c:v>
                </c:pt>
                <c:pt idx="46">
                  <c:v>45359</c:v>
                </c:pt>
                <c:pt idx="47">
                  <c:v>45362</c:v>
                </c:pt>
                <c:pt idx="48">
                  <c:v>45363</c:v>
                </c:pt>
                <c:pt idx="49">
                  <c:v>45364</c:v>
                </c:pt>
                <c:pt idx="50">
                  <c:v>45365</c:v>
                </c:pt>
                <c:pt idx="51">
                  <c:v>45366</c:v>
                </c:pt>
                <c:pt idx="52">
                  <c:v>45369</c:v>
                </c:pt>
                <c:pt idx="53">
                  <c:v>45370</c:v>
                </c:pt>
                <c:pt idx="54">
                  <c:v>45371</c:v>
                </c:pt>
                <c:pt idx="55">
                  <c:v>45372</c:v>
                </c:pt>
                <c:pt idx="56">
                  <c:v>45373</c:v>
                </c:pt>
                <c:pt idx="57">
                  <c:v>45376</c:v>
                </c:pt>
                <c:pt idx="58">
                  <c:v>45377</c:v>
                </c:pt>
                <c:pt idx="59">
                  <c:v>45378</c:v>
                </c:pt>
                <c:pt idx="60">
                  <c:v>45379</c:v>
                </c:pt>
                <c:pt idx="61">
                  <c:v>45383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45411</c:v>
                </c:pt>
                <c:pt idx="82">
                  <c:v>45412</c:v>
                </c:pt>
                <c:pt idx="83">
                  <c:v>45413</c:v>
                </c:pt>
                <c:pt idx="84">
                  <c:v>45414</c:v>
                </c:pt>
                <c:pt idx="85">
                  <c:v>45415</c:v>
                </c:pt>
                <c:pt idx="86">
                  <c:v>45418</c:v>
                </c:pt>
                <c:pt idx="87">
                  <c:v>45419</c:v>
                </c:pt>
                <c:pt idx="88">
                  <c:v>45420</c:v>
                </c:pt>
                <c:pt idx="89">
                  <c:v>45421</c:v>
                </c:pt>
                <c:pt idx="90">
                  <c:v>45422</c:v>
                </c:pt>
                <c:pt idx="91">
                  <c:v>45425</c:v>
                </c:pt>
                <c:pt idx="92">
                  <c:v>45426</c:v>
                </c:pt>
                <c:pt idx="93">
                  <c:v>45427</c:v>
                </c:pt>
                <c:pt idx="94">
                  <c:v>45428</c:v>
                </c:pt>
                <c:pt idx="95">
                  <c:v>45429</c:v>
                </c:pt>
                <c:pt idx="96">
                  <c:v>45432</c:v>
                </c:pt>
                <c:pt idx="97">
                  <c:v>45433</c:v>
                </c:pt>
                <c:pt idx="98">
                  <c:v>45434</c:v>
                </c:pt>
                <c:pt idx="99">
                  <c:v>45435</c:v>
                </c:pt>
                <c:pt idx="100">
                  <c:v>45436</c:v>
                </c:pt>
                <c:pt idx="101">
                  <c:v>45440</c:v>
                </c:pt>
                <c:pt idx="102">
                  <c:v>45441</c:v>
                </c:pt>
                <c:pt idx="103">
                  <c:v>45442</c:v>
                </c:pt>
                <c:pt idx="104">
                  <c:v>45443</c:v>
                </c:pt>
                <c:pt idx="105">
                  <c:v>45446</c:v>
                </c:pt>
                <c:pt idx="106">
                  <c:v>45447</c:v>
                </c:pt>
                <c:pt idx="107">
                  <c:v>45448</c:v>
                </c:pt>
                <c:pt idx="108">
                  <c:v>45449</c:v>
                </c:pt>
                <c:pt idx="109">
                  <c:v>45450</c:v>
                </c:pt>
                <c:pt idx="110">
                  <c:v>45453</c:v>
                </c:pt>
                <c:pt idx="111">
                  <c:v>45454</c:v>
                </c:pt>
                <c:pt idx="112">
                  <c:v>45455</c:v>
                </c:pt>
                <c:pt idx="113">
                  <c:v>45456</c:v>
                </c:pt>
                <c:pt idx="114">
                  <c:v>45457</c:v>
                </c:pt>
                <c:pt idx="115">
                  <c:v>45460</c:v>
                </c:pt>
                <c:pt idx="116">
                  <c:v>45461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  <c:pt idx="124">
                  <c:v>45474</c:v>
                </c:pt>
                <c:pt idx="125">
                  <c:v>45475</c:v>
                </c:pt>
                <c:pt idx="126">
                  <c:v>45476</c:v>
                </c:pt>
                <c:pt idx="127">
                  <c:v>45478</c:v>
                </c:pt>
                <c:pt idx="128">
                  <c:v>45481</c:v>
                </c:pt>
                <c:pt idx="129">
                  <c:v>45482</c:v>
                </c:pt>
                <c:pt idx="130">
                  <c:v>45483</c:v>
                </c:pt>
                <c:pt idx="131">
                  <c:v>45484</c:v>
                </c:pt>
                <c:pt idx="132">
                  <c:v>45485</c:v>
                </c:pt>
                <c:pt idx="133">
                  <c:v>45488</c:v>
                </c:pt>
                <c:pt idx="134">
                  <c:v>45489</c:v>
                </c:pt>
                <c:pt idx="135">
                  <c:v>45490</c:v>
                </c:pt>
                <c:pt idx="136">
                  <c:v>45491</c:v>
                </c:pt>
                <c:pt idx="137">
                  <c:v>45492</c:v>
                </c:pt>
                <c:pt idx="138">
                  <c:v>45495</c:v>
                </c:pt>
                <c:pt idx="139">
                  <c:v>45496</c:v>
                </c:pt>
                <c:pt idx="140">
                  <c:v>45497</c:v>
                </c:pt>
                <c:pt idx="141">
                  <c:v>45498</c:v>
                </c:pt>
                <c:pt idx="142">
                  <c:v>45499</c:v>
                </c:pt>
                <c:pt idx="143">
                  <c:v>45502</c:v>
                </c:pt>
                <c:pt idx="144">
                  <c:v>45503</c:v>
                </c:pt>
                <c:pt idx="145">
                  <c:v>45504</c:v>
                </c:pt>
                <c:pt idx="146">
                  <c:v>45505</c:v>
                </c:pt>
                <c:pt idx="147">
                  <c:v>45506</c:v>
                </c:pt>
                <c:pt idx="148">
                  <c:v>45509</c:v>
                </c:pt>
                <c:pt idx="149">
                  <c:v>45510</c:v>
                </c:pt>
                <c:pt idx="150">
                  <c:v>45511</c:v>
                </c:pt>
                <c:pt idx="151">
                  <c:v>45512</c:v>
                </c:pt>
                <c:pt idx="152">
                  <c:v>45513</c:v>
                </c:pt>
                <c:pt idx="153">
                  <c:v>45516</c:v>
                </c:pt>
                <c:pt idx="154">
                  <c:v>45517</c:v>
                </c:pt>
                <c:pt idx="155">
                  <c:v>45518</c:v>
                </c:pt>
                <c:pt idx="156">
                  <c:v>45519</c:v>
                </c:pt>
                <c:pt idx="157">
                  <c:v>45520</c:v>
                </c:pt>
                <c:pt idx="158">
                  <c:v>45523</c:v>
                </c:pt>
                <c:pt idx="159">
                  <c:v>45524</c:v>
                </c:pt>
                <c:pt idx="160">
                  <c:v>45525</c:v>
                </c:pt>
                <c:pt idx="161">
                  <c:v>45526</c:v>
                </c:pt>
                <c:pt idx="162">
                  <c:v>45527</c:v>
                </c:pt>
                <c:pt idx="163">
                  <c:v>45530</c:v>
                </c:pt>
                <c:pt idx="164">
                  <c:v>45531</c:v>
                </c:pt>
                <c:pt idx="165">
                  <c:v>45532</c:v>
                </c:pt>
                <c:pt idx="166">
                  <c:v>45533</c:v>
                </c:pt>
                <c:pt idx="167">
                  <c:v>45534</c:v>
                </c:pt>
                <c:pt idx="168">
                  <c:v>45538</c:v>
                </c:pt>
                <c:pt idx="169">
                  <c:v>45539</c:v>
                </c:pt>
                <c:pt idx="170">
                  <c:v>45540</c:v>
                </c:pt>
                <c:pt idx="171">
                  <c:v>45541</c:v>
                </c:pt>
                <c:pt idx="172">
                  <c:v>45544</c:v>
                </c:pt>
                <c:pt idx="173">
                  <c:v>45545</c:v>
                </c:pt>
                <c:pt idx="174">
                  <c:v>45546</c:v>
                </c:pt>
                <c:pt idx="175">
                  <c:v>45547</c:v>
                </c:pt>
                <c:pt idx="176">
                  <c:v>45548</c:v>
                </c:pt>
                <c:pt idx="177">
                  <c:v>45551</c:v>
                </c:pt>
                <c:pt idx="178">
                  <c:v>45552</c:v>
                </c:pt>
                <c:pt idx="179">
                  <c:v>45553</c:v>
                </c:pt>
                <c:pt idx="180">
                  <c:v>45554</c:v>
                </c:pt>
                <c:pt idx="181">
                  <c:v>45555</c:v>
                </c:pt>
                <c:pt idx="182">
                  <c:v>45558</c:v>
                </c:pt>
                <c:pt idx="183">
                  <c:v>45559</c:v>
                </c:pt>
                <c:pt idx="184">
                  <c:v>45560</c:v>
                </c:pt>
                <c:pt idx="185">
                  <c:v>45561</c:v>
                </c:pt>
                <c:pt idx="186">
                  <c:v>45562</c:v>
                </c:pt>
                <c:pt idx="187">
                  <c:v>45565</c:v>
                </c:pt>
                <c:pt idx="188">
                  <c:v>45566</c:v>
                </c:pt>
                <c:pt idx="189">
                  <c:v>45567</c:v>
                </c:pt>
                <c:pt idx="190">
                  <c:v>45568</c:v>
                </c:pt>
                <c:pt idx="191">
                  <c:v>45569</c:v>
                </c:pt>
                <c:pt idx="192">
                  <c:v>45572</c:v>
                </c:pt>
                <c:pt idx="193">
                  <c:v>45573</c:v>
                </c:pt>
                <c:pt idx="194">
                  <c:v>45574</c:v>
                </c:pt>
                <c:pt idx="195">
                  <c:v>45575</c:v>
                </c:pt>
                <c:pt idx="196">
                  <c:v>45576</c:v>
                </c:pt>
                <c:pt idx="197">
                  <c:v>45579</c:v>
                </c:pt>
                <c:pt idx="198">
                  <c:v>45580</c:v>
                </c:pt>
                <c:pt idx="199">
                  <c:v>45581</c:v>
                </c:pt>
                <c:pt idx="200">
                  <c:v>45582</c:v>
                </c:pt>
                <c:pt idx="201">
                  <c:v>45583</c:v>
                </c:pt>
                <c:pt idx="202">
                  <c:v>45586</c:v>
                </c:pt>
                <c:pt idx="203">
                  <c:v>45587</c:v>
                </c:pt>
                <c:pt idx="204">
                  <c:v>45588</c:v>
                </c:pt>
                <c:pt idx="205">
                  <c:v>45589</c:v>
                </c:pt>
                <c:pt idx="206">
                  <c:v>45590</c:v>
                </c:pt>
                <c:pt idx="207">
                  <c:v>45593</c:v>
                </c:pt>
                <c:pt idx="208">
                  <c:v>45594</c:v>
                </c:pt>
                <c:pt idx="209">
                  <c:v>45595</c:v>
                </c:pt>
                <c:pt idx="210">
                  <c:v>45596</c:v>
                </c:pt>
                <c:pt idx="211">
                  <c:v>45597</c:v>
                </c:pt>
                <c:pt idx="212">
                  <c:v>45600</c:v>
                </c:pt>
                <c:pt idx="213">
                  <c:v>45601</c:v>
                </c:pt>
                <c:pt idx="214">
                  <c:v>45602</c:v>
                </c:pt>
                <c:pt idx="215">
                  <c:v>45603</c:v>
                </c:pt>
                <c:pt idx="216">
                  <c:v>45604</c:v>
                </c:pt>
                <c:pt idx="217">
                  <c:v>45607</c:v>
                </c:pt>
                <c:pt idx="218">
                  <c:v>45608</c:v>
                </c:pt>
                <c:pt idx="219">
                  <c:v>45609</c:v>
                </c:pt>
                <c:pt idx="220">
                  <c:v>45610</c:v>
                </c:pt>
                <c:pt idx="221">
                  <c:v>45611</c:v>
                </c:pt>
                <c:pt idx="222">
                  <c:v>45614</c:v>
                </c:pt>
                <c:pt idx="223">
                  <c:v>45615</c:v>
                </c:pt>
                <c:pt idx="224">
                  <c:v>45616</c:v>
                </c:pt>
                <c:pt idx="225">
                  <c:v>45617</c:v>
                </c:pt>
                <c:pt idx="226">
                  <c:v>45618</c:v>
                </c:pt>
                <c:pt idx="227">
                  <c:v>45621</c:v>
                </c:pt>
                <c:pt idx="228">
                  <c:v>45622</c:v>
                </c:pt>
                <c:pt idx="229">
                  <c:v>45623</c:v>
                </c:pt>
                <c:pt idx="230">
                  <c:v>45625</c:v>
                </c:pt>
                <c:pt idx="231">
                  <c:v>45628</c:v>
                </c:pt>
                <c:pt idx="232">
                  <c:v>45629</c:v>
                </c:pt>
                <c:pt idx="233">
                  <c:v>45630</c:v>
                </c:pt>
                <c:pt idx="234">
                  <c:v>45631</c:v>
                </c:pt>
                <c:pt idx="235">
                  <c:v>45632</c:v>
                </c:pt>
                <c:pt idx="236">
                  <c:v>45635</c:v>
                </c:pt>
                <c:pt idx="237">
                  <c:v>45636</c:v>
                </c:pt>
                <c:pt idx="238">
                  <c:v>45637</c:v>
                </c:pt>
                <c:pt idx="239">
                  <c:v>45638</c:v>
                </c:pt>
                <c:pt idx="240">
                  <c:v>45639</c:v>
                </c:pt>
                <c:pt idx="241">
                  <c:v>45642</c:v>
                </c:pt>
                <c:pt idx="242">
                  <c:v>45643</c:v>
                </c:pt>
                <c:pt idx="243">
                  <c:v>45644</c:v>
                </c:pt>
              </c:numCache>
            </c:numRef>
          </c:cat>
          <c:val>
            <c:numRef>
              <c:f>AAPL_historical_data1!$B$2:$B$245</c:f>
              <c:numCache>
                <c:formatCode>General</c:formatCode>
                <c:ptCount val="244"/>
                <c:pt idx="0" formatCode="0.00">
                  <c:v>184.73498535156199</c:v>
                </c:pt>
                <c:pt idx="1">
                  <c:v>183.35176086425699</c:v>
                </c:pt>
                <c:pt idx="2">
                  <c:v>181.02316284179599</c:v>
                </c:pt>
                <c:pt idx="3">
                  <c:v>180.29670715332</c:v>
                </c:pt>
                <c:pt idx="4">
                  <c:v>184.65536499023401</c:v>
                </c:pt>
                <c:pt idx="5">
                  <c:v>184.23741149902301</c:v>
                </c:pt>
                <c:pt idx="6">
                  <c:v>185.282302856445</c:v>
                </c:pt>
                <c:pt idx="7">
                  <c:v>184.68521118164</c:v>
                </c:pt>
                <c:pt idx="8">
                  <c:v>185.01359558105401</c:v>
                </c:pt>
                <c:pt idx="9">
                  <c:v>182.73478698730401</c:v>
                </c:pt>
                <c:pt idx="10">
                  <c:v>181.78941345214801</c:v>
                </c:pt>
                <c:pt idx="11">
                  <c:v>187.71038818359301</c:v>
                </c:pt>
                <c:pt idx="12">
                  <c:v>190.62611389160099</c:v>
                </c:pt>
                <c:pt idx="13">
                  <c:v>192.94474792480401</c:v>
                </c:pt>
                <c:pt idx="14">
                  <c:v>194.22845458984301</c:v>
                </c:pt>
                <c:pt idx="15">
                  <c:v>193.55177307128901</c:v>
                </c:pt>
                <c:pt idx="16">
                  <c:v>193.223388671875</c:v>
                </c:pt>
                <c:pt idx="17">
                  <c:v>191.48190307617099</c:v>
                </c:pt>
                <c:pt idx="18">
                  <c:v>190.79528808593699</c:v>
                </c:pt>
                <c:pt idx="19">
                  <c:v>187.123275756835</c:v>
                </c:pt>
                <c:pt idx="20">
                  <c:v>183.50102233886699</c:v>
                </c:pt>
                <c:pt idx="21">
                  <c:v>185.94903564453099</c:v>
                </c:pt>
                <c:pt idx="22">
                  <c:v>184.94395446777301</c:v>
                </c:pt>
                <c:pt idx="23">
                  <c:v>186.76501464843699</c:v>
                </c:pt>
                <c:pt idx="24">
                  <c:v>188.37713623046801</c:v>
                </c:pt>
                <c:pt idx="25">
                  <c:v>188.48658752441401</c:v>
                </c:pt>
                <c:pt idx="26">
                  <c:v>187.401931762695</c:v>
                </c:pt>
                <c:pt idx="27">
                  <c:v>188.16914367675699</c:v>
                </c:pt>
                <c:pt idx="28">
                  <c:v>186.47525024414</c:v>
                </c:pt>
                <c:pt idx="29">
                  <c:v>184.37286376953099</c:v>
                </c:pt>
                <c:pt idx="30">
                  <c:v>183.486068725585</c:v>
                </c:pt>
                <c:pt idx="31">
                  <c:v>183.19712829589801</c:v>
                </c:pt>
                <c:pt idx="32">
                  <c:v>181.65270996093699</c:v>
                </c:pt>
                <c:pt idx="33">
                  <c:v>180.90539550781199</c:v>
                </c:pt>
                <c:pt idx="34">
                  <c:v>181.66268920898401</c:v>
                </c:pt>
                <c:pt idx="35">
                  <c:v>183.70527648925699</c:v>
                </c:pt>
                <c:pt idx="36">
                  <c:v>181.86195373535099</c:v>
                </c:pt>
                <c:pt idx="37">
                  <c:v>180.50686645507801</c:v>
                </c:pt>
                <c:pt idx="38">
                  <c:v>181.97155761718699</c:v>
                </c:pt>
                <c:pt idx="39">
                  <c:v>180.76593017578099</c:v>
                </c:pt>
                <c:pt idx="40">
                  <c:v>180.09834289550699</c:v>
                </c:pt>
                <c:pt idx="41">
                  <c:v>179.01226806640599</c:v>
                </c:pt>
                <c:pt idx="42">
                  <c:v>174.46870422363199</c:v>
                </c:pt>
                <c:pt idx="43">
                  <c:v>169.50665283203099</c:v>
                </c:pt>
                <c:pt idx="44">
                  <c:v>168.51025390625</c:v>
                </c:pt>
                <c:pt idx="45">
                  <c:v>168.390701293945</c:v>
                </c:pt>
                <c:pt idx="46">
                  <c:v>170.11445617675699</c:v>
                </c:pt>
                <c:pt idx="47">
                  <c:v>172.127182006835</c:v>
                </c:pt>
                <c:pt idx="48">
                  <c:v>172.60543823242099</c:v>
                </c:pt>
                <c:pt idx="49">
                  <c:v>170.51303100585901</c:v>
                </c:pt>
                <c:pt idx="50">
                  <c:v>172.37626647949199</c:v>
                </c:pt>
                <c:pt idx="51">
                  <c:v>171.997634887695</c:v>
                </c:pt>
                <c:pt idx="52">
                  <c:v>173.09368896484301</c:v>
                </c:pt>
                <c:pt idx="53">
                  <c:v>175.44517517089801</c:v>
                </c:pt>
                <c:pt idx="54">
                  <c:v>178.02583312988199</c:v>
                </c:pt>
                <c:pt idx="55">
                  <c:v>170.75215148925699</c:v>
                </c:pt>
                <c:pt idx="56">
                  <c:v>171.65887451171801</c:v>
                </c:pt>
                <c:pt idx="57">
                  <c:v>170.23403930664</c:v>
                </c:pt>
                <c:pt idx="58">
                  <c:v>169.09814453125</c:v>
                </c:pt>
                <c:pt idx="59">
                  <c:v>172.68516540527301</c:v>
                </c:pt>
                <c:pt idx="60">
                  <c:v>170.86174011230401</c:v>
                </c:pt>
                <c:pt idx="61">
                  <c:v>169.4169921875</c:v>
                </c:pt>
                <c:pt idx="62">
                  <c:v>168.23127746582</c:v>
                </c:pt>
                <c:pt idx="63">
                  <c:v>169.03834533691401</c:v>
                </c:pt>
                <c:pt idx="64">
                  <c:v>168.21136474609301</c:v>
                </c:pt>
                <c:pt idx="65">
                  <c:v>168.96859741210901</c:v>
                </c:pt>
                <c:pt idx="66">
                  <c:v>167.842681884765</c:v>
                </c:pt>
                <c:pt idx="67">
                  <c:v>169.05827331542901</c:v>
                </c:pt>
                <c:pt idx="68">
                  <c:v>167.17509460449199</c:v>
                </c:pt>
                <c:pt idx="69">
                  <c:v>174.408920288085</c:v>
                </c:pt>
                <c:pt idx="70">
                  <c:v>175.913482666015</c:v>
                </c:pt>
                <c:pt idx="71">
                  <c:v>172.06739807128901</c:v>
                </c:pt>
                <c:pt idx="72">
                  <c:v>168.76933288574199</c:v>
                </c:pt>
                <c:pt idx="73">
                  <c:v>167.39430236816401</c:v>
                </c:pt>
                <c:pt idx="74">
                  <c:v>166.437744140625</c:v>
                </c:pt>
                <c:pt idx="75">
                  <c:v>164.40512084960901</c:v>
                </c:pt>
                <c:pt idx="76">
                  <c:v>165.242095947265</c:v>
                </c:pt>
                <c:pt idx="77">
                  <c:v>166.29826354980401</c:v>
                </c:pt>
                <c:pt idx="78">
                  <c:v>168.41064453125</c:v>
                </c:pt>
                <c:pt idx="79">
                  <c:v>169.27749633789</c:v>
                </c:pt>
                <c:pt idx="80">
                  <c:v>168.68960571289</c:v>
                </c:pt>
                <c:pt idx="81">
                  <c:v>172.87446594238199</c:v>
                </c:pt>
                <c:pt idx="82">
                  <c:v>169.715896606445</c:v>
                </c:pt>
                <c:pt idx="83">
                  <c:v>168.68960571289</c:v>
                </c:pt>
                <c:pt idx="84">
                  <c:v>172.40617370605401</c:v>
                </c:pt>
                <c:pt idx="85">
                  <c:v>182.71885681152301</c:v>
                </c:pt>
                <c:pt idx="86">
                  <c:v>181.05488586425699</c:v>
                </c:pt>
                <c:pt idx="87">
                  <c:v>181.74238586425699</c:v>
                </c:pt>
                <c:pt idx="88">
                  <c:v>182.08116149902301</c:v>
                </c:pt>
                <c:pt idx="89">
                  <c:v>183.90458679199199</c:v>
                </c:pt>
                <c:pt idx="90">
                  <c:v>182.637435913085</c:v>
                </c:pt>
                <c:pt idx="91">
                  <c:v>185.86013793945301</c:v>
                </c:pt>
                <c:pt idx="92">
                  <c:v>187.007553100585</c:v>
                </c:pt>
                <c:pt idx="93">
                  <c:v>189.29240417480401</c:v>
                </c:pt>
                <c:pt idx="94">
                  <c:v>189.41212463378901</c:v>
                </c:pt>
                <c:pt idx="95">
                  <c:v>189.44204711914</c:v>
                </c:pt>
                <c:pt idx="96">
                  <c:v>190.60942077636699</c:v>
                </c:pt>
                <c:pt idx="97">
                  <c:v>191.91647338867099</c:v>
                </c:pt>
                <c:pt idx="98">
                  <c:v>190.4697265625</c:v>
                </c:pt>
                <c:pt idx="99">
                  <c:v>186.45880126953099</c:v>
                </c:pt>
                <c:pt idx="100">
                  <c:v>189.55180358886699</c:v>
                </c:pt>
                <c:pt idx="101">
                  <c:v>189.56178283691401</c:v>
                </c:pt>
                <c:pt idx="102">
                  <c:v>189.86111450195301</c:v>
                </c:pt>
                <c:pt idx="103">
                  <c:v>190.85885620117099</c:v>
                </c:pt>
                <c:pt idx="104">
                  <c:v>191.81668090820301</c:v>
                </c:pt>
                <c:pt idx="105">
                  <c:v>193.592681884765</c:v>
                </c:pt>
                <c:pt idx="106">
                  <c:v>193.91195678710901</c:v>
                </c:pt>
                <c:pt idx="107">
                  <c:v>195.42852783203099</c:v>
                </c:pt>
                <c:pt idx="108">
                  <c:v>194.04167175292901</c:v>
                </c:pt>
                <c:pt idx="109">
                  <c:v>196.44622802734301</c:v>
                </c:pt>
                <c:pt idx="110">
                  <c:v>192.68472290039</c:v>
                </c:pt>
                <c:pt idx="111">
                  <c:v>206.68310546875</c:v>
                </c:pt>
                <c:pt idx="112">
                  <c:v>212.58978271484301</c:v>
                </c:pt>
                <c:pt idx="113">
                  <c:v>213.75714111328099</c:v>
                </c:pt>
                <c:pt idx="114">
                  <c:v>212.01107788085901</c:v>
                </c:pt>
                <c:pt idx="115">
                  <c:v>216.18165588378901</c:v>
                </c:pt>
                <c:pt idx="116">
                  <c:v>213.80700683593699</c:v>
                </c:pt>
                <c:pt idx="117">
                  <c:v>209.20739746093699</c:v>
                </c:pt>
                <c:pt idx="118">
                  <c:v>207.02235412597599</c:v>
                </c:pt>
                <c:pt idx="119">
                  <c:v>207.67088317871</c:v>
                </c:pt>
                <c:pt idx="120">
                  <c:v>208.59878540039</c:v>
                </c:pt>
                <c:pt idx="121">
                  <c:v>212.76936340332</c:v>
                </c:pt>
                <c:pt idx="122">
                  <c:v>213.61746215820301</c:v>
                </c:pt>
                <c:pt idx="123">
                  <c:v>210.14527893066401</c:v>
                </c:pt>
                <c:pt idx="124">
                  <c:v>216.261474609375</c:v>
                </c:pt>
                <c:pt idx="125">
                  <c:v>219.77354431152301</c:v>
                </c:pt>
                <c:pt idx="126">
                  <c:v>221.05065917968699</c:v>
                </c:pt>
                <c:pt idx="127">
                  <c:v>225.82984924316401</c:v>
                </c:pt>
                <c:pt idx="128">
                  <c:v>227.30653381347599</c:v>
                </c:pt>
                <c:pt idx="129">
                  <c:v>228.16458129882801</c:v>
                </c:pt>
                <c:pt idx="130">
                  <c:v>232.45489501953099</c:v>
                </c:pt>
                <c:pt idx="131">
                  <c:v>227.05709838867099</c:v>
                </c:pt>
                <c:pt idx="132">
                  <c:v>230.02038574218699</c:v>
                </c:pt>
                <c:pt idx="133">
                  <c:v>233.87168884277301</c:v>
                </c:pt>
                <c:pt idx="134">
                  <c:v>234.29074096679599</c:v>
                </c:pt>
                <c:pt idx="135">
                  <c:v>228.36413574218699</c:v>
                </c:pt>
                <c:pt idx="136">
                  <c:v>223.67472839355401</c:v>
                </c:pt>
                <c:pt idx="137">
                  <c:v>223.804428100585</c:v>
                </c:pt>
                <c:pt idx="138">
                  <c:v>223.45523071289</c:v>
                </c:pt>
                <c:pt idx="139">
                  <c:v>224.50285339355401</c:v>
                </c:pt>
                <c:pt idx="140">
                  <c:v>218.047439575195</c:v>
                </c:pt>
                <c:pt idx="141">
                  <c:v>216.99981689453099</c:v>
                </c:pt>
                <c:pt idx="142">
                  <c:v>217.46875</c:v>
                </c:pt>
                <c:pt idx="143">
                  <c:v>217.748123168945</c:v>
                </c:pt>
                <c:pt idx="144">
                  <c:v>218.30685424804599</c:v>
                </c:pt>
                <c:pt idx="145">
                  <c:v>221.57946777343699</c:v>
                </c:pt>
                <c:pt idx="146">
                  <c:v>217.86784362792901</c:v>
                </c:pt>
                <c:pt idx="147">
                  <c:v>219.36447143554599</c:v>
                </c:pt>
                <c:pt idx="148">
                  <c:v>208.79833984375</c:v>
                </c:pt>
                <c:pt idx="149">
                  <c:v>206.762939453125</c:v>
                </c:pt>
                <c:pt idx="150">
                  <c:v>209.34710693359301</c:v>
                </c:pt>
                <c:pt idx="151">
                  <c:v>212.82922363281199</c:v>
                </c:pt>
                <c:pt idx="152">
                  <c:v>215.75263977050699</c:v>
                </c:pt>
                <c:pt idx="153">
                  <c:v>217.29093933105401</c:v>
                </c:pt>
                <c:pt idx="154">
                  <c:v>221.02682495117099</c:v>
                </c:pt>
                <c:pt idx="155">
                  <c:v>221.47633361816401</c:v>
                </c:pt>
                <c:pt idx="156">
                  <c:v>224.47303771972599</c:v>
                </c:pt>
                <c:pt idx="157">
                  <c:v>225.80157470703099</c:v>
                </c:pt>
                <c:pt idx="158">
                  <c:v>225.64175415039</c:v>
                </c:pt>
                <c:pt idx="159">
                  <c:v>226.26106262207</c:v>
                </c:pt>
                <c:pt idx="160">
                  <c:v>226.15118408203099</c:v>
                </c:pt>
                <c:pt idx="161">
                  <c:v>224.28324890136699</c:v>
                </c:pt>
                <c:pt idx="162">
                  <c:v>226.59069824218699</c:v>
                </c:pt>
                <c:pt idx="163">
                  <c:v>226.93032836914</c:v>
                </c:pt>
                <c:pt idx="164">
                  <c:v>227.77938842773401</c:v>
                </c:pt>
                <c:pt idx="165">
                  <c:v>226.24108886718699</c:v>
                </c:pt>
                <c:pt idx="166">
                  <c:v>229.53746032714801</c:v>
                </c:pt>
                <c:pt idx="167">
                  <c:v>228.74833679199199</c:v>
                </c:pt>
                <c:pt idx="168">
                  <c:v>222.52517700195301</c:v>
                </c:pt>
                <c:pt idx="169">
                  <c:v>220.60729980468699</c:v>
                </c:pt>
                <c:pt idx="170">
                  <c:v>222.13560485839801</c:v>
                </c:pt>
                <c:pt idx="171">
                  <c:v>220.57733154296801</c:v>
                </c:pt>
                <c:pt idx="172">
                  <c:v>220.667221069335</c:v>
                </c:pt>
                <c:pt idx="173">
                  <c:v>219.86810302734301</c:v>
                </c:pt>
                <c:pt idx="174">
                  <c:v>222.41529846191401</c:v>
                </c:pt>
                <c:pt idx="175">
                  <c:v>222.52517700195301</c:v>
                </c:pt>
                <c:pt idx="176">
                  <c:v>222.25547790527301</c:v>
                </c:pt>
                <c:pt idx="177">
                  <c:v>216.082275390625</c:v>
                </c:pt>
                <c:pt idx="178">
                  <c:v>216.55174255371</c:v>
                </c:pt>
                <c:pt idx="179">
                  <c:v>220.44746398925699</c:v>
                </c:pt>
                <c:pt idx="180">
                  <c:v>228.61846923828099</c:v>
                </c:pt>
                <c:pt idx="181">
                  <c:v>227.94920349121</c:v>
                </c:pt>
                <c:pt idx="182">
                  <c:v>226.22111511230401</c:v>
                </c:pt>
                <c:pt idx="183">
                  <c:v>227.1201171875</c:v>
                </c:pt>
                <c:pt idx="184">
                  <c:v>226.12121582031199</c:v>
                </c:pt>
                <c:pt idx="185">
                  <c:v>227.26995849609301</c:v>
                </c:pt>
                <c:pt idx="186">
                  <c:v>227.53965759277301</c:v>
                </c:pt>
                <c:pt idx="187">
                  <c:v>232.74394226074199</c:v>
                </c:pt>
                <c:pt idx="188">
                  <c:v>225.96141052246</c:v>
                </c:pt>
                <c:pt idx="189">
                  <c:v>226.53077697753901</c:v>
                </c:pt>
                <c:pt idx="190">
                  <c:v>225.42198181152301</c:v>
                </c:pt>
                <c:pt idx="191">
                  <c:v>226.55075073242099</c:v>
                </c:pt>
                <c:pt idx="192">
                  <c:v>221.446365356445</c:v>
                </c:pt>
                <c:pt idx="193">
                  <c:v>225.521881103515</c:v>
                </c:pt>
                <c:pt idx="194">
                  <c:v>229.28773498535099</c:v>
                </c:pt>
                <c:pt idx="195">
                  <c:v>228.78828430175699</c:v>
                </c:pt>
                <c:pt idx="196">
                  <c:v>227.29992675781199</c:v>
                </c:pt>
                <c:pt idx="197">
                  <c:v>231.045806884765</c:v>
                </c:pt>
                <c:pt idx="198">
                  <c:v>233.593002319335</c:v>
                </c:pt>
                <c:pt idx="199">
                  <c:v>231.52526855468699</c:v>
                </c:pt>
                <c:pt idx="200">
                  <c:v>231.89486694335901</c:v>
                </c:pt>
                <c:pt idx="201">
                  <c:v>234.74172973632801</c:v>
                </c:pt>
                <c:pt idx="202">
                  <c:v>236.22010803222599</c:v>
                </c:pt>
                <c:pt idx="203">
                  <c:v>235.60079956054599</c:v>
                </c:pt>
                <c:pt idx="204">
                  <c:v>230.50639343261699</c:v>
                </c:pt>
                <c:pt idx="205">
                  <c:v>230.31661987304599</c:v>
                </c:pt>
                <c:pt idx="206">
                  <c:v>231.15568542480401</c:v>
                </c:pt>
                <c:pt idx="207">
                  <c:v>233.14349365234301</c:v>
                </c:pt>
                <c:pt idx="208">
                  <c:v>233.41319274902301</c:v>
                </c:pt>
                <c:pt idx="209">
                  <c:v>229.84712219238199</c:v>
                </c:pt>
                <c:pt idx="210">
                  <c:v>225.66172790527301</c:v>
                </c:pt>
                <c:pt idx="211">
                  <c:v>222.66502380371</c:v>
                </c:pt>
                <c:pt idx="212">
                  <c:v>221.76600646972599</c:v>
                </c:pt>
                <c:pt idx="213">
                  <c:v>223.20442199707</c:v>
                </c:pt>
                <c:pt idx="214">
                  <c:v>222.47523498535099</c:v>
                </c:pt>
                <c:pt idx="215">
                  <c:v>227.22999572753901</c:v>
                </c:pt>
                <c:pt idx="216">
                  <c:v>226.96000671386699</c:v>
                </c:pt>
                <c:pt idx="217">
                  <c:v>224.22999572753901</c:v>
                </c:pt>
                <c:pt idx="218">
                  <c:v>224.22999572753901</c:v>
                </c:pt>
                <c:pt idx="219">
                  <c:v>225.11999511718699</c:v>
                </c:pt>
                <c:pt idx="220">
                  <c:v>228.22000122070301</c:v>
                </c:pt>
                <c:pt idx="221">
                  <c:v>225</c:v>
                </c:pt>
                <c:pt idx="222">
                  <c:v>228.02000427246</c:v>
                </c:pt>
                <c:pt idx="223">
                  <c:v>228.27999877929599</c:v>
                </c:pt>
                <c:pt idx="224">
                  <c:v>229</c:v>
                </c:pt>
                <c:pt idx="225">
                  <c:v>228.52000427246</c:v>
                </c:pt>
                <c:pt idx="226">
                  <c:v>229.86999511718699</c:v>
                </c:pt>
                <c:pt idx="227">
                  <c:v>232.86999511718699</c:v>
                </c:pt>
                <c:pt idx="228">
                  <c:v>235.05999755859301</c:v>
                </c:pt>
                <c:pt idx="229">
                  <c:v>234.92999267578099</c:v>
                </c:pt>
                <c:pt idx="230">
                  <c:v>237.33000183105401</c:v>
                </c:pt>
                <c:pt idx="231">
                  <c:v>239.58999633789</c:v>
                </c:pt>
                <c:pt idx="232">
                  <c:v>242.64999389648401</c:v>
                </c:pt>
                <c:pt idx="233">
                  <c:v>243.009994506835</c:v>
                </c:pt>
                <c:pt idx="234">
                  <c:v>243.03999328613199</c:v>
                </c:pt>
                <c:pt idx="235">
                  <c:v>242.83999633789</c:v>
                </c:pt>
                <c:pt idx="236">
                  <c:v>246.75</c:v>
                </c:pt>
                <c:pt idx="237">
                  <c:v>247.77000427246</c:v>
                </c:pt>
                <c:pt idx="238">
                  <c:v>246.49000549316401</c:v>
                </c:pt>
                <c:pt idx="239">
                  <c:v>247.96000671386699</c:v>
                </c:pt>
                <c:pt idx="240">
                  <c:v>248.13000488281199</c:v>
                </c:pt>
                <c:pt idx="241">
                  <c:v>251.03999328613199</c:v>
                </c:pt>
                <c:pt idx="242">
                  <c:v>253.47999572753901</c:v>
                </c:pt>
                <c:pt idx="243">
                  <c:v>248.05000305175699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9-4DF2-9E52-8CE674DF401A}"/>
            </c:ext>
          </c:extLst>
        </c:ser>
        <c:ser>
          <c:idx val="1"/>
          <c:order val="1"/>
          <c:tx>
            <c:strRef>
              <c:f>AAPL_historical_data1!$K$1</c:f>
              <c:strCache>
                <c:ptCount val="1"/>
                <c:pt idx="0">
                  <c:v>Moving Average 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AAPL_historical_data1!$A$2:$A$245</c:f>
              <c:numCache>
                <c:formatCode>[$-F800]dddd\,\ mmmm\ dd\,\ yyyy</c:formatCode>
                <c:ptCount val="244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45299</c:v>
                </c:pt>
                <c:pt idx="5">
                  <c:v>45300</c:v>
                </c:pt>
                <c:pt idx="6">
                  <c:v>45301</c:v>
                </c:pt>
                <c:pt idx="7">
                  <c:v>45302</c:v>
                </c:pt>
                <c:pt idx="8">
                  <c:v>45303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45342</c:v>
                </c:pt>
                <c:pt idx="34">
                  <c:v>45343</c:v>
                </c:pt>
                <c:pt idx="35">
                  <c:v>45344</c:v>
                </c:pt>
                <c:pt idx="36">
                  <c:v>45345</c:v>
                </c:pt>
                <c:pt idx="37">
                  <c:v>45348</c:v>
                </c:pt>
                <c:pt idx="38">
                  <c:v>45349</c:v>
                </c:pt>
                <c:pt idx="39">
                  <c:v>45350</c:v>
                </c:pt>
                <c:pt idx="40">
                  <c:v>45351</c:v>
                </c:pt>
                <c:pt idx="41">
                  <c:v>45352</c:v>
                </c:pt>
                <c:pt idx="42">
                  <c:v>45355</c:v>
                </c:pt>
                <c:pt idx="43">
                  <c:v>45356</c:v>
                </c:pt>
                <c:pt idx="44">
                  <c:v>45357</c:v>
                </c:pt>
                <c:pt idx="45">
                  <c:v>45358</c:v>
                </c:pt>
                <c:pt idx="46">
                  <c:v>45359</c:v>
                </c:pt>
                <c:pt idx="47">
                  <c:v>45362</c:v>
                </c:pt>
                <c:pt idx="48">
                  <c:v>45363</c:v>
                </c:pt>
                <c:pt idx="49">
                  <c:v>45364</c:v>
                </c:pt>
                <c:pt idx="50">
                  <c:v>45365</c:v>
                </c:pt>
                <c:pt idx="51">
                  <c:v>45366</c:v>
                </c:pt>
                <c:pt idx="52">
                  <c:v>45369</c:v>
                </c:pt>
                <c:pt idx="53">
                  <c:v>45370</c:v>
                </c:pt>
                <c:pt idx="54">
                  <c:v>45371</c:v>
                </c:pt>
                <c:pt idx="55">
                  <c:v>45372</c:v>
                </c:pt>
                <c:pt idx="56">
                  <c:v>45373</c:v>
                </c:pt>
                <c:pt idx="57">
                  <c:v>45376</c:v>
                </c:pt>
                <c:pt idx="58">
                  <c:v>45377</c:v>
                </c:pt>
                <c:pt idx="59">
                  <c:v>45378</c:v>
                </c:pt>
                <c:pt idx="60">
                  <c:v>45379</c:v>
                </c:pt>
                <c:pt idx="61">
                  <c:v>45383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45411</c:v>
                </c:pt>
                <c:pt idx="82">
                  <c:v>45412</c:v>
                </c:pt>
                <c:pt idx="83">
                  <c:v>45413</c:v>
                </c:pt>
                <c:pt idx="84">
                  <c:v>45414</c:v>
                </c:pt>
                <c:pt idx="85">
                  <c:v>45415</c:v>
                </c:pt>
                <c:pt idx="86">
                  <c:v>45418</c:v>
                </c:pt>
                <c:pt idx="87">
                  <c:v>45419</c:v>
                </c:pt>
                <c:pt idx="88">
                  <c:v>45420</c:v>
                </c:pt>
                <c:pt idx="89">
                  <c:v>45421</c:v>
                </c:pt>
                <c:pt idx="90">
                  <c:v>45422</c:v>
                </c:pt>
                <c:pt idx="91">
                  <c:v>45425</c:v>
                </c:pt>
                <c:pt idx="92">
                  <c:v>45426</c:v>
                </c:pt>
                <c:pt idx="93">
                  <c:v>45427</c:v>
                </c:pt>
                <c:pt idx="94">
                  <c:v>45428</c:v>
                </c:pt>
                <c:pt idx="95">
                  <c:v>45429</c:v>
                </c:pt>
                <c:pt idx="96">
                  <c:v>45432</c:v>
                </c:pt>
                <c:pt idx="97">
                  <c:v>45433</c:v>
                </c:pt>
                <c:pt idx="98">
                  <c:v>45434</c:v>
                </c:pt>
                <c:pt idx="99">
                  <c:v>45435</c:v>
                </c:pt>
                <c:pt idx="100">
                  <c:v>45436</c:v>
                </c:pt>
                <c:pt idx="101">
                  <c:v>45440</c:v>
                </c:pt>
                <c:pt idx="102">
                  <c:v>45441</c:v>
                </c:pt>
                <c:pt idx="103">
                  <c:v>45442</c:v>
                </c:pt>
                <c:pt idx="104">
                  <c:v>45443</c:v>
                </c:pt>
                <c:pt idx="105">
                  <c:v>45446</c:v>
                </c:pt>
                <c:pt idx="106">
                  <c:v>45447</c:v>
                </c:pt>
                <c:pt idx="107">
                  <c:v>45448</c:v>
                </c:pt>
                <c:pt idx="108">
                  <c:v>45449</c:v>
                </c:pt>
                <c:pt idx="109">
                  <c:v>45450</c:v>
                </c:pt>
                <c:pt idx="110">
                  <c:v>45453</c:v>
                </c:pt>
                <c:pt idx="111">
                  <c:v>45454</c:v>
                </c:pt>
                <c:pt idx="112">
                  <c:v>45455</c:v>
                </c:pt>
                <c:pt idx="113">
                  <c:v>45456</c:v>
                </c:pt>
                <c:pt idx="114">
                  <c:v>45457</c:v>
                </c:pt>
                <c:pt idx="115">
                  <c:v>45460</c:v>
                </c:pt>
                <c:pt idx="116">
                  <c:v>45461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  <c:pt idx="124">
                  <c:v>45474</c:v>
                </c:pt>
                <c:pt idx="125">
                  <c:v>45475</c:v>
                </c:pt>
                <c:pt idx="126">
                  <c:v>45476</c:v>
                </c:pt>
                <c:pt idx="127">
                  <c:v>45478</c:v>
                </c:pt>
                <c:pt idx="128">
                  <c:v>45481</c:v>
                </c:pt>
                <c:pt idx="129">
                  <c:v>45482</c:v>
                </c:pt>
                <c:pt idx="130">
                  <c:v>45483</c:v>
                </c:pt>
                <c:pt idx="131">
                  <c:v>45484</c:v>
                </c:pt>
                <c:pt idx="132">
                  <c:v>45485</c:v>
                </c:pt>
                <c:pt idx="133">
                  <c:v>45488</c:v>
                </c:pt>
                <c:pt idx="134">
                  <c:v>45489</c:v>
                </c:pt>
                <c:pt idx="135">
                  <c:v>45490</c:v>
                </c:pt>
                <c:pt idx="136">
                  <c:v>45491</c:v>
                </c:pt>
                <c:pt idx="137">
                  <c:v>45492</c:v>
                </c:pt>
                <c:pt idx="138">
                  <c:v>45495</c:v>
                </c:pt>
                <c:pt idx="139">
                  <c:v>45496</c:v>
                </c:pt>
                <c:pt idx="140">
                  <c:v>45497</c:v>
                </c:pt>
                <c:pt idx="141">
                  <c:v>45498</c:v>
                </c:pt>
                <c:pt idx="142">
                  <c:v>45499</c:v>
                </c:pt>
                <c:pt idx="143">
                  <c:v>45502</c:v>
                </c:pt>
                <c:pt idx="144">
                  <c:v>45503</c:v>
                </c:pt>
                <c:pt idx="145">
                  <c:v>45504</c:v>
                </c:pt>
                <c:pt idx="146">
                  <c:v>45505</c:v>
                </c:pt>
                <c:pt idx="147">
                  <c:v>45506</c:v>
                </c:pt>
                <c:pt idx="148">
                  <c:v>45509</c:v>
                </c:pt>
                <c:pt idx="149">
                  <c:v>45510</c:v>
                </c:pt>
                <c:pt idx="150">
                  <c:v>45511</c:v>
                </c:pt>
                <c:pt idx="151">
                  <c:v>45512</c:v>
                </c:pt>
                <c:pt idx="152">
                  <c:v>45513</c:v>
                </c:pt>
                <c:pt idx="153">
                  <c:v>45516</c:v>
                </c:pt>
                <c:pt idx="154">
                  <c:v>45517</c:v>
                </c:pt>
                <c:pt idx="155">
                  <c:v>45518</c:v>
                </c:pt>
                <c:pt idx="156">
                  <c:v>45519</c:v>
                </c:pt>
                <c:pt idx="157">
                  <c:v>45520</c:v>
                </c:pt>
                <c:pt idx="158">
                  <c:v>45523</c:v>
                </c:pt>
                <c:pt idx="159">
                  <c:v>45524</c:v>
                </c:pt>
                <c:pt idx="160">
                  <c:v>45525</c:v>
                </c:pt>
                <c:pt idx="161">
                  <c:v>45526</c:v>
                </c:pt>
                <c:pt idx="162">
                  <c:v>45527</c:v>
                </c:pt>
                <c:pt idx="163">
                  <c:v>45530</c:v>
                </c:pt>
                <c:pt idx="164">
                  <c:v>45531</c:v>
                </c:pt>
                <c:pt idx="165">
                  <c:v>45532</c:v>
                </c:pt>
                <c:pt idx="166">
                  <c:v>45533</c:v>
                </c:pt>
                <c:pt idx="167">
                  <c:v>45534</c:v>
                </c:pt>
                <c:pt idx="168">
                  <c:v>45538</c:v>
                </c:pt>
                <c:pt idx="169">
                  <c:v>45539</c:v>
                </c:pt>
                <c:pt idx="170">
                  <c:v>45540</c:v>
                </c:pt>
                <c:pt idx="171">
                  <c:v>45541</c:v>
                </c:pt>
                <c:pt idx="172">
                  <c:v>45544</c:v>
                </c:pt>
                <c:pt idx="173">
                  <c:v>45545</c:v>
                </c:pt>
                <c:pt idx="174">
                  <c:v>45546</c:v>
                </c:pt>
                <c:pt idx="175">
                  <c:v>45547</c:v>
                </c:pt>
                <c:pt idx="176">
                  <c:v>45548</c:v>
                </c:pt>
                <c:pt idx="177">
                  <c:v>45551</c:v>
                </c:pt>
                <c:pt idx="178">
                  <c:v>45552</c:v>
                </c:pt>
                <c:pt idx="179">
                  <c:v>45553</c:v>
                </c:pt>
                <c:pt idx="180">
                  <c:v>45554</c:v>
                </c:pt>
                <c:pt idx="181">
                  <c:v>45555</c:v>
                </c:pt>
                <c:pt idx="182">
                  <c:v>45558</c:v>
                </c:pt>
                <c:pt idx="183">
                  <c:v>45559</c:v>
                </c:pt>
                <c:pt idx="184">
                  <c:v>45560</c:v>
                </c:pt>
                <c:pt idx="185">
                  <c:v>45561</c:v>
                </c:pt>
                <c:pt idx="186">
                  <c:v>45562</c:v>
                </c:pt>
                <c:pt idx="187">
                  <c:v>45565</c:v>
                </c:pt>
                <c:pt idx="188">
                  <c:v>45566</c:v>
                </c:pt>
                <c:pt idx="189">
                  <c:v>45567</c:v>
                </c:pt>
                <c:pt idx="190">
                  <c:v>45568</c:v>
                </c:pt>
                <c:pt idx="191">
                  <c:v>45569</c:v>
                </c:pt>
                <c:pt idx="192">
                  <c:v>45572</c:v>
                </c:pt>
                <c:pt idx="193">
                  <c:v>45573</c:v>
                </c:pt>
                <c:pt idx="194">
                  <c:v>45574</c:v>
                </c:pt>
                <c:pt idx="195">
                  <c:v>45575</c:v>
                </c:pt>
                <c:pt idx="196">
                  <c:v>45576</c:v>
                </c:pt>
                <c:pt idx="197">
                  <c:v>45579</c:v>
                </c:pt>
                <c:pt idx="198">
                  <c:v>45580</c:v>
                </c:pt>
                <c:pt idx="199">
                  <c:v>45581</c:v>
                </c:pt>
                <c:pt idx="200">
                  <c:v>45582</c:v>
                </c:pt>
                <c:pt idx="201">
                  <c:v>45583</c:v>
                </c:pt>
                <c:pt idx="202">
                  <c:v>45586</c:v>
                </c:pt>
                <c:pt idx="203">
                  <c:v>45587</c:v>
                </c:pt>
                <c:pt idx="204">
                  <c:v>45588</c:v>
                </c:pt>
                <c:pt idx="205">
                  <c:v>45589</c:v>
                </c:pt>
                <c:pt idx="206">
                  <c:v>45590</c:v>
                </c:pt>
                <c:pt idx="207">
                  <c:v>45593</c:v>
                </c:pt>
                <c:pt idx="208">
                  <c:v>45594</c:v>
                </c:pt>
                <c:pt idx="209">
                  <c:v>45595</c:v>
                </c:pt>
                <c:pt idx="210">
                  <c:v>45596</c:v>
                </c:pt>
                <c:pt idx="211">
                  <c:v>45597</c:v>
                </c:pt>
                <c:pt idx="212">
                  <c:v>45600</c:v>
                </c:pt>
                <c:pt idx="213">
                  <c:v>45601</c:v>
                </c:pt>
                <c:pt idx="214">
                  <c:v>45602</c:v>
                </c:pt>
                <c:pt idx="215">
                  <c:v>45603</c:v>
                </c:pt>
                <c:pt idx="216">
                  <c:v>45604</c:v>
                </c:pt>
                <c:pt idx="217">
                  <c:v>45607</c:v>
                </c:pt>
                <c:pt idx="218">
                  <c:v>45608</c:v>
                </c:pt>
                <c:pt idx="219">
                  <c:v>45609</c:v>
                </c:pt>
                <c:pt idx="220">
                  <c:v>45610</c:v>
                </c:pt>
                <c:pt idx="221">
                  <c:v>45611</c:v>
                </c:pt>
                <c:pt idx="222">
                  <c:v>45614</c:v>
                </c:pt>
                <c:pt idx="223">
                  <c:v>45615</c:v>
                </c:pt>
                <c:pt idx="224">
                  <c:v>45616</c:v>
                </c:pt>
                <c:pt idx="225">
                  <c:v>45617</c:v>
                </c:pt>
                <c:pt idx="226">
                  <c:v>45618</c:v>
                </c:pt>
                <c:pt idx="227">
                  <c:v>45621</c:v>
                </c:pt>
                <c:pt idx="228">
                  <c:v>45622</c:v>
                </c:pt>
                <c:pt idx="229">
                  <c:v>45623</c:v>
                </c:pt>
                <c:pt idx="230">
                  <c:v>45625</c:v>
                </c:pt>
                <c:pt idx="231">
                  <c:v>45628</c:v>
                </c:pt>
                <c:pt idx="232">
                  <c:v>45629</c:v>
                </c:pt>
                <c:pt idx="233">
                  <c:v>45630</c:v>
                </c:pt>
                <c:pt idx="234">
                  <c:v>45631</c:v>
                </c:pt>
                <c:pt idx="235">
                  <c:v>45632</c:v>
                </c:pt>
                <c:pt idx="236">
                  <c:v>45635</c:v>
                </c:pt>
                <c:pt idx="237">
                  <c:v>45636</c:v>
                </c:pt>
                <c:pt idx="238">
                  <c:v>45637</c:v>
                </c:pt>
                <c:pt idx="239">
                  <c:v>45638</c:v>
                </c:pt>
                <c:pt idx="240">
                  <c:v>45639</c:v>
                </c:pt>
                <c:pt idx="241">
                  <c:v>45642</c:v>
                </c:pt>
                <c:pt idx="242">
                  <c:v>45643</c:v>
                </c:pt>
                <c:pt idx="243">
                  <c:v>45644</c:v>
                </c:pt>
              </c:numCache>
            </c:numRef>
          </c:cat>
          <c:val>
            <c:numRef>
              <c:f>AAPL_historical_data1!$K$2:$K$245</c:f>
              <c:numCache>
                <c:formatCode>General</c:formatCode>
                <c:ptCount val="244"/>
                <c:pt idx="0">
                  <c:v>198.81397972106919</c:v>
                </c:pt>
                <c:pt idx="1">
                  <c:v>199.04977912902817</c:v>
                </c:pt>
                <c:pt idx="2">
                  <c:v>199.30672897338852</c:v>
                </c:pt>
                <c:pt idx="3">
                  <c:v>199.58271369934067</c:v>
                </c:pt>
                <c:pt idx="4">
                  <c:v>199.8592341613768</c:v>
                </c:pt>
                <c:pt idx="5">
                  <c:v>200.08848930358872</c:v>
                </c:pt>
                <c:pt idx="6">
                  <c:v>200.31888534545885</c:v>
                </c:pt>
                <c:pt idx="7">
                  <c:v>200.54825225830064</c:v>
                </c:pt>
                <c:pt idx="8">
                  <c:v>200.79054367065416</c:v>
                </c:pt>
                <c:pt idx="9">
                  <c:v>201.032541656494</c:v>
                </c:pt>
                <c:pt idx="10">
                  <c:v>201.26810333251939</c:v>
                </c:pt>
                <c:pt idx="11">
                  <c:v>201.48746490478501</c:v>
                </c:pt>
                <c:pt idx="12">
                  <c:v>201.66223808288561</c:v>
                </c:pt>
                <c:pt idx="13">
                  <c:v>201.81793754577623</c:v>
                </c:pt>
                <c:pt idx="14">
                  <c:v>201.96923591613756</c:v>
                </c:pt>
                <c:pt idx="15">
                  <c:v>202.11046981811509</c:v>
                </c:pt>
                <c:pt idx="16">
                  <c:v>202.27886093139634</c:v>
                </c:pt>
                <c:pt idx="17">
                  <c:v>202.44754402160629</c:v>
                </c:pt>
                <c:pt idx="18">
                  <c:v>202.61128448486315</c:v>
                </c:pt>
                <c:pt idx="19">
                  <c:v>202.77845802307115</c:v>
                </c:pt>
                <c:pt idx="20">
                  <c:v>202.96844161987289</c:v>
                </c:pt>
                <c:pt idx="21">
                  <c:v>203.19203651428208</c:v>
                </c:pt>
                <c:pt idx="22">
                  <c:v>203.38729133605943</c:v>
                </c:pt>
                <c:pt idx="23">
                  <c:v>203.60267158508287</c:v>
                </c:pt>
                <c:pt idx="24">
                  <c:v>203.81024650573715</c:v>
                </c:pt>
                <c:pt idx="25">
                  <c:v>204.01336082458482</c:v>
                </c:pt>
                <c:pt idx="26">
                  <c:v>204.21352790832506</c:v>
                </c:pt>
                <c:pt idx="27">
                  <c:v>204.4258682250975</c:v>
                </c:pt>
                <c:pt idx="28">
                  <c:v>204.64937248229967</c:v>
                </c:pt>
                <c:pt idx="29">
                  <c:v>204.89229621887193</c:v>
                </c:pt>
                <c:pt idx="30">
                  <c:v>205.14508186340316</c:v>
                </c:pt>
                <c:pt idx="31">
                  <c:v>205.41430152893051</c:v>
                </c:pt>
                <c:pt idx="32">
                  <c:v>205.69626586914049</c:v>
                </c:pt>
                <c:pt idx="33">
                  <c:v>206.00125228881822</c:v>
                </c:pt>
                <c:pt idx="34">
                  <c:v>206.31177528381332</c:v>
                </c:pt>
                <c:pt idx="35">
                  <c:v>206.61866180419906</c:v>
                </c:pt>
                <c:pt idx="36">
                  <c:v>206.91433540344224</c:v>
                </c:pt>
                <c:pt idx="37">
                  <c:v>207.23877563476549</c:v>
                </c:pt>
                <c:pt idx="38">
                  <c:v>207.5750913238524</c:v>
                </c:pt>
                <c:pt idx="39">
                  <c:v>207.89768356323228</c:v>
                </c:pt>
                <c:pt idx="40">
                  <c:v>208.23365394592267</c:v>
                </c:pt>
                <c:pt idx="41">
                  <c:v>208.57381225585922</c:v>
                </c:pt>
                <c:pt idx="42">
                  <c:v>208.93395088195786</c:v>
                </c:pt>
                <c:pt idx="43">
                  <c:v>209.32900733947739</c:v>
                </c:pt>
                <c:pt idx="44">
                  <c:v>209.72172409057603</c:v>
                </c:pt>
                <c:pt idx="45">
                  <c:v>209.92881690557263</c:v>
                </c:pt>
                <c:pt idx="46">
                  <c:v>210.13860536825763</c:v>
                </c:pt>
                <c:pt idx="47">
                  <c:v>210.34177363826524</c:v>
                </c:pt>
                <c:pt idx="48">
                  <c:v>210.53674604454804</c:v>
                </c:pt>
                <c:pt idx="49">
                  <c:v>210.73126557178972</c:v>
                </c:pt>
                <c:pt idx="50">
                  <c:v>210.93857605924296</c:v>
                </c:pt>
                <c:pt idx="51">
                  <c:v>211.13838077209141</c:v>
                </c:pt>
                <c:pt idx="52">
                  <c:v>211.34223882357264</c:v>
                </c:pt>
                <c:pt idx="53">
                  <c:v>211.54249301131469</c:v>
                </c:pt>
                <c:pt idx="54">
                  <c:v>211.7324788946853</c:v>
                </c:pt>
                <c:pt idx="55">
                  <c:v>211.9108209357689</c:v>
                </c:pt>
                <c:pt idx="56">
                  <c:v>212.12975002856953</c:v>
                </c:pt>
                <c:pt idx="57">
                  <c:v>212.34617182277728</c:v>
                </c:pt>
                <c:pt idx="58">
                  <c:v>212.57258113738018</c:v>
                </c:pt>
                <c:pt idx="59">
                  <c:v>212.8075780920079</c:v>
                </c:pt>
                <c:pt idx="60">
                  <c:v>213.02563468269665</c:v>
                </c:pt>
                <c:pt idx="61">
                  <c:v>213.2560384781633</c:v>
                </c:pt>
                <c:pt idx="62">
                  <c:v>213.49691235888125</c:v>
                </c:pt>
                <c:pt idx="63">
                  <c:v>213.74699873950587</c:v>
                </c:pt>
                <c:pt idx="64">
                  <c:v>213.99538014729802</c:v>
                </c:pt>
                <c:pt idx="65">
                  <c:v>214.25115676965112</c:v>
                </c:pt>
                <c:pt idx="66">
                  <c:v>214.50555317053622</c:v>
                </c:pt>
                <c:pt idx="67">
                  <c:v>214.76918521169875</c:v>
                </c:pt>
                <c:pt idx="68">
                  <c:v>215.02890630201844</c:v>
                </c:pt>
                <c:pt idx="69">
                  <c:v>215.30235665457573</c:v>
                </c:pt>
                <c:pt idx="70">
                  <c:v>215.53737640380842</c:v>
                </c:pt>
                <c:pt idx="71">
                  <c:v>215.76641625200381</c:v>
                </c:pt>
                <c:pt idx="72">
                  <c:v>216.02048031119401</c:v>
                </c:pt>
                <c:pt idx="73">
                  <c:v>216.29680281075804</c:v>
                </c:pt>
                <c:pt idx="74">
                  <c:v>216.58446457806744</c:v>
                </c:pt>
                <c:pt idx="75">
                  <c:v>216.88119073450196</c:v>
                </c:pt>
                <c:pt idx="76">
                  <c:v>217.19354829334065</c:v>
                </c:pt>
                <c:pt idx="77">
                  <c:v>217.50463483433509</c:v>
                </c:pt>
                <c:pt idx="78">
                  <c:v>217.81310695050698</c:v>
                </c:pt>
                <c:pt idx="79">
                  <c:v>218.11251581365394</c:v>
                </c:pt>
                <c:pt idx="80">
                  <c:v>218.41029032265249</c:v>
                </c:pt>
                <c:pt idx="81">
                  <c:v>218.71532519755905</c:v>
                </c:pt>
                <c:pt idx="82">
                  <c:v>218.99829346456633</c:v>
                </c:pt>
                <c:pt idx="83">
                  <c:v>219.30439530840559</c:v>
                </c:pt>
                <c:pt idx="84">
                  <c:v>219.62073774337756</c:v>
                </c:pt>
                <c:pt idx="85">
                  <c:v>219.91768468700852</c:v>
                </c:pt>
                <c:pt idx="86">
                  <c:v>220.1531203064736</c:v>
                </c:pt>
                <c:pt idx="87">
                  <c:v>220.40215364686989</c:v>
                </c:pt>
                <c:pt idx="88">
                  <c:v>220.64997267111741</c:v>
                </c:pt>
                <c:pt idx="89">
                  <c:v>220.89880371093736</c:v>
                </c:pt>
                <c:pt idx="90">
                  <c:v>221.13902589872271</c:v>
                </c:pt>
                <c:pt idx="91">
                  <c:v>221.39067027771381</c:v>
                </c:pt>
                <c:pt idx="92">
                  <c:v>221.62442377993921</c:v>
                </c:pt>
                <c:pt idx="93">
                  <c:v>221.85367457914023</c:v>
                </c:pt>
                <c:pt idx="94">
                  <c:v>222.07074971516911</c:v>
                </c:pt>
                <c:pt idx="95">
                  <c:v>222.28993511839985</c:v>
                </c:pt>
                <c:pt idx="96">
                  <c:v>222.51188030758405</c:v>
                </c:pt>
                <c:pt idx="97">
                  <c:v>222.72890384181002</c:v>
                </c:pt>
                <c:pt idx="98">
                  <c:v>222.93994788600958</c:v>
                </c:pt>
                <c:pt idx="99">
                  <c:v>223.16388044686138</c:v>
                </c:pt>
                <c:pt idx="100">
                  <c:v>223.4187768300373</c:v>
                </c:pt>
                <c:pt idx="101">
                  <c:v>223.65560881074478</c:v>
                </c:pt>
                <c:pt idx="102">
                  <c:v>223.89570617675767</c:v>
                </c:pt>
                <c:pt idx="103">
                  <c:v>224.13708625955769</c:v>
                </c:pt>
                <c:pt idx="104">
                  <c:v>224.37478790283188</c:v>
                </c:pt>
                <c:pt idx="105">
                  <c:v>224.60901888840473</c:v>
                </c:pt>
                <c:pt idx="106">
                  <c:v>224.83377495364851</c:v>
                </c:pt>
                <c:pt idx="107">
                  <c:v>225.05948165559406</c:v>
                </c:pt>
                <c:pt idx="108">
                  <c:v>225.2773563160614</c:v>
                </c:pt>
                <c:pt idx="109">
                  <c:v>225.5087317572698</c:v>
                </c:pt>
                <c:pt idx="110">
                  <c:v>225.72561611346325</c:v>
                </c:pt>
                <c:pt idx="111">
                  <c:v>225.9740438819826</c:v>
                </c:pt>
                <c:pt idx="112">
                  <c:v>226.12018735481013</c:v>
                </c:pt>
                <c:pt idx="113">
                  <c:v>226.22347288641294</c:v>
                </c:pt>
                <c:pt idx="114">
                  <c:v>226.31936774620624</c:v>
                </c:pt>
                <c:pt idx="115">
                  <c:v>226.43028472190659</c:v>
                </c:pt>
                <c:pt idx="116">
                  <c:v>226.51035213470436</c:v>
                </c:pt>
                <c:pt idx="117">
                  <c:v>226.61037847563952</c:v>
                </c:pt>
                <c:pt idx="118">
                  <c:v>226.74849737258162</c:v>
                </c:pt>
                <c:pt idx="119">
                  <c:v>226.90630651855446</c:v>
                </c:pt>
                <c:pt idx="120">
                  <c:v>227.06143090032739</c:v>
                </c:pt>
                <c:pt idx="121">
                  <c:v>227.21153370926999</c:v>
                </c:pt>
                <c:pt idx="122">
                  <c:v>227.32991215440072</c:v>
                </c:pt>
                <c:pt idx="123">
                  <c:v>227.44323818742714</c:v>
                </c:pt>
                <c:pt idx="124">
                  <c:v>227.58738784790017</c:v>
                </c:pt>
                <c:pt idx="125">
                  <c:v>227.68256358940039</c:v>
                </c:pt>
                <c:pt idx="126">
                  <c:v>227.74958917650102</c:v>
                </c:pt>
                <c:pt idx="127">
                  <c:v>227.80684498843959</c:v>
                </c:pt>
                <c:pt idx="128">
                  <c:v>227.82388805520921</c:v>
                </c:pt>
                <c:pt idx="129">
                  <c:v>227.82838678774601</c:v>
                </c:pt>
                <c:pt idx="130">
                  <c:v>227.82543771308738</c:v>
                </c:pt>
                <c:pt idx="131">
                  <c:v>227.78446906435781</c:v>
                </c:pt>
                <c:pt idx="132">
                  <c:v>227.7909634453907</c:v>
                </c:pt>
                <c:pt idx="133">
                  <c:v>227.77087855983399</c:v>
                </c:pt>
                <c:pt idx="134">
                  <c:v>227.7154166481709</c:v>
                </c:pt>
                <c:pt idx="135">
                  <c:v>227.65509257185326</c:v>
                </c:pt>
                <c:pt idx="136">
                  <c:v>227.64852735731313</c:v>
                </c:pt>
                <c:pt idx="137">
                  <c:v>227.68566566538564</c:v>
                </c:pt>
                <c:pt idx="138">
                  <c:v>227.72228111411016</c:v>
                </c:pt>
                <c:pt idx="139">
                  <c:v>227.76291968935988</c:v>
                </c:pt>
                <c:pt idx="140">
                  <c:v>227.7942664806657</c:v>
                </c:pt>
                <c:pt idx="141">
                  <c:v>227.88889586809745</c:v>
                </c:pt>
                <c:pt idx="142">
                  <c:v>227.99565154430888</c:v>
                </c:pt>
                <c:pt idx="143">
                  <c:v>228.09987829227234</c:v>
                </c:pt>
                <c:pt idx="144">
                  <c:v>228.2033958435056</c:v>
                </c:pt>
                <c:pt idx="145">
                  <c:v>228.30336091012643</c:v>
                </c:pt>
                <c:pt idx="146">
                  <c:v>228.37197206458245</c:v>
                </c:pt>
                <c:pt idx="147">
                  <c:v>228.48026204846548</c:v>
                </c:pt>
                <c:pt idx="148">
                  <c:v>228.57521820068337</c:v>
                </c:pt>
                <c:pt idx="149">
                  <c:v>228.78339586759844</c:v>
                </c:pt>
                <c:pt idx="150">
                  <c:v>229.01765604222047</c:v>
                </c:pt>
                <c:pt idx="151">
                  <c:v>229.2291673229584</c:v>
                </c:pt>
                <c:pt idx="152">
                  <c:v>229.40742758046002</c:v>
                </c:pt>
                <c:pt idx="153">
                  <c:v>229.55748019375619</c:v>
                </c:pt>
                <c:pt idx="154">
                  <c:v>229.69377509223062</c:v>
                </c:pt>
                <c:pt idx="155">
                  <c:v>229.79115655448976</c:v>
                </c:pt>
                <c:pt idx="156">
                  <c:v>229.88564317876614</c:v>
                </c:pt>
                <c:pt idx="157">
                  <c:v>229.94785703461716</c:v>
                </c:pt>
                <c:pt idx="158">
                  <c:v>229.99606961982164</c:v>
                </c:pt>
                <c:pt idx="159">
                  <c:v>230.04729686063848</c:v>
                </c:pt>
                <c:pt idx="160">
                  <c:v>230.09237107776431</c:v>
                </c:pt>
                <c:pt idx="161">
                  <c:v>230.13985525843577</c:v>
                </c:pt>
                <c:pt idx="162">
                  <c:v>230.21127728718051</c:v>
                </c:pt>
                <c:pt idx="163">
                  <c:v>230.25597579390879</c:v>
                </c:pt>
                <c:pt idx="164">
                  <c:v>230.29754638671838</c:v>
                </c:pt>
                <c:pt idx="165">
                  <c:v>230.32942180392072</c:v>
                </c:pt>
                <c:pt idx="166">
                  <c:v>230.38183632875067</c:v>
                </c:pt>
                <c:pt idx="167">
                  <c:v>230.39280225084937</c:v>
                </c:pt>
                <c:pt idx="168">
                  <c:v>230.41443995425539</c:v>
                </c:pt>
                <c:pt idx="169">
                  <c:v>230.51963012695273</c:v>
                </c:pt>
                <c:pt idx="170">
                  <c:v>230.65358053671306</c:v>
                </c:pt>
                <c:pt idx="171">
                  <c:v>230.77026513504612</c:v>
                </c:pt>
                <c:pt idx="172">
                  <c:v>230.9118336571583</c:v>
                </c:pt>
                <c:pt idx="173">
                  <c:v>231.05612397529669</c:v>
                </c:pt>
                <c:pt idx="174">
                  <c:v>231.21595284598172</c:v>
                </c:pt>
                <c:pt idx="175">
                  <c:v>231.34349856169285</c:v>
                </c:pt>
                <c:pt idx="176">
                  <c:v>231.47317976110079</c:v>
                </c:pt>
                <c:pt idx="177">
                  <c:v>231.61075740074003</c:v>
                </c:pt>
                <c:pt idx="178">
                  <c:v>231.84603743119629</c:v>
                </c:pt>
                <c:pt idx="179">
                  <c:v>232.08133427546534</c:v>
                </c:pt>
                <c:pt idx="180">
                  <c:v>232.26311349868732</c:v>
                </c:pt>
                <c:pt idx="181">
                  <c:v>232.32096499488424</c:v>
                </c:pt>
                <c:pt idx="182">
                  <c:v>232.39147727720157</c:v>
                </c:pt>
                <c:pt idx="183">
                  <c:v>232.49263075531465</c:v>
                </c:pt>
                <c:pt idx="184">
                  <c:v>232.58217264811157</c:v>
                </c:pt>
                <c:pt idx="185">
                  <c:v>232.69168039095561</c:v>
                </c:pt>
                <c:pt idx="186">
                  <c:v>232.78515835466015</c:v>
                </c:pt>
                <c:pt idx="187">
                  <c:v>232.87718468381607</c:v>
                </c:pt>
                <c:pt idx="188">
                  <c:v>232.87956401279953</c:v>
                </c:pt>
                <c:pt idx="189">
                  <c:v>233.00534862171477</c:v>
                </c:pt>
                <c:pt idx="190">
                  <c:v>233.12524809660695</c:v>
                </c:pt>
                <c:pt idx="191">
                  <c:v>233.27059274349531</c:v>
                </c:pt>
                <c:pt idx="192">
                  <c:v>233.39982047447751</c:v>
                </c:pt>
                <c:pt idx="193">
                  <c:v>233.63420194738006</c:v>
                </c:pt>
                <c:pt idx="194">
                  <c:v>233.79644836425734</c:v>
                </c:pt>
                <c:pt idx="195">
                  <c:v>233.88846292301051</c:v>
                </c:pt>
                <c:pt idx="196">
                  <c:v>233.99471664428663</c:v>
                </c:pt>
                <c:pt idx="197">
                  <c:v>234.13715898229671</c:v>
                </c:pt>
                <c:pt idx="198">
                  <c:v>234.2043622887648</c:v>
                </c:pt>
                <c:pt idx="199">
                  <c:v>234.21794806586328</c:v>
                </c:pt>
                <c:pt idx="200">
                  <c:v>234.2791453274809</c:v>
                </c:pt>
                <c:pt idx="201">
                  <c:v>234.33459366199534</c:v>
                </c:pt>
                <c:pt idx="202">
                  <c:v>234.32489994593982</c:v>
                </c:pt>
                <c:pt idx="203">
                  <c:v>234.2786753584694</c:v>
                </c:pt>
                <c:pt idx="204">
                  <c:v>234.24562225341751</c:v>
                </c:pt>
                <c:pt idx="205">
                  <c:v>234.34149991548932</c:v>
                </c:pt>
                <c:pt idx="206">
                  <c:v>234.44741781134306</c:v>
                </c:pt>
                <c:pt idx="207">
                  <c:v>234.53638355151978</c:v>
                </c:pt>
                <c:pt idx="208">
                  <c:v>234.57507493760801</c:v>
                </c:pt>
                <c:pt idx="209">
                  <c:v>234.6082715715676</c:v>
                </c:pt>
                <c:pt idx="210">
                  <c:v>234.74830537683775</c:v>
                </c:pt>
                <c:pt idx="211">
                  <c:v>235.02365620930939</c:v>
                </c:pt>
                <c:pt idx="212">
                  <c:v>235.40986347198438</c:v>
                </c:pt>
                <c:pt idx="213">
                  <c:v>235.84998789141207</c:v>
                </c:pt>
                <c:pt idx="214">
                  <c:v>236.27150675455681</c:v>
                </c:pt>
                <c:pt idx="215">
                  <c:v>236.74724026383979</c:v>
                </c:pt>
                <c:pt idx="216">
                  <c:v>237.08714185442196</c:v>
                </c:pt>
                <c:pt idx="217">
                  <c:v>237.46222093370176</c:v>
                </c:pt>
                <c:pt idx="218">
                  <c:v>237.97115267240031</c:v>
                </c:pt>
                <c:pt idx="219">
                  <c:v>238.5207989501948</c:v>
                </c:pt>
                <c:pt idx="220">
                  <c:v>239.07916577657011</c:v>
                </c:pt>
                <c:pt idx="221">
                  <c:v>239.55130336595562</c:v>
                </c:pt>
                <c:pt idx="222">
                  <c:v>240.21272624622634</c:v>
                </c:pt>
                <c:pt idx="223">
                  <c:v>240.79333205450098</c:v>
                </c:pt>
                <c:pt idx="224">
                  <c:v>241.41899871826121</c:v>
                </c:pt>
                <c:pt idx="225">
                  <c:v>242.07263022974865</c:v>
                </c:pt>
                <c:pt idx="226">
                  <c:v>242.82555389404246</c:v>
                </c:pt>
                <c:pt idx="227">
                  <c:v>243.58764558679869</c:v>
                </c:pt>
                <c:pt idx="228">
                  <c:v>244.25749874114936</c:v>
                </c:pt>
                <c:pt idx="229">
                  <c:v>244.87066548665314</c:v>
                </c:pt>
                <c:pt idx="230">
                  <c:v>245.58071354457257</c:v>
                </c:pt>
                <c:pt idx="231">
                  <c:v>246.21538367638169</c:v>
                </c:pt>
                <c:pt idx="232">
                  <c:v>246.76749928792265</c:v>
                </c:pt>
                <c:pt idx="233">
                  <c:v>247.14181795987162</c:v>
                </c:pt>
                <c:pt idx="234">
                  <c:v>247.55500030517527</c:v>
                </c:pt>
                <c:pt idx="235">
                  <c:v>248.05666775173566</c:v>
                </c:pt>
                <c:pt idx="236">
                  <c:v>248.70875167846637</c:v>
                </c:pt>
                <c:pt idx="237">
                  <c:v>248.98857334681867</c:v>
                </c:pt>
                <c:pt idx="238">
                  <c:v>249.19166819254517</c:v>
                </c:pt>
                <c:pt idx="239">
                  <c:v>249.73200073242137</c:v>
                </c:pt>
                <c:pt idx="240">
                  <c:v>250.17499923706001</c:v>
                </c:pt>
                <c:pt idx="241">
                  <c:v>250.85666402180934</c:v>
                </c:pt>
                <c:pt idx="242">
                  <c:v>250.76499938964798</c:v>
                </c:pt>
                <c:pt idx="243">
                  <c:v>248.05000305175699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9-4DF2-9E52-8CE674DF4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099488"/>
        <c:axId val="409092768"/>
      </c:lineChart>
      <c:dateAx>
        <c:axId val="4090994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92768"/>
        <c:crosses val="autoZero"/>
        <c:auto val="1"/>
        <c:lblOffset val="100"/>
        <c:baseTimeUnit val="days"/>
      </c:dateAx>
      <c:valAx>
        <c:axId val="4090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Daily Price Changes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Daily Price Changes</a:t>
          </a:r>
        </a:p>
      </cx:txPr>
    </cx:title>
    <cx:plotArea>
      <cx:plotAreaRegion>
        <cx:series layoutId="clusteredColumn" uniqueId="{6E5615D4-4EA7-4E8C-BE83-8D0B9779D29F}">
          <cx:tx>
            <cx:txData>
              <cx:f>_xlchart.v1.0</cx:f>
              <cx:v>Daily Price changes</cx:v>
            </cx:txData>
          </cx:tx>
          <cx:dataId val="0"/>
          <cx:layoutPr>
            <cx:binning intervalClosed="r" underflow="-50" overflow="50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microsoft.com/office/2014/relationships/chartEx" Target="../charts/chartEx1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868680</xdr:colOff>
      <xdr:row>18</xdr:row>
      <xdr:rowOff>38100</xdr:rowOff>
    </xdr:from>
    <xdr:to>
      <xdr:col>5</xdr:col>
      <xdr:colOff>22860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5871C-B519-E10A-90A5-980B2BAE0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15712</xdr:colOff>
      <xdr:row>5</xdr:row>
      <xdr:rowOff>172975</xdr:rowOff>
    </xdr:from>
    <xdr:to>
      <xdr:col>28</xdr:col>
      <xdr:colOff>15712</xdr:colOff>
      <xdr:row>24</xdr:row>
      <xdr:rowOff>158123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0C51E-E684-9A99-691C-8474D8594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2540</xdr:colOff>
      <xdr:row>29</xdr:row>
      <xdr:rowOff>7620</xdr:rowOff>
    </xdr:from>
    <xdr:to>
      <xdr:col>27</xdr:col>
      <xdr:colOff>261620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641D7F-803E-9640-631A-84DFCC91D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1468120</xdr:colOff>
      <xdr:row>51</xdr:row>
      <xdr:rowOff>0</xdr:rowOff>
    </xdr:from>
    <xdr:to>
      <xdr:col>27</xdr:col>
      <xdr:colOff>238760</xdr:colOff>
      <xdr:row>71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5FA547-732D-B841-5660-6CC23FFD8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2540</xdr:colOff>
      <xdr:row>29</xdr:row>
      <xdr:rowOff>0</xdr:rowOff>
    </xdr:from>
    <xdr:to>
      <xdr:col>38</xdr:col>
      <xdr:colOff>246380</xdr:colOff>
      <xdr:row>49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BC490D-E338-5A15-615C-9CD6EE741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607060</xdr:colOff>
      <xdr:row>51</xdr:row>
      <xdr:rowOff>2540</xdr:rowOff>
    </xdr:from>
    <xdr:to>
      <xdr:col>38</xdr:col>
      <xdr:colOff>254000</xdr:colOff>
      <xdr:row>70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DC7D2C-3015-ED45-5B09-6A13C1A2A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603250</xdr:colOff>
      <xdr:row>39</xdr:row>
      <xdr:rowOff>0</xdr:rowOff>
    </xdr:from>
    <xdr:to>
      <xdr:col>50</xdr:col>
      <xdr:colOff>254000</xdr:colOff>
      <xdr:row>58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028AE92-F72D-19A6-15C2-596FF813A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609599</xdr:colOff>
      <xdr:row>6</xdr:row>
      <xdr:rowOff>4481</xdr:rowOff>
    </xdr:from>
    <xdr:to>
      <xdr:col>38</xdr:col>
      <xdr:colOff>242047</xdr:colOff>
      <xdr:row>28</xdr:row>
      <xdr:rowOff>125505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E3EFDC48-7D39-113E-951E-CC7E45A80A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04199" y="1101761"/>
              <a:ext cx="5728448" cy="41443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hav Sharma" refreshedDate="45678.486975810185" createdVersion="8" refreshedVersion="8" minRefreshableVersion="3" recordCount="244" xr:uid="{06B4ADC2-BD30-419A-8441-1ECF5471C3C1}">
  <cacheSource type="worksheet">
    <worksheetSource name="AAPL_historical_data1"/>
  </cacheSource>
  <cacheFields count="21">
    <cacheField name="Date" numFmtId="164">
      <sharedItems containsSemiMixedTypes="0" containsNonDate="0" containsDate="1" containsString="0" minDate="2024-01-02T00:00:00" maxDate="2024-12-19T00:00:00" count="244"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6T00:00:00"/>
        <d v="2024-01-17T00:00:00"/>
        <d v="2024-01-18T00:00:00"/>
        <d v="2024-01-19T00:00:00"/>
        <d v="2024-01-22T00:00:00"/>
        <d v="2024-01-23T00:00:00"/>
        <d v="2024-01-24T00:00:00"/>
        <d v="2024-01-25T00:00:00"/>
        <d v="2024-01-26T00:00:00"/>
        <d v="2024-01-29T00:00:00"/>
        <d v="2024-01-30T00:00:00"/>
        <d v="2024-01-31T00:00:00"/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  <d v="2024-02-20T00:00:00"/>
        <d v="2024-02-21T00:00:00"/>
        <d v="2024-02-22T00:00:00"/>
        <d v="2024-02-23T00:00:00"/>
        <d v="2024-02-26T00:00:00"/>
        <d v="2024-02-27T00:00:00"/>
        <d v="2024-02-28T00:00:00"/>
        <d v="2024-02-29T00:00:00"/>
        <d v="2024-03-01T00:00:00"/>
        <d v="2024-03-04T00:00:00"/>
        <d v="2024-03-05T00:00:00"/>
        <d v="2024-03-06T00:00:00"/>
        <d v="2024-03-07T00:00:00"/>
        <d v="2024-03-08T00:00:00"/>
        <d v="2024-03-11T00:00:00"/>
        <d v="2024-03-12T00:00:00"/>
        <d v="2024-03-13T00:00:00"/>
        <d v="2024-03-14T00:00:00"/>
        <d v="2024-03-15T00:00:00"/>
        <d v="2024-03-18T00:00:00"/>
        <d v="2024-03-19T00:00:00"/>
        <d v="2024-03-20T00:00:00"/>
        <d v="2024-03-21T00:00:00"/>
        <d v="2024-03-22T00:00:00"/>
        <d v="2024-03-25T00:00:00"/>
        <d v="2024-03-26T00:00:00"/>
        <d v="2024-03-27T00:00:00"/>
        <d v="2024-03-28T00:00:00"/>
        <d v="2024-04-01T00:00:00"/>
        <d v="2024-04-02T00:00:00"/>
        <d v="2024-04-03T00:00:00"/>
        <d v="2024-04-04T00:00:00"/>
        <d v="2024-04-05T00:00:00"/>
        <d v="2024-04-08T00:00:00"/>
        <d v="2024-04-09T00:00:00"/>
        <d v="2024-04-10T00:00:00"/>
        <d v="2024-04-11T00:00:00"/>
        <d v="2024-04-12T00:00:00"/>
        <d v="2024-04-15T00:00:00"/>
        <d v="2024-04-16T00:00:00"/>
        <d v="2024-04-17T00:00:00"/>
        <d v="2024-04-18T00:00:00"/>
        <d v="2024-04-19T00:00:00"/>
        <d v="2024-04-22T00:00:00"/>
        <d v="2024-04-23T00:00:00"/>
        <d v="2024-04-24T00:00:00"/>
        <d v="2024-04-25T00:00:00"/>
        <d v="2024-04-26T00:00:00"/>
        <d v="2024-04-29T00:00:00"/>
        <d v="2024-04-30T00:00:00"/>
        <d v="2024-05-01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3T00:00:00"/>
        <d v="2024-05-14T00:00:00"/>
        <d v="2024-05-15T00:00:00"/>
        <d v="2024-05-16T00:00:00"/>
        <d v="2024-05-17T00:00:00"/>
        <d v="2024-05-20T00:00:00"/>
        <d v="2024-05-21T00:00:00"/>
        <d v="2024-05-22T00:00:00"/>
        <d v="2024-05-23T00:00:00"/>
        <d v="2024-05-24T00:00:00"/>
        <d v="2024-05-28T00:00:00"/>
        <d v="2024-05-29T00:00:00"/>
        <d v="2024-05-30T00:00:00"/>
        <d v="2024-05-31T00:00:00"/>
        <d v="2024-06-03T00:00:00"/>
        <d v="2024-06-04T00:00:00"/>
        <d v="2024-06-05T00:00:00"/>
        <d v="2024-06-06T00:00:00"/>
        <d v="2024-06-07T00:00:00"/>
        <d v="2024-06-10T00:00:00"/>
        <d v="2024-06-11T00:00:00"/>
        <d v="2024-06-12T00:00:00"/>
        <d v="2024-06-13T00:00:00"/>
        <d v="2024-06-14T00:00:00"/>
        <d v="2024-06-17T00:00:00"/>
        <d v="2024-06-18T00:00:00"/>
        <d v="2024-06-20T00:00:00"/>
        <d v="2024-06-21T00:00:00"/>
        <d v="2024-06-24T00:00:00"/>
        <d v="2024-06-25T00:00:00"/>
        <d v="2024-06-26T00:00:00"/>
        <d v="2024-06-27T00:00:00"/>
        <d v="2024-06-28T00:00:00"/>
        <d v="2024-07-01T00:00:00"/>
        <d v="2024-07-02T00:00:00"/>
        <d v="2024-07-03T00:00:00"/>
        <d v="2024-07-05T00:00:00"/>
        <d v="2024-07-08T00:00:00"/>
        <d v="2024-07-09T00:00:00"/>
        <d v="2024-07-10T00:00:00"/>
        <d v="2024-07-11T00:00:00"/>
        <d v="2024-07-12T00:00:00"/>
        <d v="2024-07-15T00:00:00"/>
        <d v="2024-07-16T00:00:00"/>
        <d v="2024-07-17T00:00:00"/>
        <d v="2024-07-18T00:00:00"/>
        <d v="2024-07-19T00:00:00"/>
        <d v="2024-07-22T00:00:00"/>
        <d v="2024-07-23T00:00:00"/>
        <d v="2024-07-24T00:00:00"/>
        <d v="2024-07-25T00:00:00"/>
        <d v="2024-07-26T00:00:00"/>
        <d v="2024-07-29T00:00:00"/>
        <d v="2024-07-30T00:00:00"/>
        <d v="2024-07-31T00:00:00"/>
        <d v="2024-08-01T00:00:00"/>
        <d v="2024-08-02T00:00:00"/>
        <d v="2024-08-05T00:00:00"/>
        <d v="2024-08-06T00:00:00"/>
        <d v="2024-08-07T00:00:00"/>
        <d v="2024-08-08T00:00:00"/>
        <d v="2024-08-09T00:00:00"/>
        <d v="2024-08-12T00:00:00"/>
        <d v="2024-08-13T00:00:00"/>
        <d v="2024-08-14T00:00:00"/>
        <d v="2024-08-15T00:00:00"/>
        <d v="2024-08-16T00:00:00"/>
        <d v="2024-08-19T00:00:00"/>
        <d v="2024-08-20T00:00:00"/>
        <d v="2024-08-21T00:00:00"/>
        <d v="2024-08-22T00:00:00"/>
        <d v="2024-08-23T00:00:00"/>
        <d v="2024-08-26T00:00:00"/>
        <d v="2024-08-27T00:00:00"/>
        <d v="2024-08-28T00:00:00"/>
        <d v="2024-08-29T00:00:00"/>
        <d v="2024-08-30T00:00:00"/>
        <d v="2024-09-03T00:00:00"/>
        <d v="2024-09-04T00:00:00"/>
        <d v="2024-09-05T00:00:00"/>
        <d v="2024-09-06T00:00:00"/>
        <d v="2024-09-09T00:00:00"/>
        <d v="2024-09-10T00:00:00"/>
        <d v="2024-09-11T00:00:00"/>
        <d v="2024-09-12T00:00:00"/>
        <d v="2024-09-13T00:00:00"/>
        <d v="2024-09-16T00:00:00"/>
        <d v="2024-09-17T00:00:00"/>
        <d v="2024-09-18T00:00:00"/>
        <d v="2024-09-19T00:00:00"/>
        <d v="2024-09-20T00:00:00"/>
        <d v="2024-09-23T00:00:00"/>
        <d v="2024-09-24T00:00:00"/>
        <d v="2024-09-25T00:00:00"/>
        <d v="2024-09-26T00:00:00"/>
        <d v="2024-09-27T00:00:00"/>
        <d v="2024-09-30T00:00:00"/>
        <d v="2024-10-01T00:00:00"/>
        <d v="2024-10-02T00:00:00"/>
        <d v="2024-10-03T00:00:00"/>
        <d v="2024-10-04T00:00:00"/>
        <d v="2024-10-07T00:00:00"/>
        <d v="2024-10-08T00:00:00"/>
        <d v="2024-10-09T00:00:00"/>
        <d v="2024-10-10T00:00:00"/>
        <d v="2024-10-11T00:00:00"/>
        <d v="2024-10-14T00:00:00"/>
        <d v="2024-10-15T00:00:00"/>
        <d v="2024-10-16T00:00:00"/>
        <d v="2024-10-17T00:00:00"/>
        <d v="2024-10-18T00:00:00"/>
        <d v="2024-10-21T00:00:00"/>
        <d v="2024-10-22T00:00:00"/>
        <d v="2024-10-23T00:00:00"/>
        <d v="2024-10-24T00:00:00"/>
        <d v="2024-10-25T00:00:00"/>
        <d v="2024-10-28T00:00:00"/>
        <d v="2024-10-29T00:00:00"/>
        <d v="2024-10-30T00:00:00"/>
        <d v="2024-10-31T00:00:00"/>
        <d v="2024-11-01T00:00:00"/>
        <d v="2024-11-04T00:00:00"/>
        <d v="2024-11-05T00:00:00"/>
        <d v="2024-11-06T00:00:00"/>
        <d v="2024-11-07T00:00:00"/>
        <d v="2024-11-08T00:00:00"/>
        <d v="2024-11-11T00:00:00"/>
        <d v="2024-11-12T00:00:00"/>
        <d v="2024-11-13T00:00:00"/>
        <d v="2024-11-14T00:00:00"/>
        <d v="2024-11-15T00:00:00"/>
        <d v="2024-11-18T00:00:00"/>
        <d v="2024-11-19T00:00:00"/>
        <d v="2024-11-20T00:00:00"/>
        <d v="2024-11-21T00:00:00"/>
        <d v="2024-11-22T00:00:00"/>
        <d v="2024-11-25T00:00:00"/>
        <d v="2024-11-26T00:00:00"/>
        <d v="2024-11-27T00:00:00"/>
        <d v="2024-11-29T00:00:00"/>
        <d v="2024-12-02T00:00:00"/>
        <d v="2024-12-03T00:00:00"/>
        <d v="2024-12-04T00:00:00"/>
        <d v="2024-12-05T00:00:00"/>
        <d v="2024-12-06T00:00:00"/>
        <d v="2024-12-09T00:00:00"/>
        <d v="2024-12-10T00:00:00"/>
        <d v="2024-12-11T00:00:00"/>
        <d v="2024-12-12T00:00:00"/>
        <d v="2024-12-13T00:00:00"/>
        <d v="2024-12-16T00:00:00"/>
        <d v="2024-12-17T00:00:00"/>
        <d v="2024-12-18T00:00:00"/>
      </sharedItems>
      <fieldGroup par="20"/>
    </cacheField>
    <cacheField name="Close" numFmtId="0">
      <sharedItems containsSemiMixedTypes="0" containsString="0" containsNumber="1" minValue="164.40512084960901" maxValue="253.47999572753901"/>
    </cacheField>
    <cacheField name="High" numFmtId="0">
      <sharedItems containsSemiMixedTypes="0" containsString="0" containsNumber="1" minValue="165.80006730864099" maxValue="254.27999877929599"/>
    </cacheField>
    <cacheField name="Low" numFmtId="0">
      <sharedItems containsSemiMixedTypes="0" containsString="0" containsNumber="1" minValue="163.48843957599101" maxValue="249.77999877929599"/>
    </cacheField>
    <cacheField name="Open" numFmtId="0">
      <sharedItems containsSemiMixedTypes="0" containsString="0" containsNumber="1" minValue="164.753863981677" maxValue="252.16000366210901"/>
    </cacheField>
    <cacheField name="Volume" numFmtId="0">
      <sharedItems containsSemiMixedTypes="0" containsString="0" containsNumber="1" containsInteger="1" minValue="28111300" maxValue="318679900"/>
    </cacheField>
    <cacheField name="Average" numFmtId="2">
      <sharedItems containsSemiMixedTypes="0" containsString="0" containsNumber="1" minValue="165.95550537109338" maxValue="250.85666402180934"/>
    </cacheField>
    <cacheField name="Moving Average 50" numFmtId="0">
      <sharedItems containsSemiMixedTypes="0" containsString="0" containsNumber="1" minValue="171.75074035644485" maxValue="250.85666402180934"/>
    </cacheField>
    <cacheField name="Moving Average 100" numFmtId="0">
      <sharedItems containsSemiMixedTypes="0" containsString="0" containsNumber="1" minValue="178.98774475097628" maxValue="250.85666402180934"/>
    </cacheField>
    <cacheField name="Moving Avergae 150" numFmtId="0">
      <sharedItems containsSemiMixedTypes="0" containsString="0" containsNumber="1" minValue="190.28945780436177" maxValue="250.85666402180934"/>
    </cacheField>
    <cacheField name="Moving Average 200" numFmtId="0">
      <sharedItems containsSemiMixedTypes="0" containsString="0" containsNumber="1" minValue="198.81397972106919" maxValue="250.85666402180934"/>
    </cacheField>
    <cacheField name="%cChange " numFmtId="2">
      <sharedItems containsSemiMixedTypes="0" containsString="0" containsNumber="1" minValue="-100" maxValue="7.264915639210578" count="244">
        <n v="-0.74876152163199583"/>
        <n v="-1.2700167216746576"/>
        <n v="-0.40130537831276059"/>
        <n v="2.4174916479242783"/>
        <n v="-0.22634245760100119"/>
        <n v="0.56714396328105687"/>
        <n v="-0.32226049957270947"/>
        <n v="0.17780763132735944"/>
        <n v="-1.2316979120335292"/>
        <n v="-0.51734732655018589"/>
        <n v="3.2570514525608303"/>
        <n v="1.5533107870173988"/>
        <n v="1.2163255001471081"/>
        <n v="0.66532345598715248"/>
        <n v="-0.34839463660614006"/>
        <n v="-0.16966230492399317"/>
        <n v="-0.90128095137661324"/>
        <n v="-0.35857957290139936"/>
        <n v="-1.9245822923300187"/>
        <n v="-1.9357578063538692"/>
        <n v="1.3340597640613234"/>
        <n v="-0.54051432602175142"/>
        <n v="0.98465515453293828"/>
        <n v="0.86318178223349296"/>
        <n v="5.8102217782994431E-2"/>
        <n v="-0.57545514297059164"/>
        <n v="0.40939381299094635"/>
        <n v="-0.9001972371872049"/>
        <n v="-1.1274345908406005"/>
        <n v="-0.48097915594265672"/>
        <n v="-0.15747267991180139"/>
        <n v="-0.84303632340049295"/>
        <n v="-0.41139735998747512"/>
        <n v="0.41861310938031981"/>
        <n v="1.1243845883637662"/>
        <n v="-1.0034130696370014"/>
        <n v="-0.74511862016226427"/>
        <n v="0.81143237976129212"/>
        <n v="-0.66253619916925088"/>
        <n v="-0.36931034494433135"/>
        <n v="-0.60304543153466683"/>
        <n v="-2.5381298677745008"/>
        <n v="-2.8440925343497097"/>
        <n v="-0.58782290201220266"/>
        <n v="-7.0946787826640365E-2"/>
        <n v="1.0236639372402039"/>
        <n v="1.1831597827210485"/>
        <n v="0.27785049404166928"/>
        <n v="-1.2122487263376185"/>
        <n v="1.0927232145494852"/>
        <n v="-0.2196541319347089"/>
        <n v="0.63724950512469214"/>
        <n v="1.3585048768199801"/>
        <n v="1.4709198793698399"/>
        <n v="-4.0857450364062355"/>
        <n v="0.53101704110479098"/>
        <n v="-0.83003876678729316"/>
        <n v="-0.66725478642019986"/>
        <n v="2.1212656614100904"/>
        <n v="-1.0559246873867989"/>
        <n v="-0.84556549866248665"/>
        <n v="-0.69987945504765314"/>
        <n v="0.47973711146429349"/>
        <n v="-0.48922662439266168"/>
        <n v="0.45016736363740995"/>
        <n v="-0.66634602203504945"/>
        <n v="0.7242445229149691"/>
        <n v="-1.1139228350116774"/>
        <n v="4.3270953132743966"/>
        <n v="0.86266366160904828"/>
        <n v="-2.1863500946246828"/>
        <n v="-1.9167286903359813"/>
        <n v="-0.81473955846521484"/>
        <n v="-0.57144013506216529"/>
        <n v="-1.2212514063508393"/>
        <n v="0.50909308258203478"/>
        <n v="0.63916376543424425"/>
        <n v="1.2702363430351551"/>
        <n v="0.51472506922158834"/>
        <n v="-0.34729402177979302"/>
        <n v="2.4808050334853635"/>
        <n v="-1.8270884128080085"/>
        <n v="-0.60471111668158639"/>
        <n v="2.2031991701312115"/>
        <n v="5.9816205439671437"/>
        <n v="-0.91067280974860276"/>
        <n v="0.37971910932878228"/>
        <n v="0.18640430692873908"/>
        <n v="1.0014354466751143"/>
        <n v="-0.68902625051990618"/>
        <n v="1.7645352992700016"/>
        <n v="0.61735408886104326"/>
        <n v="1.2217961447739292"/>
        <n v="6.3246309067131509E-2"/>
        <n v="1.5797555414600015E-2"/>
        <n v="0.61621676654118307"/>
        <n v="0.68572298629326844"/>
        <n v="-0.75384191915668908"/>
        <n v="-2.1058072405290487"/>
        <n v="1.658812723388144"/>
        <n v="5.2646547582643121E-3"/>
        <n v="0.15790717968533252"/>
        <n v="0.52551134645726483"/>
        <n v="0.50184975751004246"/>
        <n v="0.92588453108096613"/>
        <n v="0.16492095632729156"/>
        <n v="0.78209258987933028"/>
        <n v="-0.70964873679751539"/>
        <n v="1.2391958143278103"/>
        <n v="-1.9147759489835836"/>
        <n v="7.264915639210578"/>
        <n v="2.8578423150246728"/>
        <n v="0.54911312459631112"/>
        <n v="-0.81684439795939223"/>
        <n v="1.9671509831546081"/>
        <n v="-1.0984507626903079"/>
        <n v="-2.1512902888769552"/>
        <n v="-1.0444388494288228"/>
        <n v="0.31326522948307628"/>
        <n v="0.44681382747407067"/>
        <n v="1.999329955313442"/>
        <n v="0.39860003400742328"/>
        <n v="-1.6254210645792342"/>
        <n v="2.910460663134379"/>
        <n v="1.623992303063563"/>
        <n v="0.58110491513651052"/>
        <n v="2.1620338438313023"/>
        <n v="0.65389255462060603"/>
        <n v="0.37748474316014025"/>
        <n v="1.8803592110047715"/>
        <n v="-2.3220834435026521"/>
        <n v="1.3050846569189873"/>
        <n v="1.6743312068447127"/>
        <n v="0.17918035573117302"/>
        <n v="-2.5295942981583432"/>
        <n v="-2.0534780268330386"/>
        <n v="5.798585649908046E-2"/>
        <n v="-0.15602791716795666"/>
        <n v="0.46882889128250493"/>
        <n v="-2.8754261786787407"/>
        <n v="-0.48045630928068128"/>
        <n v="0.21609838762994102"/>
        <n v="0.12846589174076728"/>
        <n v="0.25659512971668164"/>
        <n v="1.4990887650612037"/>
        <n v="-1.6750758465143913"/>
        <n v="0.68694295711344355"/>
        <n v="-4.8167014114227475"/>
        <n v="-0.97481636690605422"/>
        <n v="1.2498214076966461"/>
        <n v="1.6633221018542852"/>
        <n v="1.3735971441303023"/>
        <n v="0.71299223137352319"/>
        <n v="1.7193011506223796"/>
        <n v="0.20337290149841167"/>
        <n v="1.3530583844359878"/>
        <n v="0.59184702127290389"/>
        <n v="-7.0779203753718559E-2"/>
        <n v="0.27446536834988072"/>
        <n v="-4.8562726067692331E-2"/>
        <n v="-0.82596745546397676"/>
        <n v="1.0288103780031947"/>
        <n v="0.14988705608294847"/>
        <n v="0.37415010355639555"/>
        <n v="-0.67534625110957425"/>
        <n v="1.4570171477101275"/>
        <n v="-0.343788562455699"/>
        <n v="-2.720526792593859"/>
        <n v="-0.86186975474204008"/>
        <n v="0.69277175100918964"/>
        <n v="-0.70149641991131184"/>
        <n v="4.0751933001546108E-2"/>
        <n v="-0.36213717566185361"/>
        <n v="1.1585106704878529"/>
        <n v="4.9402420066810761E-2"/>
        <n v="-0.12119936283777594"/>
        <n v="-2.7775254733109782"/>
        <n v="0.21726315230451704"/>
        <n v="1.7989794908164995"/>
        <n v="3.7065544330426961"/>
        <n v="-0.29274351687371436"/>
        <n v="-0.7581023984462536"/>
        <n v="0.39739971874406982"/>
        <n v="-0.43981192840058475"/>
        <n v="0.50802074082861604"/>
        <n v="0.11866904823878714"/>
        <n v="2.2871989538118531"/>
        <n v="-2.9141603740146111"/>
        <n v="0.25197508449010697"/>
        <n v="-0.48946778040934091"/>
        <n v="0.50073595832448803"/>
        <n v="-2.2530869394490693"/>
        <n v="1.840407604121187"/>
        <n v="1.669839690680595"/>
        <n v="-0.21782703886272647"/>
        <n v="-0.65053923040130512"/>
        <n v="1.6479900281464874"/>
        <n v="1.1024633897988998"/>
        <n v="-0.88518651848196239"/>
        <n v="0.1596363070775218"/>
        <n v="1.2276523540576516"/>
        <n v="0.62978929973744369"/>
        <n v="-0.26217432412464725"/>
        <n v="-2.1623042610344863"/>
        <n v="-8.2328978708553852E-2"/>
        <n v="0.36430959790071471"/>
        <n v="0.85994347224725676"/>
        <n v="0.11567944378588055"/>
        <n v="-1.5277930585849242"/>
        <n v="-1.8209470047685885"/>
        <n v="-1.3279629334491985"/>
        <n v="-0.4037532786364027"/>
        <n v="0.64861858237067926"/>
        <n v="-0.3266902175121682"/>
        <n v="2.1372089987908502"/>
        <n v="-0.11881750594043425"/>
        <n v="-1.2028599337194075"/>
        <n v="0"/>
        <n v="0.39691361843016648"/>
        <n v="1.3770460957509811"/>
        <n v="-1.4109198157391423"/>
        <n v="1.3422241210933332"/>
        <n v="0.11402267431121008"/>
        <n v="0.31540267415197965"/>
        <n v="-0.20960512119650673"/>
        <n v="0.59075390315388787"/>
        <n v="1.3050855108212838"/>
        <n v="0.94043993959116512"/>
        <n v="-5.5307106339780643E-2"/>
        <n v="1.0215848253080158"/>
        <n v="0.95225824354259125"/>
        <n v="1.2771808528593738"/>
        <n v="0.14836209330570704"/>
        <n v="1.2344668933419086E-2"/>
        <n v="-8.228972752090695E-2"/>
        <n v="1.6101151873967177"/>
        <n v="0.41337559167578503"/>
        <n v="-0.51660764306580265"/>
        <n v="0.5963735599591079"/>
        <n v="6.8558704767728504E-2"/>
        <n v="1.1727676403723697"/>
        <n v="0.97195765880456164"/>
        <n v="-2.1421779893110844"/>
        <n v="-100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Anamolies" numFmtId="0">
      <sharedItems containsSemiMixedTypes="0" containsString="0" containsNumber="1" minValue="-1.6614067746325765" maxValue="1.9654144926109314"/>
    </cacheField>
    <cacheField name="Corelation" numFmtId="0">
      <sharedItems containsMixedTypes="1" containsNumber="1" minValue="-1" maxValue="0.99820267947387242"/>
    </cacheField>
    <cacheField name="Daily Price changes" numFmtId="2">
      <sharedItems containsSemiMixedTypes="0" containsString="0" containsNumber="1" minValue="-13.99838256836" maxValue="248.05000305175699" count="242">
        <n v="1.3832244873050001"/>
        <n v="2.3285980224609943"/>
        <n v="0.72645568847599407"/>
        <n v="-4.3586578369140057"/>
        <n v="0.41795349121099434"/>
        <n v="-1.0448913574219887"/>
        <n v="0.59709167480500014"/>
        <n v="-0.32838439941400566"/>
        <n v="2.27880859375"/>
        <n v="0.9453735351559942"/>
        <n v="-5.9209747314449999"/>
        <n v="-2.915725708007983"/>
        <n v="-2.3186340332030113"/>
        <n v="-1.2837066650390057"/>
        <n v="0.67668151855400538"/>
        <n v="0.32838439941400566"/>
        <n v="1.7414855957040061"/>
        <n v="0.68661499023400552"/>
        <n v="3.6720123291019888"/>
        <n v="3.622253417968011"/>
        <n v="-2.4480133056640057"/>
        <n v="1.005081176757983"/>
        <n v="-1.8210601806639772"/>
        <n v="-1.6121215820310226"/>
        <n v="-0.10945129394599462"/>
        <n v="1.0846557617190058"/>
        <n v="-0.76721191406198841"/>
        <n v="1.6938934326169885"/>
        <n v="2.1023864746090055"/>
        <n v="0.88679504394599462"/>
        <n v="0.28894042968698841"/>
        <n v="1.5444183349610228"/>
        <n v="0.747314453125"/>
        <n v="-0.75729370117201711"/>
        <n v="-2.0425872802729828"/>
        <n v="1.8433227539059942"/>
        <n v="1.3550872802729828"/>
        <n v="-1.4646911621089771"/>
        <n v="1.2056274414059942"/>
        <n v="0.66758728027400593"/>
        <n v="1.0860748291009941"/>
        <n v="4.5435638427740059"/>
        <n v="4.9620513916009941"/>
        <n v="0.9963989257809942"/>
        <n v="0.11955261230500014"/>
        <n v="-1.7237548828119884"/>
        <n v="-2.0127258300780113"/>
        <n v="-0.47825622558599434"/>
        <n v="2.0924072265619884"/>
        <n v="-1.863235473632983"/>
        <n v="0.37863159179698869"/>
        <n v="-1.0960540771480112"/>
        <n v="-2.3514862060550001"/>
        <n v="-2.5806579589839771"/>
        <n v="7.273681640625"/>
        <n v="-0.90672302246102277"/>
        <n v="1.4248352050780113"/>
        <n v="1.1358947753899997"/>
        <n v="-3.5870208740230112"/>
        <n v="1.8234252929690058"/>
        <n v="1.4447479248040054"/>
        <n v="1.1857147216800001"/>
        <n v="-0.8070678710940058"/>
        <n v="0.82698059082099462"/>
        <n v="-0.75723266601599448"/>
        <n v="1.1259155273440058"/>
        <n v="-1.2155914306640057"/>
        <n v="1.8831787109370168"/>
        <n v="-7.233825683593011"/>
        <n v="-1.5045623779300001"/>
        <n v="3.8460845947259941"/>
        <n v="3.2980651855470171"/>
        <n v="1.3750305175779829"/>
        <n v="0.95655822753900566"/>
        <n v="2.0326232910159945"/>
        <n v="-0.8369750976559942"/>
        <n v="-1.0561676025390057"/>
        <n v="-2.1123809814459946"/>
        <n v="-0.86685180663999972"/>
        <n v="0.587890625"/>
        <n v="-4.1848602294919885"/>
        <n v="3.1585693359369884"/>
        <n v="1.0262908935550001"/>
        <n v="-3.7165679931640057"/>
        <n v="-10.312683105469006"/>
        <n v="1.6639709472660229"/>
        <n v="-0.6875"/>
        <n v="-0.3387756347660229"/>
        <n v="-1.8234252929689774"/>
        <n v="1.267150878906989"/>
        <n v="-3.2227020263680117"/>
        <n v="-1.1474151611319883"/>
        <n v="-2.2848510742190058"/>
        <n v="-0.11972045898500028"/>
        <n v="-2.9922485350994066E-2"/>
        <n v="-1.1673736572269888"/>
        <n v="-1.3070526123040054"/>
        <n v="1.4467468261709939"/>
        <n v="4.0109252929690058"/>
        <n v="-3.0930023193359943"/>
        <n v="-9.9792480470171085E-3"/>
        <n v="-0.29933166503900566"/>
        <n v="-0.99774169921798261"/>
        <n v="-0.95782470703201739"/>
        <n v="-1.7760009765619884"/>
        <n v="-0.3192749023440058"/>
        <n v="-1.5165710449219887"/>
        <n v="1.3868560791019888"/>
        <n v="-2.4045562744140057"/>
        <n v="3.7615051269530113"/>
        <n v="-13.99838256836"/>
        <n v="-5.906677246093011"/>
        <n v="-1.1673583984379832"/>
        <n v="1.7460632324219887"/>
        <n v="-4.1705780029300001"/>
        <n v="2.3746490478520172"/>
        <n v="4.599609375"/>
        <n v="2.1850433349609943"/>
        <n v="-0.64852905273400552"/>
        <n v="-0.92790222168000014"/>
        <n v="-0.84809875488301145"/>
        <n v="3.4721832275390057"/>
        <n v="-6.1161956787109943"/>
        <n v="-3.5120697021480112"/>
        <n v="-1.2771148681639772"/>
        <n v="-4.7791900634770172"/>
        <n v="-1.4766845703119884"/>
        <n v="-0.85804748535201725"/>
        <n v="-4.2903137207029829"/>
        <n v="5.3977966308600003"/>
        <n v="-2.9632873535159945"/>
        <n v="-3.8513031005860228"/>
        <n v="-0.41905212402298275"/>
        <n v="5.9266052246090055"/>
        <n v="4.689407348632983"/>
        <n v="-0.1296997070309942"/>
        <n v="0.34919738769499986"/>
        <n v="-1.0476226806640057"/>
        <n v="6.4554138183590055"/>
        <n v="1.0476226806640057"/>
        <n v="-0.4689331054690058"/>
        <n v="-0.27937316894499986"/>
        <n v="-0.55873107910099407"/>
        <n v="-3.2726135253909945"/>
        <n v="3.711624145507983"/>
        <n v="-1.4966278076169885"/>
        <n v="10.566131591795994"/>
        <n v="2.035400390625"/>
        <n v="-2.584167480468011"/>
        <n v="-3.4821166992189774"/>
        <n v="-2.9234161376949999"/>
        <n v="-1.5382995605470171"/>
        <n v="-3.7358856201169885"/>
        <n v="-0.44950866699301173"/>
        <n v="-2.9967041015619884"/>
        <n v="-1.3285369873050001"/>
        <n v="0.15982055664099448"/>
        <n v="-0.61930847168000014"/>
        <n v="0.10987854003900566"/>
        <n v="1.8679351806640057"/>
        <n v="-2.3074493408199999"/>
        <n v="-0.33963012695301131"/>
        <n v="-0.8490600585940058"/>
        <n v="1.5382995605470171"/>
        <n v="-3.2963714599610228"/>
        <n v="0.78912353515602263"/>
        <n v="6.2231597900389772"/>
        <n v="1.9178771972660229"/>
        <n v="-1.5283050537110228"/>
        <n v="1.5582733154300001"/>
        <n v="-8.9889526366988548E-2"/>
        <n v="0.79911804199198855"/>
        <n v="-2.5471954345709946"/>
        <n v="-0.10987854003900566"/>
        <n v="0.26969909668000014"/>
        <n v="6.1732025146480112"/>
        <n v="-0.46946716308499958"/>
        <n v="-3.8957214355469887"/>
        <n v="-8.1710052490240059"/>
        <n v="0.66926574707099462"/>
        <n v="1.7280883789059942"/>
        <n v="-0.89900207519599462"/>
        <n v="0.99890136718801159"/>
        <n v="-1.1487426757810226"/>
        <n v="-0.26969909668000014"/>
        <n v="-5.2042846679689774"/>
        <n v="6.782531738281989"/>
        <n v="-0.56936645507900607"/>
        <n v="1.1087951660159945"/>
        <n v="-1.1287689208979828"/>
        <n v="5.1043853759759941"/>
        <n v="-4.0755157470699999"/>
        <n v="-3.7658538818359943"/>
        <n v="0.4994506835940058"/>
        <n v="1.4883575439449999"/>
        <n v="-3.7458801269530113"/>
        <n v="-2.5471954345699999"/>
        <n v="2.0677337646480112"/>
        <n v="-0.36959838867201711"/>
        <n v="-2.8468627929690058"/>
        <n v="-1.4783782958979828"/>
        <n v="0.61930847168000014"/>
        <n v="5.0944061279290054"/>
        <n v="0.18977355957099462"/>
        <n v="-0.83906555175801145"/>
        <n v="-1.9878082275390057"/>
        <n v="3.5660705566410229"/>
        <n v="4.1853942871089771"/>
        <n v="2.9967041015630116"/>
        <n v="0.89901733398400552"/>
        <n v="-1.4384155273440058"/>
        <n v="0.7291870117190058"/>
        <n v="-4.7547607421880116"/>
        <n v="0.26998901367201711"/>
        <n v="2.7300109863279829"/>
        <n v="0"/>
        <n v="-0.88999938964798275"/>
        <n v="-3.1000061035160229"/>
        <n v="3.2200012207030113"/>
        <n v="-3.0200042724599996"/>
        <n v="-0.25999450683599434"/>
        <n v="-0.72000122070400607"/>
        <n v="0.47999572754000042"/>
        <n v="-1.3499908447269888"/>
        <n v="-3"/>
        <n v="-2.1900024414060226"/>
        <n v="0.13000488281201683"/>
        <n v="-2.4000091552730112"/>
        <n v="-2.2599945068359943"/>
        <n v="-3.0599975585940058"/>
        <n v="-0.36000061035099407"/>
        <n v="-2.9998779296988687E-2"/>
        <n v="0.19999694824198855"/>
        <n v="-3.9100036621100003"/>
        <n v="-1.0200042724599996"/>
        <n v="1.2799987792959939"/>
        <n v="-1.4700012207029829"/>
        <n v="-0.16999816894499986"/>
        <n v="-2.9099884033199999"/>
        <n v="-2.4400024414070174"/>
        <n v="5.4299926757820174"/>
        <n v="248.05000305175699"/>
      </sharedItems>
    </cacheField>
    <cacheField name="Average growth rate" numFmtId="0">
      <sharedItems containsSemiMixedTypes="0" containsString="0" containsNumber="1" minValue="-1.4063311472412021E-4" maxValue="8.3997669869972924E-4"/>
    </cacheField>
    <cacheField name="Daily Returns" numFmtId="0">
      <sharedItems containsSemiMixedTypes="0" containsString="0" containsNumber="1" minValue="-1" maxValue="7.2649156392105785E-2"/>
    </cacheField>
    <cacheField name="Standard Deviation" numFmtId="0">
      <sharedItems containsSemiMixedTypes="0" containsString="0" containsNumber="1" minValue="0" maxValue="0.48928911005344455"/>
    </cacheField>
    <cacheField name="Days (Date)" numFmtId="0" databaseField="0">
      <fieldGroup base="0">
        <rangePr groupBy="days" startDate="2024-01-02T00:00:00" endDate="2024-12-19T00:00:00"/>
        <groupItems count="368">
          <s v="&lt;2024-01-0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4-12-19"/>
        </groupItems>
      </fieldGroup>
    </cacheField>
    <cacheField name="Months (Date)" numFmtId="0" databaseField="0">
      <fieldGroup base="0">
        <rangePr groupBy="months" startDate="2024-01-02T00:00:00" endDate="2024-12-19T00:00:00"/>
        <groupItems count="14">
          <s v="&lt;2024-01-0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4-12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n v="184.73498535156199"/>
    <n v="187.52133810124701"/>
    <n v="182.99351678105899"/>
    <n v="186.23761848029699"/>
    <n v="82488700"/>
    <n v="182.8123962402338"/>
    <n v="182.9798916625972"/>
    <n v="178.98774475097628"/>
    <n v="190.28945780436177"/>
    <n v="198.81397972106919"/>
    <x v="0"/>
    <x v="0"/>
    <n v="-0.83364490534107527"/>
    <n v="0.99820267947387242"/>
    <x v="0"/>
    <n v="8.3997669869972924E-4"/>
    <n v="-7.487615216319958E-3"/>
    <n v="6.5519428633174365E-2"/>
  </r>
  <r>
    <x v="1"/>
    <n v="183.35176086425699"/>
    <n v="184.97381929292001"/>
    <n v="182.53575116647099"/>
    <n v="183.321908332329"/>
    <n v="58414500"/>
    <n v="182.712881469726"/>
    <n v="182.73271728515579"/>
    <n v="179.03591293334932"/>
    <n v="190.45353861490867"/>
    <n v="199.04977912902817"/>
    <x v="1"/>
    <x v="0"/>
    <n v="-0.88996502922342446"/>
    <n v="0.99820241436592116"/>
    <x v="1"/>
    <n v="-2.1412272540821675E-5"/>
    <n v="-1.2700167216746576E-2"/>
    <n v="6.5653409439381957E-2"/>
  </r>
  <r>
    <x v="2"/>
    <n v="181.02316284179599"/>
    <n v="182.197402861586"/>
    <n v="179.998185473879"/>
    <n v="181.26198308479101"/>
    <n v="71983600"/>
    <n v="183.09898986816359"/>
    <n v="182.50563476562454"/>
    <n v="179.09801315307587"/>
    <n v="190.6500550333657"/>
    <n v="199.30672897338852"/>
    <x v="2"/>
    <x v="0"/>
    <n v="-0.9847774984219102"/>
    <n v="0.998196477720109"/>
    <x v="2"/>
    <n v="-3.6413877547047946E-5"/>
    <n v="-4.0130537831276061E-3"/>
    <n v="6.5785807939856666E-2"/>
  </r>
  <r>
    <x v="3"/>
    <n v="180.29670715332"/>
    <n v="181.86900618716001"/>
    <n v="179.29163655398901"/>
    <n v="181.102771010423"/>
    <n v="62303300"/>
    <n v="183.83139953613241"/>
    <n v="182.3470452880855"/>
    <n v="179.18639266967745"/>
    <n v="190.8815848795571"/>
    <n v="199.58271369934067"/>
    <x v="3"/>
    <x v="0"/>
    <n v="-1.0143562650975348"/>
    <n v="0.99818958718212736"/>
    <x v="3"/>
    <n v="-1.1456138626853019E-5"/>
    <n v="2.4174916479242782E-2"/>
    <n v="6.5922099684253249E-2"/>
  </r>
  <r>
    <x v="4"/>
    <n v="184.65536499023401"/>
    <n v="184.69517848755299"/>
    <n v="180.61516052318601"/>
    <n v="181.202280541237"/>
    <n v="59144500"/>
    <n v="184.77477722167919"/>
    <n v="182.25001464843706"/>
    <n v="179.29201416015596"/>
    <n v="191.12821309407533"/>
    <n v="199.8592341613768"/>
    <x v="4"/>
    <x v="0"/>
    <n v="-0.83688677146960677"/>
    <n v="0.99818162886989792"/>
    <x v="4"/>
    <n v="6.8057383901365398E-5"/>
    <n v="-2.2634245760100118E-3"/>
    <n v="6.6036375971834288E-2"/>
  </r>
  <r>
    <x v="5"/>
    <n v="184.23741149902301"/>
    <n v="184.24735728099699"/>
    <n v="181.839157000406"/>
    <n v="183.023357984553"/>
    <n v="42841800"/>
    <n v="184.39066162109322"/>
    <n v="182.11742401122999"/>
    <n v="179.36362731933565"/>
    <n v="191.37068949381492"/>
    <n v="200.08848930358872"/>
    <x v="5"/>
    <x v="0"/>
    <n v="-0.85390439414625996"/>
    <n v="0.99818426179760844"/>
    <x v="5"/>
    <n v="-6.4557911078066965E-6"/>
    <n v="5.6714396328105682E-3"/>
    <n v="6.6174372751565069E-2"/>
  </r>
  <r>
    <x v="6"/>
    <n v="185.282302856445"/>
    <n v="185.491270576875"/>
    <n v="183.02336513916401"/>
    <n v="183.45127673118799"/>
    <n v="46792900"/>
    <n v="183.90106201171821"/>
    <n v="181.84771881103472"/>
    <n v="179.45718002319308"/>
    <n v="191.61894897460917"/>
    <n v="200.31888534545885"/>
    <x v="6"/>
    <x v="0"/>
    <n v="-0.81136002681203245"/>
    <n v="0.99818706535890811"/>
    <x v="6"/>
    <n v="1.6112430571091352E-5"/>
    <n v="-3.2226049957270945E-3"/>
    <n v="6.6310944644981051E-2"/>
  </r>
  <r>
    <x v="7"/>
    <n v="184.68521118164"/>
    <n v="186.13810009590199"/>
    <n v="182.72481407698601"/>
    <n v="185.63057672110901"/>
    <n v="49128400"/>
    <n v="184.38667907714779"/>
    <n v="181.57525024414019"/>
    <n v="179.54347656249971"/>
    <n v="191.88022054036438"/>
    <n v="200.54825225830064"/>
    <x v="7"/>
    <x v="0"/>
    <n v="-0.83567153763530921"/>
    <n v="0.99818852474307529"/>
    <x v="7"/>
    <n v="-9.1959940984320809E-6"/>
    <n v="1.7780763132735943E-3"/>
    <n v="6.6450690033117321E-2"/>
  </r>
  <r>
    <x v="8"/>
    <n v="185.01359558105401"/>
    <n v="185.82960518169199"/>
    <n v="184.28715874993901"/>
    <n v="185.15291244160201"/>
    <n v="40444700"/>
    <n v="185.57485961914"/>
    <n v="181.2862268066402"/>
    <n v="179.65090972900362"/>
    <n v="192.15432963053365"/>
    <n v="200.79054367065416"/>
    <x v="8"/>
    <x v="0"/>
    <n v="-0.82230085903196726"/>
    <n v="0.99818291915941026"/>
    <x v="8"/>
    <n v="5.061258981697847E-6"/>
    <n v="-1.2316979120335293E-2"/>
    <n v="6.6590635343469692E-2"/>
  </r>
  <r>
    <x v="9"/>
    <n v="182.73478698730401"/>
    <n v="183.36170533773199"/>
    <n v="180.04793765769799"/>
    <n v="181.27195219563899"/>
    <n v="65603000"/>
    <n v="187.16109008789002"/>
    <n v="180.96791778564409"/>
    <n v="179.74119049072237"/>
    <n v="192.42518402099589"/>
    <n v="201.032541656494"/>
    <x v="9"/>
    <x v="0"/>
    <n v="-0.91508607465102998"/>
    <n v="0.99817955625718313"/>
    <x v="9"/>
    <n v="-3.5308384564780582E-5"/>
    <n v="-5.1734732655018588E-3"/>
    <n v="6.6729323345433966E-2"/>
  </r>
  <r>
    <x v="10"/>
    <n v="181.78941345214801"/>
    <n v="182.03819468263401"/>
    <n v="179.421026463315"/>
    <n v="180.38629885235201"/>
    <n v="47317400"/>
    <n v="189.45982360839781"/>
    <n v="180.76692535400346"/>
    <n v="179.87830490112276"/>
    <n v="192.71535919189435"/>
    <n v="201.26810333251939"/>
    <x v="10"/>
    <x v="0"/>
    <n v="-0.95357841996716652"/>
    <n v="0.9981759723469833"/>
    <x v="10"/>
    <n v="-1.4777389428233256E-5"/>
    <n v="3.2570514525608302E-2"/>
    <n v="6.6871582541172411E-2"/>
  </r>
  <r>
    <x v="11"/>
    <n v="187.71038818359301"/>
    <n v="188.21789634439301"/>
    <n v="184.924035821003"/>
    <n v="185.182762792007"/>
    <n v="78005800"/>
    <n v="191.81229553222602"/>
    <n v="180.54837188720657"/>
    <n v="179.98725799560518"/>
    <n v="193.0111043294269"/>
    <n v="201.48746490478501"/>
    <x v="11"/>
    <x v="0"/>
    <n v="-0.7124967781658732"/>
    <n v="0.99817488093319207"/>
    <x v="11"/>
    <n v="9.1318523872674362E-5"/>
    <n v="1.5533107870173988E-2"/>
    <n v="6.6974587141486852E-2"/>
  </r>
  <r>
    <x v="12"/>
    <n v="190.62611389160099"/>
    <n v="191.01421197583699"/>
    <n v="187.89948151982901"/>
    <n v="188.406989727092"/>
    <n v="68741000"/>
    <n v="192.91489562988241"/>
    <n v="180.18250396728473"/>
    <n v="180.17698516845675"/>
    <n v="193.25492340087871"/>
    <n v="201.66223808288561"/>
    <x v="12"/>
    <x v="0"/>
    <n v="-0.59377849737407951"/>
    <n v="0.99817507496781521"/>
    <x v="12"/>
    <n v="4.391465093744884E-5"/>
    <n v="1.216325500147108E-2"/>
    <n v="6.710770244134534E-2"/>
  </r>
  <r>
    <x v="13"/>
    <n v="192.94474792480401"/>
    <n v="194.37773007418201"/>
    <n v="191.32268963288399"/>
    <n v="191.362503128366"/>
    <n v="60133900"/>
    <n v="193.08605346679639"/>
    <n v="179.73460723876909"/>
    <n v="180.39662185668917"/>
    <n v="193.49468729654927"/>
    <n v="201.81793754577623"/>
    <x v="13"/>
    <x v="0"/>
    <n v="-0.49937172740556135"/>
    <n v="0.99817774568365392"/>
    <x v="13"/>
    <n v="3.4444687296186771E-5"/>
    <n v="6.6532345598715251E-3"/>
    <n v="6.7245294442777451E-2"/>
  </r>
  <r>
    <x v="14"/>
    <n v="194.22845458984301"/>
    <n v="194.795683024326"/>
    <n v="192.885045196867"/>
    <n v="194.069246159188"/>
    <n v="42355600"/>
    <n v="192.65616149902297"/>
    <n v="179.25647918701128"/>
    <n v="180.60474578857392"/>
    <n v="193.72125783284486"/>
    <n v="201.96923591613756"/>
    <x v="14"/>
    <x v="0"/>
    <n v="-0.44710362554130312"/>
    <n v="0.99817564011735582"/>
    <x v="14"/>
    <n v="1.8892484663579623E-5"/>
    <n v="-3.4839463660614007E-3"/>
    <n v="6.7388213561258334E-2"/>
  </r>
  <r>
    <x v="15"/>
    <n v="193.55177307128901"/>
    <n v="195.422612549186"/>
    <n v="193.392549459468"/>
    <n v="194.46728606266001"/>
    <n v="53631300"/>
    <n v="191.23512573242141"/>
    <n v="178.73613739013629"/>
    <n v="180.78257202148407"/>
    <n v="193.94493072509746"/>
    <n v="202.11046981811509"/>
    <x v="15"/>
    <x v="0"/>
    <n v="-0.47465575992269388"/>
    <n v="0.99817826303742874"/>
    <x v="15"/>
    <n v="-9.9430543852863096E-6"/>
    <n v="-1.6966230492399318E-3"/>
    <n v="6.7535186184396565E-2"/>
  </r>
  <r>
    <x v="16"/>
    <n v="193.223388671875"/>
    <n v="195.313156913"/>
    <n v="192.16855876928"/>
    <n v="194.26827279243699"/>
    <n v="54822100"/>
    <n v="189.22497558593699"/>
    <n v="178.2444738769527"/>
    <n v="181.00887084960908"/>
    <n v="194.16285949707012"/>
    <n v="202.27886093139634"/>
    <x v="16"/>
    <x v="0"/>
    <n v="-0.48802643852603589"/>
    <n v="0.99817617754319798"/>
    <x v="16"/>
    <n v="-4.8377773125274359E-6"/>
    <n v="-9.0128095137661322E-3"/>
    <n v="6.7683055826582822E-2"/>
  </r>
  <r>
    <x v="17"/>
    <n v="191.48190307617099"/>
    <n v="193.81049135303601"/>
    <n v="191.00424744654799"/>
    <n v="193.32288994227"/>
    <n v="44594000"/>
    <n v="187.7701049804682"/>
    <n v="177.73685974121051"/>
    <n v="181.2147070312497"/>
    <n v="194.40495330810526"/>
    <n v="202.44754402160629"/>
    <x v="17"/>
    <x v="0"/>
    <n v="-0.55893371741644315"/>
    <n v="0.99817438935832514"/>
    <x v="17"/>
    <n v="-2.5793600621604185E-5"/>
    <n v="-3.5857957290139938E-3"/>
    <n v="6.7830867215796731E-2"/>
  </r>
  <r>
    <x v="18"/>
    <n v="190.79528808593699"/>
    <n v="191.26299799207101"/>
    <n v="188.65577567784399"/>
    <n v="191.07392183626399"/>
    <n v="47145600"/>
    <n v="186.46251525878859"/>
    <n v="177.28838714599567"/>
    <n v="181.39196197509736"/>
    <n v="194.65339619954409"/>
    <n v="202.61128448486315"/>
    <x v="18"/>
    <x v="0"/>
    <n v="-0.58689030845742463"/>
    <n v="0.99817283151573233"/>
    <x v="18"/>
    <n v="-1.0234249922080885E-5"/>
    <n v="-1.9245822923300186E-2"/>
    <n v="6.7980764019409681E-2"/>
  </r>
  <r>
    <x v="19"/>
    <n v="187.123275756835"/>
    <n v="190.86495502370701"/>
    <n v="186.55606247111501"/>
    <n v="190.00914701951899"/>
    <n v="55859400"/>
    <n v="185.65646057128862"/>
    <n v="176.81598327636675"/>
    <n v="181.55423263549775"/>
    <n v="194.86492879231753"/>
    <n v="202.77845802307115"/>
    <x v="19"/>
    <x v="0"/>
    <n v="-0.73640196847399331"/>
    <n v="0.99817481926089568"/>
    <x v="19"/>
    <n v="-5.5364378555244897E-5"/>
    <n v="-1.9357578063538692E-2"/>
    <n v="6.8123188203826499E-2"/>
  </r>
  <r>
    <x v="20"/>
    <n v="183.50102233886699"/>
    <n v="186.187871670303"/>
    <n v="183.45127824224099"/>
    <n v="186.12815142243099"/>
    <n v="55467800"/>
    <n v="185.9072326660152"/>
    <n v="176.56169616699174"/>
    <n v="181.75970870971653"/>
    <n v="195.08815561930322"/>
    <n v="202.96844161987289"/>
    <x v="20"/>
    <x v="0"/>
    <n v="-0.88388761748147648"/>
    <n v="0.99818501357138389"/>
    <x v="20"/>
    <n v="-5.5689017676385788E-5"/>
    <n v="1.3340597640613235E-2"/>
    <n v="6.8266388023792077E-2"/>
  </r>
  <r>
    <x v="21"/>
    <n v="185.94903564453099"/>
    <n v="186.03859323945599"/>
    <n v="182.92386269111199"/>
    <n v="183.09303209854801"/>
    <n v="64885400"/>
    <n v="186.90434570312465"/>
    <n v="176.4099453735347"/>
    <n v="182.01068634033174"/>
    <n v="195.34571950276674"/>
    <n v="203.19203651428208"/>
    <x v="21"/>
    <x v="1"/>
    <n v="-0.78421297037538085"/>
    <n v="0.99818176013549731"/>
    <x v="21"/>
    <n v="3.7756825160162322E-5"/>
    <n v="-5.4051432602175145E-3"/>
    <n v="6.8410472243656026E-2"/>
  </r>
  <r>
    <x v="22"/>
    <n v="184.94395446777301"/>
    <n v="186.41673495449501"/>
    <n v="178.376124560812"/>
    <n v="178.98315131034701"/>
    <n v="102518000"/>
    <n v="187.19492492675744"/>
    <n v="176.13231262206983"/>
    <n v="182.27888961791962"/>
    <n v="195.57657480875631"/>
    <n v="203.38729133605943"/>
    <x v="22"/>
    <x v="1"/>
    <n v="-0.82513640464534199"/>
    <n v="0.9981847319963526"/>
    <x v="22"/>
    <n v="-1.5440917538467325E-5"/>
    <n v="9.8465515453293826E-3"/>
    <n v="6.8564199932479558E-2"/>
  </r>
  <r>
    <x v="23"/>
    <n v="186.76501464843699"/>
    <n v="188.32736786853999"/>
    <n v="184.93398866586"/>
    <n v="187.232724517869"/>
    <n v="69668800"/>
    <n v="187.83996276855419"/>
    <n v="175.8088201904292"/>
    <n v="182.56562469482392"/>
    <n v="195.8147299194334"/>
    <n v="203.60267158508287"/>
    <x v="23"/>
    <x v="1"/>
    <n v="-0.75098912348201086"/>
    <n v="0.99817840357248433"/>
    <x v="23"/>
    <n v="2.7916031091645976E-5"/>
    <n v="8.6318178223349293E-3"/>
    <n v="6.8713621265204097E-2"/>
  </r>
  <r>
    <x v="24"/>
    <n v="188.37713623046801"/>
    <n v="188.38708201253601"/>
    <n v="185.85947158690101"/>
    <n v="185.94902917871201"/>
    <n v="43490800"/>
    <n v="187.78200988769481"/>
    <n v="175.42140594482373"/>
    <n v="182.79942733764619"/>
    <n v="196.03541717529276"/>
    <n v="203.81024650573715"/>
    <x v="24"/>
    <x v="1"/>
    <n v="-0.68534910044403252"/>
    <n v="0.99817292166601901"/>
    <x v="24"/>
    <n v="2.4486843060333996E-5"/>
    <n v="5.8102217782994429E-4"/>
    <n v="6.8865018893405322E-2"/>
  </r>
  <r>
    <x v="25"/>
    <n v="188.48658752441401"/>
    <n v="190.11859155018001"/>
    <n v="187.690484666489"/>
    <n v="189.71058674763799"/>
    <n v="53439000"/>
    <n v="186.98115539550741"/>
    <n v="174.98261810302688"/>
    <n v="183.07827072143525"/>
    <n v="196.26233825683573"/>
    <n v="204.01336082458482"/>
    <x v="25"/>
    <x v="1"/>
    <n v="-0.6808926217663509"/>
    <n v="0.99817827145053373"/>
    <x v="25"/>
    <n v="1.6548545025418804E-6"/>
    <n v="-5.7545514297059159E-3"/>
    <n v="6.9021592914709468E-2"/>
  </r>
  <r>
    <x v="26"/>
    <n v="187.401931762695"/>
    <n v="188.615970192464"/>
    <n v="186.436659377913"/>
    <n v="188.466707528591"/>
    <n v="40962000"/>
    <n v="185.98105163574161"/>
    <n v="174.50098876953078"/>
    <n v="183.39114028930635"/>
    <n v="196.48926218668601"/>
    <n v="204.21352790832506"/>
    <x v="26"/>
    <x v="1"/>
    <n v="-0.72505605830927877"/>
    <n v="0.99817354072421516"/>
    <x v="26"/>
    <n v="-1.6441952170320739E-5"/>
    <n v="4.0939381299094635E-3"/>
    <n v="6.9179502370198959E-2"/>
  </r>
  <r>
    <x v="27"/>
    <n v="188.16914367675699"/>
    <n v="189.305033017553"/>
    <n v="187.322202106997"/>
    <n v="187.96985257532401"/>
    <n v="45155200"/>
    <n v="185.14009094238219"/>
    <n v="174.05779205322219"/>
    <n v="183.72762756347626"/>
    <n v="196.72161916096985"/>
    <n v="204.4258682250975"/>
    <x v="27"/>
    <x v="1"/>
    <n v="-0.69381783888751847"/>
    <n v="0.99816896991695125"/>
    <x v="27"/>
    <n v="1.1639898988446973E-5"/>
    <n v="-9.0019723718720492E-3"/>
    <n v="6.9336944167962697E-2"/>
  </r>
  <r>
    <x v="28"/>
    <n v="186.47525024414"/>
    <n v="187.98977434952701"/>
    <n v="186.11654756664799"/>
    <n v="187.740675690263"/>
    <n v="41781900"/>
    <n v="183.83680419921819"/>
    <n v="173.62037445068313"/>
    <n v="184.10423461914033"/>
    <n v="196.90770670572897"/>
    <n v="204.64937248229967"/>
    <x v="28"/>
    <x v="1"/>
    <n v="-0.76278732926601756"/>
    <n v="0.99816505187309823"/>
    <x v="28"/>
    <n v="-2.5762445745258766E-5"/>
    <n v="-1.1274345908406005E-2"/>
    <n v="6.949614653914471E-2"/>
  </r>
  <r>
    <x v="29"/>
    <n v="184.37286376953099"/>
    <n v="185.53865891732099"/>
    <n v="182.84838113475999"/>
    <n v="185.10024282819899"/>
    <n v="56529500"/>
    <n v="182.72283325195264"/>
    <n v="173.25908233642534"/>
    <n v="184.51254745483374"/>
    <n v="197.10821665445945"/>
    <n v="204.89229621887193"/>
    <x v="29"/>
    <x v="1"/>
    <n v="-0.84838924550251493"/>
    <n v="0.99815910511605344"/>
    <x v="29"/>
    <n v="-3.2302564071828854E-5"/>
    <n v="-4.8097915594265675E-3"/>
    <n v="6.9655393501980412E-2"/>
  </r>
  <r>
    <x v="30"/>
    <n v="183.486068725585"/>
    <n v="184.86109820786601"/>
    <n v="181.782242388111"/>
    <n v="184.65186384546899"/>
    <n v="54630500"/>
    <n v="182.18079833984322"/>
    <n v="172.95717498779248"/>
    <n v="184.95046463012667"/>
    <n v="197.34871398925762"/>
    <n v="205.14508186340316"/>
    <x v="30"/>
    <x v="1"/>
    <n v="-0.88449647696904332"/>
    <n v="0.99815264792029001"/>
    <x v="30"/>
    <n v="-1.3736076118542329E-5"/>
    <n v="-1.574726799118014E-3"/>
    <n v="6.9817859292389123E-2"/>
  </r>
  <r>
    <x v="31"/>
    <n v="183.19712829589801"/>
    <n v="183.824861815753"/>
    <n v="180.69618309757101"/>
    <n v="182.888248374629"/>
    <n v="65434500"/>
    <n v="182.22463989257761"/>
    <n v="172.66124572753861"/>
    <n v="185.44015289306611"/>
    <n v="197.64959665934225"/>
    <n v="205.41430152893051"/>
    <x v="31"/>
    <x v="1"/>
    <n v="-0.89626113335269086"/>
    <n v="0.99814484420598337"/>
    <x v="31"/>
    <n v="-4.4899271981480027E-6"/>
    <n v="-8.4303632340049298E-3"/>
    <n v="6.9981474486757803E-2"/>
  </r>
  <r>
    <x v="32"/>
    <n v="181.65270996093699"/>
    <n v="184.183560938326"/>
    <n v="181.01501797991699"/>
    <n v="182.758708653432"/>
    <n v="49701400"/>
    <n v="181.9576049804682"/>
    <n v="172.45479248046831"/>
    <n v="185.87875259399385"/>
    <n v="197.94794382731101"/>
    <n v="205.69626586914049"/>
    <x v="32"/>
    <x v="1"/>
    <n v="-0.95914451399659995"/>
    <n v="0.99814051799277759"/>
    <x v="32"/>
    <n v="-2.4119651383380791E-5"/>
    <n v="-4.1139735998747514E-3"/>
    <n v="7.0145394903556507E-2"/>
  </r>
  <r>
    <x v="33"/>
    <n v="180.90539550781199"/>
    <n v="181.77225391760001"/>
    <n v="179.35102241283801"/>
    <n v="181.13456200161599"/>
    <n v="53665600"/>
    <n v="181.7284362792964"/>
    <n v="172.21605621337844"/>
    <n v="186.36242935180636"/>
    <n v="198.24506652832011"/>
    <n v="206.00125228881822"/>
    <x v="33"/>
    <x v="1"/>
    <n v="-0.98957257752884242"/>
    <n v="0.99813343892341211"/>
    <x v="33"/>
    <n v="-1.1744829235493803E-5"/>
    <n v="4.1861310938031979E-3"/>
    <n v="7.0311387720501661E-2"/>
  </r>
  <r>
    <x v="34"/>
    <n v="181.66268920898401"/>
    <n v="182.230626282668"/>
    <n v="180.008670356191"/>
    <n v="181.28405435734399"/>
    <n v="41529700"/>
    <n v="181.94166870117138"/>
    <n v="171.97174041747999"/>
    <n v="186.89209228515597"/>
    <n v="198.55316467285138"/>
    <n v="206.31177528381332"/>
    <x v="34"/>
    <x v="1"/>
    <n v="-0.95873819348144207"/>
    <n v="0.99812541276329225"/>
    <x v="34"/>
    <n v="1.1901477154463436E-5"/>
    <n v="1.1243845883637662E-2"/>
    <n v="7.0476776626313756E-2"/>
  </r>
  <r>
    <x v="35"/>
    <n v="183.70527648925699"/>
    <n v="184.29316088677601"/>
    <n v="181.802174265383"/>
    <n v="182.81848586019299"/>
    <n v="52292200"/>
    <n v="181.76231689453078"/>
    <n v="171.78661010742141"/>
    <n v="187.4183728027341"/>
    <n v="198.84955485026023"/>
    <n v="206.61866180419906"/>
    <x v="35"/>
    <x v="1"/>
    <n v="-0.87557109390990373"/>
    <n v="0.9981200649369435"/>
    <x v="35"/>
    <n v="3.1855503727085122E-5"/>
    <n v="-1.0034130696370014E-2"/>
    <n v="7.063810873749532E-2"/>
  </r>
  <r>
    <x v="36"/>
    <n v="181.86195373535099"/>
    <n v="184.372857278471"/>
    <n v="181.57299077597801"/>
    <n v="184.342966655608"/>
    <n v="45119700"/>
    <n v="181.04093017578083"/>
    <n v="171.76688171386672"/>
    <n v="187.86496139526338"/>
    <n v="199.13998606363913"/>
    <n v="206.91433540344224"/>
    <x v="36"/>
    <x v="1"/>
    <n v="-0.95062483016742794"/>
    <n v="0.99811606830118083"/>
    <x v="36"/>
    <n v="-2.8731245080848566E-5"/>
    <n v="-7.4511862016226425E-3"/>
    <n v="7.08061340182011E-2"/>
  </r>
  <r>
    <x v="37"/>
    <n v="180.50686645507801"/>
    <n v="182.10108884357501"/>
    <n v="179.99869543060501"/>
    <n v="181.58297454929601"/>
    <n v="40867400"/>
    <n v="180.47099304199179"/>
    <n v="171.75074035644485"/>
    <n v="188.28308914184541"/>
    <n v="199.44450408935526"/>
    <n v="207.23877563476549"/>
    <x v="37"/>
    <x v="1"/>
    <n v="-1.0057993041568707"/>
    <n v="0.99810820773603159"/>
    <x v="37"/>
    <n v="-2.1307707351758687E-5"/>
    <n v="8.1143237976129216E-3"/>
    <n v="7.0976341623526215E-2"/>
  </r>
  <r>
    <x v="38"/>
    <n v="181.97155761718699"/>
    <n v="183.25690001064501"/>
    <n v="178.91261878047899"/>
    <n v="180.447075037231"/>
    <n v="54318900"/>
    <n v="179.26336059570261"/>
    <n v="171.77545074462844"/>
    <n v="188.71606475830049"/>
    <n v="199.79275126139302"/>
    <n v="207.5750913238524"/>
    <x v="38"/>
    <x v="1"/>
    <n v="-0.94616213863785814"/>
    <n v="0.99809662843949765"/>
    <x v="38"/>
    <n v="2.3024708608376798E-5"/>
    <n v="-6.6253619916925091E-3"/>
    <n v="7.1144026853098064E-2"/>
  </r>
  <r>
    <x v="39"/>
    <n v="180.76593017578099"/>
    <n v="182.45979817680899"/>
    <n v="179.48058766314799"/>
    <n v="181.851996783077"/>
    <n v="48953900"/>
    <n v="176.77037963867139"/>
    <n v="171.77764282226516"/>
    <n v="189.13090148925752"/>
    <n v="200.08601694742819"/>
    <n v="207.89768356323228"/>
    <x v="39"/>
    <x v="1"/>
    <n v="-0.99525112417789874"/>
    <n v="0.99808664008072401"/>
    <x v="39"/>
    <n v="-1.8938302513538119E-5"/>
    <n v="-3.6931034494433134E-3"/>
    <n v="7.1316944494829282E-2"/>
  </r>
  <r>
    <x v="40"/>
    <n v="180.09834289550699"/>
    <n v="181.91178855608501"/>
    <n v="178.88274013933"/>
    <n v="180.61647239906901"/>
    <n v="136682600"/>
    <n v="174.3192443847652"/>
    <n v="171.84041595458933"/>
    <n v="189.56827072143523"/>
    <n v="200.39111592610655"/>
    <n v="208.23365394592267"/>
    <x v="40"/>
    <x v="1"/>
    <n v="-1.0224329725852876"/>
    <n v="0.99807473924500523"/>
    <x v="40"/>
    <n v="-1.0541083452997313E-5"/>
    <n v="-6.0304543153466682E-3"/>
    <n v="7.1491519723289723E-2"/>
  </r>
  <r>
    <x v="41"/>
    <n v="179.01226806640599"/>
    <n v="179.87912655443799"/>
    <n v="176.740489460422"/>
    <n v="178.90266404577599"/>
    <n v="73488000"/>
    <n v="171.97771606445278"/>
    <n v="171.89119781494091"/>
    <n v="189.94776168823213"/>
    <n v="200.69327351888001"/>
    <n v="208.57381225585922"/>
    <x v="41"/>
    <x v="2"/>
    <n v="-1.0666541886509786"/>
    <n v="0.99806203230632617"/>
    <x v="41"/>
    <n v="-1.7232646214671021E-5"/>
    <n v="-2.5381298677745009E-2"/>
    <n v="7.1667118812217101E-2"/>
  </r>
  <r>
    <x v="42"/>
    <n v="174.46870422363199"/>
    <n v="176.262202378464"/>
    <n v="173.163414498913"/>
    <n v="175.514906412692"/>
    <n v="81510100"/>
    <n v="170.19815368652297"/>
    <n v="172.02815521240183"/>
    <n v="190.32763717651338"/>
    <n v="201.01019673665346"/>
    <n v="208.93395088195786"/>
    <x v="42"/>
    <x v="2"/>
    <n v="-1.251652416227881"/>
    <n v="0.99805073673531264"/>
    <x v="42"/>
    <n v="-7.3242218060043385E-5"/>
    <n v="-2.8440925343497098E-2"/>
    <n v="7.1827271745491014E-2"/>
  </r>
  <r>
    <x v="43"/>
    <n v="169.50665283203099"/>
    <n v="171.41972873376301"/>
    <n v="169.00845550750299"/>
    <n v="170.14434479927499"/>
    <n v="95132400"/>
    <n v="169.72984924316361"/>
    <n v="172.27893218994089"/>
    <n v="190.75763763427705"/>
    <n v="201.32338114420554"/>
    <n v="209.32900733947739"/>
    <x v="43"/>
    <x v="2"/>
    <n v="-1.4536900114630857"/>
    <n v="0.99803171936308821"/>
    <x v="43"/>
    <n v="-8.2199482799527601E-5"/>
    <n v="-5.8782290201220269E-3"/>
    <n v="7.1983426685118229E-2"/>
  </r>
  <r>
    <x v="44"/>
    <n v="168.51025390625"/>
    <n v="170.622620847203"/>
    <n v="168.07183783918799"/>
    <n v="170.44326190896101"/>
    <n v="68587700"/>
    <n v="170.3496063232416"/>
    <n v="172.67464721679636"/>
    <n v="191.2400523376462"/>
    <n v="201.69681599934876"/>
    <n v="209.72172409057603"/>
    <x v="44"/>
    <x v="2"/>
    <n v="-1.4942599344591436"/>
    <n v="0.99800628962430671"/>
    <x v="44"/>
    <n v="-1.6796365528759516E-5"/>
    <n v="-7.0946787826640359E-4"/>
    <n v="7.2162867212744078E-2"/>
  </r>
  <r>
    <x v="45"/>
    <n v="168.390701293945"/>
    <n v="170.11445983711499"/>
    <n v="167.88254547937601"/>
    <n v="168.54015441476599"/>
    <n v="71765100"/>
    <n v="170.7501617431634"/>
    <n v="173.0926846313472"/>
    <n v="191.73801834106419"/>
    <n v="202.10199920654279"/>
    <n v="209.92881690557263"/>
    <x v="45"/>
    <x v="2"/>
    <n v="-1.4991277039334931"/>
    <n v="0.99797915032649775"/>
    <x v="45"/>
    <n v="-2.0219913167141002E-6"/>
    <n v="1.0236639372402039E-2"/>
    <n v="7.234377701775517E-2"/>
  </r>
  <r>
    <x v="46"/>
    <n v="170.11445617675699"/>
    <n v="173.073749535556"/>
    <n v="168.33091642363499"/>
    <n v="168.39069767067701"/>
    <n v="76114600"/>
    <n v="171.5472747802728"/>
    <n v="173.5137115478511"/>
    <n v="192.26990600585913"/>
    <n v="202.50464975992821"/>
    <n v="210.13860536825763"/>
    <x v="46"/>
    <x v="2"/>
    <n v="-1.4289423584355074"/>
    <n v="0.99794996547726855"/>
    <x v="46"/>
    <n v="2.9016374865298289E-5"/>
    <n v="1.1831597827210485E-2"/>
    <n v="7.2520128645369719E-2"/>
  </r>
  <r>
    <x v="47"/>
    <n v="172.127182006835"/>
    <n v="173.75131021022699"/>
    <n v="171.429708767389"/>
    <n v="172.31649942978001"/>
    <n v="60139500"/>
    <n v="171.9239105224604"/>
    <n v="173.92361083984326"/>
    <n v="192.74743988037085"/>
    <n v="202.88588623046857"/>
    <n v="210.34177363826524"/>
    <x v="47"/>
    <x v="2"/>
    <n v="-1.3469911139834545"/>
    <n v="0.99792923689148316"/>
    <x v="47"/>
    <n v="3.3510965210092891E-5"/>
    <n v="2.7785049404166931E-3"/>
    <n v="7.2696199059458733E-2"/>
  </r>
  <r>
    <x v="48"/>
    <n v="172.60543823242099"/>
    <n v="173.40255698056899"/>
    <n v="170.39344092810501"/>
    <n v="172.52572483722901"/>
    <n v="59825400"/>
    <n v="172.11721191406201"/>
    <n v="174.31939666747999"/>
    <n v="193.21981277465795"/>
    <n v="203.27867706298812"/>
    <n v="210.53674604454804"/>
    <x v="48"/>
    <x v="2"/>
    <n v="-1.3275181722305307"/>
    <n v="0.99790324607699488"/>
    <x v="48"/>
    <n v="7.9050227852484056E-6"/>
    <n v="-1.2122487263376185E-2"/>
    <n v="7.2880191455356486E-2"/>
  </r>
  <r>
    <x v="49"/>
    <n v="170.51303100585901"/>
    <n v="172.56560166885299"/>
    <n v="170.144354625848"/>
    <n v="172.14711771653401"/>
    <n v="52488700"/>
    <n v="172.68515930175741"/>
    <n v="174.67668243408156"/>
    <n v="193.58174179077122"/>
    <n v="203.68526082356755"/>
    <n v="210.73126557178972"/>
    <x v="49"/>
    <x v="2"/>
    <n v="-1.4127137679518702"/>
    <n v="0.99788019227380964"/>
    <x v="49"/>
    <n v="-3.4747441543636626E-5"/>
    <n v="1.0927232145494853E-2"/>
    <n v="7.306398071383273E-2"/>
  </r>
  <r>
    <x v="50"/>
    <n v="172.37626647949199"/>
    <n v="173.68154097803301"/>
    <n v="171.429694646515"/>
    <n v="172.28659461404399"/>
    <n v="72913500"/>
    <n v="174.18771972656199"/>
    <n v="174.99559783935499"/>
    <n v="193.94424087524388"/>
    <n v="204.09200907389305"/>
    <n v="210.93857605924296"/>
    <x v="50"/>
    <x v="2"/>
    <n v="-1.3368492545195987"/>
    <n v="0.99785060746619492"/>
    <x v="50"/>
    <n v="3.0963332148026268E-5"/>
    <n v="-2.1965413193470889E-3"/>
    <n v="7.3245091840602877E-2"/>
  </r>
  <r>
    <x v="51"/>
    <n v="171.997634887695"/>
    <n v="171.997634887695"/>
    <n v="169.676033592588"/>
    <n v="170.55286572568201"/>
    <n v="121664700"/>
    <n v="173.86289672851501"/>
    <n v="175.33910858154252"/>
    <n v="194.31394927978491"/>
    <n v="204.48879974365218"/>
    <n v="211.13838077209141"/>
    <x v="51"/>
    <x v="2"/>
    <n v="-1.3522658252581092"/>
    <n v="0.99782258001003699"/>
    <x v="51"/>
    <n v="-6.2648158594136305E-6"/>
    <n v="6.3724950512469214E-3"/>
    <n v="7.3434567245317536E-2"/>
  </r>
  <r>
    <x v="52"/>
    <n v="173.09368896484301"/>
    <n v="177.06930930187201"/>
    <n v="172.89441306506399"/>
    <n v="174.937025246301"/>
    <n v="75604200"/>
    <n v="173.79514465331962"/>
    <n v="175.69039154052692"/>
    <n v="194.72226516723606"/>
    <n v="204.90709370930972"/>
    <n v="211.34223882357264"/>
    <x v="52"/>
    <x v="2"/>
    <n v="-1.3076382886772602"/>
    <n v="0.99780500716748943"/>
    <x v="52"/>
    <n v="1.8097817763740309E-5"/>
    <n v="1.3585048768199801E-2"/>
    <n v="7.3622314117477675E-2"/>
  </r>
  <r>
    <x v="53"/>
    <n v="175.44517517089801"/>
    <n v="175.97326312925301"/>
    <n v="172.406168389192"/>
    <n v="173.71144297319299"/>
    <n v="55215200"/>
    <n v="173.223214721679"/>
    <n v="176.02574005126908"/>
    <n v="195.14885467529271"/>
    <n v="205.32793650309227"/>
    <n v="211.54249301131469"/>
    <x v="53"/>
    <x v="2"/>
    <n v="-1.2118938916917181"/>
    <n v="0.99779943921910086"/>
    <x v="53"/>
    <n v="3.8444041781326987E-5"/>
    <n v="1.4709198793698398E-2"/>
    <n v="7.380471753892881E-2"/>
  </r>
  <r>
    <x v="54"/>
    <n v="178.02583312988199"/>
    <n v="178.02583312988199"/>
    <n v="174.458738401548"/>
    <n v="175.08647190626601"/>
    <n v="53423100"/>
    <n v="171.95380859374941"/>
    <n v="176.3340136718746"/>
    <n v="195.56731231689429"/>
    <n v="205.72897399902328"/>
    <n v="211.7324788946853"/>
    <x v="54"/>
    <x v="2"/>
    <n v="-1.1068184124171092"/>
    <n v="0.9977788540390975"/>
    <x v="54"/>
    <n v="4.1602198088686038E-5"/>
    <n v="-4.0857450364062353E-2"/>
    <n v="7.3987074346918341E-2"/>
  </r>
  <r>
    <x v="55"/>
    <n v="170.75215148925699"/>
    <n v="176.85009727095601"/>
    <n v="170.22406352502699"/>
    <n v="176.41168117904201"/>
    <n v="106181300"/>
    <n v="170.88567504882758"/>
    <n v="176.609830627441"/>
    <n v="195.99732223510716"/>
    <n v="206.07884440104149"/>
    <n v="211.9108209357689"/>
    <x v="55"/>
    <x v="2"/>
    <n v="-1.4029776077180238"/>
    <n v="0.99776875942063992"/>
    <x v="55"/>
    <n v="-1.1884071880385871E-4"/>
    <n v="5.3101704110479096E-3"/>
    <n v="7.4132249983749079E-2"/>
  </r>
  <r>
    <x v="56"/>
    <n v="171.65887451171801"/>
    <n v="172.426102673527"/>
    <n v="169.44687710249599"/>
    <n v="171.14074502028299"/>
    <n v="71106600"/>
    <n v="170.90759277343699"/>
    <n v="177.0666412353512"/>
    <n v="196.50456405639628"/>
    <n v="206.47594085693345"/>
    <n v="212.12975002856953"/>
    <x v="56"/>
    <x v="2"/>
    <n v="-1.3660589777915984"/>
    <n v="0.99782558949588718"/>
    <x v="56"/>
    <n v="1.5088778136718162E-5"/>
    <n v="-8.3003876678729317E-3"/>
    <n v="7.4326538141600132E-2"/>
  </r>
  <r>
    <x v="57"/>
    <n v="170.23403930664"/>
    <n v="171.32010587263201"/>
    <n v="168.83907761478"/>
    <n v="169.95505000902301"/>
    <n v="54288300"/>
    <n v="170.4592163085934"/>
    <n v="177.51170288085902"/>
    <n v="197.03270568847634"/>
    <n v="206.87258626302068"/>
    <n v="212.34617182277728"/>
    <x v="57"/>
    <x v="2"/>
    <n v="-1.4240733463907798"/>
    <n v="0.99779459931234638"/>
    <x v="57"/>
    <n v="-2.374623572487522E-5"/>
    <n v="-6.6725478642019982E-3"/>
    <n v="7.452408870781739E-2"/>
  </r>
  <r>
    <x v="58"/>
    <n v="169.09814453125"/>
    <n v="170.801970886672"/>
    <n v="168.96860836017001"/>
    <n v="169.38709229314699"/>
    <n v="57388400"/>
    <n v="170.0586639404294"/>
    <n v="178.01559265136683"/>
    <n v="197.58838104248025"/>
    <n v="207.29198262532537"/>
    <n v="212.57258113738018"/>
    <x v="58"/>
    <x v="2"/>
    <n v="-1.4703230586062719"/>
    <n v="0.99775747284214444"/>
    <x v="58"/>
    <n v="-1.9073632446353628E-5"/>
    <n v="2.1212656614100905E-2"/>
    <n v="7.4723724388568002E-2"/>
  </r>
  <r>
    <x v="59"/>
    <n v="172.68516540527301"/>
    <n v="172.974128386372"/>
    <n v="169.49670536206801"/>
    <n v="169.79562681694401"/>
    <n v="60273300"/>
    <n v="170.04670410156217"/>
    <n v="178.51446319580043"/>
    <n v="198.15381713867166"/>
    <n v="207.72074961344387"/>
    <n v="212.8075780920079"/>
    <x v="59"/>
    <x v="2"/>
    <n v="-1.3242719571056354"/>
    <n v="0.99771482525156774"/>
    <x v="59"/>
    <n v="5.9804637720484166E-5"/>
    <n v="-1.055924687386799E-2"/>
    <n v="7.4903775582479765E-2"/>
  </r>
  <r>
    <x v="60"/>
    <n v="170.86174011230401"/>
    <n v="171.60903605513701"/>
    <n v="169.89523614327101"/>
    <n v="171.13077090878099"/>
    <n v="65672700"/>
    <n v="169.1519439697262"/>
    <n v="178.98968444824177"/>
    <n v="198.6895761108396"/>
    <n v="208.1018293253579"/>
    <n v="213.02563468269665"/>
    <x v="60"/>
    <x v="2"/>
    <n v="-1.398515537473642"/>
    <n v="0.99768685332161766"/>
    <x v="60"/>
    <n v="-3.0242822732007291E-5"/>
    <n v="-8.4556549866248668E-3"/>
    <n v="7.5105147075281681E-2"/>
  </r>
  <r>
    <x v="61"/>
    <n v="169.4169921875"/>
    <n v="170.63259495618999"/>
    <n v="168.868972053454"/>
    <n v="170.57281370589001"/>
    <n v="46240500"/>
    <n v="168.77331542968722"/>
    <n v="179.42614410400355"/>
    <n v="199.24247055053689"/>
    <n v="208.46716257731106"/>
    <n v="213.2560384781633"/>
    <x v="61"/>
    <x v="3"/>
    <n v="-1.4573406832475302"/>
    <n v="0.99764860423526669"/>
    <x v="61"/>
    <n v="-2.4192319455274003E-5"/>
    <n v="-6.9987945504765316E-3"/>
    <n v="7.5309103721697537E-2"/>
  </r>
  <r>
    <x v="62"/>
    <n v="168.23127746582"/>
    <n v="168.72947481572101"/>
    <n v="167.62347609078901"/>
    <n v="168.47041766713201"/>
    <n v="49329500"/>
    <n v="168.45845336914022"/>
    <n v="180.17146636962855"/>
    <n v="199.79113311767557"/>
    <n v="208.82214945475246"/>
    <n v="213.49691235888125"/>
    <x v="62"/>
    <x v="3"/>
    <n v="-1.5056188916128639"/>
    <n v="0.99760181128757563"/>
    <x v="62"/>
    <n v="-2.0009489239303235E-5"/>
    <n v="4.7973711146429348E-3"/>
    <n v="7.551520572298738E-2"/>
  </r>
  <r>
    <x v="63"/>
    <n v="169.03834533691401"/>
    <n v="170.06463060431901"/>
    <n v="167.972210973394"/>
    <n v="168.181445334599"/>
    <n v="47691700"/>
    <n v="168.623852539062"/>
    <n v="181.05863647460902"/>
    <n v="200.37472732543924"/>
    <n v="209.17904764811183"/>
    <n v="213.74699873950587"/>
    <x v="63"/>
    <x v="3"/>
    <n v="-1.4727578752712298"/>
    <n v="0.99755652692401431"/>
    <x v="63"/>
    <n v="1.3635136836276374E-5"/>
    <n v="-4.8922662439266169E-3"/>
    <n v="7.5721146730282018E-2"/>
  </r>
  <r>
    <x v="64"/>
    <n v="168.21136474609301"/>
    <n v="171.300179270846"/>
    <n v="168.21136474609301"/>
    <n v="169.67605100413999"/>
    <n v="53704400"/>
    <n v="168.25120239257757"/>
    <n v="181.95301239013631"/>
    <n v="200.95364715576147"/>
    <n v="209.54015482584617"/>
    <n v="213.99538014729802"/>
    <x v="64"/>
    <x v="3"/>
    <n v="-1.5064296687876113"/>
    <n v="0.99750518095289398"/>
    <x v="64"/>
    <n v="-1.3972188864230795E-5"/>
    <n v="4.5016736363740996E-3"/>
    <n v="7.5931098334310693E-2"/>
  </r>
  <r>
    <x v="65"/>
    <n v="168.96859741210901"/>
    <n v="169.77567460225501"/>
    <n v="168.34086395142799"/>
    <n v="168.97855588471"/>
    <n v="42055200"/>
    <n v="169.490713500976"/>
    <n v="182.82900665283162"/>
    <n v="201.54932739257788"/>
    <n v="209.90191396077458"/>
    <n v="214.25115676965112"/>
    <x v="65"/>
    <x v="3"/>
    <n v="-1.4755977698809672"/>
    <n v="0.99745583799034054"/>
    <x v="65"/>
    <n v="1.2796581619678449E-5"/>
    <n v="-6.6634602203504943E-3"/>
    <n v="7.61406622888149E-2"/>
  </r>
  <r>
    <x v="66"/>
    <n v="167.842681884765"/>
    <n v="168.58997789957201"/>
    <n v="167.633447514734"/>
    <n v="168.420592627335"/>
    <n v="37425500"/>
    <n v="170.87969055175722"/>
    <n v="183.77326782226521"/>
    <n v="202.12205230712868"/>
    <n v="210.29032328287747"/>
    <n v="214.50555317053622"/>
    <x v="66"/>
    <x v="3"/>
    <n v="-1.5214411615813432"/>
    <n v="0.99740010765119513"/>
    <x v="66"/>
    <n v="-1.9047568421637351E-5"/>
    <n v="7.2424452291496915E-3"/>
    <n v="7.6353830374273512E-2"/>
  </r>
  <r>
    <x v="67"/>
    <n v="169.05827331542901"/>
    <n v="169.46679875844899"/>
    <n v="167.74304032326901"/>
    <n v="168.09176931792999"/>
    <n v="42451200"/>
    <n v="171.72463378906201"/>
    <n v="184.69255432128867"/>
    <n v="202.73900009155253"/>
    <n v="210.68443878173812"/>
    <n v="214.76918521169875"/>
    <x v="67"/>
    <x v="3"/>
    <n v="-1.4719464768113339"/>
    <n v="0.99733864478278877"/>
    <x v="67"/>
    <n v="2.0559597864622248E-5"/>
    <n v="-1.1139228350116773E-2"/>
    <n v="7.6565081396247334E-2"/>
  </r>
  <r>
    <x v="68"/>
    <n v="167.17509460449199"/>
    <n v="168.48036917466001"/>
    <n v="166.507512007679"/>
    <n v="168.191421413326"/>
    <n v="49709300"/>
    <n v="171.66684570312458"/>
    <n v="185.49553680419882"/>
    <n v="203.3359007263181"/>
    <n v="211.05225026448551"/>
    <n v="215.02890630201844"/>
    <x v="68"/>
    <x v="3"/>
    <n v="-1.5486230099886915"/>
    <n v="0.99728244574683189"/>
    <x v="68"/>
    <n v="-3.1913263311977857E-5"/>
    <n v="4.3270953132743963E-2"/>
    <n v="7.6780043311193688E-2"/>
  </r>
  <r>
    <x v="69"/>
    <n v="174.408920288085"/>
    <n v="174.827419438265"/>
    <n v="167.55373514215299"/>
    <n v="167.73307888899299"/>
    <n v="91070300"/>
    <n v="171.710687255859"/>
    <n v="186.2924819946285"/>
    <n v="203.88940155029272"/>
    <n v="211.43261627197248"/>
    <n v="215.30235665457573"/>
    <x v="69"/>
    <x v="3"/>
    <n v="-1.2540866116076499"/>
    <n v="0.99720573545679936"/>
    <x v="69"/>
    <n v="1.2069367824318888E-4"/>
    <n v="8.6266366160904825E-3"/>
    <n v="7.6918022209785483E-2"/>
  </r>
  <r>
    <x v="70"/>
    <n v="175.913482666015"/>
    <n v="177.71695459263901"/>
    <n v="173.58192277868201"/>
    <n v="173.63173034934101"/>
    <n v="101593300"/>
    <n v="170.116452026367"/>
    <n v="186.95772125244096"/>
    <n v="204.35138534545874"/>
    <n v="211.7706901041665"/>
    <n v="215.53737640380842"/>
    <x v="70"/>
    <x v="3"/>
    <n v="-1.1928260278835743"/>
    <n v="0.99715906419060307"/>
    <x v="70"/>
    <n v="2.4472207719394845E-5"/>
    <n v="-2.1863500946246828E-2"/>
    <n v="7.7133137947689584E-2"/>
  </r>
  <r>
    <x v="71"/>
    <n v="172.06739807128901"/>
    <n v="175.99319550543601"/>
    <n v="171.8780806513"/>
    <n v="174.727770016916"/>
    <n v="73531800"/>
    <n v="167.81477966308583"/>
    <n v="187.61142730712851"/>
    <n v="204.81360656738261"/>
    <n v="212.11940022786445"/>
    <n v="215.76641625200381"/>
    <x v="71"/>
    <x v="3"/>
    <n v="-1.3494253093631827"/>
    <n v="0.99710043160038064"/>
    <x v="71"/>
    <n v="-6.2978213659747873E-5"/>
    <n v="-1.9167286903359813E-2"/>
    <n v="7.7343298832845783E-2"/>
  </r>
  <r>
    <x v="72"/>
    <n v="168.76933288574199"/>
    <n v="173.133531171155"/>
    <n v="167.66333420165"/>
    <n v="171.13078337186599"/>
    <n v="73711200"/>
    <n v="166.44971923828103"/>
    <n v="188.42546661376912"/>
    <n v="205.29870590209939"/>
    <n v="212.4722842407225"/>
    <n v="216.02048031119401"/>
    <x v="72"/>
    <x v="3"/>
    <n v="-1.4837111331949826"/>
    <n v="0.99705423906246715"/>
    <x v="72"/>
    <n v="-5.5136260205146392E-5"/>
    <n v="-8.1473955846521479E-3"/>
    <n v="7.7558625721981606E-2"/>
  </r>
  <r>
    <x v="73"/>
    <n v="167.39430236816401"/>
    <n v="170.03474212757999"/>
    <n v="167.39430236816401"/>
    <n v="168.99849837401001"/>
    <n v="50901200"/>
    <n v="165.95550537109338"/>
    <n v="189.32242919921836"/>
    <n v="205.81768478393533"/>
    <n v="212.86728871663396"/>
    <n v="216.29680281075804"/>
    <x v="73"/>
    <x v="3"/>
    <n v="-1.5396976269295508"/>
    <n v="0.99700856832593965"/>
    <x v="73"/>
    <n v="-2.3306756871122047E-5"/>
    <n v="-5.7144013506216524E-3"/>
    <n v="7.77842472683173E-2"/>
  </r>
  <r>
    <x v="74"/>
    <n v="166.437744140625"/>
    <n v="168.03198155192601"/>
    <n v="165.94952052629199"/>
    <n v="167.42418024929199"/>
    <n v="43122900"/>
    <n v="166.15877380371063"/>
    <n v="190.17744873046834"/>
    <n v="206.34242279052714"/>
    <n v="213.27319335937486"/>
    <n v="216.58446457806744"/>
    <x v="74"/>
    <x v="3"/>
    <n v="-1.5786453742909652"/>
    <n v="0.99691159367068161"/>
    <x v="74"/>
    <n v="-1.6326906628894022E-5"/>
    <n v="-1.2212514063508394E-2"/>
    <n v="7.8012493172129688E-2"/>
  </r>
  <r>
    <x v="75"/>
    <n v="164.40512084960901"/>
    <n v="165.80006730864099"/>
    <n v="163.48843957599101"/>
    <n v="165.61076509216801"/>
    <n v="67772100"/>
    <n v="166.7267242431636"/>
    <n v="191.17392333984333"/>
    <n v="206.90219833373999"/>
    <n v="213.690275065104"/>
    <n v="216.88119073450196"/>
    <x v="75"/>
    <x v="3"/>
    <n v="-1.6614067746325765"/>
    <n v="0.99679568507406868"/>
    <x v="75"/>
    <n v="-3.5007078339144293E-5"/>
    <n v="5.0909308258203483E-3"/>
    <n v="7.8240024063242528E-2"/>
  </r>
  <r>
    <x v="76"/>
    <n v="165.242095947265"/>
    <n v="166.65697461863101"/>
    <n v="164.175961507788"/>
    <n v="164.92325754431201"/>
    <n v="48116400"/>
    <n v="167.58362121581982"/>
    <n v="192.28129180908164"/>
    <n v="207.48339889526346"/>
    <n v="214.11770762125636"/>
    <n v="217.19354829334065"/>
    <x v="76"/>
    <x v="3"/>
    <n v="-1.6273280393158898"/>
    <n v="0.99665899965458393"/>
    <x v="76"/>
    <n v="1.4467386280525574E-5"/>
    <n v="6.3916376543424426E-3"/>
    <n v="7.8469800282083349E-2"/>
  </r>
  <r>
    <x v="77"/>
    <n v="166.29826354980401"/>
    <n v="166.447731871858"/>
    <n v="164.32540636965399"/>
    <n v="164.753863981677"/>
    <n v="49537800"/>
    <n v="169.1100952148432"/>
    <n v="193.39746307373008"/>
    <n v="208.05353271484353"/>
    <n v="214.54856028238919"/>
    <n v="217.50463483433509"/>
    <x v="77"/>
    <x v="3"/>
    <n v="-1.5843245422252512"/>
    <n v="0.99651315212640845"/>
    <x v="77"/>
    <n v="1.8152010222927117E-5"/>
    <n v="1.2702363430351551E-2"/>
    <n v="7.8700699734140026E-2"/>
  </r>
  <r>
    <x v="78"/>
    <n v="168.41064453125"/>
    <n v="168.689633844333"/>
    <n v="165.610777722519"/>
    <n v="165.939574609971"/>
    <n v="48251800"/>
    <n v="169.7936218261714"/>
    <n v="194.58809478759724"/>
    <n v="208.55137283325175"/>
    <n v="214.99237182617173"/>
    <n v="217.81310695050698"/>
    <x v="78"/>
    <x v="3"/>
    <n v="-1.4983156841883676"/>
    <n v="0.99638022769164503"/>
    <x v="78"/>
    <n v="3.5961800868067328E-5"/>
    <n v="5.1472506922158835E-3"/>
    <n v="7.892733386211423E-2"/>
  </r>
  <r>
    <x v="79"/>
    <n v="169.27749633789"/>
    <n v="169.994901743969"/>
    <n v="167.54376407257001"/>
    <n v="168.918793634851"/>
    <n v="50558300"/>
    <n v="169.84941406249942"/>
    <n v="195.76601257324174"/>
    <n v="209.0327838134763"/>
    <n v="215.436700846354"/>
    <n v="218.11251581365394"/>
    <x v="79"/>
    <x v="3"/>
    <n v="-1.4630204724670053"/>
    <n v="0.99624574260216414"/>
    <x v="79"/>
    <n v="1.4627026859947989E-5"/>
    <n v="-3.4729402177979302E-3"/>
    <n v="7.9163210958573108E-2"/>
  </r>
  <r>
    <x v="80"/>
    <n v="168.68960571289"/>
    <n v="170.722243969781"/>
    <n v="168.57002802452601"/>
    <n v="169.267516394696"/>
    <n v="44838400"/>
    <n v="170.47514953613216"/>
    <n v="196.9437542724605"/>
    <n v="209.54448348998997"/>
    <n v="215.87438415527328"/>
    <n v="218.41029032265249"/>
    <x v="80"/>
    <x v="3"/>
    <n v="-1.4869573483198768"/>
    <n v="0.99609365156590524"/>
    <x v="80"/>
    <n v="-9.9115886972311884E-6"/>
    <n v="2.4808050334853636E-2"/>
    <n v="7.9404194385877855E-2"/>
  </r>
  <r>
    <x v="81"/>
    <n v="172.87446594238199"/>
    <n v="175.39534310552801"/>
    <n v="172.47591417733901"/>
    <n v="172.74492977704401"/>
    <n v="68169400"/>
    <n v="173.28099975585877"/>
    <n v="198.21906005859336"/>
    <n v="210.14377212524391"/>
    <n v="216.33198679606105"/>
    <n v="218.71532519755905"/>
    <x v="81"/>
    <x v="3"/>
    <n v="-1.3165642930215902"/>
    <n v="0.9959064351629402"/>
    <x v="81"/>
    <n v="6.9818183864089889E-5"/>
    <n v="-1.8270884128080086E-2"/>
    <n v="7.9616033409134035E-2"/>
  </r>
  <r>
    <x v="82"/>
    <n v="169.715896606445"/>
    <n v="174.35909916149799"/>
    <n v="169.387084559024"/>
    <n v="172.705080451604"/>
    <n v="65934800"/>
    <n v="174.91708374023381"/>
    <n v="199.30271270751916"/>
    <n v="210.69451950073221"/>
    <n v="216.77675699869778"/>
    <n v="218.99829346456633"/>
    <x v="82"/>
    <x v="3"/>
    <n v="-1.4451703276339138"/>
    <n v="0.99573598546489439"/>
    <x v="82"/>
    <n v="-5.2533828308609642E-5"/>
    <n v="-6.0471111668158641E-3"/>
    <n v="7.9853253677546435E-2"/>
  </r>
  <r>
    <x v="83"/>
    <n v="168.68960571289"/>
    <n v="172.087314885198"/>
    <n v="168.50028830977399"/>
    <n v="168.968594979448"/>
    <n v="50383100"/>
    <n v="177.32238159179622"/>
    <n v="200.50880249023402"/>
    <n v="211.2595716857908"/>
    <n v="217.26298431396469"/>
    <n v="219.30439530840559"/>
    <x v="83"/>
    <x v="4"/>
    <n v="-1.4869573483198768"/>
    <n v="0.99559828998995237"/>
    <x v="83"/>
    <n v="-1.7280389122076301E-5"/>
    <n v="2.2031991701312117E-2"/>
    <n v="8.0100650437167437E-2"/>
  </r>
  <r>
    <x v="84"/>
    <n v="172.40617370605401"/>
    <n v="172.79476703086101"/>
    <n v="170.27388965643601"/>
    <n v="171.88804420505301"/>
    <n v="94214900"/>
    <n v="180.00069274902279"/>
    <n v="201.81244415283166"/>
    <n v="211.84387680053689"/>
    <n v="217.75845357259101"/>
    <n v="219.62073774337756"/>
    <x v="84"/>
    <x v="4"/>
    <n v="-1.3356315355445449"/>
    <n v="0.99537594408099483"/>
    <x v="84"/>
    <n v="6.2089660606057251E-5"/>
    <n v="5.9816205439671435E-2"/>
    <n v="8.0324641993586743E-2"/>
  </r>
  <r>
    <x v="85"/>
    <n v="182.71885681152301"/>
    <n v="186.32580059963399"/>
    <n v="182.00145144318"/>
    <n v="185.97705638865901"/>
    <n v="163224100"/>
    <n v="182.3003753662104"/>
    <n v="203.0501354980465"/>
    <n v="212.38102722167946"/>
    <n v="218.22934570312486"/>
    <n v="219.91768468700852"/>
    <x v="85"/>
    <x v="4"/>
    <n v="-0.91573469639080352"/>
    <n v="0.99515283632023044"/>
    <x v="85"/>
    <n v="1.6552794893831546E-4"/>
    <n v="-9.1067280974860276E-3"/>
    <n v="8.0417401640078032E-2"/>
  </r>
  <r>
    <x v="86"/>
    <n v="181.05488586425699"/>
    <n v="183.53589891268999"/>
    <n v="179.76952819965399"/>
    <n v="181.69257785789901"/>
    <n v="78569700"/>
    <n v="182.2840911865228"/>
    <n v="203.96304107665981"/>
    <n v="212.82653823852516"/>
    <n v="218.6301532999673"/>
    <n v="220.1531203064736"/>
    <x v="86"/>
    <x v="4"/>
    <n v="-0.98348584650906212"/>
    <n v="0.995030767832211"/>
    <x v="86"/>
    <n v="-2.6063614257720857E-5"/>
    <n v="3.7971910932878229E-3"/>
    <n v="8.0670561964169593E-2"/>
  </r>
  <r>
    <x v="87"/>
    <n v="181.74238586425699"/>
    <n v="184.23337259597"/>
    <n v="180.66629297548101"/>
    <n v="182.788603332332"/>
    <n v="77305800"/>
    <n v="183.24514160156201"/>
    <n v="204.81543792724574"/>
    <n v="213.29138595581034"/>
    <n v="219.06812072753891"/>
    <n v="220.40215364686989"/>
    <x v="87"/>
    <x v="4"/>
    <n v="-0.95549322092696654"/>
    <n v="0.99484556411007596"/>
    <x v="87"/>
    <n v="1.0797778983606676E-5"/>
    <n v="1.8640430692873908E-3"/>
    <n v="8.0924509258185423E-2"/>
  </r>
  <r>
    <x v="88"/>
    <n v="182.08116149902301"/>
    <n v="182.409973553795"/>
    <n v="180.79580390275299"/>
    <n v="182.19076551728"/>
    <n v="45057100"/>
    <n v="184.2981750488276"/>
    <n v="205.65667877197228"/>
    <n v="213.8014015197752"/>
    <n v="219.50830485026026"/>
    <n v="220.64997267111741"/>
    <x v="88"/>
    <x v="4"/>
    <n v="-0.94169944710828712"/>
    <n v="0.99465111276181517"/>
    <x v="88"/>
    <n v="5.3057345794638167E-6"/>
    <n v="1.0014354466751143E-2"/>
    <n v="8.1181963559531084E-2"/>
  </r>
  <r>
    <x v="89"/>
    <n v="183.90458679199199"/>
    <n v="183.99425867082201"/>
    <n v="181.453449010843"/>
    <n v="181.90182360877401"/>
    <n v="48983000"/>
    <n v="185.74042358398381"/>
    <n v="206.4841601562496"/>
    <n v="214.24020401000953"/>
    <n v="219.93769714355454"/>
    <n v="220.89880371093736"/>
    <x v="89"/>
    <x v="4"/>
    <n v="-0.86745586674028186"/>
    <n v="0.99445653222332964"/>
    <x v="89"/>
    <n v="2.8389414639784505E-5"/>
    <n v="-6.8902625051990617E-3"/>
    <n v="8.1435217739412619E-2"/>
  </r>
  <r>
    <x v="90"/>
    <n v="182.637435913085"/>
    <n v="184.672831361584"/>
    <n v="181.71951128145699"/>
    <n v="184.483257157065"/>
    <n v="50759500"/>
    <n v="186.84193115234319"/>
    <n v="207.29612548828089"/>
    <n v="214.66646591186506"/>
    <n v="220.36473327636705"/>
    <n v="221.13902589872271"/>
    <x v="90"/>
    <x v="4"/>
    <n v="-0.91904987417194262"/>
    <n v="0.9942784118185426"/>
    <x v="90"/>
    <n v="-1.9698124993805521E-5"/>
    <n v="1.7645352992700016E-2"/>
    <n v="8.1698946275851961E-2"/>
  </r>
  <r>
    <x v="91"/>
    <n v="185.86013793945301"/>
    <n v="186.678297030012"/>
    <n v="184.20387579836699"/>
    <n v="185.02203488892599"/>
    <n v="72044800"/>
    <n v="188.20285339355419"/>
    <n v="208.00432556152307"/>
    <n v="215.09431137084943"/>
    <n v="220.80135040283187"/>
    <n v="221.39067027771381"/>
    <x v="91"/>
    <x v="4"/>
    <n v="-0.78783257790026162"/>
    <n v="0.99402616191217918"/>
    <x v="91"/>
    <n v="4.9834521459679593E-5"/>
    <n v="6.1735408886104326E-3"/>
    <n v="8.1945985185136225E-2"/>
  </r>
  <r>
    <x v="92"/>
    <n v="187.007553100585"/>
    <n v="187.87560260141899"/>
    <n v="185.870123101519"/>
    <n v="187.08737461930599"/>
    <n v="52393600"/>
    <n v="189.15270996093699"/>
    <n v="208.62711914062459"/>
    <n v="215.50121749877908"/>
    <n v="221.23588277180974"/>
    <n v="221.62442377993921"/>
    <x v="92"/>
    <x v="4"/>
    <n v="-0.74111379536529776"/>
    <n v="0.99380691175906777"/>
    <x v="92"/>
    <n v="1.7534520262429965E-5"/>
    <n v="1.2217961447739291E-2"/>
    <n v="8.2210470992336318E-2"/>
  </r>
  <r>
    <x v="93"/>
    <n v="189.29240417480401"/>
    <n v="190.22030080315599"/>
    <n v="186.94769459069201"/>
    <n v="187.486486046972"/>
    <n v="70400000"/>
    <n v="190.13449401855419"/>
    <n v="209.23634307861292"/>
    <n v="215.84560562133771"/>
    <n v="221.67903238932277"/>
    <n v="221.85367457914023"/>
    <x v="93"/>
    <x v="4"/>
    <n v="-0.64808255081044441"/>
    <n v="0.99358296561364323"/>
    <x v="93"/>
    <n v="3.4598674302666055E-5"/>
    <n v="6.3246309067131507E-4"/>
    <n v="8.2470783047028165E-2"/>
  </r>
  <r>
    <x v="94"/>
    <n v="189.41212463378901"/>
    <n v="190.669294520905"/>
    <n v="189.23253763528501"/>
    <n v="190.040709577347"/>
    <n v="52845200"/>
    <n v="190.36995849609337"/>
    <n v="209.80545745849574"/>
    <n v="216.20790039062481"/>
    <n v="222.07074971516911"/>
    <n v="222.07074971516911"/>
    <x v="94"/>
    <x v="4"/>
    <n v="-0.64320794719897711"/>
    <n v="0.99337116106449685"/>
    <x v="94"/>
    <n v="1.8013211955381081E-6"/>
    <n v="1.5797555414600017E-4"/>
    <n v="8.2744061930585741E-2"/>
  </r>
  <r>
    <x v="95"/>
    <n v="189.44204711914"/>
    <n v="190.379930888964"/>
    <n v="188.75359987429499"/>
    <n v="189.08285791419499"/>
    <n v="41282900"/>
    <n v="189.7792938232418"/>
    <n v="210.38335205078084"/>
    <n v="216.6066564941404"/>
    <n v="222.28993511839985"/>
    <n v="222.28993511839985"/>
    <x v="95"/>
    <x v="4"/>
    <n v="-0.64198960693873552"/>
    <n v="0.99313408572275463"/>
    <x v="95"/>
    <n v="4.5003735849036275E-7"/>
    <n v="6.1621676654118303E-3"/>
    <n v="8.3020274899090987E-2"/>
  </r>
  <r>
    <x v="96"/>
    <n v="190.60942077636699"/>
    <n v="191.48744227389699"/>
    <n v="188.583997278162"/>
    <n v="188.903283358864"/>
    <n v="44361300"/>
    <n v="189.80124511718719"/>
    <n v="211.02610046386681"/>
    <n v="217.00011886596661"/>
    <n v="222.51188030758405"/>
    <n v="222.51188030758405"/>
    <x v="96"/>
    <x v="4"/>
    <n v="-0.5944581833734166"/>
    <n v="0.99288649867914514"/>
    <x v="96"/>
    <n v="1.7502315980744143E-5"/>
    <n v="6.8572298629326848E-3"/>
    <n v="8.3295369031754926E-2"/>
  </r>
  <r>
    <x v="97"/>
    <n v="191.91647338867099"/>
    <n v="192.29560656388799"/>
    <n v="190.48968851208099"/>
    <n v="190.65930352653999"/>
    <n v="42309400"/>
    <n v="189.5917175292966"/>
    <n v="211.57126892089804"/>
    <n v="217.36702392578104"/>
    <n v="222.72890384181002"/>
    <n v="222.72890384181002"/>
    <x v="97"/>
    <x v="4"/>
    <n v="-0.5412395151663969"/>
    <n v="0.9926400623747651"/>
    <x v="97"/>
    <n v="1.9469779253933339E-5"/>
    <n v="-7.538419191566891E-3"/>
    <n v="8.3572566369129547E-2"/>
  </r>
  <r>
    <x v="98"/>
    <n v="190.4697265625"/>
    <n v="192.38541249371599"/>
    <n v="189.841156864954"/>
    <n v="191.83664908760699"/>
    <n v="34648500"/>
    <n v="189.18064575195302"/>
    <n v="212.12022888183557"/>
    <n v="217.75831726074196"/>
    <n v="222.93994788600958"/>
    <n v="222.93994788600958"/>
    <x v="98"/>
    <x v="4"/>
    <n v="-0.60014604930034576"/>
    <n v="0.99242486775896344"/>
    <x v="98"/>
    <n v="-2.1558105748775702E-5"/>
    <n v="-2.1058072405290486E-2"/>
    <n v="8.3858010919287948E-2"/>
  </r>
  <r>
    <x v="99"/>
    <n v="186.45880126953099"/>
    <n v="190.56951044501901"/>
    <n v="186.209364737535"/>
    <n v="190.549551259628"/>
    <n v="51005900"/>
    <n v="189.2584716796872"/>
    <n v="212.48680114746057"/>
    <n v="218.18955001831034"/>
    <n v="223.16388044686138"/>
    <n v="223.16388044686138"/>
    <x v="99"/>
    <x v="4"/>
    <n v="-0.76345707470229296"/>
    <n v="0.99210354008882629"/>
    <x v="99"/>
    <n v="-6.0633364845963378E-5"/>
    <n v="1.658812723388144E-2"/>
    <n v="8.413595561445289E-2"/>
  </r>
  <r>
    <x v="100"/>
    <n v="189.55180358886699"/>
    <n v="190.150457350544"/>
    <n v="187.61617368042801"/>
    <n v="188.394429660367"/>
    <n v="36294600"/>
    <n v="190.33004760742159"/>
    <n v="212.89288391113249"/>
    <n v="218.64021469116193"/>
    <n v="223.4187768300373"/>
    <n v="223.4187768300373"/>
    <x v="100"/>
    <x v="4"/>
    <n v="-0.63752070255723703"/>
    <n v="0.99173787521685419"/>
    <x v="100"/>
    <n v="4.6873027468974371E-5"/>
    <n v="5.2646547582643119E-5"/>
    <n v="8.440859663518771E-2"/>
  </r>
  <r>
    <x v="101"/>
    <n v="189.56178283691401"/>
    <n v="192.564993050862"/>
    <n v="188.67378943648399"/>
    <n v="191.078345913883"/>
    <n v="52280100"/>
    <n v="191.13822326660119"/>
    <n v="213.28878997802698"/>
    <n v="219.06364532470681"/>
    <n v="223.65560881074478"/>
    <n v="223.65560881074478"/>
    <x v="101"/>
    <x v="4"/>
    <n v="-0.63711438204207926"/>
    <n v="0.99136082199492581"/>
    <x v="101"/>
    <n v="1.4998622721584809E-7"/>
    <n v="1.5790717968533253E-3"/>
    <n v="8.4702166813590593E-2"/>
  </r>
  <r>
    <x v="102"/>
    <n v="189.86111450195301"/>
    <n v="191.816703719755"/>
    <n v="189.08287369701"/>
    <n v="189.18265440509001"/>
    <n v="53068000"/>
    <n v="192.00825805664019"/>
    <n v="213.75413879394492"/>
    <n v="219.51544479370096"/>
    <n v="223.89570617675767"/>
    <n v="223.89570617675767"/>
    <x v="102"/>
    <x v="4"/>
    <n v="-0.62492663044309427"/>
    <n v="0.99090639875771203"/>
    <x v="102"/>
    <n v="4.4952419380184239E-6"/>
    <n v="5.2551134645726482E-3"/>
    <n v="8.4998079536305449E-2"/>
  </r>
  <r>
    <x v="103"/>
    <n v="190.85885620117099"/>
    <n v="191.74684967437901"/>
    <n v="190.20035530627399"/>
    <n v="190.33005195445199"/>
    <n v="49947900"/>
    <n v="193.12174072265583"/>
    <n v="214.27196929931605"/>
    <n v="219.9790347290037"/>
    <n v="224.13708625955769"/>
    <n v="224.13708625955769"/>
    <x v="103"/>
    <x v="4"/>
    <n v="-0.58430203435021733"/>
    <n v="0.99037927691138639"/>
    <x v="103"/>
    <n v="1.493274266439748E-5"/>
    <n v="5.018497575100425E-3"/>
    <n v="8.5294507005450146E-2"/>
  </r>
  <r>
    <x v="104"/>
    <n v="191.81668090820301"/>
    <n v="192.13596695656699"/>
    <n v="189.48195877103001"/>
    <n v="191.008509031827"/>
    <n v="75158300"/>
    <n v="193.7583038330074"/>
    <n v="214.80061096191369"/>
    <n v="220.42645416259745"/>
    <n v="224.37478790283188"/>
    <n v="224.37478790283188"/>
    <x v="104"/>
    <x v="4"/>
    <n v="-0.54530272031788618"/>
    <n v="0.98985274138026158"/>
    <x v="104"/>
    <n v="1.4262058650960086E-5"/>
    <n v="9.2588453108096609E-3"/>
    <n v="8.5594260809806172E-2"/>
  </r>
  <r>
    <x v="105"/>
    <n v="193.592681884765"/>
    <n v="194.55052487571601"/>
    <n v="192.08609069758401"/>
    <n v="192.46522387732901"/>
    <n v="50080500"/>
    <n v="194.68421325683539"/>
    <n v="215.38481384277307"/>
    <n v="220.81335128784158"/>
    <n v="224.60901888840473"/>
    <n v="224.60901888840473"/>
    <x v="105"/>
    <x v="5"/>
    <n v="-0.47299009432467021"/>
    <n v="0.98934737521136185"/>
    <x v="105"/>
    <n v="2.625745285222969E-5"/>
    <n v="1.6492095632729157E-3"/>
    <n v="8.5892782063484871E-2"/>
  </r>
  <r>
    <x v="106"/>
    <n v="193.91195678710901"/>
    <n v="194.87977170290699"/>
    <n v="192.59492465346301"/>
    <n v="194.20129645164801"/>
    <n v="47471400"/>
    <n v="194.50262145996038"/>
    <n v="215.94248687744107"/>
    <n v="221.1805906677244"/>
    <n v="224.83377495364851"/>
    <n v="224.83377495364851"/>
    <x v="106"/>
    <x v="5"/>
    <n v="-0.45999032298055981"/>
    <n v="0.98879106940263406"/>
    <x v="106"/>
    <n v="4.6947435290434214E-6"/>
    <n v="7.8209258987933031E-3"/>
    <n v="8.6201378127233122E-2"/>
  </r>
  <r>
    <x v="107"/>
    <n v="195.42852783203099"/>
    <n v="196.45620511862299"/>
    <n v="194.430781711115"/>
    <n v="194.95958593724799"/>
    <n v="54156800"/>
    <n v="197.05685119628862"/>
    <n v="216.55370849609344"/>
    <n v="221.55302795410134"/>
    <n v="225.05948165559406"/>
    <n v="225.05948165559406"/>
    <x v="107"/>
    <x v="5"/>
    <n v="-0.39824078781088884"/>
    <n v="0.98817874853632293"/>
    <x v="107"/>
    <n v="2.2195405826819226E-5"/>
    <n v="-7.0964873679751541E-3"/>
    <n v="8.6508030983807507E-2"/>
  </r>
  <r>
    <x v="108"/>
    <n v="194.04167175292901"/>
    <n v="196.05712328824001"/>
    <n v="193.73237287474001"/>
    <n v="195.24895132280301"/>
    <n v="41181800"/>
    <n v="200.48910217285101"/>
    <n v="217.16116943359339"/>
    <n v="221.93017761230442"/>
    <n v="225.2773563160614"/>
    <n v="225.2773563160614"/>
    <x v="108"/>
    <x v="5"/>
    <n v="-0.4547087775687873"/>
    <n v="0.98755463006774935"/>
    <x v="108"/>
    <n v="-2.028978617885091E-5"/>
    <n v="1.2391958143278104E-2"/>
    <n v="8.6825377428440112E-2"/>
  </r>
  <r>
    <x v="109"/>
    <n v="196.44622802734301"/>
    <n v="196.496118376971"/>
    <n v="193.70242626620799"/>
    <n v="194.211271293854"/>
    <n v="53103900"/>
    <n v="204.43219604492143"/>
    <n v="217.79317108154265"/>
    <n v="222.32389282226541"/>
    <n v="225.5087317572698"/>
    <n v="225.5087317572698"/>
    <x v="109"/>
    <x v="5"/>
    <n v="-0.35680355068769626"/>
    <n v="0.9866987694512126"/>
    <x v="109"/>
    <n v="3.5088382814185692E-5"/>
    <n v="-1.9147759489835835E-2"/>
    <n v="8.7132743798017054E-2"/>
  </r>
  <r>
    <x v="110"/>
    <n v="192.68472290039"/>
    <n v="196.85530953542701"/>
    <n v="191.71690796071599"/>
    <n v="196.45620195884101"/>
    <n v="97262100"/>
    <n v="207.5451660156246"/>
    <n v="218.38946777343713"/>
    <n v="222.65790176391576"/>
    <n v="225.72561611346325"/>
    <n v="225.72561611346325"/>
    <x v="110"/>
    <x v="5"/>
    <n v="-0.50995904835159267"/>
    <n v="0.98610228411516121"/>
    <x v="110"/>
    <n v="-5.5079543054059599E-5"/>
    <n v="7.2649156392105785E-2"/>
    <n v="8.7449340003371595E-2"/>
  </r>
  <r>
    <x v="111"/>
    <n v="206.68310546875"/>
    <n v="206.693092673699"/>
    <n v="193.19358870513599"/>
    <n v="193.21353266624001"/>
    <n v="172373300"/>
    <n v="212.2445526123044"/>
    <n v="219.05879699706995"/>
    <n v="222.9876718139646"/>
    <n v="225.9740438819826"/>
    <n v="225.9740438819826"/>
    <x v="111"/>
    <x v="5"/>
    <n v="6.0006743635368516E-2"/>
    <n v="0.9849397224296581"/>
    <x v="111"/>
    <n v="1.9982462242107424E-4"/>
    <n v="2.8578423150246727E-2"/>
    <n v="8.7513745283380753E-2"/>
  </r>
  <r>
    <x v="112"/>
    <n v="212.58978271484301"/>
    <n v="219.70370251972599"/>
    <n v="206.43367547843701"/>
    <n v="206.902617394007"/>
    <n v="198134300"/>
    <n v="213.66933288574182"/>
    <n v="219.41079986572228"/>
    <n v="223.14749099731421"/>
    <n v="226.12018735481013"/>
    <n v="226.12018735481013"/>
    <x v="112"/>
    <x v="5"/>
    <n v="0.30050624121233643"/>
    <n v="0.98471491827587432"/>
    <x v="112"/>
    <n v="8.0281505089985217E-5"/>
    <n v="5.4911312459631116E-3"/>
    <n v="8.7792471756327539E-2"/>
  </r>
  <r>
    <x v="113"/>
    <n v="213.75714111328099"/>
    <n v="216.26147847434601"/>
    <n v="211.12309188063099"/>
    <n v="214.25601418934599"/>
    <n v="97862700"/>
    <n v="212.99285583496061"/>
    <n v="219.6908181762692"/>
    <n v="223.23925323486307"/>
    <n v="226.22347288641294"/>
    <n v="226.22347288641294"/>
    <x v="113"/>
    <x v="5"/>
    <n v="0.34803704349246634"/>
    <n v="0.98555604063600588"/>
    <x v="113"/>
    <n v="1.5601574549384267E-5"/>
    <n v="-8.1684439795939225E-3"/>
    <n v="8.8120831285992782E-2"/>
  </r>
  <r>
    <x v="114"/>
    <n v="212.01107788085901"/>
    <n v="214.685030166692"/>
    <n v="210.823757565732"/>
    <n v="213.36801320894699"/>
    <n v="70122700"/>
    <n v="211.64589843749962"/>
    <n v="219.95428192138635"/>
    <n v="223.33372604370092"/>
    <n v="226.31936774620624"/>
    <n v="226.31936774620624"/>
    <x v="114"/>
    <x v="5"/>
    <n v="0.27694337904468103"/>
    <n v="0.98536437406088651"/>
    <x v="114"/>
    <n v="-2.3367215626568516E-5"/>
    <n v="1.9671509831546082E-2"/>
    <n v="8.8458972965989896E-2"/>
  </r>
  <r>
    <x v="115"/>
    <n v="216.18165588378901"/>
    <n v="218.45651588141999"/>
    <n v="212.24056164728501"/>
    <n v="212.88909055319601"/>
    <n v="93728300"/>
    <n v="210.77785949706976"/>
    <n v="220.26964813232385"/>
    <n v="223.43836761474583"/>
    <n v="226.43028472190659"/>
    <n v="226.43028472190659"/>
    <x v="115"/>
    <x v="5"/>
    <n v="0.44675491140387186"/>
    <n v="0.98510736858173475"/>
    <x v="115"/>
    <n v="5.550161492240413E-5"/>
    <n v="-1.0984507626903079E-2"/>
    <n v="8.8771277421930583E-2"/>
  </r>
  <r>
    <x v="116"/>
    <n v="213.80700683593699"/>
    <n v="218.137236516239"/>
    <n v="212.519921055043"/>
    <n v="217.09957203800701"/>
    <n v="79943300"/>
    <n v="209.26128540038999"/>
    <n v="220.47083679199179"/>
    <n v="223.54885101318331"/>
    <n v="226.51035213470436"/>
    <n v="226.51035213470436"/>
    <x v="116"/>
    <x v="5"/>
    <n v="0.35006740349783338"/>
    <n v="0.98496778597783985"/>
    <x v="116"/>
    <n v="-3.146754704441701E-5"/>
    <n v="-2.1512902888769551E-2"/>
    <n v="8.9116516238110871E-2"/>
  </r>
  <r>
    <x v="117"/>
    <n v="209.20739746093699"/>
    <n v="213.75713252024801"/>
    <n v="208.379281585429"/>
    <n v="213.44781843702799"/>
    <n v="86172500"/>
    <n v="209.05375671386659"/>
    <n v="220.78544586181602"/>
    <n v="223.6803810119626"/>
    <n v="226.61037847563952"/>
    <n v="226.61037847563952"/>
    <x v="117"/>
    <x v="5"/>
    <n v="0.16278719541307421"/>
    <n v="0.98497875354515763"/>
    <x v="117"/>
    <n v="-6.1957278942426086E-5"/>
    <n v="-1.0444388494288227E-2"/>
    <n v="8.9456770764879776E-2"/>
  </r>
  <r>
    <x v="118"/>
    <n v="207.02235412597599"/>
    <n v="211.41243109582899"/>
    <n v="206.64320571720199"/>
    <n v="209.91581187096099"/>
    <n v="246421400"/>
    <n v="209.93576965331982"/>
    <n v="221.1762646484371"/>
    <n v="223.83060699462862"/>
    <n v="226.74849737258162"/>
    <n v="226.74849737258162"/>
    <x v="118"/>
    <x v="5"/>
    <n v="7.3819777294940825E-2"/>
    <n v="0.98483122187499839"/>
    <x v="118"/>
    <n v="-2.9912127825659773E-5"/>
    <n v="3.1326522948307628E-3"/>
    <n v="8.9810345013905071E-2"/>
  </r>
  <r>
    <x v="119"/>
    <n v="207.67088317871"/>
    <n v="212.22060318958199"/>
    <n v="206.124373600387"/>
    <n v="207.25183162238301"/>
    <n v="80727000"/>
    <n v="210.56035461425739"/>
    <n v="221.48632110595662"/>
    <n v="224.00268341064424"/>
    <n v="226.90630651855446"/>
    <n v="226.90630651855446"/>
    <x v="119"/>
    <x v="5"/>
    <n v="0.1002256404982778"/>
    <n v="0.9845179432142801"/>
    <x v="119"/>
    <n v="8.9110247829538025E-6"/>
    <n v="4.4681382747407067E-3"/>
    <n v="9.0164793608189159E-2"/>
  </r>
  <r>
    <x v="120"/>
    <n v="208.59878540039"/>
    <n v="210.90357646615601"/>
    <n v="208.13981549353099"/>
    <n v="208.67859169128999"/>
    <n v="56713900"/>
    <n v="212.2784729003904"/>
    <n v="221.74504943847617"/>
    <n v="224.17717453002899"/>
    <n v="227.06143090032739"/>
    <n v="227.06143090032739"/>
    <x v="120"/>
    <x v="5"/>
    <n v="0.13800661427032573"/>
    <n v="0.98427548161668721"/>
    <x v="114"/>
    <n v="1.2701464651598826E-5"/>
    <n v="1.9993299553134419E-2"/>
    <n v="9.0522237010561765E-2"/>
  </r>
  <r>
    <x v="121"/>
    <n v="212.76936340332"/>
    <n v="214.37573529051099"/>
    <n v="210.16524538059201"/>
    <n v="211.02330766612999"/>
    <n v="66213200"/>
    <n v="214.513424682617"/>
    <n v="222.01578582763636"/>
    <n v="224.37338668823216"/>
    <n v="227.21153370926999"/>
    <n v="227.21153370926999"/>
    <x v="121"/>
    <x v="5"/>
    <n v="0.30781814662951651"/>
    <n v="0.98372016903901682"/>
    <x v="120"/>
    <n v="5.6400616691654193E-5"/>
    <n v="3.9860003400742326E-3"/>
    <n v="9.0857622274966007E-2"/>
  </r>
  <r>
    <x v="122"/>
    <n v="213.61746215820301"/>
    <n v="215.25376527623399"/>
    <n v="211.87140635194501"/>
    <n v="214.20612874759999"/>
    <n v="49772700"/>
    <n v="216.1696838378904"/>
    <n v="222.17194519042931"/>
    <n v="224.49569305419897"/>
    <n v="227.32991215440072"/>
    <n v="227.32991215440072"/>
    <x v="122"/>
    <x v="5"/>
    <n v="0.34234979885072619"/>
    <n v="0.9833598248364912"/>
    <x v="121"/>
    <n v="1.1333617751851932E-5"/>
    <n v="-1.6254210645792341E-2"/>
    <n v="9.1223963414690024E-2"/>
  </r>
  <r>
    <x v="123"/>
    <n v="210.14527893066401"/>
    <n v="215.583007360886"/>
    <n v="209.826008095015"/>
    <n v="215.283680485693"/>
    <n v="82542700"/>
    <n v="218.61216125488264"/>
    <n v="222.31294036865194"/>
    <n v="224.63971847534154"/>
    <n v="227.44323818742714"/>
    <n v="227.44323818742714"/>
    <x v="123"/>
    <x v="5"/>
    <n v="0.20097448970027998"/>
    <n v="0.98302041612190161"/>
    <x v="122"/>
    <n v="-4.6687683482815601E-5"/>
    <n v="2.9104606631343791E-2"/>
    <n v="9.1596153679241246E-2"/>
  </r>
  <r>
    <x v="124"/>
    <n v="216.261474609375"/>
    <n v="217.019756190659"/>
    <n v="211.442358953781"/>
    <n v="211.61197396968399"/>
    <n v="60402900"/>
    <n v="222.04441223144505"/>
    <n v="222.50739685058554"/>
    <n v="224.82106567382786"/>
    <n v="227.58738784790017"/>
    <n v="227.58738784790017"/>
    <x v="124"/>
    <x v="6"/>
    <n v="0.45000485423989917"/>
    <n v="0.98317815702354394"/>
    <x v="123"/>
    <n v="8.1738697174316144E-5"/>
    <n v="1.6239923030635629E-2"/>
    <n v="9.1918081834725315E-2"/>
  </r>
  <r>
    <x v="125"/>
    <n v="219.77354431152301"/>
    <n v="219.88329699479601"/>
    <n v="214.615198646501"/>
    <n v="215.662819903452"/>
    <n v="58046200"/>
    <n v="224.42503356933562"/>
    <n v="222.63047332763631"/>
    <n v="224.94845092773411"/>
    <n v="227.68256358940039"/>
    <n v="227.68256358940039"/>
    <x v="125"/>
    <x v="6"/>
    <n v="0.59300420288055578"/>
    <n v="0.9829919005865837"/>
    <x v="124"/>
    <n v="4.5896967745484574E-5"/>
    <n v="5.8110491513651058E-3"/>
    <n v="9.2278460128353543E-2"/>
  </r>
  <r>
    <x v="126"/>
    <n v="221.05065917968699"/>
    <n v="221.05065917968699"/>
    <n v="218.53633465750201"/>
    <n v="219.504149626078"/>
    <n v="37369800"/>
    <n v="226.96130371093719"/>
    <n v="222.68550598144492"/>
    <n v="225.03591552734346"/>
    <n v="227.74958917650102"/>
    <n v="227.74958917650102"/>
    <x v="126"/>
    <x v="6"/>
    <n v="0.64500390954214359"/>
    <n v="0.98303672812055332"/>
    <x v="125"/>
    <n v="1.6507914405661239E-5"/>
    <n v="2.1620338438313021E-2"/>
    <n v="9.2660714616335543E-2"/>
  </r>
  <r>
    <x v="127"/>
    <n v="225.82984924316401"/>
    <n v="225.93960192344201"/>
    <n v="221.15041758535"/>
    <n v="221.15041758535"/>
    <n v="60412400"/>
    <n v="228.162591552734"/>
    <n v="222.70960235595663"/>
    <n v="225.12410888671846"/>
    <n v="227.80684498843959"/>
    <n v="227.80684498843959"/>
    <x v="127"/>
    <x v="6"/>
    <n v="0.83959602304408409"/>
    <n v="0.98314477296450453"/>
    <x v="126"/>
    <n v="6.0941839654882202E-5"/>
    <n v="6.5389255462060605E-3"/>
    <n v="9.3016804260987754E-2"/>
  </r>
  <r>
    <x v="128"/>
    <n v="227.30653381347599"/>
    <n v="227.33646497984199"/>
    <n v="222.746826628093"/>
    <n v="226.57816816685499"/>
    <n v="59085900"/>
    <n v="229.00069885253862"/>
    <n v="222.51465087890583"/>
    <n v="225.1945103454587"/>
    <n v="227.82388805520921"/>
    <n v="227.82388805520921"/>
    <x v="128"/>
    <x v="6"/>
    <n v="0.89972151872350414"/>
    <n v="0.98330794953212597"/>
    <x v="127"/>
    <n v="1.8568945944874571E-5"/>
    <n v="3.7748474316014026E-3"/>
    <n v="9.340749189568838E-2"/>
  </r>
  <r>
    <x v="129"/>
    <n v="228.16458129882801"/>
    <n v="228.88295974170799"/>
    <n v="225.859790138085"/>
    <n v="227.41627168952701"/>
    <n v="48076100"/>
    <n v="230.31372985839798"/>
    <n v="222.29955505371046"/>
    <n v="225.27204498290988"/>
    <n v="227.82838678774601"/>
    <n v="227.82838678774601"/>
    <x v="129"/>
    <x v="6"/>
    <n v="0.93465824888949345"/>
    <n v="0.98349550950998921"/>
    <x v="128"/>
    <n v="1.0734361243214252E-5"/>
    <n v="1.8803592110047715E-2"/>
    <n v="9.3806485148910407E-2"/>
  </r>
  <r>
    <x v="130"/>
    <n v="232.45489501953099"/>
    <n v="232.554675724829"/>
    <n v="228.73330612276399"/>
    <n v="228.78319647541301"/>
    <n v="62627700"/>
    <n v="231.5389617919916"/>
    <n v="222.14521270751905"/>
    <n v="225.3396990966794"/>
    <n v="227.82543771308738"/>
    <n v="227.82543771308738"/>
    <x v="130"/>
    <x v="6"/>
    <n v="1.109345006145299"/>
    <n v="0.98356670322001283"/>
    <x v="129"/>
    <n v="5.3075453869455558E-5"/>
    <n v="-2.3220834435026521E-2"/>
    <n v="9.4183562828952017E-2"/>
  </r>
  <r>
    <x v="131"/>
    <n v="227.05709838867099"/>
    <n v="231.86622690917"/>
    <n v="225.26115227596301"/>
    <n v="230.868480760376"/>
    <n v="64710600"/>
    <n v="230.72080993652281"/>
    <n v="222.06848419189407"/>
    <n v="225.38845016479462"/>
    <n v="227.78446906435781"/>
    <n v="227.78446906435781"/>
    <x v="131"/>
    <x v="6"/>
    <n v="0.88956536970026434"/>
    <n v="0.98369509138240596"/>
    <x v="130"/>
    <n v="-6.6934186266909279E-5"/>
    <n v="1.3050846569189874E-2"/>
    <n v="9.4588624673073052E-2"/>
  </r>
  <r>
    <x v="132"/>
    <n v="230.02038574218699"/>
    <n v="232.11565870158199"/>
    <n v="228.16457733439"/>
    <n v="228.40404188598899"/>
    <n v="53046500"/>
    <n v="230.0443359374994"/>
    <n v="222.08632629394484"/>
    <n v="225.51377914428681"/>
    <n v="227.7909634453907"/>
    <n v="227.7909634453907"/>
    <x v="132"/>
    <x v="6"/>
    <n v="1.0102201964335478"/>
    <n v="0.98422071045405879"/>
    <x v="131"/>
    <n v="3.6942044316257139E-5"/>
    <n v="1.6743312068447126E-2"/>
    <n v="9.4988974723555344E-2"/>
  </r>
  <r>
    <x v="133"/>
    <n v="233.87168884277301"/>
    <n v="236.695312242478"/>
    <n v="232.56464383686099"/>
    <n v="235.94700263838499"/>
    <n v="62631300"/>
    <n v="228.80114440917902"/>
    <n v="222.01034088134719"/>
    <n v="225.64007522582978"/>
    <n v="227.77087855983399"/>
    <n v="227.77087855983399"/>
    <x v="133"/>
    <x v="6"/>
    <n v="1.1670319574486292"/>
    <n v="0.98421711913752907"/>
    <x v="132"/>
    <n v="4.7307922486972132E-5"/>
    <n v="1.7918035573117302E-3"/>
    <n v="9.5386314578722167E-2"/>
  </r>
  <r>
    <x v="134"/>
    <n v="234.29074096679599"/>
    <n v="235.73746973268999"/>
    <n v="231.80634775579"/>
    <n v="234.47032795283701"/>
    <n v="43234300"/>
    <n v="226.7178527832024"/>
    <n v="221.87530944824172"/>
    <n v="225.73145828247041"/>
    <n v="227.7154166481709"/>
    <n v="227.7154166481709"/>
    <x v="134"/>
    <x v="6"/>
    <n v="1.1840943126590397"/>
    <n v="0.98421810170614787"/>
    <x v="133"/>
    <n v="5.1002984546855146E-6"/>
    <n v="-2.5295942981583434E-2"/>
    <n v="9.5813937032960886E-2"/>
  </r>
  <r>
    <x v="135"/>
    <n v="228.36413574218699"/>
    <n v="230.938322546595"/>
    <n v="226.129178963127"/>
    <n v="228.93284311122301"/>
    <n v="57345900"/>
    <n v="224.76027526855401"/>
    <n v="221.71191894531205"/>
    <n v="225.8189508056638"/>
    <n v="227.65509257185326"/>
    <n v="227.65509257185326"/>
    <x v="135"/>
    <x v="6"/>
    <n v="0.9427834166221355"/>
    <n v="0.98414252749109121"/>
    <x v="134"/>
    <n v="-7.2992735679511256E-5"/>
    <n v="-2.0534780268330385E-2"/>
    <n v="9.6238863688425713E-2"/>
  </r>
  <r>
    <x v="136"/>
    <n v="223.67472839355401"/>
    <n v="229.92062914211999"/>
    <n v="221.76904478527001"/>
    <n v="229.76098610155699"/>
    <n v="66034600"/>
    <n v="222.6969360351556"/>
    <n v="221.6900354003902"/>
    <n v="225.96370941162084"/>
    <n v="227.64852735731313"/>
    <n v="227.64852735731313"/>
    <x v="136"/>
    <x v="6"/>
    <n v="0.75184694518619233"/>
    <n v="0.98417833426254098"/>
    <x v="135"/>
    <n v="-5.9110932122519166E-5"/>
    <n v="5.7985856499080462E-4"/>
    <n v="9.6676196295128206E-2"/>
  </r>
  <r>
    <x v="137"/>
    <n v="223.804428100585"/>
    <n v="226.288821401955"/>
    <n v="222.776750822471"/>
    <n v="224.31328836166901"/>
    <n v="49151500"/>
    <n v="221.36195373535097"/>
    <n v="221.76733398437457"/>
    <n v="226.19446212768528"/>
    <n v="227.68566566538564"/>
    <n v="227.68566566538564"/>
    <x v="137"/>
    <x v="6"/>
    <n v="0.75712786931277576"/>
    <n v="0.98533009196080945"/>
    <x v="136"/>
    <n v="1.651541283953506E-6"/>
    <n v="-1.5602791716795665E-3"/>
    <n v="9.7123139865022759E-2"/>
  </r>
  <r>
    <x v="138"/>
    <n v="223.45523071289"/>
    <n v="227.26661302541399"/>
    <n v="222.58718122432799"/>
    <n v="226.49834423994099"/>
    <n v="48201800"/>
    <n v="220.09481811523401"/>
    <n v="221.94612426757769"/>
    <n v="226.43411788940404"/>
    <n v="227.72228111411016"/>
    <n v="227.72228111411016"/>
    <x v="138"/>
    <x v="6"/>
    <n v="0.74290975770842371"/>
    <n v="0.98533274721932873"/>
    <x v="137"/>
    <n v="-4.4487014289051885E-6"/>
    <n v="4.6882889128250496E-3"/>
    <n v="9.7577971956952711E-2"/>
  </r>
  <r>
    <x v="139"/>
    <n v="224.50285339355401"/>
    <n v="226.428511359694"/>
    <n v="222.17810306132799"/>
    <n v="223.864296473178"/>
    <n v="39960300"/>
    <n v="218.95339660644498"/>
    <n v="221.9962478637691"/>
    <n v="226.66446563720677"/>
    <n v="227.76291968935988"/>
    <n v="227.76291968935988"/>
    <x v="139"/>
    <x v="6"/>
    <n v="0.78556533509189841"/>
    <n v="0.9855497310574346"/>
    <x v="138"/>
    <n v="1.33258241601375E-5"/>
    <n v="-2.8754261786787406E-2"/>
    <n v="9.8033166861216936E-2"/>
  </r>
  <r>
    <x v="140"/>
    <n v="218.047439575195"/>
    <n v="224.293340293802"/>
    <n v="216.640629057121"/>
    <n v="223.495140319211"/>
    <n v="61777600"/>
    <n v="217.71419677734337"/>
    <n v="222.03680633544883"/>
    <n v="226.89903717040991"/>
    <n v="227.7942664806657"/>
    <n v="227.7942664806657"/>
    <x v="140"/>
    <x v="6"/>
    <n v="0.52272317946308389"/>
    <n v="0.98553314396155178"/>
    <x v="139"/>
    <n v="-8.311838379471137E-5"/>
    <n v="-4.804563092806813E-3"/>
    <n v="9.8483123670515704E-2"/>
  </r>
  <r>
    <x v="141"/>
    <n v="216.99981689453099"/>
    <n v="220.352244586822"/>
    <n v="214.13627507494201"/>
    <n v="218.43655857031399"/>
    <n v="51391200"/>
    <n v="218.42060241699178"/>
    <n v="222.18429718017538"/>
    <n v="227.19986282348609"/>
    <n v="227.88889586809745"/>
    <n v="227.88889586809745"/>
    <x v="141"/>
    <x v="6"/>
    <n v="0.48006760207960919"/>
    <n v="0.98657846827090157"/>
    <x v="140"/>
    <n v="-1.3721108454545217E-5"/>
    <n v="2.1609838762994102E-3"/>
    <n v="9.8959437403660852E-2"/>
  </r>
  <r>
    <x v="142"/>
    <n v="217.46875"/>
    <n v="218.99530033853"/>
    <n v="215.523132895553"/>
    <n v="218.20707238174299"/>
    <n v="41601300"/>
    <n v="218.59420776367136"/>
    <n v="222.37531585693318"/>
    <n v="227.54026458740208"/>
    <n v="227.99565154430888"/>
    <n v="227.99565154430888"/>
    <x v="142"/>
    <x v="6"/>
    <n v="0.49916093858061755"/>
    <n v="0.98654395520066818"/>
    <x v="141"/>
    <n v="6.1500254897595141E-6"/>
    <n v="1.2846589174076728E-3"/>
    <n v="9.9437867508551728E-2"/>
  </r>
  <r>
    <x v="143"/>
    <n v="217.748123168945"/>
    <n v="218.8057316419"/>
    <n v="215.26372979848301"/>
    <n v="216.47100932714201"/>
    <n v="36311800"/>
    <n v="218.97335205078062"/>
    <n v="222.45486816406208"/>
    <n v="227.90037704467747"/>
    <n v="228.09987829227234"/>
    <n v="228.09987829227234"/>
    <x v="143"/>
    <x v="6"/>
    <n v="0.51053604914928796"/>
    <n v="0.98636229489933591"/>
    <x v="142"/>
    <n v="3.6576546924571574E-6"/>
    <n v="2.5659512971668162E-3"/>
    <n v="9.9924194048545356E-2"/>
  </r>
  <r>
    <x v="144"/>
    <n v="218.30685424804599"/>
    <n v="219.83340459472399"/>
    <n v="215.63288672795699"/>
    <n v="218.69597462613299"/>
    <n v="41643800"/>
    <n v="217.18339538574159"/>
    <n v="222.61034332275349"/>
    <n v="228.2033958435056"/>
    <n v="228.2033958435056"/>
    <n v="228.2033958435056"/>
    <x v="144"/>
    <x v="6"/>
    <n v="0.53328564900143982"/>
    <n v="0.98620827813562606"/>
    <x v="143"/>
    <n v="7.301066153653224E-6"/>
    <n v="1.4990887650612036E-2"/>
    <n v="0.10041637798699662"/>
  </r>
  <r>
    <x v="145"/>
    <n v="221.57946777343699"/>
    <n v="223.315551562699"/>
    <n v="220.13273889458401"/>
    <n v="220.94091084366201"/>
    <n v="50036300"/>
    <n v="214.87461242675741"/>
    <n v="222.82996093749964"/>
    <n v="228.30336091012643"/>
    <n v="228.30336091012643"/>
    <n v="228.30336091012643"/>
    <x v="145"/>
    <x v="6"/>
    <n v="0.66653516913405386"/>
    <n v="0.98604007779953151"/>
    <x v="144"/>
    <n v="4.2393020408537652E-5"/>
    <n v="-1.6750758465143914E-2"/>
    <n v="0.10089401778216743"/>
  </r>
  <r>
    <x v="146"/>
    <n v="217.86784362792901"/>
    <n v="223.97404501769"/>
    <n v="216.53086747941501"/>
    <n v="223.86429233538499"/>
    <n v="62501000"/>
    <n v="212.4281402587886"/>
    <n v="222.97413726806604"/>
    <n v="228.37197206458245"/>
    <n v="228.37197206458245"/>
    <n v="228.37197206458245"/>
    <x v="146"/>
    <x v="7"/>
    <n v="0.51541065276071474"/>
    <n v="0.9859596630124744"/>
    <x v="145"/>
    <n v="-4.8126018704741647E-5"/>
    <n v="6.8694295711344356E-3"/>
    <n v="0.1014043296464649"/>
  </r>
  <r>
    <x v="147"/>
    <n v="219.36447143554599"/>
    <n v="225.09153987705301"/>
    <n v="217.21932328043599"/>
    <n v="218.65606496292401"/>
    <n v="105568600"/>
    <n v="211.4204162597652"/>
    <n v="223.16277893066371"/>
    <n v="228.48026204846548"/>
    <n v="228.48026204846548"/>
    <n v="228.48026204846548"/>
    <x v="147"/>
    <x v="7"/>
    <n v="0.57634816818526025"/>
    <n v="0.98701934644299294"/>
    <x v="146"/>
    <n v="1.9504300007300301E-5"/>
    <n v="-4.8167014114227476E-2"/>
    <n v="0.1019131434105536"/>
  </r>
  <r>
    <x v="148"/>
    <n v="208.79833984375"/>
    <n v="213.01880177056401"/>
    <n v="195.55824424838701"/>
    <n v="198.641276179876"/>
    <n v="119548600"/>
    <n v="210.69804992675739"/>
    <n v="223.39640563964807"/>
    <n v="228.57521820068337"/>
    <n v="228.57521820068337"/>
    <n v="228.57521820068337"/>
    <x v="148"/>
    <x v="7"/>
    <n v="0.14613178200300936"/>
    <n v="0.9879765629250985"/>
    <x v="147"/>
    <n v="-1.4063311472412021E-4"/>
    <n v="-9.748163669060542E-3"/>
    <n v="0.10236358160764941"/>
  </r>
  <r>
    <x v="149"/>
    <n v="206.762939453125"/>
    <n v="209.516728691292"/>
    <n v="200.61683447060901"/>
    <n v="204.83729660703699"/>
    <n v="69660500"/>
    <n v="212.3965698242182"/>
    <n v="223.89229888915975"/>
    <n v="228.78339586759844"/>
    <n v="228.78339586759844"/>
    <n v="228.78339586759844"/>
    <x v="149"/>
    <x v="7"/>
    <n v="6.3257307756584877E-2"/>
    <n v="0.98782575082555424"/>
    <x v="148"/>
    <n v="-2.790840847444187E-5"/>
    <n v="1.2498214076966462E-2"/>
    <n v="0.10290085334385383"/>
  </r>
  <r>
    <x v="150"/>
    <n v="209.34710693359301"/>
    <n v="213.15848935419899"/>
    <n v="205.92482968263499"/>
    <n v="206.43367474426501"/>
    <n v="63516400"/>
    <n v="215.2493469238274"/>
    <n v="224.38754547119098"/>
    <n v="229.01765604222047"/>
    <n v="229.01765604222047"/>
    <n v="229.01765604222047"/>
    <x v="150"/>
    <x v="7"/>
    <n v="0.16847568262519358"/>
    <n v="0.98709185514730413"/>
    <x v="149"/>
    <n v="3.5387395698638358E-5"/>
    <n v="1.6633221018542851E-2"/>
    <n v="0.10342374198214341"/>
  </r>
  <r>
    <x v="151"/>
    <n v="212.82922363281199"/>
    <n v="213.717217075691"/>
    <n v="208.35932525259901"/>
    <n v="212.629677452556"/>
    <n v="47161100"/>
    <n v="217.6751922607416"/>
    <n v="224.83850067138633"/>
    <n v="229.2291673229584"/>
    <n v="229.2291673229584"/>
    <n v="229.2291673229584"/>
    <x v="151"/>
    <x v="7"/>
    <n v="0.31025544843522934"/>
    <n v="0.98679922392345609"/>
    <x v="150"/>
    <n v="4.6999406577930003E-5"/>
    <n v="1.3735971441303023E-2"/>
    <n v="0.10394457531206536"/>
  </r>
  <r>
    <x v="152"/>
    <n v="215.75263977050699"/>
    <n v="216.29141600978701"/>
    <n v="211.49225931262799"/>
    <n v="211.62197118803201"/>
    <n v="42201600"/>
    <n v="220.00395507812436"/>
    <n v="225.27675079345667"/>
    <n v="229.40742758046002"/>
    <n v="229.40742758046002"/>
    <n v="229.40742758046002"/>
    <x v="152"/>
    <x v="7"/>
    <n v="0.42928685696345081"/>
    <n v="0.98623097846046603"/>
    <x v="151"/>
    <n v="3.8868242727918556E-5"/>
    <n v="7.1299223137352317E-3"/>
    <n v="0.1044806929678304"/>
  </r>
  <r>
    <x v="153"/>
    <n v="217.29093933105401"/>
    <n v="219.268759098088"/>
    <n v="215.36306766380901"/>
    <n v="215.83255236617799"/>
    <n v="38028100"/>
    <n v="222.0137420654292"/>
    <n v="225.68610015869103"/>
    <n v="229.55748019375619"/>
    <n v="229.55748019375619"/>
    <n v="229.55748019375619"/>
    <x v="153"/>
    <x v="7"/>
    <n v="0.49192110224562524"/>
    <n v="0.98585050660528573"/>
    <x v="152"/>
    <n v="2.0241300560774889E-5"/>
    <n v="1.7193011506223797E-2"/>
    <n v="0.10503894232764457"/>
  </r>
  <r>
    <x v="154"/>
    <n v="221.02682495117099"/>
    <n v="221.64613868367601"/>
    <n v="218.769298972912"/>
    <n v="218.769298972912"/>
    <n v="44155300"/>
    <n v="223.68390502929643"/>
    <n v="226.0522973632809"/>
    <n v="229.69377509223062"/>
    <n v="229.69377509223062"/>
    <n v="229.69377509223062"/>
    <x v="154"/>
    <x v="7"/>
    <n v="0.6440334620732181"/>
    <n v="0.98551462293070735"/>
    <x v="153"/>
    <n v="4.8567801081311757E-5"/>
    <n v="2.0337290149841166E-3"/>
    <n v="0.10558307195341221"/>
  </r>
  <r>
    <x v="155"/>
    <n v="221.47633361816401"/>
    <n v="222.78489150526801"/>
    <n v="219.45854930599299"/>
    <n v="220.327603551077"/>
    <n v="41960600"/>
    <n v="224.73075256347619"/>
    <n v="226.24188873290984"/>
    <n v="229.79115655448976"/>
    <n v="229.79115655448976"/>
    <n v="229.79115655448976"/>
    <x v="155"/>
    <x v="7"/>
    <n v="0.66233590252564323"/>
    <n v="0.98537807820322687"/>
    <x v="154"/>
    <n v="5.7882326711666821E-6"/>
    <n v="1.3530583844359878E-2"/>
    <n v="0.10616713128269122"/>
  </r>
  <r>
    <x v="156"/>
    <n v="224.47303771972599"/>
    <n v="225.10235023777099"/>
    <n v="222.51518502026499"/>
    <n v="224.35317447515399"/>
    <n v="46414000"/>
    <n v="225.66572265624959"/>
    <n v="226.41869445800745"/>
    <n v="229.88564317876614"/>
    <n v="229.88564317876614"/>
    <n v="229.88564317876614"/>
    <x v="156"/>
    <x v="7"/>
    <n v="0.78435134382797778"/>
    <n v="0.98520039427779516"/>
    <x v="155"/>
    <n v="3.8290940819418751E-5"/>
    <n v="5.9184702127290387E-3"/>
    <n v="0.10673910819546717"/>
  </r>
  <r>
    <x v="157"/>
    <n v="225.80157470703099"/>
    <n v="226.580716269769"/>
    <n v="223.40420315535701"/>
    <n v="223.67391069384999"/>
    <n v="44340200"/>
    <n v="225.6277648925778"/>
    <n v="226.55234741210901"/>
    <n v="229.94785703461716"/>
    <n v="229.94785703461716"/>
    <n v="229.94785703461716"/>
    <x v="157"/>
    <x v="7"/>
    <n v="0.83844478158447855"/>
    <n v="0.98518618499167454"/>
    <x v="156"/>
    <n v="1.6812177981773146E-5"/>
    <n v="-7.0779203753718555E-4"/>
    <n v="0.10733679473336624"/>
  </r>
  <r>
    <x v="158"/>
    <n v="225.64175415039"/>
    <n v="225.74165035068199"/>
    <n v="222.79488010428699"/>
    <n v="225.47194280350999"/>
    <n v="40687800"/>
    <n v="225.78558959960901"/>
    <n v="226.69918579101525"/>
    <n v="229.99606961982164"/>
    <n v="229.99606961982164"/>
    <n v="229.99606961982164"/>
    <x v="158"/>
    <x v="7"/>
    <n v="0.83193744049011709"/>
    <n v="0.98518739119988352"/>
    <x v="157"/>
    <n v="-2.0172134655993545E-6"/>
    <n v="2.7446536834988071E-3"/>
    <n v="0.10795398007907341"/>
  </r>
  <r>
    <x v="159"/>
    <n v="226.26106262207"/>
    <n v="226.92034094772799"/>
    <n v="225.20222998862999"/>
    <n v="225.52188562847101"/>
    <n v="30299000"/>
    <n v="226.04330444335898"/>
    <n v="226.8546145629879"/>
    <n v="230.04729686063848"/>
    <n v="230.04729686063848"/>
    <n v="230.04729686063848"/>
    <x v="159"/>
    <x v="7"/>
    <n v="0.85715354255201981"/>
    <n v="0.98531506595588869"/>
    <x v="158"/>
    <n v="7.8088453019375947E-6"/>
    <n v="-4.8562726067692333E-4"/>
    <n v="0.10857759077526299"/>
  </r>
  <r>
    <x v="160"/>
    <n v="226.15118408203099"/>
    <n v="227.729449517445"/>
    <n v="224.80267685471"/>
    <n v="226.27106256860699"/>
    <n v="34765500"/>
    <n v="226.34696960449179"/>
    <n v="226.92633575439413"/>
    <n v="230.09237107776431"/>
    <n v="230.09237107776431"/>
    <n v="230.09237107776431"/>
    <x v="160"/>
    <x v="7"/>
    <n v="0.85267966788901006"/>
    <n v="0.98534721422921279"/>
    <x v="159"/>
    <n v="-1.3838885460915051E-6"/>
    <n v="-8.259674554639768E-3"/>
    <n v="0.10921631591444247"/>
  </r>
  <r>
    <x v="161"/>
    <n v="224.28324890136699"/>
    <n v="228.089059418418"/>
    <n v="223.65393636981599"/>
    <n v="227.53966079897"/>
    <n v="43695300"/>
    <n v="226.36495056152299"/>
    <n v="226.91654663085899"/>
    <n v="230.13985525843577"/>
    <n v="230.13985525843577"/>
    <n v="230.13985525843577"/>
    <x v="161"/>
    <x v="7"/>
    <n v="0.77662379861780761"/>
    <n v="0.98530622791650679"/>
    <x v="160"/>
    <n v="-2.3629278285586253E-5"/>
    <n v="1.0288103780031947E-2"/>
    <n v="0.10987193563834652"/>
  </r>
  <r>
    <x v="162"/>
    <n v="226.59069824218699"/>
    <n v="227.969186493916"/>
    <n v="224.08346222971201"/>
    <n v="225.41200238324501"/>
    <n v="38677300"/>
    <n v="227.41579284667918"/>
    <n v="226.88418212890582"/>
    <n v="230.21127728718051"/>
    <n v="230.21127728718051"/>
    <n v="230.21127728718051"/>
    <x v="162"/>
    <x v="7"/>
    <n v="0.87057516654104783"/>
    <n v="0.98567607003983293"/>
    <x v="161"/>
    <n v="2.9161511924113981E-5"/>
    <n v="1.4988705608294847E-3"/>
    <n v="0.11051510603944674"/>
  </r>
  <r>
    <x v="163"/>
    <n v="226.93032836914"/>
    <n v="227.030224568812"/>
    <n v="223.64395069142"/>
    <n v="226.51079176615599"/>
    <n v="30602200"/>
    <n v="227.84732055664017"/>
    <n v="226.7876882934566"/>
    <n v="230.25597579390879"/>
    <n v="230.25597579390879"/>
    <n v="230.25597579390879"/>
    <x v="163"/>
    <x v="7"/>
    <n v="0.8844037323304228"/>
    <n v="0.98564396521995734"/>
    <x v="162"/>
    <n v="4.2670984929937816E-6"/>
    <n v="3.7415010355639554E-3"/>
    <n v="0.1111863950987854"/>
  </r>
  <r>
    <x v="164"/>
    <n v="227.77938842773401"/>
    <n v="228.59849454454601"/>
    <n v="224.642839971538"/>
    <n v="225.75162066501599"/>
    <n v="35934600"/>
    <n v="226.96629028320277"/>
    <n v="226.71317016601517"/>
    <n v="230.29754638671838"/>
    <n v="230.29754638671838"/>
    <n v="230.29754638671838"/>
    <x v="164"/>
    <x v="7"/>
    <n v="0.91897452551869063"/>
    <n v="0.98580069184103047"/>
    <x v="163"/>
    <n v="1.0639711959248288E-5"/>
    <n v="-6.753462511095743E-3"/>
    <n v="0.11186656391316901"/>
  </r>
  <r>
    <x v="165"/>
    <n v="226.24108886718699"/>
    <n v="229.607380298588"/>
    <n v="225.43196626858901"/>
    <n v="227.669509955069"/>
    <n v="38052200"/>
    <n v="225.53187255859339"/>
    <n v="226.60708709716752"/>
    <n v="230.32942180392072"/>
    <n v="230.32942180392072"/>
    <n v="230.32942180392072"/>
    <x v="165"/>
    <x v="7"/>
    <n v="0.85634028023651632"/>
    <n v="0.98583452848670305"/>
    <x v="164"/>
    <n v="-1.9305712033790279E-5"/>
    <n v="1.4570171477101275E-2"/>
    <n v="0.11257114405944896"/>
  </r>
  <r>
    <x v="166"/>
    <n v="229.53746032714801"/>
    <n v="232.66402541964001"/>
    <n v="228.62847197635801"/>
    <n v="229.847132448868"/>
    <n v="51906300"/>
    <n v="224.71077575683563"/>
    <n v="226.62686523437461"/>
    <n v="230.38183632875067"/>
    <n v="230.38183632875067"/>
    <n v="230.38183632875067"/>
    <x v="166"/>
    <x v="7"/>
    <n v="0.99055714141207241"/>
    <n v="0.98608614796822658"/>
    <x v="165"/>
    <n v="4.1211807659147226E-5"/>
    <n v="-3.4378856245569902E-3"/>
    <n v="0.11325173514617851"/>
  </r>
  <r>
    <x v="167"/>
    <n v="228.74833679199199"/>
    <n v="230.14679214282"/>
    <n v="227.230002952506"/>
    <n v="229.937031461206"/>
    <n v="52990800"/>
    <n v="222.91874999999959"/>
    <n v="226.57531616210898"/>
    <n v="230.39280225084937"/>
    <n v="230.39280225084937"/>
    <n v="230.39280225084937"/>
    <x v="167"/>
    <x v="7"/>
    <n v="0.9584267564555019"/>
    <n v="0.98630381675939394"/>
    <x v="166"/>
    <n v="-9.8113727585724675E-6"/>
    <n v="-2.7205267925938588E-2"/>
    <n v="0.11398077243019131"/>
  </r>
  <r>
    <x v="168"/>
    <n v="222.52517700195301"/>
    <n v="228.74832587928699"/>
    <n v="220.92692932694899"/>
    <n v="228.29882348382401"/>
    <n v="50190600"/>
    <n v="221.30252685546822"/>
    <n v="226.48494934081987"/>
    <n v="230.41443995425539"/>
    <n v="230.41443995425539"/>
    <n v="230.41443995425539"/>
    <x v="168"/>
    <x v="8"/>
    <n v="0.70504118272442706"/>
    <n v="0.98629885418146368"/>
    <x v="167"/>
    <n v="-7.8578630500092395E-5"/>
    <n v="-8.6186975474204005E-3"/>
    <n v="0.11471451779187687"/>
  </r>
  <r>
    <x v="169"/>
    <n v="220.60729980468699"/>
    <n v="221.53627045160701"/>
    <n v="217.24099295020801"/>
    <n v="221.41640720478401"/>
    <n v="43840200"/>
    <n v="220.77111206054624"/>
    <n v="226.5190457153316"/>
    <n v="230.51963012695273"/>
    <n v="230.51963012695273"/>
    <n v="230.51963012695273"/>
    <x v="169"/>
    <x v="8"/>
    <n v="0.62695184702187179"/>
    <n v="0.9881994527823964"/>
    <x v="168"/>
    <n v="-2.4660816471788749E-5"/>
    <n v="6.9277175100918966E-3"/>
    <n v="0.11547620762760236"/>
  </r>
  <r>
    <x v="170"/>
    <n v="222.13560485839801"/>
    <n v="225.23218875186299"/>
    <n v="221.27654940572901"/>
    <n v="221.386429123234"/>
    <n v="36615400"/>
    <n v="221.13271179199165"/>
    <n v="226.60929962158158"/>
    <n v="230.65358053671306"/>
    <n v="230.65358053671306"/>
    <n v="230.65358053671306"/>
    <x v="170"/>
    <x v="8"/>
    <n v="0.68917915050370038"/>
    <n v="0.98799940341942472"/>
    <x v="169"/>
    <n v="1.9669227996343963E-5"/>
    <n v="-7.0149641991131186E-3"/>
    <n v="0.11623339009475002"/>
  </r>
  <r>
    <x v="171"/>
    <n v="220.57733154296801"/>
    <n v="224.99247224215"/>
    <n v="219.52848241885499"/>
    <n v="223.70388138503299"/>
    <n v="48423000"/>
    <n v="221.21062622070258"/>
    <n v="226.73098754882764"/>
    <n v="230.77026513504612"/>
    <n v="230.77026513504612"/>
    <n v="230.77026513504612"/>
    <x v="171"/>
    <x v="8"/>
    <n v="0.62573164290602357"/>
    <n v="0.98810431310600522"/>
    <x v="170"/>
    <n v="-2.0055880751157495E-5"/>
    <n v="4.0751933001546104E-4"/>
    <n v="0.11702535474423216"/>
  </r>
  <r>
    <x v="172"/>
    <n v="220.667221069335"/>
    <n v="221.02682603494401"/>
    <n v="216.47183996524601"/>
    <n v="220.577323638438"/>
    <n v="67180000"/>
    <n v="221.54625549316361"/>
    <n v="226.81944091796828"/>
    <n v="230.9118336571583"/>
    <n v="230.9118336571583"/>
    <n v="230.9118336571583"/>
    <x v="172"/>
    <x v="8"/>
    <n v="0.62939163396834075"/>
    <n v="0.9887742914490576"/>
    <x v="171"/>
    <n v="1.1607879004671418E-6"/>
    <n v="-3.621371756618536E-3"/>
    <n v="0.11782599927407916"/>
  </r>
  <r>
    <x v="173"/>
    <n v="219.86810302734301"/>
    <n v="221.236592540484"/>
    <n v="216.49181271910501"/>
    <n v="218.67940838073801"/>
    <n v="51591000"/>
    <n v="220.62926635742161"/>
    <n v="226.96649658203077"/>
    <n v="231.05612397529669"/>
    <n v="231.05612397529669"/>
    <n v="231.05612397529669"/>
    <x v="173"/>
    <x v="8"/>
    <n v="0.59685430721142563"/>
    <n v="0.98861903826063502"/>
    <x v="172"/>
    <n v="-1.033597164634692E-5"/>
    <n v="1.1585106704878528E-2"/>
    <n v="0.11864843633727848"/>
  </r>
  <r>
    <x v="174"/>
    <n v="222.41529846191401"/>
    <n v="222.84481857215999"/>
    <n v="217.650536463912"/>
    <n v="221.216620320321"/>
    <n v="44587100"/>
    <n v="219.96599426269501"/>
    <n v="227.13473449706984"/>
    <n v="231.21595284598172"/>
    <n v="231.21595284598172"/>
    <n v="231.21595284598172"/>
    <x v="174"/>
    <x v="8"/>
    <n v="0.70056730806141732"/>
    <n v="0.98832899823055853"/>
    <x v="173"/>
    <n v="3.2816815358271967E-5"/>
    <n v="4.9402420066810759E-4"/>
    <n v="0.1194582856651667"/>
  </r>
  <r>
    <x v="175"/>
    <n v="222.52517700195301"/>
    <n v="223.30431855196201"/>
    <n v="219.57842214055799"/>
    <n v="222.25546946786699"/>
    <n v="37498200"/>
    <n v="219.5724273681636"/>
    <n v="227.26642852783155"/>
    <n v="231.34349856169285"/>
    <n v="231.34349856169285"/>
    <n v="231.34349856169285"/>
    <x v="175"/>
    <x v="8"/>
    <n v="0.70504118272442706"/>
    <n v="0.98822188955990009"/>
    <x v="174"/>
    <n v="1.4071297960160933E-6"/>
    <n v="-1.2119936283777593E-3"/>
    <n v="0.12031024724075681"/>
  </r>
  <r>
    <x v="176"/>
    <n v="222.25547790527301"/>
    <n v="223.79377877619601"/>
    <n v="221.666129959025"/>
    <n v="223.334292840552"/>
    <n v="36766600"/>
    <n v="220.7910858154292"/>
    <n v="227.38632507324166"/>
    <n v="231.47317976110079"/>
    <n v="231.47317976110079"/>
    <n v="231.47317976110079"/>
    <x v="176"/>
    <x v="8"/>
    <n v="0.69405996696705585"/>
    <n v="0.98806215549765875"/>
    <x v="175"/>
    <n v="-3.4550615145567676E-6"/>
    <n v="-2.7775254733109784E-2"/>
    <n v="0.12118332024355433"/>
  </r>
  <r>
    <x v="177"/>
    <n v="216.082275390625"/>
    <n v="216.98128020943699"/>
    <n v="213.684903803758"/>
    <n v="216.30201959178501"/>
    <n v="59357400"/>
    <n v="221.9298309326166"/>
    <n v="227.53861541748"/>
    <n v="231.61075740074003"/>
    <n v="231.61075740074003"/>
    <n v="231.61075740074003"/>
    <x v="177"/>
    <x v="8"/>
    <n v="0.44270848095252052"/>
    <n v="0.98784765240003125"/>
    <x v="176"/>
    <n v="-8.0248295142415493E-5"/>
    <n v="2.1726315230451705E-3"/>
    <n v="0.12207081005317189"/>
  </r>
  <r>
    <x v="178"/>
    <n v="216.55174255371"/>
    <n v="216.66162227413699"/>
    <n v="214.26426595466901"/>
    <n v="215.51289221314599"/>
    <n v="45519300"/>
    <n v="223.9575988769524"/>
    <n v="227.8743698120112"/>
    <n v="231.84603743119629"/>
    <n v="231.84603743119629"/>
    <n v="231.84603743119629"/>
    <x v="178"/>
    <x v="8"/>
    <n v="0.46182356243517803"/>
    <n v="0.9871993692938491"/>
    <x v="177"/>
    <n v="6.18313812439375E-6"/>
    <n v="1.7989794908164995E-2"/>
    <n v="0.12297810038924013"/>
  </r>
  <r>
    <x v="179"/>
    <n v="220.44746398925699"/>
    <n v="222.46524827574601"/>
    <n v="217.30091669603601"/>
    <n v="217.31091546092199"/>
    <n v="59894900"/>
    <n v="226.0712738037104"/>
    <n v="228.24453491210889"/>
    <n v="232.08133427546534"/>
    <n v="232.08133427546534"/>
    <n v="232.08133427546534"/>
    <x v="179"/>
    <x v="8"/>
    <n v="0.62044388464232125"/>
    <n v="0.98666022987321444"/>
    <x v="178"/>
    <n v="5.0798707389887454E-5"/>
    <n v="3.7065544330426962E-2"/>
    <n v="0.12385983777510459"/>
  </r>
  <r>
    <x v="180"/>
    <n v="228.61846923828099"/>
    <n v="229.56743739121799"/>
    <n v="224.38313871157001"/>
    <n v="224.74274368478299"/>
    <n v="66781300"/>
    <n v="227.20602416992142"/>
    <n v="228.53418548583937"/>
    <n v="232.26311349868732"/>
    <n v="232.26311349868732"/>
    <n v="232.26311349868732"/>
    <x v="180"/>
    <x v="8"/>
    <n v="0.95313899819180081"/>
    <n v="0.98625812531770196"/>
    <x v="179"/>
    <n v="1.0369521349495869E-4"/>
    <n v="-2.9274351687371435E-3"/>
    <n v="0.12466110280109539"/>
  </r>
  <r>
    <x v="181"/>
    <n v="227.94920349121"/>
    <n v="232.83382873594999"/>
    <n v="227.369839086388"/>
    <n v="229.71726251609701"/>
    <n v="318679900"/>
    <n v="226.93632202148382"/>
    <n v="228.70841613769483"/>
    <n v="232.32096499488424"/>
    <n v="232.32096499488424"/>
    <n v="232.32096499488424"/>
    <x v="181"/>
    <x v="8"/>
    <n v="0.9258888084133573"/>
    <n v="0.98624629252829754"/>
    <x v="180"/>
    <n v="-8.3524679329594065E-6"/>
    <n v="-7.5810239844625359E-3"/>
    <n v="0.12563829581830008"/>
  </r>
  <r>
    <x v="182"/>
    <n v="226.22111511230401"/>
    <n v="229.19783588273799"/>
    <n v="225.56183678132999"/>
    <n v="227.090154121849"/>
    <n v="54146000"/>
    <n v="226.85441284179643"/>
    <n v="228.94123199462848"/>
    <n v="232.39147727720157"/>
    <n v="232.39147727720157"/>
    <n v="232.39147727720157"/>
    <x v="182"/>
    <x v="8"/>
    <n v="0.85552701792101382"/>
    <n v="0.98761595314075534"/>
    <x v="181"/>
    <n v="-2.1680408878510526E-5"/>
    <n v="3.9739971874406983E-3"/>
    <n v="0.12664438344582529"/>
  </r>
  <r>
    <x v="183"/>
    <n v="227.1201171875"/>
    <n v="229.097952156514"/>
    <n v="225.48192014495501"/>
    <n v="228.39870925768"/>
    <n v="43556100"/>
    <n v="228.15897827148402"/>
    <n v="229.26980957031208"/>
    <n v="232.49263075531465"/>
    <n v="232.49263075531465"/>
    <n v="232.49263075531465"/>
    <x v="183"/>
    <x v="8"/>
    <n v="0.89213127754063348"/>
    <n v="0.98780818316361019"/>
    <x v="182"/>
    <n v="1.1299555914945358E-5"/>
    <n v="-4.3981192840058473E-3"/>
    <n v="0.12765576290953556"/>
  </r>
  <r>
    <x v="184"/>
    <n v="226.12121582031199"/>
    <n v="227.040202916666"/>
    <n v="223.77380760174"/>
    <n v="224.68279593314301"/>
    <n v="42308700"/>
    <n v="227.92723693847597"/>
    <n v="229.58760711669873"/>
    <n v="232.58217264811157"/>
    <n v="232.58217264811157"/>
    <n v="232.58217264811157"/>
    <x v="184"/>
    <x v="8"/>
    <n v="0.85145946377316084"/>
    <n v="0.98776494309665719"/>
    <x v="183"/>
    <n v="-1.2557811357338799E-5"/>
    <n v="5.0802074082861599E-3"/>
    <n v="0.12870792446807164"/>
  </r>
  <r>
    <x v="185"/>
    <n v="227.26995849609301"/>
    <n v="228.24887720276399"/>
    <n v="225.16227678839101"/>
    <n v="227.05019905798099"/>
    <n v="36636700"/>
    <n v="228.00914916992141"/>
    <n v="229.92598266601516"/>
    <n v="232.69168039095561"/>
    <n v="232.69168039095561"/>
    <n v="232.69168039095561"/>
    <x v="185"/>
    <x v="8"/>
    <n v="0.89823229811979766"/>
    <n v="0.98765714546619454"/>
    <x v="184"/>
    <n v="1.4436989377530907E-5"/>
    <n v="1.1866904823878714E-3"/>
    <n v="0.1297671477818193"/>
  </r>
  <r>
    <x v="186"/>
    <n v="227.53965759277301"/>
    <n v="229.26776733886899"/>
    <n v="227.05020584581499"/>
    <n v="228.20893469195499"/>
    <n v="34026000"/>
    <n v="227.6395538330074"/>
    <n v="230.23738342285114"/>
    <n v="232.78515835466015"/>
    <n v="232.78515835466015"/>
    <n v="232.78515835466015"/>
    <x v="186"/>
    <x v="8"/>
    <n v="0.90921351387716887"/>
    <n v="0.98758307385640309"/>
    <x v="185"/>
    <n v="3.3788858275762834E-6"/>
    <n v="2.2871989538118531E-2"/>
    <n v="0.13086260922553894"/>
  </r>
  <r>
    <x v="187"/>
    <n v="232.74394226074199"/>
    <n v="232.74394226074199"/>
    <n v="229.397617680786"/>
    <n v="229.78718847660599"/>
    <n v="54541900"/>
    <n v="227.44177246093699"/>
    <n v="230.62159027099565"/>
    <n v="232.87718468381607"/>
    <n v="232.87718468381607"/>
    <n v="232.87718468381607"/>
    <x v="187"/>
    <x v="8"/>
    <n v="1.1211140115253093"/>
    <n v="0.98750935289943709"/>
    <x v="186"/>
    <n v="6.4430413793559183E-5"/>
    <n v="-2.914160374014611E-2"/>
    <n v="0.13190495758975179"/>
  </r>
  <r>
    <x v="188"/>
    <n v="225.96141052246"/>
    <n v="229.39761729003499"/>
    <n v="223.49412373913"/>
    <n v="229.267770519663"/>
    <n v="63285000"/>
    <n v="225.18225708007759"/>
    <n v="230.92211151122999"/>
    <n v="232.87956401279953"/>
    <n v="232.87956401279953"/>
    <n v="232.87956401279953"/>
    <x v="188"/>
    <x v="9"/>
    <n v="0.84495274396398845"/>
    <n v="0.98777320113041367"/>
    <x v="187"/>
    <n v="-8.4254724501020561E-5"/>
    <n v="2.51975084490107E-3"/>
    <n v="0.13306632052293646"/>
  </r>
  <r>
    <x v="189"/>
    <n v="226.53077697753901"/>
    <n v="227.12012493395301"/>
    <n v="222.77491454853401"/>
    <n v="225.64175566026299"/>
    <n v="32880600"/>
    <n v="225.09435119628861"/>
    <n v="231.33268341064405"/>
    <n v="233.00534862171477"/>
    <n v="233.00534862171477"/>
    <n v="233.00534862171477"/>
    <x v="189"/>
    <x v="9"/>
    <n v="0.86813537959457998"/>
    <n v="0.98816758077766331"/>
    <x v="188"/>
    <n v="7.1697738377451969E-6"/>
    <n v="-4.8946778040934091E-3"/>
    <n v="0.13424656856978082"/>
  </r>
  <r>
    <x v="190"/>
    <n v="225.42198181152301"/>
    <n v="226.56072831643499"/>
    <n v="223.07457365910801"/>
    <n v="224.892565512696"/>
    <n v="34044200"/>
    <n v="225.64574279785103"/>
    <n v="231.76126800537065"/>
    <n v="233.12524809660695"/>
    <n v="233.12524809660695"/>
    <n v="233.12524809660695"/>
    <x v="190"/>
    <x v="9"/>
    <n v="0.82298906987890974"/>
    <n v="0.9881097208647599"/>
    <x v="189"/>
    <n v="-1.3979093095639605E-5"/>
    <n v="5.0073595832448798E-3"/>
    <n v="0.13547455380462489"/>
  </r>
  <r>
    <x v="191"/>
    <n v="226.55075073242099"/>
    <n v="227.74942888869501"/>
    <n v="223.883686881057"/>
    <n v="227.649532691497"/>
    <n v="37245100"/>
    <n v="226.3190032958978"/>
    <n v="232.21542846679642"/>
    <n v="233.27059274349531"/>
    <n v="233.27059274349531"/>
    <n v="233.27059274349531"/>
    <x v="191"/>
    <x v="9"/>
    <n v="0.86894864191004195"/>
    <n v="0.98792435848007776"/>
    <x v="190"/>
    <n v="1.4230484308264124E-5"/>
    <n v="-2.2530869394490692E-2"/>
    <n v="0.13671354709775932"/>
  </r>
  <r>
    <x v="192"/>
    <n v="221.446365356445"/>
    <n v="225.441969360554"/>
    <n v="221.08676038639399"/>
    <n v="224.25327473060801"/>
    <n v="39505400"/>
    <n v="226.46883850097601"/>
    <n v="232.70521331787066"/>
    <n v="233.39982047447751"/>
    <n v="233.39982047447751"/>
    <n v="233.39982047447751"/>
    <x v="192"/>
    <x v="9"/>
    <n v="0.66111569840979389"/>
    <n v="0.98777858138847585"/>
    <x v="191"/>
    <n v="-6.4922586353599598E-5"/>
    <n v="1.8404076041211869E-2"/>
    <n v="0.13801974607794423"/>
  </r>
  <r>
    <x v="193"/>
    <n v="225.521881103515"/>
    <n v="225.731641776185"/>
    <n v="223.00464633733901"/>
    <n v="224.05349542674799"/>
    <n v="31855700"/>
    <n v="228.38872680663999"/>
    <n v="233.34588592529249"/>
    <n v="233.63420194738006"/>
    <n v="233.63420194738006"/>
    <n v="233.63420194738006"/>
    <x v="193"/>
    <x v="9"/>
    <n v="0.82705662402676161"/>
    <n v="0.98831241621349275"/>
    <x v="192"/>
    <n v="5.1957961306969835E-5"/>
    <n v="1.6698396906805951E-2"/>
    <n v="0.13927640216031661"/>
  </r>
  <r>
    <x v="194"/>
    <n v="229.28773498535099"/>
    <n v="229.49751090746801"/>
    <n v="224.58291968465099"/>
    <n v="224.98247399856299"/>
    <n v="33591100"/>
    <n v="230.00295104980401"/>
    <n v="233.79644836425734"/>
    <n v="233.79644836425734"/>
    <n v="233.79644836425734"/>
    <n v="233.79644836425734"/>
    <x v="194"/>
    <x v="9"/>
    <n v="0.98038918797020369"/>
    <n v="0.98824597775542666"/>
    <x v="193"/>
    <n v="4.7182057586470094E-5"/>
    <n v="-2.1782703886272649E-3"/>
    <n v="0.14057649530897626"/>
  </r>
  <r>
    <x v="195"/>
    <n v="228.78828430175699"/>
    <n v="229.24778548023301"/>
    <n v="226.92034426047601"/>
    <n v="227.529674496052"/>
    <n v="28183500"/>
    <n v="230.45045776367118"/>
    <n v="233.88846292301051"/>
    <n v="233.88846292301051"/>
    <n v="233.88846292301051"/>
    <n v="233.88846292301051"/>
    <x v="195"/>
    <x v="9"/>
    <n v="0.96005328108646737"/>
    <n v="0.98836557523577007"/>
    <x v="194"/>
    <n v="-6.2126481384927601E-6"/>
    <n v="-6.5053923040130513E-3"/>
    <n v="0.14198446242392104"/>
  </r>
  <r>
    <x v="196"/>
    <n v="227.29992675781199"/>
    <n v="229.15788323697001"/>
    <n v="227.09015084025299"/>
    <n v="229.04800351672901"/>
    <n v="31759200"/>
    <n v="231.0717742919916"/>
    <n v="233.99471664428663"/>
    <n v="233.99471664428663"/>
    <n v="233.99471664428663"/>
    <n v="233.99471664428663"/>
    <x v="196"/>
    <x v="9"/>
    <n v="0.89945250223564577"/>
    <n v="0.98840044468750832"/>
    <x v="195"/>
    <n v="-1.8594256151138744E-5"/>
    <n v="1.6479900281464874E-2"/>
    <n v="0.1434448057458933"/>
  </r>
  <r>
    <x v="197"/>
    <n v="231.045806884765"/>
    <n v="231.47532700331101"/>
    <n v="228.34877720356201"/>
    <n v="228.44865815944601"/>
    <n v="39882100"/>
    <n v="232.5601348876948"/>
    <n v="234.13715898229671"/>
    <n v="234.13715898229671"/>
    <n v="234.13715898229671"/>
    <n v="234.13715898229671"/>
    <x v="197"/>
    <x v="9"/>
    <n v="1.0519718038635855"/>
    <n v="0.98827701369308862"/>
    <x v="196"/>
    <n v="4.6569689560183036E-5"/>
    <n v="1.1024633897988998E-2"/>
    <n v="0.14486860772909849"/>
  </r>
  <r>
    <x v="198"/>
    <n v="233.593002319335"/>
    <n v="237.22900130875701"/>
    <n v="232.11461788170999"/>
    <n v="233.35326059490501"/>
    <n v="64751400"/>
    <n v="233.59499511718701"/>
    <n v="234.2043622887648"/>
    <n v="234.2043622887648"/>
    <n v="234.2043622887648"/>
    <n v="234.2043622887648"/>
    <x v="198"/>
    <x v="9"/>
    <n v="1.1556848047135366"/>
    <n v="0.9883897262210205"/>
    <x v="197"/>
    <n v="3.1237825824925736E-5"/>
    <n v="-8.8518651848196236E-3"/>
    <n v="0.14636311299472696"/>
  </r>
  <r>
    <x v="199"/>
    <n v="231.52526855468699"/>
    <n v="231.86489123072599"/>
    <n v="229.58739820949401"/>
    <n v="231.34547369396699"/>
    <n v="34082200"/>
    <n v="233.99655456542919"/>
    <n v="234.21794806586328"/>
    <n v="234.21794806586328"/>
    <n v="234.21794806586328"/>
    <n v="234.21794806586328"/>
    <x v="199"/>
    <x v="9"/>
    <n v="1.0714938271466292"/>
    <n v="0.98907721909836099"/>
    <x v="198"/>
    <n v="-2.5330948928981023E-5"/>
    <n v="1.5963630707752179E-3"/>
    <n v="0.14797022557925144"/>
  </r>
  <r>
    <x v="200"/>
    <n v="231.89486694335901"/>
    <n v="233.59301088010801"/>
    <n v="230.26666863657599"/>
    <n v="233.17345903647399"/>
    <n v="32993800"/>
    <n v="233.79277954101522"/>
    <n v="234.2791453274809"/>
    <n v="234.2791453274809"/>
    <n v="234.2791453274809"/>
    <n v="234.2791453274809"/>
    <x v="200"/>
    <x v="9"/>
    <n v="1.0865425970518534"/>
    <n v="0.98922392850917906"/>
    <x v="199"/>
    <n v="4.5444269574090868E-6"/>
    <n v="1.2276523540576517E-2"/>
    <n v="0.14960384972297205"/>
  </r>
  <r>
    <x v="201"/>
    <n v="234.74172973632801"/>
    <n v="235.92042557372801"/>
    <n v="233.75281228137499"/>
    <n v="235.92042557372801"/>
    <n v="46431500"/>
    <n v="233.47713012695257"/>
    <n v="234.33459366199534"/>
    <n v="234.33459366199534"/>
    <n v="234.33459366199534"/>
    <n v="234.33459366199534"/>
    <x v="201"/>
    <x v="9"/>
    <n v="1.2024570177750249"/>
    <n v="0.98921533891955027"/>
    <x v="200"/>
    <n v="3.4763504937806999E-5"/>
    <n v="6.2978929973744368E-3"/>
    <n v="0.15124557848707765"/>
  </r>
  <r>
    <x v="202"/>
    <n v="236.22010803222599"/>
    <n v="236.58971177277601"/>
    <n v="234.19234018879601"/>
    <n v="234.19234018879601"/>
    <n v="36254500"/>
    <n v="232.7599212646478"/>
    <n v="234.32489994593982"/>
    <n v="234.32489994593982"/>
    <n v="234.32489994593982"/>
    <n v="234.32489994593982"/>
    <x v="202"/>
    <x v="9"/>
    <n v="1.2626514761106886"/>
    <n v="0.98922667877423098"/>
    <x v="201"/>
    <n v="1.788661051427276E-5"/>
    <n v="-2.6217432412464726E-3"/>
    <n v="0.15297208557930811"/>
  </r>
  <r>
    <x v="203"/>
    <n v="235.60079956054599"/>
    <n v="235.960404544103"/>
    <n v="232.344387662022"/>
    <n v="233.632963295254"/>
    <n v="38846600"/>
    <n v="232.1445983886712"/>
    <n v="234.2786753584694"/>
    <n v="234.2786753584694"/>
    <n v="234.2786753584694"/>
    <n v="234.2786753584694"/>
    <x v="203"/>
    <x v="9"/>
    <n v="1.237435374048786"/>
    <n v="0.98939976349985181"/>
    <x v="202"/>
    <n v="-7.4791345062719117E-6"/>
    <n v="-2.1623042610344863E-2"/>
    <n v="0.15479416748088232"/>
  </r>
  <r>
    <x v="204"/>
    <n v="230.50639343261699"/>
    <n v="234.88158476901799"/>
    <n v="227.50969037853801"/>
    <n v="233.82275212863399"/>
    <n v="52287000"/>
    <n v="231.70707702636659"/>
    <n v="234.24562225341751"/>
    <n v="234.24562225341751"/>
    <n v="234.24562225341751"/>
    <n v="234.24562225341751"/>
    <x v="204"/>
    <x v="9"/>
    <n v="1.0300087510636946"/>
    <n v="0.98958965055068593"/>
    <x v="203"/>
    <n v="-6.2277964365975436E-5"/>
    <n v="-8.2328978708553851E-4"/>
    <n v="0.15671697600812404"/>
  </r>
  <r>
    <x v="205"/>
    <n v="230.31661987304599"/>
    <n v="230.56634513279101"/>
    <n v="228.15898997077201"/>
    <n v="229.72725667611499"/>
    <n v="31109500"/>
    <n v="231.57522277831958"/>
    <n v="234.34149991548932"/>
    <n v="234.34149991548932"/>
    <n v="234.34149991548932"/>
    <n v="234.34149991548932"/>
    <x v="205"/>
    <x v="9"/>
    <n v="1.0222818271386731"/>
    <n v="0.99080196219784156"/>
    <x v="204"/>
    <n v="-2.3465182619197833E-6"/>
    <n v="3.6430959790071473E-3"/>
    <n v="0.15867226207229698"/>
  </r>
  <r>
    <x v="206"/>
    <n v="231.15568542480401"/>
    <n v="232.96369380669299"/>
    <n v="229.317711232101"/>
    <n v="229.48752257405599"/>
    <n v="38802300"/>
    <n v="230.64424438476505"/>
    <n v="234.44741781134306"/>
    <n v="234.44741781134306"/>
    <n v="234.44741781134306"/>
    <n v="234.44741781134306"/>
    <x v="206"/>
    <x v="9"/>
    <n v="1.0564456785265952"/>
    <n v="0.99095820210601382"/>
    <x v="205"/>
    <n v="1.0360384090635222E-5"/>
    <n v="8.5994347224725674E-3"/>
    <n v="0.16068371949261789"/>
  </r>
  <r>
    <x v="207"/>
    <n v="233.14349365234301"/>
    <n v="234.472033847566"/>
    <n v="232.294436924433"/>
    <n v="233.06359498314501"/>
    <n v="36087100"/>
    <n v="228.9461120605462"/>
    <n v="234.53638355151978"/>
    <n v="234.53638355151978"/>
    <n v="234.53638355151978"/>
    <n v="234.53638355151978"/>
    <x v="207"/>
    <x v="9"/>
    <n v="1.1373823642611531"/>
    <n v="0.99094779638161878"/>
    <x v="184"/>
    <n v="2.4395369364826891E-5"/>
    <n v="1.1567944378588055E-3"/>
    <n v="0.16274775122944143"/>
  </r>
  <r>
    <x v="208"/>
    <n v="233.41319274902301"/>
    <n v="234.072471061199"/>
    <n v="232.064685556321"/>
    <n v="232.84382710997599"/>
    <n v="35417200"/>
    <n v="226.67061462402279"/>
    <n v="234.57507493760801"/>
    <n v="234.57507493760801"/>
    <n v="234.57507493760801"/>
    <n v="234.57507493760801"/>
    <x v="208"/>
    <x v="9"/>
    <n v="1.1483635800185243"/>
    <n v="0.99094483013056733"/>
    <x v="206"/>
    <n v="3.2938113125879909E-6"/>
    <n v="-1.5277930585849241E-2"/>
    <n v="0.16493207479425681"/>
  </r>
  <r>
    <x v="209"/>
    <n v="229.84712219238199"/>
    <n v="233.213413626288"/>
    <n v="229.29772360355"/>
    <n v="232.35435817157401"/>
    <n v="47070900"/>
    <n v="224.62886047363222"/>
    <n v="234.6082715715676"/>
    <n v="234.6082715715676"/>
    <n v="234.6082715715676"/>
    <n v="234.6082715715676"/>
    <x v="209"/>
    <x v="9"/>
    <n v="1.003165503085597"/>
    <n v="0.9910389679626338"/>
    <x v="207"/>
    <n v="-4.386183193583193E-5"/>
    <n v="-1.8209470047685885E-2"/>
    <n v="0.1672614847743453"/>
  </r>
  <r>
    <x v="210"/>
    <n v="225.66172790527301"/>
    <n v="229.57741798472901"/>
    <n v="225.12231283132601"/>
    <n v="229.08795100904001"/>
    <n v="64370100"/>
    <n v="223.15448303222601"/>
    <n v="234.74830537683775"/>
    <n v="234.74830537683775"/>
    <n v="234.74830537683775"/>
    <n v="234.74830537683775"/>
    <x v="210"/>
    <x v="9"/>
    <n v="0.83275070280562069"/>
    <n v="0.99153777431603451"/>
    <x v="208"/>
    <n v="-5.2355618007204896E-5"/>
    <n v="-1.3279629334491984E-2"/>
    <n v="0.16969748402881049"/>
  </r>
  <r>
    <x v="211"/>
    <n v="222.66502380371"/>
    <n v="225.10234466312099"/>
    <n v="220.027925794287"/>
    <n v="220.72715344034299"/>
    <n v="65276700"/>
    <n v="223.46813659667919"/>
    <n v="235.02365620930939"/>
    <n v="235.02365620930939"/>
    <n v="235.02365620930939"/>
    <n v="235.02365620930939"/>
    <x v="211"/>
    <x v="10"/>
    <n v="0.7107352615032444"/>
    <n v="0.99236410606130998"/>
    <x v="209"/>
    <n v="-3.8086431630279804E-5"/>
    <n v="-4.0375327863640268E-3"/>
    <n v="0.17223342744884756"/>
  </r>
  <r>
    <x v="212"/>
    <n v="221.76600646972599"/>
    <n v="222.54514803369099"/>
    <n v="219.46854635353299"/>
    <n v="220.74713841963001"/>
    <n v="44944500"/>
    <n v="224.32713317871057"/>
    <n v="235.40986347198438"/>
    <n v="235.40986347198438"/>
    <n v="235.40986347198438"/>
    <n v="235.40986347198438"/>
    <x v="212"/>
    <x v="10"/>
    <n v="0.67413038059847619"/>
    <n v="0.9922451916819397"/>
    <x v="210"/>
    <n v="-1.1526160433761312E-5"/>
    <n v="6.4861858237067931E-3"/>
    <n v="0.1748553455132259"/>
  </r>
  <r>
    <x v="213"/>
    <n v="223.20442199707"/>
    <n v="223.70387248945201"/>
    <n v="220.896963160989"/>
    <n v="221.55624146901701"/>
    <n v="28111300"/>
    <n v="224.81993103027321"/>
    <n v="235.84998789141207"/>
    <n v="235.84998789141207"/>
    <n v="235.84998789141207"/>
    <n v="235.84998789141207"/>
    <x v="213"/>
    <x v="10"/>
    <n v="0.7326976930179866"/>
    <n v="0.99174217356507133"/>
    <x v="211"/>
    <n v="1.8419659780777309E-5"/>
    <n v="-3.2669021751216818E-3"/>
    <n v="0.17754362158368764"/>
  </r>
  <r>
    <x v="214"/>
    <n v="222.47523498535099"/>
    <n v="225.821559477975"/>
    <n v="220.94691765378801"/>
    <n v="222.365355264166"/>
    <n v="54561100"/>
    <n v="225.02504577636699"/>
    <n v="236.27150675455681"/>
    <n v="236.27150675455681"/>
    <n v="236.27150675455681"/>
    <n v="236.27150675455681"/>
    <x v="214"/>
    <x v="10"/>
    <n v="0.70300771629307424"/>
    <n v="0.99131303917864155"/>
    <x v="212"/>
    <n v="-9.3226065464024899E-6"/>
    <n v="2.1372089987908502E-2"/>
    <n v="0.18041616996415646"/>
  </r>
  <r>
    <x v="215"/>
    <n v="227.22999572753901"/>
    <n v="227.62956527365699"/>
    <n v="224.323205394882"/>
    <n v="224.383137016294"/>
    <n v="42137700"/>
    <n v="225.55399780273424"/>
    <n v="236.74724026383979"/>
    <n v="236.74724026383979"/>
    <n v="236.74724026383979"/>
    <n v="236.74724026383979"/>
    <x v="215"/>
    <x v="10"/>
    <n v="0.89660515220364323"/>
    <n v="0.99164288224397412"/>
    <x v="213"/>
    <n v="6.0249420639646445E-5"/>
    <n v="-1.1881750594043424E-3"/>
    <n v="0.18324714275651857"/>
  </r>
  <r>
    <x v="216"/>
    <n v="226.96000671386699"/>
    <n v="228.66000366210901"/>
    <n v="226.41000366210901"/>
    <n v="227.169998168945"/>
    <n v="38328800"/>
    <n v="225.75199890136702"/>
    <n v="237.08714185442196"/>
    <n v="237.08714185442196"/>
    <n v="237.08714185442196"/>
    <n v="237.08714185442196"/>
    <x v="216"/>
    <x v="10"/>
    <n v="0.88561213202764311"/>
    <n v="0.99141236732340543"/>
    <x v="214"/>
    <n v="-3.3871210415314934E-6"/>
    <n v="-1.2028599337194074E-2"/>
    <n v="0.18640005683311553"/>
  </r>
  <r>
    <x v="217"/>
    <n v="224.22999572753901"/>
    <n v="225.69999694824199"/>
    <n v="221.5"/>
    <n v="225"/>
    <n v="42005600"/>
    <n v="225.35999755859356"/>
    <n v="237.46222093370176"/>
    <n v="237.46222093370176"/>
    <n v="237.46222093370176"/>
    <n v="237.46222093370176"/>
    <x v="217"/>
    <x v="10"/>
    <n v="0.7744555132999531"/>
    <n v="0.99109801173198175"/>
    <x v="215"/>
    <n v="-3.4476694413809739E-5"/>
    <n v="0"/>
    <n v="0.18977813359291423"/>
  </r>
  <r>
    <x v="218"/>
    <n v="224.22999572753901"/>
    <n v="225.58999633789"/>
    <n v="223.36000061035099"/>
    <n v="224.55000305175699"/>
    <n v="40398300"/>
    <n v="226.1179992675778"/>
    <n v="237.97115267240031"/>
    <n v="237.97115267240031"/>
    <n v="237.97115267240031"/>
    <n v="237.97115267240031"/>
    <x v="218"/>
    <x v="10"/>
    <n v="0.7744555132999531"/>
    <n v="0.99040061372310451"/>
    <x v="216"/>
    <n v="0"/>
    <n v="3.9691361843016649E-3"/>
    <n v="0.1932790438252929"/>
  </r>
  <r>
    <x v="219"/>
    <n v="225.11999511718699"/>
    <n v="226.64999389648401"/>
    <n v="222.759994506835"/>
    <n v="224.009994506835"/>
    <n v="48566200"/>
    <n v="226.92799987792918"/>
    <n v="238.5207989501948"/>
    <n v="238.5207989501948"/>
    <n v="238.5207989501948"/>
    <n v="238.5207989501948"/>
    <x v="219"/>
    <x v="10"/>
    <n v="0.8106932146566217"/>
    <n v="0.98948372644887705"/>
    <x v="217"/>
    <n v="1.1285761531976135E-5"/>
    <n v="1.3770460957509811E-2"/>
    <n v="0.19695021336213561"/>
  </r>
  <r>
    <x v="220"/>
    <n v="228.22000122070301"/>
    <n v="228.86999511718699"/>
    <n v="225"/>
    <n v="225.02000427246"/>
    <n v="44923900"/>
    <n v="227.70400085449182"/>
    <n v="239.07916577657011"/>
    <n v="239.07916577657011"/>
    <n v="239.07916577657011"/>
    <n v="239.07916577657011"/>
    <x v="220"/>
    <x v="10"/>
    <n v="0.93691475670452751"/>
    <n v="0.98848960448698142"/>
    <x v="218"/>
    <n v="3.8965174162797211E-5"/>
    <n v="-1.4109198157391423E-2"/>
    <n v="0.20074305596188735"/>
  </r>
  <r>
    <x v="221"/>
    <n v="225"/>
    <n v="226.919998168945"/>
    <n v="224.27000427246"/>
    <n v="226.39999389648401"/>
    <n v="47923700"/>
    <n v="227.7640014648432"/>
    <n v="239.55130336595562"/>
    <n v="239.55130336595562"/>
    <n v="239.55130336595562"/>
    <n v="239.55130336595562"/>
    <x v="221"/>
    <x v="10"/>
    <n v="0.80580742791175619"/>
    <n v="0.98764469543247879"/>
    <x v="219"/>
    <n v="-4.0482596941893156E-5"/>
    <n v="1.3422241210933331E-2"/>
    <n v="0.20499665043351326"/>
  </r>
  <r>
    <x v="222"/>
    <n v="228.02000427246"/>
    <n v="229.74000549316401"/>
    <n v="225.169998168945"/>
    <n v="225.25"/>
    <n v="44686000"/>
    <n v="228.73800048828062"/>
    <n v="240.21272624622634"/>
    <n v="240.21272624622634"/>
    <n v="240.21272624622634"/>
    <n v="240.21272624622634"/>
    <x v="222"/>
    <x v="10"/>
    <n v="0.92877157170128621"/>
    <n v="0.9861774901720114"/>
    <x v="220"/>
    <n v="3.7986365162723246E-5"/>
    <n v="1.1402267431121008E-3"/>
    <n v="0.20928979165948905"/>
  </r>
  <r>
    <x v="223"/>
    <n v="228.27999877929599"/>
    <n v="230.16000366210901"/>
    <n v="226.66000366210901"/>
    <n v="226.97999572753901"/>
    <n v="36211800"/>
    <n v="229.70799865722603"/>
    <n v="240.79333205450098"/>
    <n v="240.79333205450098"/>
    <n v="240.79333205450098"/>
    <n v="240.79333205450098"/>
    <x v="223"/>
    <x v="10"/>
    <n v="0.93935765007693939"/>
    <n v="0.98486239706542211"/>
    <x v="221"/>
    <n v="3.246663898170965E-6"/>
    <n v="3.1540267415197964E-3"/>
    <n v="0.21400223171026389"/>
  </r>
  <r>
    <x v="224"/>
    <n v="229"/>
    <n v="229.92999267578099"/>
    <n v="225.88999938964801"/>
    <n v="228.05999755859301"/>
    <n v="35169600"/>
    <n v="231.06399841308544"/>
    <n v="241.41899871826121"/>
    <n v="241.41899871826121"/>
    <n v="241.41899871826121"/>
    <n v="241.41899871826121"/>
    <x v="224"/>
    <x v="10"/>
    <n v="0.96867361311667621"/>
    <n v="0.98338117788508572"/>
    <x v="222"/>
    <n v="8.9717303686231986E-6"/>
    <n v="-2.0960512119650673E-3"/>
    <n v="0.2190249427893968"/>
  </r>
  <r>
    <x v="225"/>
    <n v="228.52000427246"/>
    <n v="230.16000366210901"/>
    <n v="225.71000671386699"/>
    <n v="228.88000488281199"/>
    <n v="42108300"/>
    <n v="232.2499969482416"/>
    <n v="242.07263022974865"/>
    <n v="242.07263022974865"/>
    <n v="242.07263022974865"/>
    <n v="242.07263022974865"/>
    <x v="225"/>
    <x v="10"/>
    <n v="0.94912984485190122"/>
    <n v="0.98064343910450069"/>
    <x v="223"/>
    <n v="-5.9779052141717415E-6"/>
    <n v="5.907539031538879E-3"/>
    <n v="0.22447751929553889"/>
  </r>
  <r>
    <x v="226"/>
    <n v="229.86999511718699"/>
    <n v="230.72000122070301"/>
    <n v="228.05999755859301"/>
    <n v="228.05999755859301"/>
    <n v="38168300"/>
    <n v="234.01199645996039"/>
    <n v="242.82555389404246"/>
    <n v="242.82555389404246"/>
    <n v="242.82555389404246"/>
    <n v="242.82555389404246"/>
    <x v="226"/>
    <x v="10"/>
    <n v="1.0040968095874643"/>
    <n v="0.97702550067082905"/>
    <x v="224"/>
    <n v="1.6781217561545603E-5"/>
    <n v="1.3050855108212838E-2"/>
    <n v="0.23025524123680594"/>
  </r>
  <r>
    <x v="227"/>
    <n v="232.86999511718699"/>
    <n v="233.25"/>
    <n v="229.74000549316401"/>
    <n v="231.46000671386699"/>
    <n v="90152800"/>
    <n v="235.95599670410101"/>
    <n v="243.58764558679869"/>
    <n v="243.58764558679869"/>
    <n v="243.58764558679869"/>
    <n v="243.58764558679869"/>
    <x v="227"/>
    <x v="10"/>
    <n v="1.1262464484911543"/>
    <n v="0.97055248926952298"/>
    <x v="225"/>
    <n v="3.694206833126934E-5"/>
    <n v="9.4043993959116515E-3"/>
    <n v="0.23638609030508939"/>
  </r>
  <r>
    <x v="228"/>
    <n v="235.05999755859301"/>
    <n v="235.57000732421801"/>
    <n v="233.33000183105401"/>
    <n v="233.33000183105401"/>
    <n v="45986200"/>
    <n v="237.91199645996039"/>
    <n v="244.25749874114936"/>
    <n v="244.25749874114936"/>
    <n v="244.25749874114936"/>
    <n v="244.25749874114936"/>
    <x v="228"/>
    <x v="10"/>
    <n v="1.2154157842964695"/>
    <n v="0.96255303033154627"/>
    <x v="226"/>
    <n v="2.6668313830358059E-5"/>
    <n v="-5.5307106339780646E-4"/>
    <n v="0.24309416962490951"/>
  </r>
  <r>
    <x v="229"/>
    <n v="234.92999267578099"/>
    <n v="235.69000244140599"/>
    <n v="233.80999755859301"/>
    <n v="234.47000122070301"/>
    <n v="33498400"/>
    <n v="239.50199584960879"/>
    <n v="244.87066548665314"/>
    <n v="244.87066548665314"/>
    <n v="244.87066548665314"/>
    <n v="244.87066548665314"/>
    <x v="229"/>
    <x v="10"/>
    <n v="1.2101224344660679"/>
    <n v="0.95307140891712483"/>
    <x v="227"/>
    <n v="-1.5761356912946667E-6"/>
    <n v="1.0215848253080157E-2"/>
    <n v="0.25058076662596618"/>
  </r>
  <r>
    <x v="230"/>
    <n v="237.33000183105401"/>
    <n v="237.80999755859301"/>
    <n v="233.97000122070301"/>
    <n v="234.80999755859301"/>
    <n v="28481400"/>
    <n v="241.12399597167899"/>
    <n v="245.58071354457257"/>
    <n v="245.58071354457257"/>
    <n v="245.58071354457257"/>
    <n v="245.58071354457257"/>
    <x v="230"/>
    <x v="10"/>
    <n v="1.3078425183601174"/>
    <n v="0.93406832041892562"/>
    <x v="228"/>
    <n v="2.895773881661512E-5"/>
    <n v="9.5225824354259123E-3"/>
    <n v="0.2585837456591466"/>
  </r>
  <r>
    <x v="231"/>
    <n v="239.58999633789"/>
    <n v="240.78999328613199"/>
    <n v="237.16000366210901"/>
    <n v="237.27000427246"/>
    <n v="48137100"/>
    <n v="242.2259948730462"/>
    <n v="246.21538367638169"/>
    <n v="246.21538367638169"/>
    <n v="246.21538367638169"/>
    <n v="246.21538367638169"/>
    <x v="231"/>
    <x v="11"/>
    <n v="1.3998616893382307"/>
    <n v="0.90629992302102746"/>
    <x v="229"/>
    <n v="2.7001870075871182E-5"/>
    <n v="1.2771808528593737E-2"/>
    <n v="0.26741033783300039"/>
  </r>
  <r>
    <x v="232"/>
    <n v="242.64999389648401"/>
    <n v="242.759994506835"/>
    <n v="238.89999389648401"/>
    <n v="239.80999755859301"/>
    <n v="38861000"/>
    <n v="243.65799560546822"/>
    <n v="246.76749928792265"/>
    <n v="246.76749928792265"/>
    <n v="246.76749928792265"/>
    <n v="246.76749928792265"/>
    <x v="232"/>
    <x v="11"/>
    <n v="1.5244542216143744"/>
    <n v="0.8742780262712353"/>
    <x v="230"/>
    <n v="3.6157168866290945E-5"/>
    <n v="1.4836209330570706E-3"/>
    <n v="0.27709984092150486"/>
  </r>
  <r>
    <x v="233"/>
    <n v="243.009994506835"/>
    <n v="244.11000061035099"/>
    <n v="241.25"/>
    <n v="242.86999511718699"/>
    <n v="44383900"/>
    <n v="244.68199768066339"/>
    <n v="247.14181795987162"/>
    <n v="247.14181795987162"/>
    <n v="247.14181795987162"/>
    <n v="247.14181795987162"/>
    <x v="233"/>
    <x v="11"/>
    <n v="1.5391122031342017"/>
    <n v="0.85204287989707195"/>
    <x v="231"/>
    <n v="4.2237167685588162E-6"/>
    <n v="1.2344668933419087E-4"/>
    <n v="0.28824035368327972"/>
  </r>
  <r>
    <x v="234"/>
    <n v="243.03999328613199"/>
    <n v="244.53999328613199"/>
    <n v="242.13000488281199"/>
    <n v="243.99000549316401"/>
    <n v="40033900"/>
    <n v="245.3779998779292"/>
    <n v="247.55500030517527"/>
    <n v="247.55500030517527"/>
    <n v="247.55500030517527"/>
    <n v="247.55500030517527"/>
    <x v="234"/>
    <x v="11"/>
    <n v="1.5403336498204281"/>
    <n v="0.81993723958809517"/>
    <x v="232"/>
    <n v="3.5167832512783548E-7"/>
    <n v="-8.2289727520906946E-4"/>
    <n v="0.30086060164074729"/>
  </r>
  <r>
    <x v="235"/>
    <n v="242.83999633789"/>
    <n v="244.63000488281199"/>
    <n v="242.08000183105401"/>
    <n v="242.91000366210901"/>
    <n v="36870600"/>
    <n v="246.36200256347621"/>
    <n v="248.05666775173566"/>
    <n v="248.05666775173566"/>
    <n v="248.05666775173566"/>
    <n v="248.05666775173566"/>
    <x v="235"/>
    <x v="11"/>
    <n v="1.5321904648172284"/>
    <n v="0.76135367861522585"/>
    <x v="233"/>
    <n v="-2.3453990758426357E-6"/>
    <n v="1.6101151873967177E-2"/>
    <n v="0.31529496508741528"/>
  </r>
  <r>
    <x v="236"/>
    <n v="246.75"/>
    <n v="247.24000549316401"/>
    <n v="241.75"/>
    <n v="241.83000183105401"/>
    <n v="44649200"/>
    <n v="247.42000427246063"/>
    <n v="248.70875167846637"/>
    <n v="248.70875167846637"/>
    <n v="248.70875167846637"/>
    <n v="248.70875167846637"/>
    <x v="236"/>
    <x v="11"/>
    <n v="1.6913923099635091"/>
    <n v="0.59261759835041183"/>
    <x v="234"/>
    <n v="4.5507881981210474E-5"/>
    <n v="4.1337559167578504E-3"/>
    <n v="0.33113013921821632"/>
  </r>
  <r>
    <x v="237"/>
    <n v="247.77000427246"/>
    <n v="248.21000671386699"/>
    <n v="245.33999633789"/>
    <n v="246.88999938964801"/>
    <n v="36914800"/>
    <n v="248.27800292968695"/>
    <n v="248.98857334681867"/>
    <n v="248.98857334681867"/>
    <n v="248.98857334681867"/>
    <n v="248.98857334681867"/>
    <x v="237"/>
    <x v="11"/>
    <n v="1.7329233611505792"/>
    <n v="0.52082196303638251"/>
    <x v="235"/>
    <n v="1.1752876531101464E-5"/>
    <n v="-5.1660764306580261E-3"/>
    <n v="0.35016877978694377"/>
  </r>
  <r>
    <x v="238"/>
    <n v="246.49000549316401"/>
    <n v="250.80000305175699"/>
    <n v="246.259994506835"/>
    <n v="247.96000671386699"/>
    <n v="45205800"/>
    <n v="249.4200012207028"/>
    <n v="249.19166819254517"/>
    <n v="249.19166819254517"/>
    <n v="249.19166819254517"/>
    <n v="249.19166819254517"/>
    <x v="238"/>
    <x v="11"/>
    <n v="1.6808062315878558"/>
    <n v="0.4847164350103253"/>
    <x v="236"/>
    <n v="-1.4756206625610169E-5"/>
    <n v="5.9637355995910794E-3"/>
    <n v="0.37333581334462868"/>
  </r>
  <r>
    <x v="239"/>
    <n v="247.96000671386699"/>
    <n v="248.74000549316401"/>
    <n v="245.67999267578099"/>
    <n v="246.88999938964801"/>
    <n v="32777500"/>
    <n v="249.73200073242137"/>
    <n v="249.73200073242137"/>
    <n v="249.73200073242137"/>
    <n v="249.73200073242137"/>
    <n v="249.73200073242137"/>
    <x v="239"/>
    <x v="11"/>
    <n v="1.7406596043534737"/>
    <n v="0.49375483305680001"/>
    <x v="237"/>
    <n v="1.6940379714780462E-5"/>
    <n v="6.8558704767728506E-4"/>
    <n v="0.40024384921782324"/>
  </r>
  <r>
    <x v="240"/>
    <n v="248.13000488281199"/>
    <n v="249.28999328613199"/>
    <n v="246.24000549316401"/>
    <n v="247.82000732421801"/>
    <n v="33155300"/>
    <n v="250.17499923706001"/>
    <n v="250.17499923706001"/>
    <n v="250.17499923706001"/>
    <n v="250.17499923706001"/>
    <n v="250.17499923706001"/>
    <x v="240"/>
    <x v="11"/>
    <n v="1.747581342670447"/>
    <n v="0.34260451444930157"/>
    <x v="238"/>
    <n v="1.9525721064450607E-6"/>
    <n v="1.1727676403723696E-2"/>
    <n v="0.43321577695294633"/>
  </r>
  <r>
    <x v="241"/>
    <n v="251.03999328613199"/>
    <n v="251.38000488281199"/>
    <n v="247.64999389648401"/>
    <n v="247.99000549316401"/>
    <n v="51694800"/>
    <n v="250.85666402180934"/>
    <n v="250.85666402180934"/>
    <n v="250.85666402180934"/>
    <n v="250.85666402180934"/>
    <n v="250.85666402180934"/>
    <x v="241"/>
    <x v="11"/>
    <n v="1.8660660202302681"/>
    <n v="-0.20168657735014578"/>
    <x v="239"/>
    <n v="3.3218330036000054E-5"/>
    <n v="9.7195765880456163E-3"/>
    <n v="0.46881869751965072"/>
  </r>
  <r>
    <x v="242"/>
    <n v="253.47999572753901"/>
    <n v="253.83000183105401"/>
    <n v="249.77999877929599"/>
    <n v="250.08000183105401"/>
    <n v="51356400"/>
    <n v="250.76499938964798"/>
    <n v="250.76499938964798"/>
    <n v="250.76499938964798"/>
    <n v="250.76499938964798"/>
    <n v="250.76499938964798"/>
    <x v="242"/>
    <x v="11"/>
    <n v="1.9654144926109314"/>
    <n v="-1"/>
    <x v="240"/>
    <n v="2.755777389529257E-5"/>
    <n v="-2.1421779893110844E-2"/>
    <n v="0.48928911005344455"/>
  </r>
  <r>
    <x v="243"/>
    <n v="248.05000305175699"/>
    <n v="254.27999877929599"/>
    <n v="247.74000549316401"/>
    <n v="252.16000366210901"/>
    <n v="56774100"/>
    <n v="248.05000305175699"/>
    <n v="248.05000305175699"/>
    <n v="248.05000305175699"/>
    <n v="248.05000305175699"/>
    <n v="248.05000305175699"/>
    <x v="243"/>
    <x v="11"/>
    <n v="1.7443239444121128"/>
    <s v="No Correlation"/>
    <x v="241"/>
    <n v="-6.1691990275836162E-5"/>
    <n v="-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0FFD2-E44B-4E1B-A503-6C26D2AB8272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0:B33" firstHeaderRow="1" firstDataRow="1" firstDataCol="1"/>
  <pivotFields count="21">
    <pivotField numFmtId="164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dataField="1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numFmtId="2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numFmtId="2"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Close" fld="1" subtotal="average" baseField="1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A5332D-9ECA-46E9-B7D2-4078A0486A63}" name="PivotTable1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6" firstHeaderRow="0" firstDataRow="1" firstDataCol="1"/>
  <pivotFields count="21">
    <pivotField numFmtId="164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showAll="0"/>
    <pivotField showAll="0"/>
    <pivotField showAll="0"/>
    <pivotField showAll="0"/>
    <pivotField showAll="0"/>
    <pivotField dataField="1" numFmtId="2" showAll="0"/>
    <pivotField dataField="1" showAll="0"/>
    <pivotField dataField="1" showAll="0"/>
    <pivotField dataField="1" showAll="0"/>
    <pivotField dataField="1" showAll="0"/>
    <pivotField numFmtId="2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numFmtId="2"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verage" fld="6" baseField="0" baseItem="0" numFmtId="2"/>
    <dataField name="Sum of Moving Average 50" fld="7" baseField="0" baseItem="0"/>
    <dataField name="Sum of Moving Average 100" fld="8" baseField="0" baseItem="0"/>
    <dataField name="Sum of Moving Avergae 150" fld="9" baseField="0" baseItem="0"/>
    <dataField name="Sum of Moving Average 200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A68B72-A58B-4F32-BF37-A43C3711213F}" autoFormatId="16" applyNumberFormats="0" applyBorderFormats="0" applyFontFormats="0" applyPatternFormats="0" applyAlignmentFormats="0" applyWidthHeightFormats="0">
  <queryTableRefresh nextId="30" unboundColumnsRight="13">
    <queryTableFields count="1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14" dataBound="0" tableColumnId="9"/>
      <queryTableField id="15" dataBound="0" tableColumnId="11"/>
      <queryTableField id="16" dataBound="0" tableColumnId="12"/>
      <queryTableField id="17" dataBound="0" tableColumnId="13"/>
      <queryTableField id="19" dataBound="0" tableColumnId="15"/>
      <queryTableField id="20" dataBound="0" tableColumnId="8"/>
      <queryTableField id="21" dataBound="0" tableColumnId="10"/>
      <queryTableField id="23" dataBound="0" tableColumnId="17"/>
      <queryTableField id="24" dataBound="0" tableColumnId="18"/>
      <queryTableField id="25" dataBound="0" tableColumnId="19"/>
      <queryTableField id="27" dataBound="0" tableColumnId="21"/>
      <queryTableField id="28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9FF6E7-09F6-4E88-A873-70E93E10867F}" name="AAPL_historical_data1" displayName="AAPL_historical_data1" ref="A1:S245" tableType="queryTable" totalsRowShown="0">
  <autoFilter ref="A1:S245" xr:uid="{199FF6E7-09F6-4E88-A873-70E93E10867F}"/>
  <tableColumns count="19">
    <tableColumn id="1" xr3:uid="{9B5E8CAE-1283-41F4-B256-60666714AC7B}" uniqueName="1" name="Date" queryTableFieldId="1" dataDxfId="43"/>
    <tableColumn id="2" xr3:uid="{3BEB371E-673F-4F79-9845-3441210AF924}" uniqueName="2" name="Close" queryTableFieldId="2" dataDxfId="42"/>
    <tableColumn id="3" xr3:uid="{E522FC4B-63C2-4C48-8D4F-CE81748E3E4E}" uniqueName="3" name="High" queryTableFieldId="3" dataDxfId="41"/>
    <tableColumn id="4" xr3:uid="{E8A12C2B-5ACE-4294-9304-3636F84110BA}" uniqueName="4" name="Low" queryTableFieldId="4" dataDxfId="40"/>
    <tableColumn id="5" xr3:uid="{82513F6F-D980-49F6-B9CE-70F058D5AEE9}" uniqueName="5" name="Open" queryTableFieldId="5" dataDxfId="39"/>
    <tableColumn id="6" xr3:uid="{1FC5E628-A219-45AD-BAD0-3133471A2FC0}" uniqueName="6" name="Volume" queryTableFieldId="6" dataDxfId="38"/>
    <tableColumn id="7" xr3:uid="{B45DD8DB-F7A0-42D1-8BD3-94E1BC321B2A}" uniqueName="7" name="Average" queryTableFieldId="7" dataDxfId="37">
      <calculatedColumnFormula>AVERAGE(B2:B6)</calculatedColumnFormula>
    </tableColumn>
    <tableColumn id="9" xr3:uid="{75030BA6-4A75-4E9F-9DF1-18B953BF5B87}" uniqueName="9" name="Moving Average 50" queryTableFieldId="14">
      <calculatedColumnFormula>AVERAGE(B2:B51)</calculatedColumnFormula>
    </tableColumn>
    <tableColumn id="11" xr3:uid="{B09F6B83-C1E9-4C39-A35E-FF813F61752C}" uniqueName="11" name="Moving Average 100" queryTableFieldId="15">
      <calculatedColumnFormula>AVERAGE(B2:B101)</calculatedColumnFormula>
    </tableColumn>
    <tableColumn id="12" xr3:uid="{D0D3D192-82E2-44D6-A0C9-681934A0E64E}" uniqueName="12" name="Moving Avergae 150" queryTableFieldId="16">
      <calculatedColumnFormula>AVERAGE(B2:B151)</calculatedColumnFormula>
    </tableColumn>
    <tableColumn id="13" xr3:uid="{11D40BDD-E18D-4DDF-993E-4513C6B4AE9A}" uniqueName="13" name="Moving Average 200" queryTableFieldId="17">
      <calculatedColumnFormula>AVERAGE(B2:B201)</calculatedColumnFormula>
    </tableColumn>
    <tableColumn id="15" xr3:uid="{0360D6E8-6612-403A-A15B-A4161CF1010B}" uniqueName="15" name="%cChange " queryTableFieldId="19" dataDxfId="36">
      <calculatedColumnFormula>((B3-B2)/B2)*100</calculatedColumnFormula>
    </tableColumn>
    <tableColumn id="8" xr3:uid="{3A489ED9-2B65-4A53-A40A-3A9C36038C3D}" uniqueName="8" name="Month" queryTableFieldId="20">
      <calculatedColumnFormula>TEXT(A2, "mmmm")</calculatedColumnFormula>
    </tableColumn>
    <tableColumn id="10" xr3:uid="{C7351AB4-B252-42ED-93C5-51F1B6711213}" uniqueName="10" name="Anamolies" queryTableFieldId="21" dataDxfId="35">
      <calculatedColumnFormula>(B2 - AVERAGE(B$2:B$245)) / _xlfn.STDEV.P(B$2:B$245)</calculatedColumnFormula>
    </tableColumn>
    <tableColumn id="17" xr3:uid="{ED5BE637-7438-4FF8-84A0-DDE73D90D0BA}" uniqueName="17" name="Corelation" queryTableFieldId="23" dataDxfId="34">
      <calculatedColumnFormula>IFERROR(CORREL(B2:B246, C2:C246), "No Correlation")</calculatedColumnFormula>
    </tableColumn>
    <tableColumn id="18" xr3:uid="{7A72E870-73E1-4716-BD0E-EBDE43DBEE65}" uniqueName="18" name="Daily Price changes" queryTableFieldId="24" dataDxfId="33">
      <calculatedColumnFormula>B2 - B3</calculatedColumnFormula>
    </tableColumn>
    <tableColumn id="19" xr3:uid="{74647E36-891D-4EDB-8C50-AD65C7E79F30}" uniqueName="19" name="Average growth rate" queryTableFieldId="25" dataDxfId="32">
      <calculatedColumnFormula>((B2/B1)^(1/351))-1</calculatedColumnFormula>
    </tableColumn>
    <tableColumn id="21" xr3:uid="{200959B3-108D-4103-8C88-84762A6BCEA1}" uniqueName="21" name="Daily Returns" queryTableFieldId="27" dataDxfId="31">
      <calculatedColumnFormula>(B3 - B2) / B2</calculatedColumnFormula>
    </tableColumn>
    <tableColumn id="22" xr3:uid="{141D3DB6-B921-4FF3-954B-4FDE99864BE6}" uniqueName="22" name="Standard Deviation" queryTableFieldId="28" dataDxfId="30">
      <calculatedColumnFormula>_xlfn.STDEV.P(R2:R245)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03207-7803-461C-8DE5-72935C76F294}">
  <dimension ref="A1:F33"/>
  <sheetViews>
    <sheetView tabSelected="1" topLeftCell="A18" workbookViewId="0">
      <selection activeCell="C5" sqref="C5"/>
    </sheetView>
  </sheetViews>
  <sheetFormatPr defaultRowHeight="14.4" x14ac:dyDescent="0.3"/>
  <cols>
    <col min="1" max="1" width="12.5546875" bestFit="1" customWidth="1"/>
    <col min="2" max="2" width="16.33203125" bestFit="1" customWidth="1"/>
    <col min="3" max="3" width="17.6640625" bestFit="1" customWidth="1"/>
    <col min="4" max="4" width="23.77734375" bestFit="1" customWidth="1"/>
    <col min="5" max="6" width="25" bestFit="1" customWidth="1"/>
  </cols>
  <sheetData>
    <row r="1" spans="1:6" x14ac:dyDescent="0.3">
      <c r="A1" t="s">
        <v>34</v>
      </c>
      <c r="D1" t="s">
        <v>35</v>
      </c>
    </row>
    <row r="3" spans="1:6" x14ac:dyDescent="0.3">
      <c r="A3" s="4" t="s">
        <v>16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</row>
    <row r="4" spans="1:6" x14ac:dyDescent="0.3">
      <c r="A4" s="5" t="s">
        <v>14</v>
      </c>
      <c r="B4" s="1">
        <v>3928.830441284169</v>
      </c>
      <c r="C4" s="6">
        <v>3786.4822665405181</v>
      </c>
      <c r="D4" s="6">
        <v>3782.1124307250916</v>
      </c>
      <c r="E4" s="6">
        <v>4046.1687782796189</v>
      </c>
      <c r="F4" s="6">
        <v>4222.7911865997285</v>
      </c>
    </row>
    <row r="5" spans="1:6" x14ac:dyDescent="0.3">
      <c r="A5" s="5" t="s">
        <v>17</v>
      </c>
      <c r="B5" s="1">
        <v>3658.0435516357325</v>
      </c>
      <c r="C5" s="6">
        <v>3467.1520913696195</v>
      </c>
      <c r="D5" s="6">
        <v>3708.9740007018986</v>
      </c>
      <c r="E5" s="6">
        <v>3953.7099991861937</v>
      </c>
      <c r="F5" s="6">
        <v>4109.2335501098605</v>
      </c>
    </row>
    <row r="6" spans="1:6" x14ac:dyDescent="0.3">
      <c r="A6" s="5" t="s">
        <v>18</v>
      </c>
      <c r="B6" s="1">
        <v>3429.8116241454982</v>
      </c>
      <c r="C6" s="6">
        <v>3503.4917852783124</v>
      </c>
      <c r="D6" s="6">
        <v>3883.4929962158144</v>
      </c>
      <c r="E6" s="6">
        <v>4086.2668865966762</v>
      </c>
      <c r="F6" s="6">
        <v>4219.7224063564108</v>
      </c>
    </row>
    <row r="7" spans="1:6" x14ac:dyDescent="0.3">
      <c r="A7" s="5" t="s">
        <v>19</v>
      </c>
      <c r="B7" s="1">
        <v>3727.8113342285055</v>
      </c>
      <c r="C7" s="6">
        <v>4149.8589126586821</v>
      </c>
      <c r="D7" s="6">
        <v>4511.0275273132274</v>
      </c>
      <c r="E7" s="6">
        <v>4673.6416573079396</v>
      </c>
      <c r="F7" s="6">
        <v>4752.1869337992757</v>
      </c>
    </row>
    <row r="8" spans="1:6" x14ac:dyDescent="0.3">
      <c r="A8" s="5" t="s">
        <v>20</v>
      </c>
      <c r="B8" s="1">
        <v>4127.8611755370994</v>
      </c>
      <c r="C8" s="6">
        <v>4595.856215209953</v>
      </c>
      <c r="D8" s="6">
        <v>4751.5059664916935</v>
      </c>
      <c r="E8" s="6">
        <v>4869.6633217470962</v>
      </c>
      <c r="F8" s="6">
        <v>4882.1419259054683</v>
      </c>
    </row>
    <row r="9" spans="1:6" x14ac:dyDescent="0.3">
      <c r="A9" s="5" t="s">
        <v>21</v>
      </c>
      <c r="B9" s="1">
        <v>3960.425558471672</v>
      </c>
      <c r="C9" s="6">
        <v>4171.7737518310469</v>
      </c>
      <c r="D9" s="6">
        <v>4239.353946990962</v>
      </c>
      <c r="E9" s="6">
        <v>4297.902985728666</v>
      </c>
      <c r="F9" s="6">
        <v>4297.902985728666</v>
      </c>
    </row>
    <row r="10" spans="1:6" x14ac:dyDescent="0.3">
      <c r="A10" s="5" t="s">
        <v>22</v>
      </c>
      <c r="B10" s="1">
        <v>4922.3586212158079</v>
      </c>
      <c r="C10" s="6">
        <v>4889.1361102294823</v>
      </c>
      <c r="D10" s="6">
        <v>4975.1315625092429</v>
      </c>
      <c r="E10" s="6">
        <v>5012.1257612130366</v>
      </c>
      <c r="F10" s="6">
        <v>5012.1257612130366</v>
      </c>
    </row>
    <row r="11" spans="1:6" x14ac:dyDescent="0.3">
      <c r="A11" s="5" t="s">
        <v>23</v>
      </c>
      <c r="B11" s="1">
        <v>4881.5251739501855</v>
      </c>
      <c r="C11" s="6">
        <v>4966.470737609854</v>
      </c>
      <c r="D11" s="6">
        <v>5052.8854638488183</v>
      </c>
      <c r="E11" s="6">
        <v>5052.8854638488183</v>
      </c>
      <c r="F11" s="6">
        <v>5052.8854638488183</v>
      </c>
    </row>
    <row r="12" spans="1:6" x14ac:dyDescent="0.3">
      <c r="A12" s="5" t="s">
        <v>24</v>
      </c>
      <c r="B12" s="1">
        <v>4479.0541595458881</v>
      </c>
      <c r="C12" s="6">
        <v>4561.4014346313379</v>
      </c>
      <c r="D12" s="6">
        <v>4634.3010162652308</v>
      </c>
      <c r="E12" s="6">
        <v>4634.3010162652308</v>
      </c>
      <c r="F12" s="6">
        <v>4634.3010162652308</v>
      </c>
    </row>
    <row r="13" spans="1:6" x14ac:dyDescent="0.3">
      <c r="A13" s="5" t="s">
        <v>25</v>
      </c>
      <c r="B13" s="1">
        <v>5278.2768310546753</v>
      </c>
      <c r="C13" s="6">
        <v>5375.241577617352</v>
      </c>
      <c r="D13" s="6">
        <v>5382.2737628766217</v>
      </c>
      <c r="E13" s="6">
        <v>5382.2737628766217</v>
      </c>
      <c r="F13" s="6">
        <v>5382.2737628766217</v>
      </c>
    </row>
    <row r="14" spans="1:6" x14ac:dyDescent="0.3">
      <c r="A14" s="5" t="s">
        <v>26</v>
      </c>
      <c r="B14" s="1">
        <v>4593.0862182617093</v>
      </c>
      <c r="C14" s="6">
        <v>4794.5938026462991</v>
      </c>
      <c r="D14" s="6">
        <v>4794.5938026462991</v>
      </c>
      <c r="E14" s="6">
        <v>4794.5938026462991</v>
      </c>
      <c r="F14" s="6">
        <v>4794.5938026462991</v>
      </c>
    </row>
    <row r="15" spans="1:6" x14ac:dyDescent="0.3">
      <c r="A15" s="5" t="s">
        <v>27</v>
      </c>
      <c r="B15" s="1">
        <v>3217.0026654561289</v>
      </c>
      <c r="C15" s="6">
        <v>3232.2040286316123</v>
      </c>
      <c r="D15" s="6">
        <v>3232.2040286316123</v>
      </c>
      <c r="E15" s="6">
        <v>3232.2040286316123</v>
      </c>
      <c r="F15" s="6">
        <v>3232.2040286316123</v>
      </c>
    </row>
    <row r="16" spans="1:6" x14ac:dyDescent="0.3">
      <c r="A16" s="5" t="s">
        <v>28</v>
      </c>
      <c r="B16" s="1">
        <v>50204.087354787065</v>
      </c>
      <c r="C16" s="6">
        <v>51493.662714254067</v>
      </c>
      <c r="D16" s="6">
        <v>52947.856505216507</v>
      </c>
      <c r="E16" s="6">
        <v>54035.737464327802</v>
      </c>
      <c r="F16" s="6">
        <v>54592.36282398102</v>
      </c>
    </row>
    <row r="20" spans="1:2" x14ac:dyDescent="0.3">
      <c r="A20" s="4" t="s">
        <v>16</v>
      </c>
      <c r="B20" t="s">
        <v>43</v>
      </c>
    </row>
    <row r="21" spans="1:2" x14ac:dyDescent="0.3">
      <c r="A21" s="5" t="s">
        <v>14</v>
      </c>
      <c r="B21" s="6">
        <v>186.80909801664751</v>
      </c>
    </row>
    <row r="22" spans="1:2" x14ac:dyDescent="0.3">
      <c r="A22" s="5" t="s">
        <v>17</v>
      </c>
      <c r="B22" s="6">
        <v>184.03774185180615</v>
      </c>
    </row>
    <row r="23" spans="1:2" x14ac:dyDescent="0.3">
      <c r="A23" s="5" t="s">
        <v>18</v>
      </c>
      <c r="B23" s="6">
        <v>172.07387008666939</v>
      </c>
    </row>
    <row r="24" spans="1:2" x14ac:dyDescent="0.3">
      <c r="A24" s="5" t="s">
        <v>19</v>
      </c>
      <c r="B24" s="6">
        <v>168.99306349320807</v>
      </c>
    </row>
    <row r="25" spans="1:2" x14ac:dyDescent="0.3">
      <c r="A25" s="5" t="s">
        <v>20</v>
      </c>
      <c r="B25" s="6">
        <v>185.78881905295589</v>
      </c>
    </row>
    <row r="26" spans="1:2" x14ac:dyDescent="0.3">
      <c r="A26" s="5" t="s">
        <v>21</v>
      </c>
      <c r="B26" s="6">
        <v>205.79826756527507</v>
      </c>
    </row>
    <row r="27" spans="1:2" x14ac:dyDescent="0.3">
      <c r="A27" s="5" t="s">
        <v>22</v>
      </c>
      <c r="B27" s="6">
        <v>224.09242179176979</v>
      </c>
    </row>
    <row r="28" spans="1:2" x14ac:dyDescent="0.3">
      <c r="A28" s="5" t="s">
        <v>23</v>
      </c>
      <c r="B28" s="6">
        <v>221.31617390025701</v>
      </c>
    </row>
    <row r="29" spans="1:2" x14ac:dyDescent="0.3">
      <c r="A29" s="5" t="s">
        <v>24</v>
      </c>
      <c r="B29" s="6">
        <v>223.51209259033152</v>
      </c>
    </row>
    <row r="30" spans="1:2" x14ac:dyDescent="0.3">
      <c r="A30" s="5" t="s">
        <v>25</v>
      </c>
      <c r="B30" s="6">
        <v>229.80325781780684</v>
      </c>
    </row>
    <row r="31" spans="1:2" x14ac:dyDescent="0.3">
      <c r="A31" s="5" t="s">
        <v>26</v>
      </c>
      <c r="B31" s="6">
        <v>227.74903335571244</v>
      </c>
    </row>
    <row r="32" spans="1:2" x14ac:dyDescent="0.3">
      <c r="A32" s="5" t="s">
        <v>27</v>
      </c>
      <c r="B32" s="6">
        <v>246.21538367638169</v>
      </c>
    </row>
    <row r="33" spans="1:2" x14ac:dyDescent="0.3">
      <c r="A33" s="5" t="s">
        <v>28</v>
      </c>
      <c r="B33" s="6">
        <v>205.20933745337302</v>
      </c>
    </row>
  </sheetData>
  <conditionalFormatting sqref="A3:F3 A4:A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F20 A21:A33 C21:F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B38 A40:A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F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A340E-75DA-4A15-80E4-A97713F75776}">
  <dimension ref="A1:T245"/>
  <sheetViews>
    <sheetView zoomScale="85" zoomScaleNormal="100" workbookViewId="0">
      <selection activeCell="Q18" sqref="Q18"/>
    </sheetView>
  </sheetViews>
  <sheetFormatPr defaultRowHeight="14.4" x14ac:dyDescent="0.3"/>
  <cols>
    <col min="1" max="1" width="18.33203125" bestFit="1" customWidth="1"/>
    <col min="2" max="5" width="18.77734375" bestFit="1" customWidth="1"/>
    <col min="6" max="6" width="10.77734375" bestFit="1" customWidth="1"/>
    <col min="7" max="7" width="10.44140625" customWidth="1"/>
    <col min="8" max="8" width="20.21875" bestFit="1" customWidth="1"/>
    <col min="9" max="11" width="21.44140625" bestFit="1" customWidth="1"/>
    <col min="12" max="21" width="21.44140625" customWidth="1"/>
    <col min="23" max="23" width="14.109375" bestFit="1" customWidth="1"/>
  </cols>
  <sheetData>
    <row r="1" spans="1:2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10</v>
      </c>
      <c r="I1" t="s">
        <v>11</v>
      </c>
      <c r="J1" t="s">
        <v>12</v>
      </c>
      <c r="K1" t="s">
        <v>13</v>
      </c>
      <c r="L1" t="s">
        <v>7</v>
      </c>
      <c r="M1" t="s">
        <v>15</v>
      </c>
      <c r="N1" t="s">
        <v>36</v>
      </c>
      <c r="O1" t="s">
        <v>38</v>
      </c>
      <c r="P1" t="s">
        <v>37</v>
      </c>
      <c r="Q1" t="s">
        <v>39</v>
      </c>
      <c r="R1" t="s">
        <v>41</v>
      </c>
      <c r="S1" t="s">
        <v>42</v>
      </c>
    </row>
    <row r="2" spans="1:20" x14ac:dyDescent="0.3">
      <c r="A2" s="2">
        <v>45293</v>
      </c>
      <c r="B2" s="1">
        <v>184.73498535156199</v>
      </c>
      <c r="C2">
        <v>187.52133810124701</v>
      </c>
      <c r="D2">
        <v>182.99351678105899</v>
      </c>
      <c r="E2">
        <v>186.23761848029699</v>
      </c>
      <c r="F2">
        <v>82488700</v>
      </c>
      <c r="G2" s="1">
        <f t="shared" ref="G2:G65" si="0">AVERAGE(B2:B6)</f>
        <v>182.8123962402338</v>
      </c>
      <c r="H2">
        <f t="shared" ref="H2:H65" si="1">AVERAGE(B2:B51)</f>
        <v>182.9798916625972</v>
      </c>
      <c r="I2">
        <f t="shared" ref="I2:I65" si="2">AVERAGE(B2:B101)</f>
        <v>178.98774475097628</v>
      </c>
      <c r="J2">
        <f t="shared" ref="J2:J65" si="3">AVERAGE(B2:B151)</f>
        <v>190.28945780436177</v>
      </c>
      <c r="K2">
        <f t="shared" ref="K2:K46" si="4">AVERAGE(B2:B201)</f>
        <v>198.81397972106919</v>
      </c>
      <c r="L2" s="1">
        <f t="shared" ref="L2:L65" si="5">((B3-B2)/B2)*100</f>
        <v>-0.74876152163199583</v>
      </c>
      <c r="M2" t="str">
        <f t="shared" ref="M2:M65" si="6">TEXT(A2, "mmmm")</f>
        <v>January</v>
      </c>
      <c r="N2">
        <f t="shared" ref="N2:N65" si="7">(B2 - AVERAGE(B$2:B$245)) / _xlfn.STDEV.P(B$2:B$245)</f>
        <v>-0.83364490534107527</v>
      </c>
      <c r="O2">
        <f t="shared" ref="O2:O65" si="8">IFERROR(CORREL(B2:B246, C2:C246), "No Correlation")</f>
        <v>0.99820267947387242</v>
      </c>
      <c r="P2" s="1">
        <f t="shared" ref="P2:P65" si="9">B2 - B3</f>
        <v>1.3832244873050001</v>
      </c>
      <c r="Q2" s="1">
        <f>((B245/B2)^(1/351))-1</f>
        <v>8.3997669869972924E-4</v>
      </c>
      <c r="R2">
        <f>(B3 - B2) / B2</f>
        <v>-7.487615216319958E-3</v>
      </c>
      <c r="S2">
        <f>_xlfn.STDEV.P(R2:R245)</f>
        <v>6.5519428633174365E-2</v>
      </c>
      <c r="T2" s="3" t="s">
        <v>8</v>
      </c>
    </row>
    <row r="3" spans="1:20" x14ac:dyDescent="0.3">
      <c r="A3" s="2">
        <v>45294</v>
      </c>
      <c r="B3">
        <v>183.35176086425699</v>
      </c>
      <c r="C3">
        <v>184.97381929292001</v>
      </c>
      <c r="D3">
        <v>182.53575116647099</v>
      </c>
      <c r="E3">
        <v>183.321908332329</v>
      </c>
      <c r="F3">
        <v>58414500</v>
      </c>
      <c r="G3" s="1">
        <f t="shared" si="0"/>
        <v>182.712881469726</v>
      </c>
      <c r="H3">
        <f t="shared" si="1"/>
        <v>182.73271728515579</v>
      </c>
      <c r="I3">
        <f t="shared" si="2"/>
        <v>179.03591293334932</v>
      </c>
      <c r="J3">
        <f t="shared" si="3"/>
        <v>190.45353861490867</v>
      </c>
      <c r="K3">
        <f t="shared" si="4"/>
        <v>199.04977912902817</v>
      </c>
      <c r="L3" s="1">
        <f t="shared" si="5"/>
        <v>-1.2700167216746576</v>
      </c>
      <c r="M3" t="str">
        <f t="shared" si="6"/>
        <v>January</v>
      </c>
      <c r="N3">
        <f t="shared" si="7"/>
        <v>-0.88996502922342446</v>
      </c>
      <c r="O3">
        <f t="shared" si="8"/>
        <v>0.99820241436592116</v>
      </c>
      <c r="P3" s="1">
        <f t="shared" si="9"/>
        <v>2.3285980224609943</v>
      </c>
      <c r="Q3">
        <f t="shared" ref="Q3:Q65" si="10">((B3/B2)^(1/351))-1</f>
        <v>-2.1412272540821675E-5</v>
      </c>
      <c r="R3">
        <f t="shared" ref="R3:R66" si="11">(B4 - B3) / B3</f>
        <v>-1.2700167216746576E-2</v>
      </c>
      <c r="S3">
        <f t="shared" ref="S3:S66" si="12">_xlfn.STDEV.P(R3:R246)</f>
        <v>6.5653409439381957E-2</v>
      </c>
      <c r="T3">
        <f>((B245 / B2) ^ (1 / 351)) - 1</f>
        <v>8.3997669869972924E-4</v>
      </c>
    </row>
    <row r="4" spans="1:20" x14ac:dyDescent="0.3">
      <c r="A4" s="2">
        <v>45295</v>
      </c>
      <c r="B4">
        <v>181.02316284179599</v>
      </c>
      <c r="C4">
        <v>182.197402861586</v>
      </c>
      <c r="D4">
        <v>179.998185473879</v>
      </c>
      <c r="E4">
        <v>181.26198308479101</v>
      </c>
      <c r="F4">
        <v>71983600</v>
      </c>
      <c r="G4" s="1">
        <f t="shared" si="0"/>
        <v>183.09898986816359</v>
      </c>
      <c r="H4">
        <f t="shared" si="1"/>
        <v>182.50563476562454</v>
      </c>
      <c r="I4">
        <f t="shared" si="2"/>
        <v>179.09801315307587</v>
      </c>
      <c r="J4">
        <f t="shared" si="3"/>
        <v>190.6500550333657</v>
      </c>
      <c r="K4">
        <f t="shared" si="4"/>
        <v>199.30672897338852</v>
      </c>
      <c r="L4" s="1">
        <f t="shared" si="5"/>
        <v>-0.40130537831276059</v>
      </c>
      <c r="M4" t="str">
        <f t="shared" si="6"/>
        <v>January</v>
      </c>
      <c r="N4">
        <f t="shared" si="7"/>
        <v>-0.9847774984219102</v>
      </c>
      <c r="O4">
        <f t="shared" si="8"/>
        <v>0.998196477720109</v>
      </c>
      <c r="P4" s="1">
        <f t="shared" si="9"/>
        <v>0.72645568847599407</v>
      </c>
      <c r="Q4">
        <f t="shared" si="10"/>
        <v>-3.6413877547047946E-5</v>
      </c>
      <c r="R4">
        <f t="shared" si="11"/>
        <v>-4.0130537831276061E-3</v>
      </c>
      <c r="S4">
        <f t="shared" si="12"/>
        <v>6.5785807939856666E-2</v>
      </c>
      <c r="T4" s="3" t="s">
        <v>9</v>
      </c>
    </row>
    <row r="5" spans="1:20" x14ac:dyDescent="0.3">
      <c r="A5" s="2">
        <v>45296</v>
      </c>
      <c r="B5">
        <v>180.29670715332</v>
      </c>
      <c r="C5">
        <v>181.86900618716001</v>
      </c>
      <c r="D5">
        <v>179.29163655398901</v>
      </c>
      <c r="E5">
        <v>181.102771010423</v>
      </c>
      <c r="F5">
        <v>62303300</v>
      </c>
      <c r="G5" s="1">
        <f t="shared" si="0"/>
        <v>183.83139953613241</v>
      </c>
      <c r="H5">
        <f t="shared" si="1"/>
        <v>182.3470452880855</v>
      </c>
      <c r="I5">
        <f t="shared" si="2"/>
        <v>179.18639266967745</v>
      </c>
      <c r="J5">
        <f t="shared" si="3"/>
        <v>190.8815848795571</v>
      </c>
      <c r="K5">
        <f t="shared" si="4"/>
        <v>199.58271369934067</v>
      </c>
      <c r="L5" s="1">
        <f t="shared" si="5"/>
        <v>2.4174916479242783</v>
      </c>
      <c r="M5" t="str">
        <f t="shared" si="6"/>
        <v>January</v>
      </c>
      <c r="N5">
        <f t="shared" si="7"/>
        <v>-1.0143562650975348</v>
      </c>
      <c r="O5">
        <f t="shared" si="8"/>
        <v>0.99818958718212736</v>
      </c>
      <c r="P5" s="1">
        <f t="shared" si="9"/>
        <v>-4.3586578369140057</v>
      </c>
      <c r="Q5">
        <f t="shared" si="10"/>
        <v>-1.1456138626853019E-5</v>
      </c>
      <c r="R5">
        <f t="shared" si="11"/>
        <v>2.4174916479242782E-2</v>
      </c>
      <c r="S5">
        <f t="shared" si="12"/>
        <v>6.5922099684253249E-2</v>
      </c>
      <c r="T5">
        <f>DATEDIF(A2, A245, "D")</f>
        <v>351</v>
      </c>
    </row>
    <row r="6" spans="1:20" x14ac:dyDescent="0.3">
      <c r="A6" s="2">
        <v>45299</v>
      </c>
      <c r="B6">
        <v>184.65536499023401</v>
      </c>
      <c r="C6">
        <v>184.69517848755299</v>
      </c>
      <c r="D6">
        <v>180.61516052318601</v>
      </c>
      <c r="E6">
        <v>181.202280541237</v>
      </c>
      <c r="F6">
        <v>59144500</v>
      </c>
      <c r="G6" s="1">
        <f t="shared" si="0"/>
        <v>184.77477722167919</v>
      </c>
      <c r="H6">
        <f t="shared" si="1"/>
        <v>182.25001464843706</v>
      </c>
      <c r="I6">
        <f t="shared" si="2"/>
        <v>179.29201416015596</v>
      </c>
      <c r="J6">
        <f t="shared" si="3"/>
        <v>191.12821309407533</v>
      </c>
      <c r="K6">
        <f t="shared" si="4"/>
        <v>199.8592341613768</v>
      </c>
      <c r="L6" s="1">
        <f t="shared" si="5"/>
        <v>-0.22634245760100119</v>
      </c>
      <c r="M6" t="str">
        <f t="shared" si="6"/>
        <v>January</v>
      </c>
      <c r="N6">
        <f t="shared" si="7"/>
        <v>-0.83688677146960677</v>
      </c>
      <c r="O6">
        <f t="shared" si="8"/>
        <v>0.99818162886989792</v>
      </c>
      <c r="P6" s="1">
        <f t="shared" si="9"/>
        <v>0.41795349121099434</v>
      </c>
      <c r="Q6">
        <f t="shared" si="10"/>
        <v>6.8057383901365398E-5</v>
      </c>
      <c r="R6">
        <f t="shared" si="11"/>
        <v>-2.2634245760100118E-3</v>
      </c>
      <c r="S6">
        <f t="shared" si="12"/>
        <v>6.6036375971834288E-2</v>
      </c>
    </row>
    <row r="7" spans="1:20" x14ac:dyDescent="0.3">
      <c r="A7" s="2">
        <v>45300</v>
      </c>
      <c r="B7">
        <v>184.23741149902301</v>
      </c>
      <c r="C7">
        <v>184.24735728099699</v>
      </c>
      <c r="D7">
        <v>181.839157000406</v>
      </c>
      <c r="E7">
        <v>183.023357984553</v>
      </c>
      <c r="F7">
        <v>42841800</v>
      </c>
      <c r="G7" s="1">
        <f t="shared" si="0"/>
        <v>184.39066162109322</v>
      </c>
      <c r="H7">
        <f t="shared" si="1"/>
        <v>182.11742401122999</v>
      </c>
      <c r="I7">
        <f t="shared" si="2"/>
        <v>179.36362731933565</v>
      </c>
      <c r="J7">
        <f t="shared" si="3"/>
        <v>191.37068949381492</v>
      </c>
      <c r="K7">
        <f t="shared" si="4"/>
        <v>200.08848930358872</v>
      </c>
      <c r="L7" s="1">
        <f t="shared" si="5"/>
        <v>0.56714396328105687</v>
      </c>
      <c r="M7" t="str">
        <f t="shared" si="6"/>
        <v>January</v>
      </c>
      <c r="N7">
        <f t="shared" si="7"/>
        <v>-0.85390439414625996</v>
      </c>
      <c r="O7">
        <f t="shared" si="8"/>
        <v>0.99818426179760844</v>
      </c>
      <c r="P7" s="1">
        <f t="shared" si="9"/>
        <v>-1.0448913574219887</v>
      </c>
      <c r="Q7">
        <f t="shared" si="10"/>
        <v>-6.4557911078066965E-6</v>
      </c>
      <c r="R7">
        <f t="shared" si="11"/>
        <v>5.6714396328105682E-3</v>
      </c>
      <c r="S7">
        <f t="shared" si="12"/>
        <v>6.6174372751565069E-2</v>
      </c>
    </row>
    <row r="8" spans="1:20" x14ac:dyDescent="0.3">
      <c r="A8" s="2">
        <v>45301</v>
      </c>
      <c r="B8">
        <v>185.282302856445</v>
      </c>
      <c r="C8">
        <v>185.491270576875</v>
      </c>
      <c r="D8">
        <v>183.02336513916401</v>
      </c>
      <c r="E8">
        <v>183.45127673118799</v>
      </c>
      <c r="F8">
        <v>46792900</v>
      </c>
      <c r="G8" s="1">
        <f t="shared" si="0"/>
        <v>183.90106201171821</v>
      </c>
      <c r="H8">
        <f t="shared" si="1"/>
        <v>181.84771881103472</v>
      </c>
      <c r="I8">
        <f t="shared" si="2"/>
        <v>179.45718002319308</v>
      </c>
      <c r="J8">
        <f t="shared" si="3"/>
        <v>191.61894897460917</v>
      </c>
      <c r="K8">
        <f t="shared" si="4"/>
        <v>200.31888534545885</v>
      </c>
      <c r="L8" s="1">
        <f t="shared" si="5"/>
        <v>-0.32226049957270947</v>
      </c>
      <c r="M8" t="str">
        <f t="shared" si="6"/>
        <v>January</v>
      </c>
      <c r="N8">
        <f t="shared" si="7"/>
        <v>-0.81136002681203245</v>
      </c>
      <c r="O8">
        <f t="shared" si="8"/>
        <v>0.99818706535890811</v>
      </c>
      <c r="P8" s="1">
        <f t="shared" si="9"/>
        <v>0.59709167480500014</v>
      </c>
      <c r="Q8">
        <f t="shared" si="10"/>
        <v>1.6112430571091352E-5</v>
      </c>
      <c r="R8">
        <f t="shared" si="11"/>
        <v>-3.2226049957270945E-3</v>
      </c>
      <c r="S8">
        <f t="shared" si="12"/>
        <v>6.6310944644981051E-2</v>
      </c>
    </row>
    <row r="9" spans="1:20" x14ac:dyDescent="0.3">
      <c r="A9" s="2">
        <v>45302</v>
      </c>
      <c r="B9">
        <v>184.68521118164</v>
      </c>
      <c r="C9">
        <v>186.13810009590199</v>
      </c>
      <c r="D9">
        <v>182.72481407698601</v>
      </c>
      <c r="E9">
        <v>185.63057672110901</v>
      </c>
      <c r="F9">
        <v>49128400</v>
      </c>
      <c r="G9" s="1">
        <f t="shared" si="0"/>
        <v>184.38667907714779</v>
      </c>
      <c r="H9">
        <f t="shared" si="1"/>
        <v>181.57525024414019</v>
      </c>
      <c r="I9">
        <f t="shared" si="2"/>
        <v>179.54347656249971</v>
      </c>
      <c r="J9">
        <f t="shared" si="3"/>
        <v>191.88022054036438</v>
      </c>
      <c r="K9">
        <f t="shared" si="4"/>
        <v>200.54825225830064</v>
      </c>
      <c r="L9" s="1">
        <f t="shared" si="5"/>
        <v>0.17780763132735944</v>
      </c>
      <c r="M9" t="str">
        <f t="shared" si="6"/>
        <v>January</v>
      </c>
      <c r="N9">
        <f t="shared" si="7"/>
        <v>-0.83567153763530921</v>
      </c>
      <c r="O9">
        <f t="shared" si="8"/>
        <v>0.99818852474307529</v>
      </c>
      <c r="P9" s="1">
        <f t="shared" si="9"/>
        <v>-0.32838439941400566</v>
      </c>
      <c r="Q9">
        <f t="shared" si="10"/>
        <v>-9.1959940984320809E-6</v>
      </c>
      <c r="R9">
        <f t="shared" si="11"/>
        <v>1.7780763132735943E-3</v>
      </c>
      <c r="S9">
        <f t="shared" si="12"/>
        <v>6.6450690033117321E-2</v>
      </c>
    </row>
    <row r="10" spans="1:20" x14ac:dyDescent="0.3">
      <c r="A10" s="2">
        <v>45303</v>
      </c>
      <c r="B10">
        <v>185.01359558105401</v>
      </c>
      <c r="C10">
        <v>185.82960518169199</v>
      </c>
      <c r="D10">
        <v>184.28715874993901</v>
      </c>
      <c r="E10">
        <v>185.15291244160201</v>
      </c>
      <c r="F10">
        <v>40444700</v>
      </c>
      <c r="G10" s="1">
        <f t="shared" si="0"/>
        <v>185.57485961914</v>
      </c>
      <c r="H10">
        <f t="shared" si="1"/>
        <v>181.2862268066402</v>
      </c>
      <c r="I10">
        <f t="shared" si="2"/>
        <v>179.65090972900362</v>
      </c>
      <c r="J10">
        <f t="shared" si="3"/>
        <v>192.15432963053365</v>
      </c>
      <c r="K10">
        <f t="shared" si="4"/>
        <v>200.79054367065416</v>
      </c>
      <c r="L10" s="1">
        <f t="shared" si="5"/>
        <v>-1.2316979120335292</v>
      </c>
      <c r="M10" t="str">
        <f t="shared" si="6"/>
        <v>January</v>
      </c>
      <c r="N10">
        <f t="shared" si="7"/>
        <v>-0.82230085903196726</v>
      </c>
      <c r="O10">
        <f t="shared" si="8"/>
        <v>0.99818291915941026</v>
      </c>
      <c r="P10" s="1">
        <f t="shared" si="9"/>
        <v>2.27880859375</v>
      </c>
      <c r="Q10">
        <f t="shared" si="10"/>
        <v>5.061258981697847E-6</v>
      </c>
      <c r="R10">
        <f t="shared" si="11"/>
        <v>-1.2316979120335293E-2</v>
      </c>
      <c r="S10">
        <f t="shared" si="12"/>
        <v>6.6590635343469692E-2</v>
      </c>
    </row>
    <row r="11" spans="1:20" x14ac:dyDescent="0.3">
      <c r="A11" s="2">
        <v>45307</v>
      </c>
      <c r="B11">
        <v>182.73478698730401</v>
      </c>
      <c r="C11">
        <v>183.36170533773199</v>
      </c>
      <c r="D11">
        <v>180.04793765769799</v>
      </c>
      <c r="E11">
        <v>181.27195219563899</v>
      </c>
      <c r="F11">
        <v>65603000</v>
      </c>
      <c r="G11" s="1">
        <f t="shared" si="0"/>
        <v>187.16109008789002</v>
      </c>
      <c r="H11">
        <f t="shared" si="1"/>
        <v>180.96791778564409</v>
      </c>
      <c r="I11">
        <f t="shared" si="2"/>
        <v>179.74119049072237</v>
      </c>
      <c r="J11">
        <f t="shared" si="3"/>
        <v>192.42518402099589</v>
      </c>
      <c r="K11">
        <f t="shared" si="4"/>
        <v>201.032541656494</v>
      </c>
      <c r="L11" s="1">
        <f t="shared" si="5"/>
        <v>-0.51734732655018589</v>
      </c>
      <c r="M11" t="str">
        <f t="shared" si="6"/>
        <v>January</v>
      </c>
      <c r="N11">
        <f t="shared" si="7"/>
        <v>-0.91508607465102998</v>
      </c>
      <c r="O11">
        <f t="shared" si="8"/>
        <v>0.99817955625718313</v>
      </c>
      <c r="P11" s="1">
        <f t="shared" si="9"/>
        <v>0.9453735351559942</v>
      </c>
      <c r="Q11">
        <f t="shared" si="10"/>
        <v>-3.5308384564780582E-5</v>
      </c>
      <c r="R11">
        <f t="shared" si="11"/>
        <v>-5.1734732655018588E-3</v>
      </c>
      <c r="S11">
        <f t="shared" si="12"/>
        <v>6.6729323345433966E-2</v>
      </c>
    </row>
    <row r="12" spans="1:20" x14ac:dyDescent="0.3">
      <c r="A12" s="2">
        <v>45308</v>
      </c>
      <c r="B12">
        <v>181.78941345214801</v>
      </c>
      <c r="C12">
        <v>182.03819468263401</v>
      </c>
      <c r="D12">
        <v>179.421026463315</v>
      </c>
      <c r="E12">
        <v>180.38629885235201</v>
      </c>
      <c r="F12">
        <v>47317400</v>
      </c>
      <c r="G12" s="1">
        <f t="shared" si="0"/>
        <v>189.45982360839781</v>
      </c>
      <c r="H12">
        <f t="shared" si="1"/>
        <v>180.76692535400346</v>
      </c>
      <c r="I12">
        <f t="shared" si="2"/>
        <v>179.87830490112276</v>
      </c>
      <c r="J12">
        <f t="shared" si="3"/>
        <v>192.71535919189435</v>
      </c>
      <c r="K12">
        <f t="shared" si="4"/>
        <v>201.26810333251939</v>
      </c>
      <c r="L12" s="1">
        <f t="shared" si="5"/>
        <v>3.2570514525608303</v>
      </c>
      <c r="M12" t="str">
        <f t="shared" si="6"/>
        <v>January</v>
      </c>
      <c r="N12">
        <f t="shared" si="7"/>
        <v>-0.95357841996716652</v>
      </c>
      <c r="O12">
        <f t="shared" si="8"/>
        <v>0.9981759723469833</v>
      </c>
      <c r="P12" s="1">
        <f t="shared" si="9"/>
        <v>-5.9209747314449999</v>
      </c>
      <c r="Q12">
        <f t="shared" si="10"/>
        <v>-1.4777389428233256E-5</v>
      </c>
      <c r="R12">
        <f t="shared" si="11"/>
        <v>3.2570514525608302E-2</v>
      </c>
      <c r="S12">
        <f t="shared" si="12"/>
        <v>6.6871582541172411E-2</v>
      </c>
    </row>
    <row r="13" spans="1:20" x14ac:dyDescent="0.3">
      <c r="A13" s="2">
        <v>45309</v>
      </c>
      <c r="B13">
        <v>187.71038818359301</v>
      </c>
      <c r="C13">
        <v>188.21789634439301</v>
      </c>
      <c r="D13">
        <v>184.924035821003</v>
      </c>
      <c r="E13">
        <v>185.182762792007</v>
      </c>
      <c r="F13">
        <v>78005800</v>
      </c>
      <c r="G13" s="1">
        <f t="shared" si="0"/>
        <v>191.81229553222602</v>
      </c>
      <c r="H13">
        <f t="shared" si="1"/>
        <v>180.54837188720657</v>
      </c>
      <c r="I13">
        <f t="shared" si="2"/>
        <v>179.98725799560518</v>
      </c>
      <c r="J13">
        <f t="shared" si="3"/>
        <v>193.0111043294269</v>
      </c>
      <c r="K13">
        <f t="shared" si="4"/>
        <v>201.48746490478501</v>
      </c>
      <c r="L13" s="1">
        <f t="shared" si="5"/>
        <v>1.5533107870173988</v>
      </c>
      <c r="M13" t="str">
        <f t="shared" si="6"/>
        <v>January</v>
      </c>
      <c r="N13">
        <f t="shared" si="7"/>
        <v>-0.7124967781658732</v>
      </c>
      <c r="O13">
        <f t="shared" si="8"/>
        <v>0.99817488093319207</v>
      </c>
      <c r="P13" s="1">
        <f t="shared" si="9"/>
        <v>-2.915725708007983</v>
      </c>
      <c r="Q13">
        <f t="shared" si="10"/>
        <v>9.1318523872674362E-5</v>
      </c>
      <c r="R13">
        <f t="shared" si="11"/>
        <v>1.5533107870173988E-2</v>
      </c>
      <c r="S13">
        <f t="shared" si="12"/>
        <v>6.6974587141486852E-2</v>
      </c>
    </row>
    <row r="14" spans="1:20" x14ac:dyDescent="0.3">
      <c r="A14" s="2">
        <v>45310</v>
      </c>
      <c r="B14">
        <v>190.62611389160099</v>
      </c>
      <c r="C14">
        <v>191.01421197583699</v>
      </c>
      <c r="D14">
        <v>187.89948151982901</v>
      </c>
      <c r="E14">
        <v>188.406989727092</v>
      </c>
      <c r="F14">
        <v>68741000</v>
      </c>
      <c r="G14" s="1">
        <f t="shared" si="0"/>
        <v>192.91489562988241</v>
      </c>
      <c r="H14">
        <f t="shared" si="1"/>
        <v>180.18250396728473</v>
      </c>
      <c r="I14">
        <f t="shared" si="2"/>
        <v>180.17698516845675</v>
      </c>
      <c r="J14">
        <f t="shared" si="3"/>
        <v>193.25492340087871</v>
      </c>
      <c r="K14">
        <f t="shared" si="4"/>
        <v>201.66223808288561</v>
      </c>
      <c r="L14" s="1">
        <f t="shared" si="5"/>
        <v>1.2163255001471081</v>
      </c>
      <c r="M14" t="str">
        <f t="shared" si="6"/>
        <v>January</v>
      </c>
      <c r="N14">
        <f t="shared" si="7"/>
        <v>-0.59377849737407951</v>
      </c>
      <c r="O14">
        <f t="shared" si="8"/>
        <v>0.99817507496781521</v>
      </c>
      <c r="P14" s="1">
        <f t="shared" si="9"/>
        <v>-2.3186340332030113</v>
      </c>
      <c r="Q14">
        <f t="shared" si="10"/>
        <v>4.391465093744884E-5</v>
      </c>
      <c r="R14">
        <f t="shared" si="11"/>
        <v>1.216325500147108E-2</v>
      </c>
      <c r="S14">
        <f t="shared" si="12"/>
        <v>6.710770244134534E-2</v>
      </c>
    </row>
    <row r="15" spans="1:20" x14ac:dyDescent="0.3">
      <c r="A15" s="2">
        <v>45313</v>
      </c>
      <c r="B15">
        <v>192.94474792480401</v>
      </c>
      <c r="C15">
        <v>194.37773007418201</v>
      </c>
      <c r="D15">
        <v>191.32268963288399</v>
      </c>
      <c r="E15">
        <v>191.362503128366</v>
      </c>
      <c r="F15">
        <v>60133900</v>
      </c>
      <c r="G15" s="1">
        <f t="shared" si="0"/>
        <v>193.08605346679639</v>
      </c>
      <c r="H15">
        <f t="shared" si="1"/>
        <v>179.73460723876909</v>
      </c>
      <c r="I15">
        <f t="shared" si="2"/>
        <v>180.39662185668917</v>
      </c>
      <c r="J15">
        <f t="shared" si="3"/>
        <v>193.49468729654927</v>
      </c>
      <c r="K15">
        <f t="shared" si="4"/>
        <v>201.81793754577623</v>
      </c>
      <c r="L15" s="1">
        <f t="shared" si="5"/>
        <v>0.66532345598715248</v>
      </c>
      <c r="M15" t="str">
        <f t="shared" si="6"/>
        <v>January</v>
      </c>
      <c r="N15">
        <f t="shared" si="7"/>
        <v>-0.49937172740556135</v>
      </c>
      <c r="O15">
        <f t="shared" si="8"/>
        <v>0.99817774568365392</v>
      </c>
      <c r="P15" s="1">
        <f t="shared" si="9"/>
        <v>-1.2837066650390057</v>
      </c>
      <c r="Q15">
        <f t="shared" si="10"/>
        <v>3.4444687296186771E-5</v>
      </c>
      <c r="R15">
        <f t="shared" si="11"/>
        <v>6.6532345598715251E-3</v>
      </c>
      <c r="S15">
        <f t="shared" si="12"/>
        <v>6.7245294442777451E-2</v>
      </c>
    </row>
    <row r="16" spans="1:20" x14ac:dyDescent="0.3">
      <c r="A16" s="2">
        <v>45314</v>
      </c>
      <c r="B16">
        <v>194.22845458984301</v>
      </c>
      <c r="C16">
        <v>194.795683024326</v>
      </c>
      <c r="D16">
        <v>192.885045196867</v>
      </c>
      <c r="E16">
        <v>194.069246159188</v>
      </c>
      <c r="F16">
        <v>42355600</v>
      </c>
      <c r="G16" s="1">
        <f t="shared" si="0"/>
        <v>192.65616149902297</v>
      </c>
      <c r="H16">
        <f t="shared" si="1"/>
        <v>179.25647918701128</v>
      </c>
      <c r="I16">
        <f t="shared" si="2"/>
        <v>180.60474578857392</v>
      </c>
      <c r="J16">
        <f t="shared" si="3"/>
        <v>193.72125783284486</v>
      </c>
      <c r="K16">
        <f t="shared" si="4"/>
        <v>201.96923591613756</v>
      </c>
      <c r="L16" s="1">
        <f t="shared" si="5"/>
        <v>-0.34839463660614006</v>
      </c>
      <c r="M16" t="str">
        <f t="shared" si="6"/>
        <v>January</v>
      </c>
      <c r="N16">
        <f t="shared" si="7"/>
        <v>-0.44710362554130312</v>
      </c>
      <c r="O16">
        <f t="shared" si="8"/>
        <v>0.99817564011735582</v>
      </c>
      <c r="P16" s="1">
        <f t="shared" si="9"/>
        <v>0.67668151855400538</v>
      </c>
      <c r="Q16">
        <f t="shared" si="10"/>
        <v>1.8892484663579623E-5</v>
      </c>
      <c r="R16">
        <f t="shared" si="11"/>
        <v>-3.4839463660614007E-3</v>
      </c>
      <c r="S16">
        <f t="shared" si="12"/>
        <v>6.7388213561258334E-2</v>
      </c>
    </row>
    <row r="17" spans="1:20" x14ac:dyDescent="0.3">
      <c r="A17" s="2">
        <v>45315</v>
      </c>
      <c r="B17">
        <v>193.55177307128901</v>
      </c>
      <c r="C17">
        <v>195.422612549186</v>
      </c>
      <c r="D17">
        <v>193.392549459468</v>
      </c>
      <c r="E17">
        <v>194.46728606266001</v>
      </c>
      <c r="F17">
        <v>53631300</v>
      </c>
      <c r="G17" s="1">
        <f t="shared" si="0"/>
        <v>191.23512573242141</v>
      </c>
      <c r="H17">
        <f t="shared" si="1"/>
        <v>178.73613739013629</v>
      </c>
      <c r="I17">
        <f t="shared" si="2"/>
        <v>180.78257202148407</v>
      </c>
      <c r="J17">
        <f t="shared" si="3"/>
        <v>193.94493072509746</v>
      </c>
      <c r="K17">
        <f t="shared" si="4"/>
        <v>202.11046981811509</v>
      </c>
      <c r="L17" s="1">
        <f t="shared" si="5"/>
        <v>-0.16966230492399317</v>
      </c>
      <c r="M17" t="str">
        <f t="shared" si="6"/>
        <v>January</v>
      </c>
      <c r="N17">
        <f t="shared" si="7"/>
        <v>-0.47465575992269388</v>
      </c>
      <c r="O17">
        <f t="shared" si="8"/>
        <v>0.99817826303742874</v>
      </c>
      <c r="P17" s="1">
        <f t="shared" si="9"/>
        <v>0.32838439941400566</v>
      </c>
      <c r="Q17">
        <f t="shared" si="10"/>
        <v>-9.9430543852863096E-6</v>
      </c>
      <c r="R17">
        <f t="shared" si="11"/>
        <v>-1.6966230492399318E-3</v>
      </c>
      <c r="S17">
        <f t="shared" si="12"/>
        <v>6.7535186184396565E-2</v>
      </c>
    </row>
    <row r="18" spans="1:20" x14ac:dyDescent="0.3">
      <c r="A18" s="2">
        <v>45316</v>
      </c>
      <c r="B18">
        <v>193.223388671875</v>
      </c>
      <c r="C18">
        <v>195.313156913</v>
      </c>
      <c r="D18">
        <v>192.16855876928</v>
      </c>
      <c r="E18">
        <v>194.26827279243699</v>
      </c>
      <c r="F18">
        <v>54822100</v>
      </c>
      <c r="G18" s="1">
        <f t="shared" si="0"/>
        <v>189.22497558593699</v>
      </c>
      <c r="H18">
        <f t="shared" si="1"/>
        <v>178.2444738769527</v>
      </c>
      <c r="I18">
        <f t="shared" si="2"/>
        <v>181.00887084960908</v>
      </c>
      <c r="J18">
        <f t="shared" si="3"/>
        <v>194.16285949707012</v>
      </c>
      <c r="K18">
        <f t="shared" si="4"/>
        <v>202.27886093139634</v>
      </c>
      <c r="L18" s="1">
        <f t="shared" si="5"/>
        <v>-0.90128095137661324</v>
      </c>
      <c r="M18" t="str">
        <f t="shared" si="6"/>
        <v>January</v>
      </c>
      <c r="N18">
        <f t="shared" si="7"/>
        <v>-0.48802643852603589</v>
      </c>
      <c r="O18">
        <f t="shared" si="8"/>
        <v>0.99817617754319798</v>
      </c>
      <c r="P18" s="1">
        <f t="shared" si="9"/>
        <v>1.7414855957040061</v>
      </c>
      <c r="Q18">
        <f t="shared" si="10"/>
        <v>-4.8377773125274359E-6</v>
      </c>
      <c r="R18">
        <f t="shared" si="11"/>
        <v>-9.0128095137661322E-3</v>
      </c>
      <c r="S18">
        <f t="shared" si="12"/>
        <v>6.7683055826582822E-2</v>
      </c>
      <c r="T18" t="s">
        <v>40</v>
      </c>
    </row>
    <row r="19" spans="1:20" x14ac:dyDescent="0.3">
      <c r="A19" s="2">
        <v>45317</v>
      </c>
      <c r="B19">
        <v>191.48190307617099</v>
      </c>
      <c r="C19">
        <v>193.81049135303601</v>
      </c>
      <c r="D19">
        <v>191.00424744654799</v>
      </c>
      <c r="E19">
        <v>193.32288994227</v>
      </c>
      <c r="F19">
        <v>44594000</v>
      </c>
      <c r="G19" s="1">
        <f t="shared" si="0"/>
        <v>187.7701049804682</v>
      </c>
      <c r="H19">
        <f t="shared" si="1"/>
        <v>177.73685974121051</v>
      </c>
      <c r="I19">
        <f t="shared" si="2"/>
        <v>181.2147070312497</v>
      </c>
      <c r="J19">
        <f t="shared" si="3"/>
        <v>194.40495330810526</v>
      </c>
      <c r="K19">
        <f t="shared" si="4"/>
        <v>202.44754402160629</v>
      </c>
      <c r="L19" s="1">
        <f t="shared" si="5"/>
        <v>-0.35857957290139936</v>
      </c>
      <c r="M19" t="str">
        <f t="shared" si="6"/>
        <v>January</v>
      </c>
      <c r="N19">
        <f t="shared" si="7"/>
        <v>-0.55893371741644315</v>
      </c>
      <c r="O19">
        <f t="shared" si="8"/>
        <v>0.99817438935832514</v>
      </c>
      <c r="P19" s="1">
        <f t="shared" si="9"/>
        <v>0.68661499023400552</v>
      </c>
      <c r="Q19">
        <f t="shared" si="10"/>
        <v>-2.5793600621604185E-5</v>
      </c>
      <c r="R19">
        <f t="shared" si="11"/>
        <v>-3.5857957290139938E-3</v>
      </c>
      <c r="S19">
        <f t="shared" si="12"/>
        <v>6.7830867215796731E-2</v>
      </c>
    </row>
    <row r="20" spans="1:20" x14ac:dyDescent="0.3">
      <c r="A20" s="2">
        <v>45320</v>
      </c>
      <c r="B20">
        <v>190.79528808593699</v>
      </c>
      <c r="C20">
        <v>191.26299799207101</v>
      </c>
      <c r="D20">
        <v>188.65577567784399</v>
      </c>
      <c r="E20">
        <v>191.07392183626399</v>
      </c>
      <c r="F20">
        <v>47145600</v>
      </c>
      <c r="G20" s="1">
        <f t="shared" si="0"/>
        <v>186.46251525878859</v>
      </c>
      <c r="H20">
        <f t="shared" si="1"/>
        <v>177.28838714599567</v>
      </c>
      <c r="I20">
        <f t="shared" si="2"/>
        <v>181.39196197509736</v>
      </c>
      <c r="J20">
        <f t="shared" si="3"/>
        <v>194.65339619954409</v>
      </c>
      <c r="K20">
        <f t="shared" si="4"/>
        <v>202.61128448486315</v>
      </c>
      <c r="L20" s="1">
        <f t="shared" si="5"/>
        <v>-1.9245822923300187</v>
      </c>
      <c r="M20" t="str">
        <f t="shared" si="6"/>
        <v>January</v>
      </c>
      <c r="N20">
        <f t="shared" si="7"/>
        <v>-0.58689030845742463</v>
      </c>
      <c r="O20">
        <f t="shared" si="8"/>
        <v>0.99817283151573233</v>
      </c>
      <c r="P20" s="1">
        <f t="shared" si="9"/>
        <v>3.6720123291019888</v>
      </c>
      <c r="Q20">
        <f t="shared" si="10"/>
        <v>-1.0234249922080885E-5</v>
      </c>
      <c r="R20">
        <f t="shared" si="11"/>
        <v>-1.9245822923300186E-2</v>
      </c>
      <c r="S20">
        <f t="shared" si="12"/>
        <v>6.7980764019409681E-2</v>
      </c>
    </row>
    <row r="21" spans="1:20" x14ac:dyDescent="0.3">
      <c r="A21" s="2">
        <v>45321</v>
      </c>
      <c r="B21">
        <v>187.123275756835</v>
      </c>
      <c r="C21">
        <v>190.86495502370701</v>
      </c>
      <c r="D21">
        <v>186.55606247111501</v>
      </c>
      <c r="E21">
        <v>190.00914701951899</v>
      </c>
      <c r="F21">
        <v>55859400</v>
      </c>
      <c r="G21" s="1">
        <f t="shared" si="0"/>
        <v>185.65646057128862</v>
      </c>
      <c r="H21">
        <f t="shared" si="1"/>
        <v>176.81598327636675</v>
      </c>
      <c r="I21">
        <f t="shared" si="2"/>
        <v>181.55423263549775</v>
      </c>
      <c r="J21">
        <f t="shared" si="3"/>
        <v>194.86492879231753</v>
      </c>
      <c r="K21">
        <f t="shared" si="4"/>
        <v>202.77845802307115</v>
      </c>
      <c r="L21" s="1">
        <f t="shared" si="5"/>
        <v>-1.9357578063538692</v>
      </c>
      <c r="M21" t="str">
        <f t="shared" si="6"/>
        <v>January</v>
      </c>
      <c r="N21">
        <f t="shared" si="7"/>
        <v>-0.73640196847399331</v>
      </c>
      <c r="O21">
        <f t="shared" si="8"/>
        <v>0.99817481926089568</v>
      </c>
      <c r="P21" s="1">
        <f t="shared" si="9"/>
        <v>3.622253417968011</v>
      </c>
      <c r="Q21">
        <f t="shared" si="10"/>
        <v>-5.5364378555244897E-5</v>
      </c>
      <c r="R21">
        <f t="shared" si="11"/>
        <v>-1.9357578063538692E-2</v>
      </c>
      <c r="S21">
        <f t="shared" si="12"/>
        <v>6.8123188203826499E-2</v>
      </c>
    </row>
    <row r="22" spans="1:20" x14ac:dyDescent="0.3">
      <c r="A22" s="2">
        <v>45322</v>
      </c>
      <c r="B22">
        <v>183.50102233886699</v>
      </c>
      <c r="C22">
        <v>186.187871670303</v>
      </c>
      <c r="D22">
        <v>183.45127824224099</v>
      </c>
      <c r="E22">
        <v>186.12815142243099</v>
      </c>
      <c r="F22">
        <v>55467800</v>
      </c>
      <c r="G22" s="1">
        <f t="shared" si="0"/>
        <v>185.9072326660152</v>
      </c>
      <c r="H22">
        <f t="shared" si="1"/>
        <v>176.56169616699174</v>
      </c>
      <c r="I22">
        <f t="shared" si="2"/>
        <v>181.75970870971653</v>
      </c>
      <c r="J22">
        <f t="shared" si="3"/>
        <v>195.08815561930322</v>
      </c>
      <c r="K22">
        <f t="shared" si="4"/>
        <v>202.96844161987289</v>
      </c>
      <c r="L22" s="1">
        <f t="shared" si="5"/>
        <v>1.3340597640613234</v>
      </c>
      <c r="M22" t="str">
        <f t="shared" si="6"/>
        <v>January</v>
      </c>
      <c r="N22">
        <f t="shared" si="7"/>
        <v>-0.88388761748147648</v>
      </c>
      <c r="O22">
        <f t="shared" si="8"/>
        <v>0.99818501357138389</v>
      </c>
      <c r="P22" s="1">
        <f t="shared" si="9"/>
        <v>-2.4480133056640057</v>
      </c>
      <c r="Q22">
        <f t="shared" si="10"/>
        <v>-5.5689017676385788E-5</v>
      </c>
      <c r="R22">
        <f t="shared" si="11"/>
        <v>1.3340597640613235E-2</v>
      </c>
      <c r="S22">
        <f t="shared" si="12"/>
        <v>6.8266388023792077E-2</v>
      </c>
    </row>
    <row r="23" spans="1:20" x14ac:dyDescent="0.3">
      <c r="A23" s="2">
        <v>45323</v>
      </c>
      <c r="B23">
        <v>185.94903564453099</v>
      </c>
      <c r="C23">
        <v>186.03859323945599</v>
      </c>
      <c r="D23">
        <v>182.92386269111199</v>
      </c>
      <c r="E23">
        <v>183.09303209854801</v>
      </c>
      <c r="F23">
        <v>64885400</v>
      </c>
      <c r="G23" s="1">
        <f t="shared" si="0"/>
        <v>186.90434570312465</v>
      </c>
      <c r="H23">
        <f t="shared" si="1"/>
        <v>176.4099453735347</v>
      </c>
      <c r="I23">
        <f t="shared" si="2"/>
        <v>182.01068634033174</v>
      </c>
      <c r="J23">
        <f t="shared" si="3"/>
        <v>195.34571950276674</v>
      </c>
      <c r="K23">
        <f t="shared" si="4"/>
        <v>203.19203651428208</v>
      </c>
      <c r="L23" s="1">
        <f t="shared" si="5"/>
        <v>-0.54051432602175142</v>
      </c>
      <c r="M23" t="str">
        <f t="shared" si="6"/>
        <v>February</v>
      </c>
      <c r="N23">
        <f t="shared" si="7"/>
        <v>-0.78421297037538085</v>
      </c>
      <c r="O23">
        <f t="shared" si="8"/>
        <v>0.99818176013549731</v>
      </c>
      <c r="P23" s="1">
        <f t="shared" si="9"/>
        <v>1.005081176757983</v>
      </c>
      <c r="Q23">
        <f t="shared" si="10"/>
        <v>3.7756825160162322E-5</v>
      </c>
      <c r="R23">
        <f t="shared" si="11"/>
        <v>-5.4051432602175145E-3</v>
      </c>
      <c r="S23">
        <f t="shared" si="12"/>
        <v>6.8410472243656026E-2</v>
      </c>
    </row>
    <row r="24" spans="1:20" x14ac:dyDescent="0.3">
      <c r="A24" s="2">
        <v>45324</v>
      </c>
      <c r="B24">
        <v>184.94395446777301</v>
      </c>
      <c r="C24">
        <v>186.41673495449501</v>
      </c>
      <c r="D24">
        <v>178.376124560812</v>
      </c>
      <c r="E24">
        <v>178.98315131034701</v>
      </c>
      <c r="F24">
        <v>102518000</v>
      </c>
      <c r="G24" s="1">
        <f t="shared" si="0"/>
        <v>187.19492492675744</v>
      </c>
      <c r="H24">
        <f t="shared" si="1"/>
        <v>176.13231262206983</v>
      </c>
      <c r="I24">
        <f t="shared" si="2"/>
        <v>182.27888961791962</v>
      </c>
      <c r="J24">
        <f t="shared" si="3"/>
        <v>195.57657480875631</v>
      </c>
      <c r="K24">
        <f t="shared" si="4"/>
        <v>203.38729133605943</v>
      </c>
      <c r="L24" s="1">
        <f t="shared" si="5"/>
        <v>0.98465515453293828</v>
      </c>
      <c r="M24" t="str">
        <f t="shared" si="6"/>
        <v>February</v>
      </c>
      <c r="N24">
        <f t="shared" si="7"/>
        <v>-0.82513640464534199</v>
      </c>
      <c r="O24">
        <f t="shared" si="8"/>
        <v>0.9981847319963526</v>
      </c>
      <c r="P24" s="1">
        <f t="shared" si="9"/>
        <v>-1.8210601806639772</v>
      </c>
      <c r="Q24">
        <f t="shared" si="10"/>
        <v>-1.5440917538467325E-5</v>
      </c>
      <c r="R24">
        <f t="shared" si="11"/>
        <v>9.8465515453293826E-3</v>
      </c>
      <c r="S24">
        <f t="shared" si="12"/>
        <v>6.8564199932479558E-2</v>
      </c>
    </row>
    <row r="25" spans="1:20" x14ac:dyDescent="0.3">
      <c r="A25" s="2">
        <v>45327</v>
      </c>
      <c r="B25">
        <v>186.76501464843699</v>
      </c>
      <c r="C25">
        <v>188.32736786853999</v>
      </c>
      <c r="D25">
        <v>184.93398866586</v>
      </c>
      <c r="E25">
        <v>187.232724517869</v>
      </c>
      <c r="F25">
        <v>69668800</v>
      </c>
      <c r="G25" s="1">
        <f t="shared" si="0"/>
        <v>187.83996276855419</v>
      </c>
      <c r="H25">
        <f t="shared" si="1"/>
        <v>175.8088201904292</v>
      </c>
      <c r="I25">
        <f t="shared" si="2"/>
        <v>182.56562469482392</v>
      </c>
      <c r="J25">
        <f t="shared" si="3"/>
        <v>195.8147299194334</v>
      </c>
      <c r="K25">
        <f t="shared" si="4"/>
        <v>203.60267158508287</v>
      </c>
      <c r="L25" s="1">
        <f t="shared" si="5"/>
        <v>0.86318178223349296</v>
      </c>
      <c r="M25" t="str">
        <f t="shared" si="6"/>
        <v>February</v>
      </c>
      <c r="N25">
        <f t="shared" si="7"/>
        <v>-0.75098912348201086</v>
      </c>
      <c r="O25">
        <f t="shared" si="8"/>
        <v>0.99817840357248433</v>
      </c>
      <c r="P25" s="1">
        <f t="shared" si="9"/>
        <v>-1.6121215820310226</v>
      </c>
      <c r="Q25">
        <f t="shared" si="10"/>
        <v>2.7916031091645976E-5</v>
      </c>
      <c r="R25">
        <f t="shared" si="11"/>
        <v>8.6318178223349293E-3</v>
      </c>
      <c r="S25">
        <f t="shared" si="12"/>
        <v>6.8713621265204097E-2</v>
      </c>
    </row>
    <row r="26" spans="1:20" x14ac:dyDescent="0.3">
      <c r="A26" s="2">
        <v>45328</v>
      </c>
      <c r="B26">
        <v>188.37713623046801</v>
      </c>
      <c r="C26">
        <v>188.38708201253601</v>
      </c>
      <c r="D26">
        <v>185.85947158690101</v>
      </c>
      <c r="E26">
        <v>185.94902917871201</v>
      </c>
      <c r="F26">
        <v>43490800</v>
      </c>
      <c r="G26" s="1">
        <f t="shared" si="0"/>
        <v>187.78200988769481</v>
      </c>
      <c r="H26">
        <f t="shared" si="1"/>
        <v>175.42140594482373</v>
      </c>
      <c r="I26">
        <f t="shared" si="2"/>
        <v>182.79942733764619</v>
      </c>
      <c r="J26">
        <f t="shared" si="3"/>
        <v>196.03541717529276</v>
      </c>
      <c r="K26">
        <f t="shared" si="4"/>
        <v>203.81024650573715</v>
      </c>
      <c r="L26" s="1">
        <f t="shared" si="5"/>
        <v>5.8102217782994431E-2</v>
      </c>
      <c r="M26" t="str">
        <f t="shared" si="6"/>
        <v>February</v>
      </c>
      <c r="N26">
        <f t="shared" si="7"/>
        <v>-0.68534910044403252</v>
      </c>
      <c r="O26">
        <f t="shared" si="8"/>
        <v>0.99817292166601901</v>
      </c>
      <c r="P26" s="1">
        <f t="shared" si="9"/>
        <v>-0.10945129394599462</v>
      </c>
      <c r="Q26">
        <f t="shared" si="10"/>
        <v>2.4486843060333996E-5</v>
      </c>
      <c r="R26">
        <f t="shared" si="11"/>
        <v>5.8102217782994429E-4</v>
      </c>
      <c r="S26">
        <f t="shared" si="12"/>
        <v>6.8865018893405322E-2</v>
      </c>
    </row>
    <row r="27" spans="1:20" x14ac:dyDescent="0.3">
      <c r="A27" s="2">
        <v>45329</v>
      </c>
      <c r="B27">
        <v>188.48658752441401</v>
      </c>
      <c r="C27">
        <v>190.11859155018001</v>
      </c>
      <c r="D27">
        <v>187.690484666489</v>
      </c>
      <c r="E27">
        <v>189.71058674763799</v>
      </c>
      <c r="F27">
        <v>53439000</v>
      </c>
      <c r="G27" s="1">
        <f t="shared" si="0"/>
        <v>186.98115539550741</v>
      </c>
      <c r="H27">
        <f t="shared" si="1"/>
        <v>174.98261810302688</v>
      </c>
      <c r="I27">
        <f t="shared" si="2"/>
        <v>183.07827072143525</v>
      </c>
      <c r="J27">
        <f t="shared" si="3"/>
        <v>196.26233825683573</v>
      </c>
      <c r="K27">
        <f t="shared" si="4"/>
        <v>204.01336082458482</v>
      </c>
      <c r="L27" s="1">
        <f t="shared" si="5"/>
        <v>-0.57545514297059164</v>
      </c>
      <c r="M27" t="str">
        <f t="shared" si="6"/>
        <v>February</v>
      </c>
      <c r="N27">
        <f t="shared" si="7"/>
        <v>-0.6808926217663509</v>
      </c>
      <c r="O27">
        <f t="shared" si="8"/>
        <v>0.99817827145053373</v>
      </c>
      <c r="P27" s="1">
        <f t="shared" si="9"/>
        <v>1.0846557617190058</v>
      </c>
      <c r="Q27">
        <f t="shared" si="10"/>
        <v>1.6548545025418804E-6</v>
      </c>
      <c r="R27">
        <f t="shared" si="11"/>
        <v>-5.7545514297059159E-3</v>
      </c>
      <c r="S27">
        <f t="shared" si="12"/>
        <v>6.9021592914709468E-2</v>
      </c>
    </row>
    <row r="28" spans="1:20" x14ac:dyDescent="0.3">
      <c r="A28" s="2">
        <v>45330</v>
      </c>
      <c r="B28">
        <v>187.401931762695</v>
      </c>
      <c r="C28">
        <v>188.615970192464</v>
      </c>
      <c r="D28">
        <v>186.436659377913</v>
      </c>
      <c r="E28">
        <v>188.466707528591</v>
      </c>
      <c r="F28">
        <v>40962000</v>
      </c>
      <c r="G28" s="1">
        <f t="shared" si="0"/>
        <v>185.98105163574161</v>
      </c>
      <c r="H28">
        <f t="shared" si="1"/>
        <v>174.50098876953078</v>
      </c>
      <c r="I28">
        <f t="shared" si="2"/>
        <v>183.39114028930635</v>
      </c>
      <c r="J28">
        <f t="shared" si="3"/>
        <v>196.48926218668601</v>
      </c>
      <c r="K28">
        <f t="shared" si="4"/>
        <v>204.21352790832506</v>
      </c>
      <c r="L28" s="1">
        <f t="shared" si="5"/>
        <v>0.40939381299094635</v>
      </c>
      <c r="M28" t="str">
        <f t="shared" si="6"/>
        <v>February</v>
      </c>
      <c r="N28">
        <f t="shared" si="7"/>
        <v>-0.72505605830927877</v>
      </c>
      <c r="O28">
        <f t="shared" si="8"/>
        <v>0.99817354072421516</v>
      </c>
      <c r="P28" s="1">
        <f t="shared" si="9"/>
        <v>-0.76721191406198841</v>
      </c>
      <c r="Q28">
        <f t="shared" si="10"/>
        <v>-1.6441952170320739E-5</v>
      </c>
      <c r="R28">
        <f t="shared" si="11"/>
        <v>4.0939381299094635E-3</v>
      </c>
      <c r="S28">
        <f t="shared" si="12"/>
        <v>6.9179502370198959E-2</v>
      </c>
    </row>
    <row r="29" spans="1:20" x14ac:dyDescent="0.3">
      <c r="A29" s="2">
        <v>45331</v>
      </c>
      <c r="B29">
        <v>188.16914367675699</v>
      </c>
      <c r="C29">
        <v>189.305033017553</v>
      </c>
      <c r="D29">
        <v>187.322202106997</v>
      </c>
      <c r="E29">
        <v>187.96985257532401</v>
      </c>
      <c r="F29">
        <v>45155200</v>
      </c>
      <c r="G29" s="1">
        <f t="shared" si="0"/>
        <v>185.14009094238219</v>
      </c>
      <c r="H29">
        <f t="shared" si="1"/>
        <v>174.05779205322219</v>
      </c>
      <c r="I29">
        <f t="shared" si="2"/>
        <v>183.72762756347626</v>
      </c>
      <c r="J29">
        <f t="shared" si="3"/>
        <v>196.72161916096985</v>
      </c>
      <c r="K29">
        <f t="shared" si="4"/>
        <v>204.4258682250975</v>
      </c>
      <c r="L29" s="1">
        <f t="shared" si="5"/>
        <v>-0.9001972371872049</v>
      </c>
      <c r="M29" t="str">
        <f t="shared" si="6"/>
        <v>February</v>
      </c>
      <c r="N29">
        <f t="shared" si="7"/>
        <v>-0.69381783888751847</v>
      </c>
      <c r="O29">
        <f t="shared" si="8"/>
        <v>0.99816896991695125</v>
      </c>
      <c r="P29" s="1">
        <f t="shared" si="9"/>
        <v>1.6938934326169885</v>
      </c>
      <c r="Q29">
        <f t="shared" si="10"/>
        <v>1.1639898988446973E-5</v>
      </c>
      <c r="R29">
        <f t="shared" si="11"/>
        <v>-9.0019723718720492E-3</v>
      </c>
      <c r="S29">
        <f t="shared" si="12"/>
        <v>6.9336944167962697E-2</v>
      </c>
    </row>
    <row r="30" spans="1:20" x14ac:dyDescent="0.3">
      <c r="A30" s="2">
        <v>45334</v>
      </c>
      <c r="B30">
        <v>186.47525024414</v>
      </c>
      <c r="C30">
        <v>187.98977434952701</v>
      </c>
      <c r="D30">
        <v>186.11654756664799</v>
      </c>
      <c r="E30">
        <v>187.740675690263</v>
      </c>
      <c r="F30">
        <v>41781900</v>
      </c>
      <c r="G30" s="1">
        <f t="shared" si="0"/>
        <v>183.83680419921819</v>
      </c>
      <c r="H30">
        <f t="shared" si="1"/>
        <v>173.62037445068313</v>
      </c>
      <c r="I30">
        <f t="shared" si="2"/>
        <v>184.10423461914033</v>
      </c>
      <c r="J30">
        <f t="shared" si="3"/>
        <v>196.90770670572897</v>
      </c>
      <c r="K30">
        <f t="shared" si="4"/>
        <v>204.64937248229967</v>
      </c>
      <c r="L30" s="1">
        <f t="shared" si="5"/>
        <v>-1.1274345908406005</v>
      </c>
      <c r="M30" t="str">
        <f t="shared" si="6"/>
        <v>February</v>
      </c>
      <c r="N30">
        <f t="shared" si="7"/>
        <v>-0.76278732926601756</v>
      </c>
      <c r="O30">
        <f t="shared" si="8"/>
        <v>0.99816505187309823</v>
      </c>
      <c r="P30" s="1">
        <f t="shared" si="9"/>
        <v>2.1023864746090055</v>
      </c>
      <c r="Q30">
        <f t="shared" si="10"/>
        <v>-2.5762445745258766E-5</v>
      </c>
      <c r="R30">
        <f t="shared" si="11"/>
        <v>-1.1274345908406005E-2</v>
      </c>
      <c r="S30">
        <f t="shared" si="12"/>
        <v>6.949614653914471E-2</v>
      </c>
    </row>
    <row r="31" spans="1:20" x14ac:dyDescent="0.3">
      <c r="A31" s="2">
        <v>45335</v>
      </c>
      <c r="B31">
        <v>184.37286376953099</v>
      </c>
      <c r="C31">
        <v>185.53865891732099</v>
      </c>
      <c r="D31">
        <v>182.84838113475999</v>
      </c>
      <c r="E31">
        <v>185.10024282819899</v>
      </c>
      <c r="F31">
        <v>56529500</v>
      </c>
      <c r="G31" s="1">
        <f t="shared" si="0"/>
        <v>182.72283325195264</v>
      </c>
      <c r="H31">
        <f t="shared" si="1"/>
        <v>173.25908233642534</v>
      </c>
      <c r="I31">
        <f t="shared" si="2"/>
        <v>184.51254745483374</v>
      </c>
      <c r="J31">
        <f t="shared" si="3"/>
        <v>197.10821665445945</v>
      </c>
      <c r="K31">
        <f t="shared" si="4"/>
        <v>204.89229621887193</v>
      </c>
      <c r="L31" s="1">
        <f t="shared" si="5"/>
        <v>-0.48097915594265672</v>
      </c>
      <c r="M31" t="str">
        <f t="shared" si="6"/>
        <v>February</v>
      </c>
      <c r="N31">
        <f t="shared" si="7"/>
        <v>-0.84838924550251493</v>
      </c>
      <c r="O31">
        <f t="shared" si="8"/>
        <v>0.99815910511605344</v>
      </c>
      <c r="P31" s="1">
        <f t="shared" si="9"/>
        <v>0.88679504394599462</v>
      </c>
      <c r="Q31">
        <f t="shared" si="10"/>
        <v>-3.2302564071828854E-5</v>
      </c>
      <c r="R31">
        <f t="shared" si="11"/>
        <v>-4.8097915594265675E-3</v>
      </c>
      <c r="S31">
        <f t="shared" si="12"/>
        <v>6.9655393501980412E-2</v>
      </c>
    </row>
    <row r="32" spans="1:20" x14ac:dyDescent="0.3">
      <c r="A32" s="2">
        <v>45336</v>
      </c>
      <c r="B32">
        <v>183.486068725585</v>
      </c>
      <c r="C32">
        <v>184.86109820786601</v>
      </c>
      <c r="D32">
        <v>181.782242388111</v>
      </c>
      <c r="E32">
        <v>184.65186384546899</v>
      </c>
      <c r="F32">
        <v>54630500</v>
      </c>
      <c r="G32" s="1">
        <f t="shared" si="0"/>
        <v>182.18079833984322</v>
      </c>
      <c r="H32">
        <f t="shared" si="1"/>
        <v>172.95717498779248</v>
      </c>
      <c r="I32">
        <f t="shared" si="2"/>
        <v>184.95046463012667</v>
      </c>
      <c r="J32">
        <f t="shared" si="3"/>
        <v>197.34871398925762</v>
      </c>
      <c r="K32">
        <f t="shared" si="4"/>
        <v>205.14508186340316</v>
      </c>
      <c r="L32" s="1">
        <f t="shared" si="5"/>
        <v>-0.15747267991180139</v>
      </c>
      <c r="M32" t="str">
        <f t="shared" si="6"/>
        <v>February</v>
      </c>
      <c r="N32">
        <f t="shared" si="7"/>
        <v>-0.88449647696904332</v>
      </c>
      <c r="O32">
        <f t="shared" si="8"/>
        <v>0.99815264792029001</v>
      </c>
      <c r="P32" s="1">
        <f t="shared" si="9"/>
        <v>0.28894042968698841</v>
      </c>
      <c r="Q32">
        <f t="shared" si="10"/>
        <v>-1.3736076118542329E-5</v>
      </c>
      <c r="R32">
        <f t="shared" si="11"/>
        <v>-1.574726799118014E-3</v>
      </c>
      <c r="S32">
        <f t="shared" si="12"/>
        <v>6.9817859292389123E-2</v>
      </c>
    </row>
    <row r="33" spans="1:19" x14ac:dyDescent="0.3">
      <c r="A33" s="2">
        <v>45337</v>
      </c>
      <c r="B33">
        <v>183.19712829589801</v>
      </c>
      <c r="C33">
        <v>183.824861815753</v>
      </c>
      <c r="D33">
        <v>180.69618309757101</v>
      </c>
      <c r="E33">
        <v>182.888248374629</v>
      </c>
      <c r="F33">
        <v>65434500</v>
      </c>
      <c r="G33" s="1">
        <f t="shared" si="0"/>
        <v>182.22463989257761</v>
      </c>
      <c r="H33">
        <f t="shared" si="1"/>
        <v>172.66124572753861</v>
      </c>
      <c r="I33">
        <f t="shared" si="2"/>
        <v>185.44015289306611</v>
      </c>
      <c r="J33">
        <f t="shared" si="3"/>
        <v>197.64959665934225</v>
      </c>
      <c r="K33">
        <f t="shared" si="4"/>
        <v>205.41430152893051</v>
      </c>
      <c r="L33" s="1">
        <f t="shared" si="5"/>
        <v>-0.84303632340049295</v>
      </c>
      <c r="M33" t="str">
        <f t="shared" si="6"/>
        <v>February</v>
      </c>
      <c r="N33">
        <f t="shared" si="7"/>
        <v>-0.89626113335269086</v>
      </c>
      <c r="O33">
        <f t="shared" si="8"/>
        <v>0.99814484420598337</v>
      </c>
      <c r="P33" s="1">
        <f t="shared" si="9"/>
        <v>1.5444183349610228</v>
      </c>
      <c r="Q33">
        <f t="shared" si="10"/>
        <v>-4.4899271981480027E-6</v>
      </c>
      <c r="R33">
        <f t="shared" si="11"/>
        <v>-8.4303632340049298E-3</v>
      </c>
      <c r="S33">
        <f t="shared" si="12"/>
        <v>6.9981474486757803E-2</v>
      </c>
    </row>
    <row r="34" spans="1:19" x14ac:dyDescent="0.3">
      <c r="A34" s="2">
        <v>45338</v>
      </c>
      <c r="B34">
        <v>181.65270996093699</v>
      </c>
      <c r="C34">
        <v>184.183560938326</v>
      </c>
      <c r="D34">
        <v>181.01501797991699</v>
      </c>
      <c r="E34">
        <v>182.758708653432</v>
      </c>
      <c r="F34">
        <v>49701400</v>
      </c>
      <c r="G34" s="1">
        <f t="shared" si="0"/>
        <v>181.9576049804682</v>
      </c>
      <c r="H34">
        <f t="shared" si="1"/>
        <v>172.45479248046831</v>
      </c>
      <c r="I34">
        <f t="shared" si="2"/>
        <v>185.87875259399385</v>
      </c>
      <c r="J34">
        <f t="shared" si="3"/>
        <v>197.94794382731101</v>
      </c>
      <c r="K34">
        <f t="shared" si="4"/>
        <v>205.69626586914049</v>
      </c>
      <c r="L34" s="1">
        <f t="shared" si="5"/>
        <v>-0.41139735998747512</v>
      </c>
      <c r="M34" t="str">
        <f t="shared" si="6"/>
        <v>February</v>
      </c>
      <c r="N34">
        <f t="shared" si="7"/>
        <v>-0.95914451399659995</v>
      </c>
      <c r="O34">
        <f t="shared" si="8"/>
        <v>0.99814051799277759</v>
      </c>
      <c r="P34" s="1">
        <f t="shared" si="9"/>
        <v>0.747314453125</v>
      </c>
      <c r="Q34">
        <f t="shared" si="10"/>
        <v>-2.4119651383380791E-5</v>
      </c>
      <c r="R34">
        <f t="shared" si="11"/>
        <v>-4.1139735998747514E-3</v>
      </c>
      <c r="S34">
        <f t="shared" si="12"/>
        <v>7.0145394903556507E-2</v>
      </c>
    </row>
    <row r="35" spans="1:19" x14ac:dyDescent="0.3">
      <c r="A35" s="2">
        <v>45342</v>
      </c>
      <c r="B35">
        <v>180.90539550781199</v>
      </c>
      <c r="C35">
        <v>181.77225391760001</v>
      </c>
      <c r="D35">
        <v>179.35102241283801</v>
      </c>
      <c r="E35">
        <v>181.13456200161599</v>
      </c>
      <c r="F35">
        <v>53665600</v>
      </c>
      <c r="G35" s="1">
        <f t="shared" si="0"/>
        <v>181.7284362792964</v>
      </c>
      <c r="H35">
        <f t="shared" si="1"/>
        <v>172.21605621337844</v>
      </c>
      <c r="I35">
        <f t="shared" si="2"/>
        <v>186.36242935180636</v>
      </c>
      <c r="J35">
        <f t="shared" si="3"/>
        <v>198.24506652832011</v>
      </c>
      <c r="K35">
        <f t="shared" si="4"/>
        <v>206.00125228881822</v>
      </c>
      <c r="L35" s="1">
        <f t="shared" si="5"/>
        <v>0.41861310938031981</v>
      </c>
      <c r="M35" t="str">
        <f t="shared" si="6"/>
        <v>February</v>
      </c>
      <c r="N35">
        <f t="shared" si="7"/>
        <v>-0.98957257752884242</v>
      </c>
      <c r="O35">
        <f t="shared" si="8"/>
        <v>0.99813343892341211</v>
      </c>
      <c r="P35" s="1">
        <f t="shared" si="9"/>
        <v>-0.75729370117201711</v>
      </c>
      <c r="Q35">
        <f t="shared" si="10"/>
        <v>-1.1744829235493803E-5</v>
      </c>
      <c r="R35">
        <f t="shared" si="11"/>
        <v>4.1861310938031979E-3</v>
      </c>
      <c r="S35">
        <f t="shared" si="12"/>
        <v>7.0311387720501661E-2</v>
      </c>
    </row>
    <row r="36" spans="1:19" x14ac:dyDescent="0.3">
      <c r="A36" s="2">
        <v>45343</v>
      </c>
      <c r="B36">
        <v>181.66268920898401</v>
      </c>
      <c r="C36">
        <v>182.230626282668</v>
      </c>
      <c r="D36">
        <v>180.008670356191</v>
      </c>
      <c r="E36">
        <v>181.28405435734399</v>
      </c>
      <c r="F36">
        <v>41529700</v>
      </c>
      <c r="G36" s="1">
        <f t="shared" si="0"/>
        <v>181.94166870117138</v>
      </c>
      <c r="H36">
        <f t="shared" si="1"/>
        <v>171.97174041747999</v>
      </c>
      <c r="I36">
        <f t="shared" si="2"/>
        <v>186.89209228515597</v>
      </c>
      <c r="J36">
        <f t="shared" si="3"/>
        <v>198.55316467285138</v>
      </c>
      <c r="K36">
        <f t="shared" si="4"/>
        <v>206.31177528381332</v>
      </c>
      <c r="L36" s="1">
        <f t="shared" si="5"/>
        <v>1.1243845883637662</v>
      </c>
      <c r="M36" t="str">
        <f t="shared" si="6"/>
        <v>February</v>
      </c>
      <c r="N36">
        <f t="shared" si="7"/>
        <v>-0.95873819348144207</v>
      </c>
      <c r="O36">
        <f t="shared" si="8"/>
        <v>0.99812541276329225</v>
      </c>
      <c r="P36" s="1">
        <f t="shared" si="9"/>
        <v>-2.0425872802729828</v>
      </c>
      <c r="Q36">
        <f t="shared" si="10"/>
        <v>1.1901477154463436E-5</v>
      </c>
      <c r="R36">
        <f t="shared" si="11"/>
        <v>1.1243845883637662E-2</v>
      </c>
      <c r="S36">
        <f t="shared" si="12"/>
        <v>7.0476776626313756E-2</v>
      </c>
    </row>
    <row r="37" spans="1:19" x14ac:dyDescent="0.3">
      <c r="A37" s="2">
        <v>45344</v>
      </c>
      <c r="B37">
        <v>183.70527648925699</v>
      </c>
      <c r="C37">
        <v>184.29316088677601</v>
      </c>
      <c r="D37">
        <v>181.802174265383</v>
      </c>
      <c r="E37">
        <v>182.81848586019299</v>
      </c>
      <c r="F37">
        <v>52292200</v>
      </c>
      <c r="G37" s="1">
        <f t="shared" si="0"/>
        <v>181.76231689453078</v>
      </c>
      <c r="H37">
        <f t="shared" si="1"/>
        <v>171.78661010742141</v>
      </c>
      <c r="I37">
        <f t="shared" si="2"/>
        <v>187.4183728027341</v>
      </c>
      <c r="J37">
        <f t="shared" si="3"/>
        <v>198.84955485026023</v>
      </c>
      <c r="K37">
        <f t="shared" si="4"/>
        <v>206.61866180419906</v>
      </c>
      <c r="L37" s="1">
        <f t="shared" si="5"/>
        <v>-1.0034130696370014</v>
      </c>
      <c r="M37" t="str">
        <f t="shared" si="6"/>
        <v>February</v>
      </c>
      <c r="N37">
        <f t="shared" si="7"/>
        <v>-0.87557109390990373</v>
      </c>
      <c r="O37">
        <f t="shared" si="8"/>
        <v>0.9981200649369435</v>
      </c>
      <c r="P37" s="1">
        <f t="shared" si="9"/>
        <v>1.8433227539059942</v>
      </c>
      <c r="Q37">
        <f t="shared" si="10"/>
        <v>3.1855503727085122E-5</v>
      </c>
      <c r="R37">
        <f t="shared" si="11"/>
        <v>-1.0034130696370014E-2</v>
      </c>
      <c r="S37">
        <f t="shared" si="12"/>
        <v>7.063810873749532E-2</v>
      </c>
    </row>
    <row r="38" spans="1:19" x14ac:dyDescent="0.3">
      <c r="A38" s="2">
        <v>45345</v>
      </c>
      <c r="B38">
        <v>181.86195373535099</v>
      </c>
      <c r="C38">
        <v>184.372857278471</v>
      </c>
      <c r="D38">
        <v>181.57299077597801</v>
      </c>
      <c r="E38">
        <v>184.342966655608</v>
      </c>
      <c r="F38">
        <v>45119700</v>
      </c>
      <c r="G38" s="1">
        <f t="shared" si="0"/>
        <v>181.04093017578083</v>
      </c>
      <c r="H38">
        <f t="shared" si="1"/>
        <v>171.76688171386672</v>
      </c>
      <c r="I38">
        <f t="shared" si="2"/>
        <v>187.86496139526338</v>
      </c>
      <c r="J38">
        <f t="shared" si="3"/>
        <v>199.13998606363913</v>
      </c>
      <c r="K38">
        <f t="shared" si="4"/>
        <v>206.91433540344224</v>
      </c>
      <c r="L38" s="1">
        <f t="shared" si="5"/>
        <v>-0.74511862016226427</v>
      </c>
      <c r="M38" t="str">
        <f t="shared" si="6"/>
        <v>February</v>
      </c>
      <c r="N38">
        <f t="shared" si="7"/>
        <v>-0.95062483016742794</v>
      </c>
      <c r="O38">
        <f t="shared" si="8"/>
        <v>0.99811606830118083</v>
      </c>
      <c r="P38" s="1">
        <f t="shared" si="9"/>
        <v>1.3550872802729828</v>
      </c>
      <c r="Q38">
        <f t="shared" si="10"/>
        <v>-2.8731245080848566E-5</v>
      </c>
      <c r="R38">
        <f t="shared" si="11"/>
        <v>-7.4511862016226425E-3</v>
      </c>
      <c r="S38">
        <f t="shared" si="12"/>
        <v>7.08061340182011E-2</v>
      </c>
    </row>
    <row r="39" spans="1:19" x14ac:dyDescent="0.3">
      <c r="A39" s="2">
        <v>45348</v>
      </c>
      <c r="B39">
        <v>180.50686645507801</v>
      </c>
      <c r="C39">
        <v>182.10108884357501</v>
      </c>
      <c r="D39">
        <v>179.99869543060501</v>
      </c>
      <c r="E39">
        <v>181.58297454929601</v>
      </c>
      <c r="F39">
        <v>40867400</v>
      </c>
      <c r="G39" s="1">
        <f t="shared" si="0"/>
        <v>180.47099304199179</v>
      </c>
      <c r="H39">
        <f t="shared" si="1"/>
        <v>171.75074035644485</v>
      </c>
      <c r="I39">
        <f t="shared" si="2"/>
        <v>188.28308914184541</v>
      </c>
      <c r="J39">
        <f t="shared" si="3"/>
        <v>199.44450408935526</v>
      </c>
      <c r="K39">
        <f t="shared" si="4"/>
        <v>207.23877563476549</v>
      </c>
      <c r="L39" s="1">
        <f t="shared" si="5"/>
        <v>0.81143237976129212</v>
      </c>
      <c r="M39" t="str">
        <f t="shared" si="6"/>
        <v>February</v>
      </c>
      <c r="N39">
        <f t="shared" si="7"/>
        <v>-1.0057993041568707</v>
      </c>
      <c r="O39">
        <f t="shared" si="8"/>
        <v>0.99810820773603159</v>
      </c>
      <c r="P39" s="1">
        <f t="shared" si="9"/>
        <v>-1.4646911621089771</v>
      </c>
      <c r="Q39">
        <f t="shared" si="10"/>
        <v>-2.1307707351758687E-5</v>
      </c>
      <c r="R39">
        <f t="shared" si="11"/>
        <v>8.1143237976129216E-3</v>
      </c>
      <c r="S39">
        <f t="shared" si="12"/>
        <v>7.0976341623526215E-2</v>
      </c>
    </row>
    <row r="40" spans="1:19" x14ac:dyDescent="0.3">
      <c r="A40" s="2">
        <v>45349</v>
      </c>
      <c r="B40">
        <v>181.97155761718699</v>
      </c>
      <c r="C40">
        <v>183.25690001064501</v>
      </c>
      <c r="D40">
        <v>178.91261878047899</v>
      </c>
      <c r="E40">
        <v>180.447075037231</v>
      </c>
      <c r="F40">
        <v>54318900</v>
      </c>
      <c r="G40" s="1">
        <f t="shared" si="0"/>
        <v>179.26336059570261</v>
      </c>
      <c r="H40">
        <f t="shared" si="1"/>
        <v>171.77545074462844</v>
      </c>
      <c r="I40">
        <f t="shared" si="2"/>
        <v>188.71606475830049</v>
      </c>
      <c r="J40">
        <f t="shared" si="3"/>
        <v>199.79275126139302</v>
      </c>
      <c r="K40">
        <f t="shared" si="4"/>
        <v>207.5750913238524</v>
      </c>
      <c r="L40" s="1">
        <f t="shared" si="5"/>
        <v>-0.66253619916925088</v>
      </c>
      <c r="M40" t="str">
        <f t="shared" si="6"/>
        <v>February</v>
      </c>
      <c r="N40">
        <f t="shared" si="7"/>
        <v>-0.94616213863785814</v>
      </c>
      <c r="O40">
        <f t="shared" si="8"/>
        <v>0.99809662843949765</v>
      </c>
      <c r="P40" s="1">
        <f t="shared" si="9"/>
        <v>1.2056274414059942</v>
      </c>
      <c r="Q40">
        <f t="shared" si="10"/>
        <v>2.3024708608376798E-5</v>
      </c>
      <c r="R40">
        <f t="shared" si="11"/>
        <v>-6.6253619916925091E-3</v>
      </c>
      <c r="S40">
        <f t="shared" si="12"/>
        <v>7.1144026853098064E-2</v>
      </c>
    </row>
    <row r="41" spans="1:19" x14ac:dyDescent="0.3">
      <c r="A41" s="2">
        <v>45350</v>
      </c>
      <c r="B41">
        <v>180.76593017578099</v>
      </c>
      <c r="C41">
        <v>182.45979817680899</v>
      </c>
      <c r="D41">
        <v>179.48058766314799</v>
      </c>
      <c r="E41">
        <v>181.851996783077</v>
      </c>
      <c r="F41">
        <v>48953900</v>
      </c>
      <c r="G41" s="1">
        <f t="shared" si="0"/>
        <v>176.77037963867139</v>
      </c>
      <c r="H41">
        <f t="shared" si="1"/>
        <v>171.77764282226516</v>
      </c>
      <c r="I41">
        <f t="shared" si="2"/>
        <v>189.13090148925752</v>
      </c>
      <c r="J41">
        <f t="shared" si="3"/>
        <v>200.08601694742819</v>
      </c>
      <c r="K41">
        <f t="shared" si="4"/>
        <v>207.89768356323228</v>
      </c>
      <c r="L41" s="1">
        <f t="shared" si="5"/>
        <v>-0.36931034494433135</v>
      </c>
      <c r="M41" t="str">
        <f t="shared" si="6"/>
        <v>February</v>
      </c>
      <c r="N41">
        <f t="shared" si="7"/>
        <v>-0.99525112417789874</v>
      </c>
      <c r="O41">
        <f t="shared" si="8"/>
        <v>0.99808664008072401</v>
      </c>
      <c r="P41" s="1">
        <f t="shared" si="9"/>
        <v>0.66758728027400593</v>
      </c>
      <c r="Q41">
        <f t="shared" si="10"/>
        <v>-1.8938302513538119E-5</v>
      </c>
      <c r="R41">
        <f t="shared" si="11"/>
        <v>-3.6931034494433134E-3</v>
      </c>
      <c r="S41">
        <f t="shared" si="12"/>
        <v>7.1316944494829282E-2</v>
      </c>
    </row>
    <row r="42" spans="1:19" x14ac:dyDescent="0.3">
      <c r="A42" s="2">
        <v>45351</v>
      </c>
      <c r="B42">
        <v>180.09834289550699</v>
      </c>
      <c r="C42">
        <v>181.91178855608501</v>
      </c>
      <c r="D42">
        <v>178.88274013933</v>
      </c>
      <c r="E42">
        <v>180.61647239906901</v>
      </c>
      <c r="F42">
        <v>136682600</v>
      </c>
      <c r="G42" s="1">
        <f t="shared" si="0"/>
        <v>174.3192443847652</v>
      </c>
      <c r="H42">
        <f t="shared" si="1"/>
        <v>171.84041595458933</v>
      </c>
      <c r="I42">
        <f t="shared" si="2"/>
        <v>189.56827072143523</v>
      </c>
      <c r="J42">
        <f t="shared" si="3"/>
        <v>200.39111592610655</v>
      </c>
      <c r="K42">
        <f t="shared" si="4"/>
        <v>208.23365394592267</v>
      </c>
      <c r="L42" s="1">
        <f t="shared" si="5"/>
        <v>-0.60304543153466683</v>
      </c>
      <c r="M42" t="str">
        <f t="shared" si="6"/>
        <v>February</v>
      </c>
      <c r="N42">
        <f t="shared" si="7"/>
        <v>-1.0224329725852876</v>
      </c>
      <c r="O42">
        <f t="shared" si="8"/>
        <v>0.99807473924500523</v>
      </c>
      <c r="P42" s="1">
        <f t="shared" si="9"/>
        <v>1.0860748291009941</v>
      </c>
      <c r="Q42">
        <f t="shared" si="10"/>
        <v>-1.0541083452997313E-5</v>
      </c>
      <c r="R42">
        <f t="shared" si="11"/>
        <v>-6.0304543153466682E-3</v>
      </c>
      <c r="S42">
        <f t="shared" si="12"/>
        <v>7.1491519723289723E-2</v>
      </c>
    </row>
    <row r="43" spans="1:19" x14ac:dyDescent="0.3">
      <c r="A43" s="2">
        <v>45352</v>
      </c>
      <c r="B43">
        <v>179.01226806640599</v>
      </c>
      <c r="C43">
        <v>179.87912655443799</v>
      </c>
      <c r="D43">
        <v>176.740489460422</v>
      </c>
      <c r="E43">
        <v>178.90266404577599</v>
      </c>
      <c r="F43">
        <v>73488000</v>
      </c>
      <c r="G43" s="1">
        <f t="shared" si="0"/>
        <v>171.97771606445278</v>
      </c>
      <c r="H43">
        <f t="shared" si="1"/>
        <v>171.89119781494091</v>
      </c>
      <c r="I43">
        <f t="shared" si="2"/>
        <v>189.94776168823213</v>
      </c>
      <c r="J43">
        <f t="shared" si="3"/>
        <v>200.69327351888001</v>
      </c>
      <c r="K43">
        <f t="shared" si="4"/>
        <v>208.57381225585922</v>
      </c>
      <c r="L43" s="1">
        <f t="shared" si="5"/>
        <v>-2.5381298677745008</v>
      </c>
      <c r="M43" t="str">
        <f t="shared" si="6"/>
        <v>March</v>
      </c>
      <c r="N43">
        <f t="shared" si="7"/>
        <v>-1.0666541886509786</v>
      </c>
      <c r="O43">
        <f t="shared" si="8"/>
        <v>0.99806203230632617</v>
      </c>
      <c r="P43" s="1">
        <f t="shared" si="9"/>
        <v>4.5435638427740059</v>
      </c>
      <c r="Q43">
        <f t="shared" si="10"/>
        <v>-1.7232646214671021E-5</v>
      </c>
      <c r="R43">
        <f t="shared" si="11"/>
        <v>-2.5381298677745009E-2</v>
      </c>
      <c r="S43">
        <f t="shared" si="12"/>
        <v>7.1667118812217101E-2</v>
      </c>
    </row>
    <row r="44" spans="1:19" x14ac:dyDescent="0.3">
      <c r="A44" s="2">
        <v>45355</v>
      </c>
      <c r="B44">
        <v>174.46870422363199</v>
      </c>
      <c r="C44">
        <v>176.262202378464</v>
      </c>
      <c r="D44">
        <v>173.163414498913</v>
      </c>
      <c r="E44">
        <v>175.514906412692</v>
      </c>
      <c r="F44">
        <v>81510100</v>
      </c>
      <c r="G44" s="1">
        <f t="shared" si="0"/>
        <v>170.19815368652297</v>
      </c>
      <c r="H44">
        <f t="shared" si="1"/>
        <v>172.02815521240183</v>
      </c>
      <c r="I44">
        <f t="shared" si="2"/>
        <v>190.32763717651338</v>
      </c>
      <c r="J44">
        <f t="shared" si="3"/>
        <v>201.01019673665346</v>
      </c>
      <c r="K44">
        <f t="shared" si="4"/>
        <v>208.93395088195786</v>
      </c>
      <c r="L44" s="1">
        <f t="shared" si="5"/>
        <v>-2.8440925343497097</v>
      </c>
      <c r="M44" t="str">
        <f t="shared" si="6"/>
        <v>March</v>
      </c>
      <c r="N44">
        <f t="shared" si="7"/>
        <v>-1.251652416227881</v>
      </c>
      <c r="O44">
        <f t="shared" si="8"/>
        <v>0.99805073673531264</v>
      </c>
      <c r="P44" s="1">
        <f t="shared" si="9"/>
        <v>4.9620513916009941</v>
      </c>
      <c r="Q44">
        <f t="shared" si="10"/>
        <v>-7.3242218060043385E-5</v>
      </c>
      <c r="R44">
        <f t="shared" si="11"/>
        <v>-2.8440925343497098E-2</v>
      </c>
      <c r="S44">
        <f t="shared" si="12"/>
        <v>7.1827271745491014E-2</v>
      </c>
    </row>
    <row r="45" spans="1:19" x14ac:dyDescent="0.3">
      <c r="A45" s="2">
        <v>45356</v>
      </c>
      <c r="B45">
        <v>169.50665283203099</v>
      </c>
      <c r="C45">
        <v>171.41972873376301</v>
      </c>
      <c r="D45">
        <v>169.00845550750299</v>
      </c>
      <c r="E45">
        <v>170.14434479927499</v>
      </c>
      <c r="F45">
        <v>95132400</v>
      </c>
      <c r="G45" s="1">
        <f t="shared" si="0"/>
        <v>169.72984924316361</v>
      </c>
      <c r="H45">
        <f t="shared" si="1"/>
        <v>172.27893218994089</v>
      </c>
      <c r="I45">
        <f t="shared" si="2"/>
        <v>190.75763763427705</v>
      </c>
      <c r="J45">
        <f t="shared" si="3"/>
        <v>201.32338114420554</v>
      </c>
      <c r="K45">
        <f t="shared" si="4"/>
        <v>209.32900733947739</v>
      </c>
      <c r="L45" s="1">
        <f t="shared" si="5"/>
        <v>-0.58782290201220266</v>
      </c>
      <c r="M45" t="str">
        <f t="shared" si="6"/>
        <v>March</v>
      </c>
      <c r="N45">
        <f t="shared" si="7"/>
        <v>-1.4536900114630857</v>
      </c>
      <c r="O45">
        <f t="shared" si="8"/>
        <v>0.99803171936308821</v>
      </c>
      <c r="P45" s="1">
        <f t="shared" si="9"/>
        <v>0.9963989257809942</v>
      </c>
      <c r="Q45">
        <f t="shared" si="10"/>
        <v>-8.2199482799527601E-5</v>
      </c>
      <c r="R45">
        <f t="shared" si="11"/>
        <v>-5.8782290201220269E-3</v>
      </c>
      <c r="S45">
        <f t="shared" si="12"/>
        <v>7.1983426685118229E-2</v>
      </c>
    </row>
    <row r="46" spans="1:19" x14ac:dyDescent="0.3">
      <c r="A46" s="2">
        <v>45357</v>
      </c>
      <c r="B46">
        <v>168.51025390625</v>
      </c>
      <c r="C46">
        <v>170.622620847203</v>
      </c>
      <c r="D46">
        <v>168.07183783918799</v>
      </c>
      <c r="E46">
        <v>170.44326190896101</v>
      </c>
      <c r="F46">
        <v>68587700</v>
      </c>
      <c r="G46" s="1">
        <f t="shared" si="0"/>
        <v>170.3496063232416</v>
      </c>
      <c r="H46">
        <f t="shared" si="1"/>
        <v>172.67464721679636</v>
      </c>
      <c r="I46">
        <f t="shared" si="2"/>
        <v>191.2400523376462</v>
      </c>
      <c r="J46">
        <f t="shared" si="3"/>
        <v>201.69681599934876</v>
      </c>
      <c r="K46">
        <f t="shared" si="4"/>
        <v>209.72172409057603</v>
      </c>
      <c r="L46" s="1">
        <f t="shared" si="5"/>
        <v>-7.0946787826640365E-2</v>
      </c>
      <c r="M46" t="str">
        <f t="shared" si="6"/>
        <v>March</v>
      </c>
      <c r="N46">
        <f t="shared" si="7"/>
        <v>-1.4942599344591436</v>
      </c>
      <c r="O46">
        <f t="shared" si="8"/>
        <v>0.99800628962430671</v>
      </c>
      <c r="P46" s="1">
        <f t="shared" si="9"/>
        <v>0.11955261230500014</v>
      </c>
      <c r="Q46">
        <f t="shared" si="10"/>
        <v>-1.6796365528759516E-5</v>
      </c>
      <c r="R46">
        <f t="shared" si="11"/>
        <v>-7.0946787826640359E-4</v>
      </c>
      <c r="S46">
        <f t="shared" si="12"/>
        <v>7.2162867212744078E-2</v>
      </c>
    </row>
    <row r="47" spans="1:19" x14ac:dyDescent="0.3">
      <c r="A47" s="2">
        <v>45358</v>
      </c>
      <c r="B47">
        <v>168.390701293945</v>
      </c>
      <c r="C47">
        <v>170.11445983711499</v>
      </c>
      <c r="D47">
        <v>167.88254547937601</v>
      </c>
      <c r="E47">
        <v>168.54015441476599</v>
      </c>
      <c r="F47">
        <v>71765100</v>
      </c>
      <c r="G47" s="1">
        <f t="shared" si="0"/>
        <v>170.7501617431634</v>
      </c>
      <c r="H47">
        <f t="shared" si="1"/>
        <v>173.0926846313472</v>
      </c>
      <c r="I47">
        <f t="shared" si="2"/>
        <v>191.73801834106419</v>
      </c>
      <c r="J47">
        <f t="shared" si="3"/>
        <v>202.10199920654279</v>
      </c>
      <c r="K47">
        <f t="shared" ref="K47:K78" si="13">AVERAGE(B47:B246)</f>
        <v>209.92881690557263</v>
      </c>
      <c r="L47" s="1">
        <f t="shared" si="5"/>
        <v>1.0236639372402039</v>
      </c>
      <c r="M47" t="str">
        <f t="shared" si="6"/>
        <v>March</v>
      </c>
      <c r="N47">
        <f t="shared" si="7"/>
        <v>-1.4991277039334931</v>
      </c>
      <c r="O47">
        <f t="shared" si="8"/>
        <v>0.99797915032649775</v>
      </c>
      <c r="P47" s="1">
        <f t="shared" si="9"/>
        <v>-1.7237548828119884</v>
      </c>
      <c r="Q47">
        <f t="shared" si="10"/>
        <v>-2.0219913167141002E-6</v>
      </c>
      <c r="R47">
        <f t="shared" si="11"/>
        <v>1.0236639372402039E-2</v>
      </c>
      <c r="S47">
        <f t="shared" si="12"/>
        <v>7.234377701775517E-2</v>
      </c>
    </row>
    <row r="48" spans="1:19" x14ac:dyDescent="0.3">
      <c r="A48" s="2">
        <v>45359</v>
      </c>
      <c r="B48">
        <v>170.11445617675699</v>
      </c>
      <c r="C48">
        <v>173.073749535556</v>
      </c>
      <c r="D48">
        <v>168.33091642363499</v>
      </c>
      <c r="E48">
        <v>168.39069767067701</v>
      </c>
      <c r="F48">
        <v>76114600</v>
      </c>
      <c r="G48" s="1">
        <f t="shared" si="0"/>
        <v>171.5472747802728</v>
      </c>
      <c r="H48">
        <f t="shared" si="1"/>
        <v>173.5137115478511</v>
      </c>
      <c r="I48">
        <f t="shared" si="2"/>
        <v>192.26990600585913</v>
      </c>
      <c r="J48">
        <f t="shared" si="3"/>
        <v>202.50464975992821</v>
      </c>
      <c r="K48">
        <f t="shared" si="13"/>
        <v>210.13860536825763</v>
      </c>
      <c r="L48" s="1">
        <f t="shared" si="5"/>
        <v>1.1831597827210485</v>
      </c>
      <c r="M48" t="str">
        <f t="shared" si="6"/>
        <v>March</v>
      </c>
      <c r="N48">
        <f t="shared" si="7"/>
        <v>-1.4289423584355074</v>
      </c>
      <c r="O48">
        <f t="shared" si="8"/>
        <v>0.99794996547726855</v>
      </c>
      <c r="P48" s="1">
        <f t="shared" si="9"/>
        <v>-2.0127258300780113</v>
      </c>
      <c r="Q48">
        <f t="shared" si="10"/>
        <v>2.9016374865298289E-5</v>
      </c>
      <c r="R48">
        <f t="shared" si="11"/>
        <v>1.1831597827210485E-2</v>
      </c>
      <c r="S48">
        <f t="shared" si="12"/>
        <v>7.2520128645369719E-2</v>
      </c>
    </row>
    <row r="49" spans="1:19" x14ac:dyDescent="0.3">
      <c r="A49" s="2">
        <v>45362</v>
      </c>
      <c r="B49">
        <v>172.127182006835</v>
      </c>
      <c r="C49">
        <v>173.75131021022699</v>
      </c>
      <c r="D49">
        <v>171.429708767389</v>
      </c>
      <c r="E49">
        <v>172.31649942978001</v>
      </c>
      <c r="F49">
        <v>60139500</v>
      </c>
      <c r="G49" s="1">
        <f t="shared" si="0"/>
        <v>171.9239105224604</v>
      </c>
      <c r="H49">
        <f t="shared" si="1"/>
        <v>173.92361083984326</v>
      </c>
      <c r="I49">
        <f t="shared" si="2"/>
        <v>192.74743988037085</v>
      </c>
      <c r="J49">
        <f t="shared" si="3"/>
        <v>202.88588623046857</v>
      </c>
      <c r="K49">
        <f t="shared" si="13"/>
        <v>210.34177363826524</v>
      </c>
      <c r="L49" s="1">
        <f t="shared" si="5"/>
        <v>0.27785049404166928</v>
      </c>
      <c r="M49" t="str">
        <f t="shared" si="6"/>
        <v>March</v>
      </c>
      <c r="N49">
        <f t="shared" si="7"/>
        <v>-1.3469911139834545</v>
      </c>
      <c r="O49">
        <f t="shared" si="8"/>
        <v>0.99792923689148316</v>
      </c>
      <c r="P49" s="1">
        <f t="shared" si="9"/>
        <v>-0.47825622558599434</v>
      </c>
      <c r="Q49">
        <f t="shared" si="10"/>
        <v>3.3510965210092891E-5</v>
      </c>
      <c r="R49">
        <f t="shared" si="11"/>
        <v>2.7785049404166931E-3</v>
      </c>
      <c r="S49">
        <f t="shared" si="12"/>
        <v>7.2696199059458733E-2</v>
      </c>
    </row>
    <row r="50" spans="1:19" x14ac:dyDescent="0.3">
      <c r="A50" s="2">
        <v>45363</v>
      </c>
      <c r="B50">
        <v>172.60543823242099</v>
      </c>
      <c r="C50">
        <v>173.40255698056899</v>
      </c>
      <c r="D50">
        <v>170.39344092810501</v>
      </c>
      <c r="E50">
        <v>172.52572483722901</v>
      </c>
      <c r="F50">
        <v>59825400</v>
      </c>
      <c r="G50" s="1">
        <f t="shared" si="0"/>
        <v>172.11721191406201</v>
      </c>
      <c r="H50">
        <f t="shared" si="1"/>
        <v>174.31939666747999</v>
      </c>
      <c r="I50">
        <f t="shared" si="2"/>
        <v>193.21981277465795</v>
      </c>
      <c r="J50">
        <f t="shared" si="3"/>
        <v>203.27867706298812</v>
      </c>
      <c r="K50">
        <f t="shared" si="13"/>
        <v>210.53674604454804</v>
      </c>
      <c r="L50" s="1">
        <f t="shared" si="5"/>
        <v>-1.2122487263376185</v>
      </c>
      <c r="M50" t="str">
        <f t="shared" si="6"/>
        <v>March</v>
      </c>
      <c r="N50">
        <f t="shared" si="7"/>
        <v>-1.3275181722305307</v>
      </c>
      <c r="O50">
        <f t="shared" si="8"/>
        <v>0.99790324607699488</v>
      </c>
      <c r="P50" s="1">
        <f t="shared" si="9"/>
        <v>2.0924072265619884</v>
      </c>
      <c r="Q50">
        <f t="shared" si="10"/>
        <v>7.9050227852484056E-6</v>
      </c>
      <c r="R50">
        <f t="shared" si="11"/>
        <v>-1.2122487263376185E-2</v>
      </c>
      <c r="S50">
        <f t="shared" si="12"/>
        <v>7.2880191455356486E-2</v>
      </c>
    </row>
    <row r="51" spans="1:19" x14ac:dyDescent="0.3">
      <c r="A51" s="2">
        <v>45364</v>
      </c>
      <c r="B51">
        <v>170.51303100585901</v>
      </c>
      <c r="C51">
        <v>172.56560166885299</v>
      </c>
      <c r="D51">
        <v>170.144354625848</v>
      </c>
      <c r="E51">
        <v>172.14711771653401</v>
      </c>
      <c r="F51">
        <v>52488700</v>
      </c>
      <c r="G51" s="1">
        <f t="shared" si="0"/>
        <v>172.68515930175741</v>
      </c>
      <c r="H51">
        <f t="shared" si="1"/>
        <v>174.67668243408156</v>
      </c>
      <c r="I51">
        <f t="shared" si="2"/>
        <v>193.58174179077122</v>
      </c>
      <c r="J51">
        <f t="shared" si="3"/>
        <v>203.68526082356755</v>
      </c>
      <c r="K51">
        <f t="shared" si="13"/>
        <v>210.73126557178972</v>
      </c>
      <c r="L51" s="1">
        <f t="shared" si="5"/>
        <v>1.0927232145494852</v>
      </c>
      <c r="M51" t="str">
        <f t="shared" si="6"/>
        <v>March</v>
      </c>
      <c r="N51">
        <f t="shared" si="7"/>
        <v>-1.4127137679518702</v>
      </c>
      <c r="O51">
        <f t="shared" si="8"/>
        <v>0.99788019227380964</v>
      </c>
      <c r="P51" s="1">
        <f t="shared" si="9"/>
        <v>-1.863235473632983</v>
      </c>
      <c r="Q51">
        <f t="shared" si="10"/>
        <v>-3.4747441543636626E-5</v>
      </c>
      <c r="R51">
        <f t="shared" si="11"/>
        <v>1.0927232145494853E-2</v>
      </c>
      <c r="S51">
        <f t="shared" si="12"/>
        <v>7.306398071383273E-2</v>
      </c>
    </row>
    <row r="52" spans="1:19" x14ac:dyDescent="0.3">
      <c r="A52" s="2">
        <v>45365</v>
      </c>
      <c r="B52">
        <v>172.37626647949199</v>
      </c>
      <c r="C52">
        <v>173.68154097803301</v>
      </c>
      <c r="D52">
        <v>171.429694646515</v>
      </c>
      <c r="E52">
        <v>172.28659461404399</v>
      </c>
      <c r="F52">
        <v>72913500</v>
      </c>
      <c r="G52" s="1">
        <f t="shared" si="0"/>
        <v>174.18771972656199</v>
      </c>
      <c r="H52">
        <f t="shared" si="1"/>
        <v>174.99559783935499</v>
      </c>
      <c r="I52">
        <f t="shared" si="2"/>
        <v>193.94424087524388</v>
      </c>
      <c r="J52">
        <f t="shared" si="3"/>
        <v>204.09200907389305</v>
      </c>
      <c r="K52">
        <f t="shared" si="13"/>
        <v>210.93857605924296</v>
      </c>
      <c r="L52" s="1">
        <f t="shared" si="5"/>
        <v>-0.2196541319347089</v>
      </c>
      <c r="M52" t="str">
        <f t="shared" si="6"/>
        <v>March</v>
      </c>
      <c r="N52">
        <f t="shared" si="7"/>
        <v>-1.3368492545195987</v>
      </c>
      <c r="O52">
        <f t="shared" si="8"/>
        <v>0.99785060746619492</v>
      </c>
      <c r="P52" s="1">
        <f t="shared" si="9"/>
        <v>0.37863159179698869</v>
      </c>
      <c r="Q52">
        <f t="shared" si="10"/>
        <v>3.0963332148026268E-5</v>
      </c>
      <c r="R52">
        <f t="shared" si="11"/>
        <v>-2.1965413193470889E-3</v>
      </c>
      <c r="S52">
        <f t="shared" si="12"/>
        <v>7.3245091840602877E-2</v>
      </c>
    </row>
    <row r="53" spans="1:19" x14ac:dyDescent="0.3">
      <c r="A53" s="2">
        <v>45366</v>
      </c>
      <c r="B53">
        <v>171.997634887695</v>
      </c>
      <c r="C53">
        <v>171.997634887695</v>
      </c>
      <c r="D53">
        <v>169.676033592588</v>
      </c>
      <c r="E53">
        <v>170.55286572568201</v>
      </c>
      <c r="F53">
        <v>121664700</v>
      </c>
      <c r="G53" s="1">
        <f t="shared" si="0"/>
        <v>173.86289672851501</v>
      </c>
      <c r="H53">
        <f t="shared" si="1"/>
        <v>175.33910858154252</v>
      </c>
      <c r="I53">
        <f t="shared" si="2"/>
        <v>194.31394927978491</v>
      </c>
      <c r="J53">
        <f t="shared" si="3"/>
        <v>204.48879974365218</v>
      </c>
      <c r="K53">
        <f t="shared" si="13"/>
        <v>211.13838077209141</v>
      </c>
      <c r="L53" s="1">
        <f t="shared" si="5"/>
        <v>0.63724950512469214</v>
      </c>
      <c r="M53" t="str">
        <f t="shared" si="6"/>
        <v>March</v>
      </c>
      <c r="N53">
        <f t="shared" si="7"/>
        <v>-1.3522658252581092</v>
      </c>
      <c r="O53">
        <f t="shared" si="8"/>
        <v>0.99782258001003699</v>
      </c>
      <c r="P53" s="1">
        <f t="shared" si="9"/>
        <v>-1.0960540771480112</v>
      </c>
      <c r="Q53">
        <f t="shared" si="10"/>
        <v>-6.2648158594136305E-6</v>
      </c>
      <c r="R53">
        <f t="shared" si="11"/>
        <v>6.3724950512469214E-3</v>
      </c>
      <c r="S53">
        <f t="shared" si="12"/>
        <v>7.3434567245317536E-2</v>
      </c>
    </row>
    <row r="54" spans="1:19" x14ac:dyDescent="0.3">
      <c r="A54" s="2">
        <v>45369</v>
      </c>
      <c r="B54">
        <v>173.09368896484301</v>
      </c>
      <c r="C54">
        <v>177.06930930187201</v>
      </c>
      <c r="D54">
        <v>172.89441306506399</v>
      </c>
      <c r="E54">
        <v>174.937025246301</v>
      </c>
      <c r="F54">
        <v>75604200</v>
      </c>
      <c r="G54" s="1">
        <f t="shared" si="0"/>
        <v>173.79514465331962</v>
      </c>
      <c r="H54">
        <f t="shared" si="1"/>
        <v>175.69039154052692</v>
      </c>
      <c r="I54">
        <f t="shared" si="2"/>
        <v>194.72226516723606</v>
      </c>
      <c r="J54">
        <f t="shared" si="3"/>
        <v>204.90709370930972</v>
      </c>
      <c r="K54">
        <f t="shared" si="13"/>
        <v>211.34223882357264</v>
      </c>
      <c r="L54" s="1">
        <f t="shared" si="5"/>
        <v>1.3585048768199801</v>
      </c>
      <c r="M54" t="str">
        <f t="shared" si="6"/>
        <v>March</v>
      </c>
      <c r="N54">
        <f t="shared" si="7"/>
        <v>-1.3076382886772602</v>
      </c>
      <c r="O54">
        <f t="shared" si="8"/>
        <v>0.99780500716748943</v>
      </c>
      <c r="P54" s="1">
        <f t="shared" si="9"/>
        <v>-2.3514862060550001</v>
      </c>
      <c r="Q54">
        <f t="shared" si="10"/>
        <v>1.8097817763740309E-5</v>
      </c>
      <c r="R54">
        <f t="shared" si="11"/>
        <v>1.3585048768199801E-2</v>
      </c>
      <c r="S54">
        <f t="shared" si="12"/>
        <v>7.3622314117477675E-2</v>
      </c>
    </row>
    <row r="55" spans="1:19" x14ac:dyDescent="0.3">
      <c r="A55" s="2">
        <v>45370</v>
      </c>
      <c r="B55">
        <v>175.44517517089801</v>
      </c>
      <c r="C55">
        <v>175.97326312925301</v>
      </c>
      <c r="D55">
        <v>172.406168389192</v>
      </c>
      <c r="E55">
        <v>173.71144297319299</v>
      </c>
      <c r="F55">
        <v>55215200</v>
      </c>
      <c r="G55" s="1">
        <f t="shared" si="0"/>
        <v>173.223214721679</v>
      </c>
      <c r="H55">
        <f t="shared" si="1"/>
        <v>176.02574005126908</v>
      </c>
      <c r="I55">
        <f t="shared" si="2"/>
        <v>195.14885467529271</v>
      </c>
      <c r="J55">
        <f t="shared" si="3"/>
        <v>205.32793650309227</v>
      </c>
      <c r="K55">
        <f t="shared" si="13"/>
        <v>211.54249301131469</v>
      </c>
      <c r="L55" s="1">
        <f t="shared" si="5"/>
        <v>1.4709198793698399</v>
      </c>
      <c r="M55" t="str">
        <f t="shared" si="6"/>
        <v>March</v>
      </c>
      <c r="N55">
        <f t="shared" si="7"/>
        <v>-1.2118938916917181</v>
      </c>
      <c r="O55">
        <f t="shared" si="8"/>
        <v>0.99779943921910086</v>
      </c>
      <c r="P55" s="1">
        <f t="shared" si="9"/>
        <v>-2.5806579589839771</v>
      </c>
      <c r="Q55">
        <f t="shared" si="10"/>
        <v>3.8444041781326987E-5</v>
      </c>
      <c r="R55">
        <f t="shared" si="11"/>
        <v>1.4709198793698398E-2</v>
      </c>
      <c r="S55">
        <f t="shared" si="12"/>
        <v>7.380471753892881E-2</v>
      </c>
    </row>
    <row r="56" spans="1:19" x14ac:dyDescent="0.3">
      <c r="A56" s="2">
        <v>45371</v>
      </c>
      <c r="B56">
        <v>178.02583312988199</v>
      </c>
      <c r="C56">
        <v>178.02583312988199</v>
      </c>
      <c r="D56">
        <v>174.458738401548</v>
      </c>
      <c r="E56">
        <v>175.08647190626601</v>
      </c>
      <c r="F56">
        <v>53423100</v>
      </c>
      <c r="G56" s="1">
        <f t="shared" si="0"/>
        <v>171.95380859374941</v>
      </c>
      <c r="H56">
        <f t="shared" si="1"/>
        <v>176.3340136718746</v>
      </c>
      <c r="I56">
        <f t="shared" si="2"/>
        <v>195.56731231689429</v>
      </c>
      <c r="J56">
        <f t="shared" si="3"/>
        <v>205.72897399902328</v>
      </c>
      <c r="K56">
        <f t="shared" si="13"/>
        <v>211.7324788946853</v>
      </c>
      <c r="L56" s="1">
        <f t="shared" si="5"/>
        <v>-4.0857450364062355</v>
      </c>
      <c r="M56" t="str">
        <f t="shared" si="6"/>
        <v>March</v>
      </c>
      <c r="N56">
        <f t="shared" si="7"/>
        <v>-1.1068184124171092</v>
      </c>
      <c r="O56">
        <f t="shared" si="8"/>
        <v>0.9977788540390975</v>
      </c>
      <c r="P56" s="1">
        <f t="shared" si="9"/>
        <v>7.273681640625</v>
      </c>
      <c r="Q56">
        <f t="shared" si="10"/>
        <v>4.1602198088686038E-5</v>
      </c>
      <c r="R56">
        <f t="shared" si="11"/>
        <v>-4.0857450364062353E-2</v>
      </c>
      <c r="S56">
        <f t="shared" si="12"/>
        <v>7.3987074346918341E-2</v>
      </c>
    </row>
    <row r="57" spans="1:19" x14ac:dyDescent="0.3">
      <c r="A57" s="2">
        <v>45372</v>
      </c>
      <c r="B57">
        <v>170.75215148925699</v>
      </c>
      <c r="C57">
        <v>176.85009727095601</v>
      </c>
      <c r="D57">
        <v>170.22406352502699</v>
      </c>
      <c r="E57">
        <v>176.41168117904201</v>
      </c>
      <c r="F57">
        <v>106181300</v>
      </c>
      <c r="G57" s="1">
        <f t="shared" si="0"/>
        <v>170.88567504882758</v>
      </c>
      <c r="H57">
        <f t="shared" si="1"/>
        <v>176.609830627441</v>
      </c>
      <c r="I57">
        <f t="shared" si="2"/>
        <v>195.99732223510716</v>
      </c>
      <c r="J57">
        <f t="shared" si="3"/>
        <v>206.07884440104149</v>
      </c>
      <c r="K57">
        <f t="shared" si="13"/>
        <v>211.9108209357689</v>
      </c>
      <c r="L57" s="1">
        <f t="shared" si="5"/>
        <v>0.53101704110479098</v>
      </c>
      <c r="M57" t="str">
        <f t="shared" si="6"/>
        <v>March</v>
      </c>
      <c r="N57">
        <f t="shared" si="7"/>
        <v>-1.4029776077180238</v>
      </c>
      <c r="O57">
        <f t="shared" si="8"/>
        <v>0.99776875942063992</v>
      </c>
      <c r="P57" s="1">
        <f t="shared" si="9"/>
        <v>-0.90672302246102277</v>
      </c>
      <c r="Q57">
        <f t="shared" si="10"/>
        <v>-1.1884071880385871E-4</v>
      </c>
      <c r="R57">
        <f t="shared" si="11"/>
        <v>5.3101704110479096E-3</v>
      </c>
      <c r="S57">
        <f t="shared" si="12"/>
        <v>7.4132249983749079E-2</v>
      </c>
    </row>
    <row r="58" spans="1:19" x14ac:dyDescent="0.3">
      <c r="A58" s="2">
        <v>45373</v>
      </c>
      <c r="B58">
        <v>171.65887451171801</v>
      </c>
      <c r="C58">
        <v>172.426102673527</v>
      </c>
      <c r="D58">
        <v>169.44687710249599</v>
      </c>
      <c r="E58">
        <v>171.14074502028299</v>
      </c>
      <c r="F58">
        <v>71106600</v>
      </c>
      <c r="G58" s="1">
        <f t="shared" si="0"/>
        <v>170.90759277343699</v>
      </c>
      <c r="H58">
        <f t="shared" si="1"/>
        <v>177.0666412353512</v>
      </c>
      <c r="I58">
        <f t="shared" si="2"/>
        <v>196.50456405639628</v>
      </c>
      <c r="J58">
        <f t="shared" si="3"/>
        <v>206.47594085693345</v>
      </c>
      <c r="K58">
        <f t="shared" si="13"/>
        <v>212.12975002856953</v>
      </c>
      <c r="L58" s="1">
        <f t="shared" si="5"/>
        <v>-0.83003876678729316</v>
      </c>
      <c r="M58" t="str">
        <f t="shared" si="6"/>
        <v>March</v>
      </c>
      <c r="N58">
        <f t="shared" si="7"/>
        <v>-1.3660589777915984</v>
      </c>
      <c r="O58">
        <f t="shared" si="8"/>
        <v>0.99782558949588718</v>
      </c>
      <c r="P58" s="1">
        <f t="shared" si="9"/>
        <v>1.4248352050780113</v>
      </c>
      <c r="Q58">
        <f t="shared" si="10"/>
        <v>1.5088778136718162E-5</v>
      </c>
      <c r="R58">
        <f t="shared" si="11"/>
        <v>-8.3003876678729317E-3</v>
      </c>
      <c r="S58">
        <f t="shared" si="12"/>
        <v>7.4326538141600132E-2</v>
      </c>
    </row>
    <row r="59" spans="1:19" x14ac:dyDescent="0.3">
      <c r="A59" s="2">
        <v>45376</v>
      </c>
      <c r="B59">
        <v>170.23403930664</v>
      </c>
      <c r="C59">
        <v>171.32010587263201</v>
      </c>
      <c r="D59">
        <v>168.83907761478</v>
      </c>
      <c r="E59">
        <v>169.95505000902301</v>
      </c>
      <c r="F59">
        <v>54288300</v>
      </c>
      <c r="G59" s="1">
        <f t="shared" si="0"/>
        <v>170.4592163085934</v>
      </c>
      <c r="H59">
        <f t="shared" si="1"/>
        <v>177.51170288085902</v>
      </c>
      <c r="I59">
        <f t="shared" si="2"/>
        <v>197.03270568847634</v>
      </c>
      <c r="J59">
        <f t="shared" si="3"/>
        <v>206.87258626302068</v>
      </c>
      <c r="K59">
        <f t="shared" si="13"/>
        <v>212.34617182277728</v>
      </c>
      <c r="L59" s="1">
        <f t="shared" si="5"/>
        <v>-0.66725478642019986</v>
      </c>
      <c r="M59" t="str">
        <f t="shared" si="6"/>
        <v>March</v>
      </c>
      <c r="N59">
        <f t="shared" si="7"/>
        <v>-1.4240733463907798</v>
      </c>
      <c r="O59">
        <f t="shared" si="8"/>
        <v>0.99779459931234638</v>
      </c>
      <c r="P59" s="1">
        <f t="shared" si="9"/>
        <v>1.1358947753899997</v>
      </c>
      <c r="Q59">
        <f t="shared" si="10"/>
        <v>-2.374623572487522E-5</v>
      </c>
      <c r="R59">
        <f t="shared" si="11"/>
        <v>-6.6725478642019982E-3</v>
      </c>
      <c r="S59">
        <f t="shared" si="12"/>
        <v>7.452408870781739E-2</v>
      </c>
    </row>
    <row r="60" spans="1:19" x14ac:dyDescent="0.3">
      <c r="A60" s="2">
        <v>45377</v>
      </c>
      <c r="B60">
        <v>169.09814453125</v>
      </c>
      <c r="C60">
        <v>170.801970886672</v>
      </c>
      <c r="D60">
        <v>168.96860836017001</v>
      </c>
      <c r="E60">
        <v>169.38709229314699</v>
      </c>
      <c r="F60">
        <v>57388400</v>
      </c>
      <c r="G60" s="1">
        <f t="shared" si="0"/>
        <v>170.0586639404294</v>
      </c>
      <c r="H60">
        <f t="shared" si="1"/>
        <v>178.01559265136683</v>
      </c>
      <c r="I60">
        <f t="shared" si="2"/>
        <v>197.58838104248025</v>
      </c>
      <c r="J60">
        <f t="shared" si="3"/>
        <v>207.29198262532537</v>
      </c>
      <c r="K60">
        <f t="shared" si="13"/>
        <v>212.57258113738018</v>
      </c>
      <c r="L60" s="1">
        <f t="shared" si="5"/>
        <v>2.1212656614100904</v>
      </c>
      <c r="M60" t="str">
        <f t="shared" si="6"/>
        <v>March</v>
      </c>
      <c r="N60">
        <f t="shared" si="7"/>
        <v>-1.4703230586062719</v>
      </c>
      <c r="O60">
        <f t="shared" si="8"/>
        <v>0.99775747284214444</v>
      </c>
      <c r="P60" s="1">
        <f t="shared" si="9"/>
        <v>-3.5870208740230112</v>
      </c>
      <c r="Q60">
        <f t="shared" si="10"/>
        <v>-1.9073632446353628E-5</v>
      </c>
      <c r="R60">
        <f t="shared" si="11"/>
        <v>2.1212656614100905E-2</v>
      </c>
      <c r="S60">
        <f t="shared" si="12"/>
        <v>7.4723724388568002E-2</v>
      </c>
    </row>
    <row r="61" spans="1:19" x14ac:dyDescent="0.3">
      <c r="A61" s="2">
        <v>45378</v>
      </c>
      <c r="B61">
        <v>172.68516540527301</v>
      </c>
      <c r="C61">
        <v>172.974128386372</v>
      </c>
      <c r="D61">
        <v>169.49670536206801</v>
      </c>
      <c r="E61">
        <v>169.79562681694401</v>
      </c>
      <c r="F61">
        <v>60273300</v>
      </c>
      <c r="G61" s="1">
        <f t="shared" si="0"/>
        <v>170.04670410156217</v>
      </c>
      <c r="H61">
        <f t="shared" si="1"/>
        <v>178.51446319580043</v>
      </c>
      <c r="I61">
        <f t="shared" si="2"/>
        <v>198.15381713867166</v>
      </c>
      <c r="J61">
        <f t="shared" si="3"/>
        <v>207.72074961344387</v>
      </c>
      <c r="K61">
        <f t="shared" si="13"/>
        <v>212.8075780920079</v>
      </c>
      <c r="L61" s="1">
        <f t="shared" si="5"/>
        <v>-1.0559246873867989</v>
      </c>
      <c r="M61" t="str">
        <f t="shared" si="6"/>
        <v>March</v>
      </c>
      <c r="N61">
        <f t="shared" si="7"/>
        <v>-1.3242719571056354</v>
      </c>
      <c r="O61">
        <f t="shared" si="8"/>
        <v>0.99771482525156774</v>
      </c>
      <c r="P61" s="1">
        <f t="shared" si="9"/>
        <v>1.8234252929690058</v>
      </c>
      <c r="Q61">
        <f t="shared" si="10"/>
        <v>5.9804637720484166E-5</v>
      </c>
      <c r="R61">
        <f t="shared" si="11"/>
        <v>-1.055924687386799E-2</v>
      </c>
      <c r="S61">
        <f t="shared" si="12"/>
        <v>7.4903775582479765E-2</v>
      </c>
    </row>
    <row r="62" spans="1:19" x14ac:dyDescent="0.3">
      <c r="A62" s="2">
        <v>45379</v>
      </c>
      <c r="B62">
        <v>170.86174011230401</v>
      </c>
      <c r="C62">
        <v>171.60903605513701</v>
      </c>
      <c r="D62">
        <v>169.89523614327101</v>
      </c>
      <c r="E62">
        <v>171.13077090878099</v>
      </c>
      <c r="F62">
        <v>65672700</v>
      </c>
      <c r="G62" s="1">
        <f t="shared" si="0"/>
        <v>169.1519439697262</v>
      </c>
      <c r="H62">
        <f t="shared" si="1"/>
        <v>178.98968444824177</v>
      </c>
      <c r="I62">
        <f t="shared" si="2"/>
        <v>198.6895761108396</v>
      </c>
      <c r="J62">
        <f t="shared" si="3"/>
        <v>208.1018293253579</v>
      </c>
      <c r="K62">
        <f t="shared" si="13"/>
        <v>213.02563468269665</v>
      </c>
      <c r="L62" s="1">
        <f t="shared" si="5"/>
        <v>-0.84556549866248665</v>
      </c>
      <c r="M62" t="str">
        <f t="shared" si="6"/>
        <v>March</v>
      </c>
      <c r="N62">
        <f t="shared" si="7"/>
        <v>-1.398515537473642</v>
      </c>
      <c r="O62">
        <f t="shared" si="8"/>
        <v>0.99768685332161766</v>
      </c>
      <c r="P62" s="1">
        <f t="shared" si="9"/>
        <v>1.4447479248040054</v>
      </c>
      <c r="Q62">
        <f t="shared" si="10"/>
        <v>-3.0242822732007291E-5</v>
      </c>
      <c r="R62">
        <f t="shared" si="11"/>
        <v>-8.4556549866248668E-3</v>
      </c>
      <c r="S62">
        <f t="shared" si="12"/>
        <v>7.5105147075281681E-2</v>
      </c>
    </row>
    <row r="63" spans="1:19" x14ac:dyDescent="0.3">
      <c r="A63" s="2">
        <v>45383</v>
      </c>
      <c r="B63">
        <v>169.4169921875</v>
      </c>
      <c r="C63">
        <v>170.63259495618999</v>
      </c>
      <c r="D63">
        <v>168.868972053454</v>
      </c>
      <c r="E63">
        <v>170.57281370589001</v>
      </c>
      <c r="F63">
        <v>46240500</v>
      </c>
      <c r="G63" s="1">
        <f t="shared" si="0"/>
        <v>168.77331542968722</v>
      </c>
      <c r="H63">
        <f t="shared" si="1"/>
        <v>179.42614410400355</v>
      </c>
      <c r="I63">
        <f t="shared" si="2"/>
        <v>199.24247055053689</v>
      </c>
      <c r="J63">
        <f t="shared" si="3"/>
        <v>208.46716257731106</v>
      </c>
      <c r="K63">
        <f t="shared" si="13"/>
        <v>213.2560384781633</v>
      </c>
      <c r="L63" s="1">
        <f t="shared" si="5"/>
        <v>-0.69987945504765314</v>
      </c>
      <c r="M63" t="str">
        <f t="shared" si="6"/>
        <v>April</v>
      </c>
      <c r="N63">
        <f t="shared" si="7"/>
        <v>-1.4573406832475302</v>
      </c>
      <c r="O63">
        <f t="shared" si="8"/>
        <v>0.99764860423526669</v>
      </c>
      <c r="P63" s="1">
        <f t="shared" si="9"/>
        <v>1.1857147216800001</v>
      </c>
      <c r="Q63">
        <f t="shared" si="10"/>
        <v>-2.4192319455274003E-5</v>
      </c>
      <c r="R63">
        <f t="shared" si="11"/>
        <v>-6.9987945504765316E-3</v>
      </c>
      <c r="S63">
        <f t="shared" si="12"/>
        <v>7.5309103721697537E-2</v>
      </c>
    </row>
    <row r="64" spans="1:19" x14ac:dyDescent="0.3">
      <c r="A64" s="2">
        <v>45384</v>
      </c>
      <c r="B64">
        <v>168.23127746582</v>
      </c>
      <c r="C64">
        <v>168.72947481572101</v>
      </c>
      <c r="D64">
        <v>167.62347609078901</v>
      </c>
      <c r="E64">
        <v>168.47041766713201</v>
      </c>
      <c r="F64">
        <v>49329500</v>
      </c>
      <c r="G64" s="1">
        <f t="shared" si="0"/>
        <v>168.45845336914022</v>
      </c>
      <c r="H64">
        <f t="shared" si="1"/>
        <v>180.17146636962855</v>
      </c>
      <c r="I64">
        <f t="shared" si="2"/>
        <v>199.79113311767557</v>
      </c>
      <c r="J64">
        <f t="shared" si="3"/>
        <v>208.82214945475246</v>
      </c>
      <c r="K64">
        <f t="shared" si="13"/>
        <v>213.49691235888125</v>
      </c>
      <c r="L64" s="1">
        <f t="shared" si="5"/>
        <v>0.47973711146429349</v>
      </c>
      <c r="M64" t="str">
        <f t="shared" si="6"/>
        <v>April</v>
      </c>
      <c r="N64">
        <f t="shared" si="7"/>
        <v>-1.5056188916128639</v>
      </c>
      <c r="O64">
        <f t="shared" si="8"/>
        <v>0.99760181128757563</v>
      </c>
      <c r="P64" s="1">
        <f t="shared" si="9"/>
        <v>-0.8070678710940058</v>
      </c>
      <c r="Q64">
        <f t="shared" si="10"/>
        <v>-2.0009489239303235E-5</v>
      </c>
      <c r="R64">
        <f t="shared" si="11"/>
        <v>4.7973711146429348E-3</v>
      </c>
      <c r="S64">
        <f t="shared" si="12"/>
        <v>7.551520572298738E-2</v>
      </c>
    </row>
    <row r="65" spans="1:19" x14ac:dyDescent="0.3">
      <c r="A65" s="2">
        <v>45385</v>
      </c>
      <c r="B65">
        <v>169.03834533691401</v>
      </c>
      <c r="C65">
        <v>170.06463060431901</v>
      </c>
      <c r="D65">
        <v>167.972210973394</v>
      </c>
      <c r="E65">
        <v>168.181445334599</v>
      </c>
      <c r="F65">
        <v>47691700</v>
      </c>
      <c r="G65" s="1">
        <f t="shared" si="0"/>
        <v>168.623852539062</v>
      </c>
      <c r="H65">
        <f t="shared" si="1"/>
        <v>181.05863647460902</v>
      </c>
      <c r="I65">
        <f t="shared" si="2"/>
        <v>200.37472732543924</v>
      </c>
      <c r="J65">
        <f t="shared" si="3"/>
        <v>209.17904764811183</v>
      </c>
      <c r="K65">
        <f t="shared" si="13"/>
        <v>213.74699873950587</v>
      </c>
      <c r="L65" s="1">
        <f t="shared" si="5"/>
        <v>-0.48922662439266168</v>
      </c>
      <c r="M65" t="str">
        <f t="shared" si="6"/>
        <v>April</v>
      </c>
      <c r="N65">
        <f t="shared" si="7"/>
        <v>-1.4727578752712298</v>
      </c>
      <c r="O65">
        <f t="shared" si="8"/>
        <v>0.99755652692401431</v>
      </c>
      <c r="P65" s="1">
        <f t="shared" si="9"/>
        <v>0.82698059082099462</v>
      </c>
      <c r="Q65">
        <f t="shared" si="10"/>
        <v>1.3635136836276374E-5</v>
      </c>
      <c r="R65">
        <f t="shared" si="11"/>
        <v>-4.8922662439266169E-3</v>
      </c>
      <c r="S65">
        <f t="shared" si="12"/>
        <v>7.5721146730282018E-2</v>
      </c>
    </row>
    <row r="66" spans="1:19" x14ac:dyDescent="0.3">
      <c r="A66" s="2">
        <v>45386</v>
      </c>
      <c r="B66">
        <v>168.21136474609301</v>
      </c>
      <c r="C66">
        <v>171.300179270846</v>
      </c>
      <c r="D66">
        <v>168.21136474609301</v>
      </c>
      <c r="E66">
        <v>169.67605100413999</v>
      </c>
      <c r="F66">
        <v>53704400</v>
      </c>
      <c r="G66" s="1">
        <f t="shared" ref="G66:G129" si="14">AVERAGE(B66:B70)</f>
        <v>168.25120239257757</v>
      </c>
      <c r="H66">
        <f t="shared" ref="H66:H129" si="15">AVERAGE(B66:B115)</f>
        <v>181.95301239013631</v>
      </c>
      <c r="I66">
        <f t="shared" ref="I66:I129" si="16">AVERAGE(B66:B165)</f>
        <v>200.95364715576147</v>
      </c>
      <c r="J66">
        <f t="shared" ref="J66:J96" si="17">AVERAGE(B66:B215)</f>
        <v>209.54015482584617</v>
      </c>
      <c r="K66">
        <f t="shared" si="13"/>
        <v>213.99538014729802</v>
      </c>
      <c r="L66" s="1">
        <f t="shared" ref="L66:L129" si="18">((B67-B66)/B66)*100</f>
        <v>0.45016736363740995</v>
      </c>
      <c r="M66" t="str">
        <f t="shared" ref="M66:M129" si="19">TEXT(A66, "mmmm")</f>
        <v>April</v>
      </c>
      <c r="N66">
        <f t="shared" ref="N66:N129" si="20">(B66 - AVERAGE(B$2:B$245)) / _xlfn.STDEV.P(B$2:B$245)</f>
        <v>-1.5064296687876113</v>
      </c>
      <c r="O66">
        <f t="shared" ref="O66:O129" si="21">IFERROR(CORREL(B66:B310, C66:C310), "No Correlation")</f>
        <v>0.99750518095289398</v>
      </c>
      <c r="P66" s="1">
        <f t="shared" ref="P66:P129" si="22">B66 - B67</f>
        <v>-0.75723266601599448</v>
      </c>
      <c r="Q66">
        <f t="shared" ref="Q66:Q129" si="23">((B66/B65)^(1/351))-1</f>
        <v>-1.3972188864230795E-5</v>
      </c>
      <c r="R66">
        <f t="shared" si="11"/>
        <v>4.5016736363740996E-3</v>
      </c>
      <c r="S66">
        <f t="shared" si="12"/>
        <v>7.5931098334310693E-2</v>
      </c>
    </row>
    <row r="67" spans="1:19" x14ac:dyDescent="0.3">
      <c r="A67" s="2">
        <v>45387</v>
      </c>
      <c r="B67">
        <v>168.96859741210901</v>
      </c>
      <c r="C67">
        <v>169.77567460225501</v>
      </c>
      <c r="D67">
        <v>168.34086395142799</v>
      </c>
      <c r="E67">
        <v>168.97855588471</v>
      </c>
      <c r="F67">
        <v>42055200</v>
      </c>
      <c r="G67" s="1">
        <f t="shared" si="14"/>
        <v>169.490713500976</v>
      </c>
      <c r="H67">
        <f t="shared" si="15"/>
        <v>182.82900665283162</v>
      </c>
      <c r="I67">
        <f t="shared" si="16"/>
        <v>201.54932739257788</v>
      </c>
      <c r="J67">
        <f t="shared" si="17"/>
        <v>209.90191396077458</v>
      </c>
      <c r="K67">
        <f t="shared" si="13"/>
        <v>214.25115676965112</v>
      </c>
      <c r="L67" s="1">
        <f t="shared" si="18"/>
        <v>-0.66634602203504945</v>
      </c>
      <c r="M67" t="str">
        <f t="shared" si="19"/>
        <v>April</v>
      </c>
      <c r="N67">
        <f t="shared" si="20"/>
        <v>-1.4755977698809672</v>
      </c>
      <c r="O67">
        <f t="shared" si="21"/>
        <v>0.99745583799034054</v>
      </c>
      <c r="P67" s="1">
        <f t="shared" si="22"/>
        <v>1.1259155273440058</v>
      </c>
      <c r="Q67">
        <f t="shared" si="23"/>
        <v>1.2796581619678449E-5</v>
      </c>
      <c r="R67">
        <f t="shared" ref="R67:R130" si="24">(B68 - B67) / B67</f>
        <v>-6.6634602203504943E-3</v>
      </c>
      <c r="S67">
        <f t="shared" ref="S67:S130" si="25">_xlfn.STDEV.P(R67:R310)</f>
        <v>7.61406622888149E-2</v>
      </c>
    </row>
    <row r="68" spans="1:19" x14ac:dyDescent="0.3">
      <c r="A68" s="2">
        <v>45390</v>
      </c>
      <c r="B68">
        <v>167.842681884765</v>
      </c>
      <c r="C68">
        <v>168.58997789957201</v>
      </c>
      <c r="D68">
        <v>167.633447514734</v>
      </c>
      <c r="E68">
        <v>168.420592627335</v>
      </c>
      <c r="F68">
        <v>37425500</v>
      </c>
      <c r="G68" s="1">
        <f t="shared" si="14"/>
        <v>170.87969055175722</v>
      </c>
      <c r="H68">
        <f t="shared" si="15"/>
        <v>183.77326782226521</v>
      </c>
      <c r="I68">
        <f t="shared" si="16"/>
        <v>202.12205230712868</v>
      </c>
      <c r="J68">
        <f t="shared" si="17"/>
        <v>210.29032328287747</v>
      </c>
      <c r="K68">
        <f t="shared" si="13"/>
        <v>214.50555317053622</v>
      </c>
      <c r="L68" s="1">
        <f t="shared" si="18"/>
        <v>0.7242445229149691</v>
      </c>
      <c r="M68" t="str">
        <f t="shared" si="19"/>
        <v>April</v>
      </c>
      <c r="N68">
        <f t="shared" si="20"/>
        <v>-1.5214411615813432</v>
      </c>
      <c r="O68">
        <f t="shared" si="21"/>
        <v>0.99740010765119513</v>
      </c>
      <c r="P68" s="1">
        <f t="shared" si="22"/>
        <v>-1.2155914306640057</v>
      </c>
      <c r="Q68">
        <f t="shared" si="23"/>
        <v>-1.9047568421637351E-5</v>
      </c>
      <c r="R68">
        <f t="shared" si="24"/>
        <v>7.2424452291496915E-3</v>
      </c>
      <c r="S68">
        <f t="shared" si="25"/>
        <v>7.6353830374273512E-2</v>
      </c>
    </row>
    <row r="69" spans="1:19" x14ac:dyDescent="0.3">
      <c r="A69" s="2">
        <v>45391</v>
      </c>
      <c r="B69">
        <v>169.05827331542901</v>
      </c>
      <c r="C69">
        <v>169.46679875844899</v>
      </c>
      <c r="D69">
        <v>167.74304032326901</v>
      </c>
      <c r="E69">
        <v>168.09176931792999</v>
      </c>
      <c r="F69">
        <v>42451200</v>
      </c>
      <c r="G69" s="1">
        <f t="shared" si="14"/>
        <v>171.72463378906201</v>
      </c>
      <c r="H69">
        <f t="shared" si="15"/>
        <v>184.69255432128867</v>
      </c>
      <c r="I69">
        <f t="shared" si="16"/>
        <v>202.73900009155253</v>
      </c>
      <c r="J69">
        <f t="shared" si="17"/>
        <v>210.68443878173812</v>
      </c>
      <c r="K69">
        <f t="shared" si="13"/>
        <v>214.76918521169875</v>
      </c>
      <c r="L69" s="1">
        <f t="shared" si="18"/>
        <v>-1.1139228350116774</v>
      </c>
      <c r="M69" t="str">
        <f t="shared" si="19"/>
        <v>April</v>
      </c>
      <c r="N69">
        <f t="shared" si="20"/>
        <v>-1.4719464768113339</v>
      </c>
      <c r="O69">
        <f t="shared" si="21"/>
        <v>0.99733864478278877</v>
      </c>
      <c r="P69" s="1">
        <f t="shared" si="22"/>
        <v>1.8831787109370168</v>
      </c>
      <c r="Q69">
        <f t="shared" si="23"/>
        <v>2.0559597864622248E-5</v>
      </c>
      <c r="R69">
        <f t="shared" si="24"/>
        <v>-1.1139228350116773E-2</v>
      </c>
      <c r="S69">
        <f t="shared" si="25"/>
        <v>7.6565081396247334E-2</v>
      </c>
    </row>
    <row r="70" spans="1:19" x14ac:dyDescent="0.3">
      <c r="A70" s="2">
        <v>45392</v>
      </c>
      <c r="B70">
        <v>167.17509460449199</v>
      </c>
      <c r="C70">
        <v>168.48036917466001</v>
      </c>
      <c r="D70">
        <v>166.507512007679</v>
      </c>
      <c r="E70">
        <v>168.191421413326</v>
      </c>
      <c r="F70">
        <v>49709300</v>
      </c>
      <c r="G70" s="1">
        <f t="shared" si="14"/>
        <v>171.66684570312458</v>
      </c>
      <c r="H70">
        <f t="shared" si="15"/>
        <v>185.49553680419882</v>
      </c>
      <c r="I70">
        <f t="shared" si="16"/>
        <v>203.3359007263181</v>
      </c>
      <c r="J70">
        <f t="shared" si="17"/>
        <v>211.05225026448551</v>
      </c>
      <c r="K70">
        <f t="shared" si="13"/>
        <v>215.02890630201844</v>
      </c>
      <c r="L70" s="1">
        <f t="shared" si="18"/>
        <v>4.3270953132743966</v>
      </c>
      <c r="M70" t="str">
        <f t="shared" si="19"/>
        <v>April</v>
      </c>
      <c r="N70">
        <f t="shared" si="20"/>
        <v>-1.5486230099886915</v>
      </c>
      <c r="O70">
        <f t="shared" si="21"/>
        <v>0.99728244574683189</v>
      </c>
      <c r="P70" s="1">
        <f t="shared" si="22"/>
        <v>-7.233825683593011</v>
      </c>
      <c r="Q70">
        <f t="shared" si="23"/>
        <v>-3.1913263311977857E-5</v>
      </c>
      <c r="R70">
        <f t="shared" si="24"/>
        <v>4.3270953132743963E-2</v>
      </c>
      <c r="S70">
        <f t="shared" si="25"/>
        <v>7.6780043311193688E-2</v>
      </c>
    </row>
    <row r="71" spans="1:19" x14ac:dyDescent="0.3">
      <c r="A71" s="2">
        <v>45393</v>
      </c>
      <c r="B71">
        <v>174.408920288085</v>
      </c>
      <c r="C71">
        <v>174.827419438265</v>
      </c>
      <c r="D71">
        <v>167.55373514215299</v>
      </c>
      <c r="E71">
        <v>167.73307888899299</v>
      </c>
      <c r="F71">
        <v>91070300</v>
      </c>
      <c r="G71" s="1">
        <f t="shared" si="14"/>
        <v>171.710687255859</v>
      </c>
      <c r="H71">
        <f t="shared" si="15"/>
        <v>186.2924819946285</v>
      </c>
      <c r="I71">
        <f t="shared" si="16"/>
        <v>203.88940155029272</v>
      </c>
      <c r="J71">
        <f t="shared" si="17"/>
        <v>211.43261627197248</v>
      </c>
      <c r="K71">
        <f t="shared" si="13"/>
        <v>215.30235665457573</v>
      </c>
      <c r="L71" s="1">
        <f t="shared" si="18"/>
        <v>0.86266366160904828</v>
      </c>
      <c r="M71" t="str">
        <f t="shared" si="19"/>
        <v>April</v>
      </c>
      <c r="N71">
        <f t="shared" si="20"/>
        <v>-1.2540866116076499</v>
      </c>
      <c r="O71">
        <f t="shared" si="21"/>
        <v>0.99720573545679936</v>
      </c>
      <c r="P71" s="1">
        <f t="shared" si="22"/>
        <v>-1.5045623779300001</v>
      </c>
      <c r="Q71">
        <f t="shared" si="23"/>
        <v>1.2069367824318888E-4</v>
      </c>
      <c r="R71">
        <f t="shared" si="24"/>
        <v>8.6266366160904825E-3</v>
      </c>
      <c r="S71">
        <f t="shared" si="25"/>
        <v>7.6918022209785483E-2</v>
      </c>
    </row>
    <row r="72" spans="1:19" x14ac:dyDescent="0.3">
      <c r="A72" s="2">
        <v>45394</v>
      </c>
      <c r="B72">
        <v>175.913482666015</v>
      </c>
      <c r="C72">
        <v>177.71695459263901</v>
      </c>
      <c r="D72">
        <v>173.58192277868201</v>
      </c>
      <c r="E72">
        <v>173.63173034934101</v>
      </c>
      <c r="F72">
        <v>101593300</v>
      </c>
      <c r="G72" s="1">
        <f t="shared" si="14"/>
        <v>170.116452026367</v>
      </c>
      <c r="H72">
        <f t="shared" si="15"/>
        <v>186.95772125244096</v>
      </c>
      <c r="I72">
        <f t="shared" si="16"/>
        <v>204.35138534545874</v>
      </c>
      <c r="J72">
        <f t="shared" si="17"/>
        <v>211.7706901041665</v>
      </c>
      <c r="K72">
        <f t="shared" si="13"/>
        <v>215.53737640380842</v>
      </c>
      <c r="L72" s="1">
        <f t="shared" si="18"/>
        <v>-2.1863500946246828</v>
      </c>
      <c r="M72" t="str">
        <f t="shared" si="19"/>
        <v>April</v>
      </c>
      <c r="N72">
        <f t="shared" si="20"/>
        <v>-1.1928260278835743</v>
      </c>
      <c r="O72">
        <f t="shared" si="21"/>
        <v>0.99715906419060307</v>
      </c>
      <c r="P72" s="1">
        <f t="shared" si="22"/>
        <v>3.8460845947259941</v>
      </c>
      <c r="Q72">
        <f t="shared" si="23"/>
        <v>2.4472207719394845E-5</v>
      </c>
      <c r="R72">
        <f t="shared" si="24"/>
        <v>-2.1863500946246828E-2</v>
      </c>
      <c r="S72">
        <f t="shared" si="25"/>
        <v>7.7133137947689584E-2</v>
      </c>
    </row>
    <row r="73" spans="1:19" x14ac:dyDescent="0.3">
      <c r="A73" s="2">
        <v>45397</v>
      </c>
      <c r="B73">
        <v>172.06739807128901</v>
      </c>
      <c r="C73">
        <v>175.99319550543601</v>
      </c>
      <c r="D73">
        <v>171.8780806513</v>
      </c>
      <c r="E73">
        <v>174.727770016916</v>
      </c>
      <c r="F73">
        <v>73531800</v>
      </c>
      <c r="G73" s="1">
        <f t="shared" si="14"/>
        <v>167.81477966308583</v>
      </c>
      <c r="H73">
        <f t="shared" si="15"/>
        <v>187.61142730712851</v>
      </c>
      <c r="I73">
        <f t="shared" si="16"/>
        <v>204.81360656738261</v>
      </c>
      <c r="J73">
        <f t="shared" si="17"/>
        <v>212.11940022786445</v>
      </c>
      <c r="K73">
        <f t="shared" si="13"/>
        <v>215.76641625200381</v>
      </c>
      <c r="L73" s="1">
        <f t="shared" si="18"/>
        <v>-1.9167286903359813</v>
      </c>
      <c r="M73" t="str">
        <f t="shared" si="19"/>
        <v>April</v>
      </c>
      <c r="N73">
        <f t="shared" si="20"/>
        <v>-1.3494253093631827</v>
      </c>
      <c r="O73">
        <f t="shared" si="21"/>
        <v>0.99710043160038064</v>
      </c>
      <c r="P73" s="1">
        <f t="shared" si="22"/>
        <v>3.2980651855470171</v>
      </c>
      <c r="Q73">
        <f t="shared" si="23"/>
        <v>-6.2978213659747873E-5</v>
      </c>
      <c r="R73">
        <f t="shared" si="24"/>
        <v>-1.9167286903359813E-2</v>
      </c>
      <c r="S73">
        <f t="shared" si="25"/>
        <v>7.7343298832845783E-2</v>
      </c>
    </row>
    <row r="74" spans="1:19" x14ac:dyDescent="0.3">
      <c r="A74" s="2">
        <v>45398</v>
      </c>
      <c r="B74">
        <v>168.76933288574199</v>
      </c>
      <c r="C74">
        <v>173.133531171155</v>
      </c>
      <c r="D74">
        <v>167.66333420165</v>
      </c>
      <c r="E74">
        <v>171.13078337186599</v>
      </c>
      <c r="F74">
        <v>73711200</v>
      </c>
      <c r="G74" s="1">
        <f t="shared" si="14"/>
        <v>166.44971923828103</v>
      </c>
      <c r="H74">
        <f t="shared" si="15"/>
        <v>188.42546661376912</v>
      </c>
      <c r="I74">
        <f t="shared" si="16"/>
        <v>205.29870590209939</v>
      </c>
      <c r="J74">
        <f t="shared" si="17"/>
        <v>212.4722842407225</v>
      </c>
      <c r="K74">
        <f t="shared" si="13"/>
        <v>216.02048031119401</v>
      </c>
      <c r="L74" s="1">
        <f t="shared" si="18"/>
        <v>-0.81473955846521484</v>
      </c>
      <c r="M74" t="str">
        <f t="shared" si="19"/>
        <v>April</v>
      </c>
      <c r="N74">
        <f t="shared" si="20"/>
        <v>-1.4837111331949826</v>
      </c>
      <c r="O74">
        <f t="shared" si="21"/>
        <v>0.99705423906246715</v>
      </c>
      <c r="P74" s="1">
        <f t="shared" si="22"/>
        <v>1.3750305175779829</v>
      </c>
      <c r="Q74">
        <f t="shared" si="23"/>
        <v>-5.5136260205146392E-5</v>
      </c>
      <c r="R74">
        <f t="shared" si="24"/>
        <v>-8.1473955846521479E-3</v>
      </c>
      <c r="S74">
        <f t="shared" si="25"/>
        <v>7.7558625721981606E-2</v>
      </c>
    </row>
    <row r="75" spans="1:19" x14ac:dyDescent="0.3">
      <c r="A75" s="2">
        <v>45399</v>
      </c>
      <c r="B75">
        <v>167.39430236816401</v>
      </c>
      <c r="C75">
        <v>170.03474212757999</v>
      </c>
      <c r="D75">
        <v>167.39430236816401</v>
      </c>
      <c r="E75">
        <v>168.99849837401001</v>
      </c>
      <c r="F75">
        <v>50901200</v>
      </c>
      <c r="G75" s="1">
        <f t="shared" si="14"/>
        <v>165.95550537109338</v>
      </c>
      <c r="H75">
        <f t="shared" si="15"/>
        <v>189.32242919921836</v>
      </c>
      <c r="I75">
        <f t="shared" si="16"/>
        <v>205.81768478393533</v>
      </c>
      <c r="J75">
        <f t="shared" si="17"/>
        <v>212.86728871663396</v>
      </c>
      <c r="K75">
        <f t="shared" si="13"/>
        <v>216.29680281075804</v>
      </c>
      <c r="L75" s="1">
        <f t="shared" si="18"/>
        <v>-0.57144013506216529</v>
      </c>
      <c r="M75" t="str">
        <f t="shared" si="19"/>
        <v>April</v>
      </c>
      <c r="N75">
        <f t="shared" si="20"/>
        <v>-1.5396976269295508</v>
      </c>
      <c r="O75">
        <f t="shared" si="21"/>
        <v>0.99700856832593965</v>
      </c>
      <c r="P75" s="1">
        <f t="shared" si="22"/>
        <v>0.95655822753900566</v>
      </c>
      <c r="Q75">
        <f t="shared" si="23"/>
        <v>-2.3306756871122047E-5</v>
      </c>
      <c r="R75">
        <f t="shared" si="24"/>
        <v>-5.7144013506216524E-3</v>
      </c>
      <c r="S75">
        <f t="shared" si="25"/>
        <v>7.77842472683173E-2</v>
      </c>
    </row>
    <row r="76" spans="1:19" x14ac:dyDescent="0.3">
      <c r="A76" s="2">
        <v>45400</v>
      </c>
      <c r="B76">
        <v>166.437744140625</v>
      </c>
      <c r="C76">
        <v>168.03198155192601</v>
      </c>
      <c r="D76">
        <v>165.94952052629199</v>
      </c>
      <c r="E76">
        <v>167.42418024929199</v>
      </c>
      <c r="F76">
        <v>43122900</v>
      </c>
      <c r="G76" s="1">
        <f t="shared" si="14"/>
        <v>166.15877380371063</v>
      </c>
      <c r="H76">
        <f t="shared" si="15"/>
        <v>190.17744873046834</v>
      </c>
      <c r="I76">
        <f t="shared" si="16"/>
        <v>206.34242279052714</v>
      </c>
      <c r="J76">
        <f t="shared" si="17"/>
        <v>213.27319335937486</v>
      </c>
      <c r="K76">
        <f t="shared" si="13"/>
        <v>216.58446457806744</v>
      </c>
      <c r="L76" s="1">
        <f t="shared" si="18"/>
        <v>-1.2212514063508393</v>
      </c>
      <c r="M76" t="str">
        <f t="shared" si="19"/>
        <v>April</v>
      </c>
      <c r="N76">
        <f t="shared" si="20"/>
        <v>-1.5786453742909652</v>
      </c>
      <c r="O76">
        <f t="shared" si="21"/>
        <v>0.99691159367068161</v>
      </c>
      <c r="P76" s="1">
        <f t="shared" si="22"/>
        <v>2.0326232910159945</v>
      </c>
      <c r="Q76">
        <f t="shared" si="23"/>
        <v>-1.6326906628894022E-5</v>
      </c>
      <c r="R76">
        <f t="shared" si="24"/>
        <v>-1.2212514063508394E-2</v>
      </c>
      <c r="S76">
        <f t="shared" si="25"/>
        <v>7.8012493172129688E-2</v>
      </c>
    </row>
    <row r="77" spans="1:19" x14ac:dyDescent="0.3">
      <c r="A77" s="2">
        <v>45401</v>
      </c>
      <c r="B77">
        <v>164.40512084960901</v>
      </c>
      <c r="C77">
        <v>165.80006730864099</v>
      </c>
      <c r="D77">
        <v>163.48843957599101</v>
      </c>
      <c r="E77">
        <v>165.61076509216801</v>
      </c>
      <c r="F77">
        <v>67772100</v>
      </c>
      <c r="G77" s="1">
        <f t="shared" si="14"/>
        <v>166.7267242431636</v>
      </c>
      <c r="H77">
        <f t="shared" si="15"/>
        <v>191.17392333984333</v>
      </c>
      <c r="I77">
        <f t="shared" si="16"/>
        <v>206.90219833373999</v>
      </c>
      <c r="J77">
        <f t="shared" si="17"/>
        <v>213.690275065104</v>
      </c>
      <c r="K77">
        <f t="shared" si="13"/>
        <v>216.88119073450196</v>
      </c>
      <c r="L77" s="1">
        <f t="shared" si="18"/>
        <v>0.50909308258203478</v>
      </c>
      <c r="M77" t="str">
        <f t="shared" si="19"/>
        <v>April</v>
      </c>
      <c r="N77">
        <f t="shared" si="20"/>
        <v>-1.6614067746325765</v>
      </c>
      <c r="O77">
        <f t="shared" si="21"/>
        <v>0.99679568507406868</v>
      </c>
      <c r="P77" s="1">
        <f t="shared" si="22"/>
        <v>-0.8369750976559942</v>
      </c>
      <c r="Q77">
        <f t="shared" si="23"/>
        <v>-3.5007078339144293E-5</v>
      </c>
      <c r="R77">
        <f t="shared" si="24"/>
        <v>5.0909308258203483E-3</v>
      </c>
      <c r="S77">
        <f t="shared" si="25"/>
        <v>7.8240024063242528E-2</v>
      </c>
    </row>
    <row r="78" spans="1:19" x14ac:dyDescent="0.3">
      <c r="A78" s="2">
        <v>45404</v>
      </c>
      <c r="B78">
        <v>165.242095947265</v>
      </c>
      <c r="C78">
        <v>166.65697461863101</v>
      </c>
      <c r="D78">
        <v>164.175961507788</v>
      </c>
      <c r="E78">
        <v>164.92325754431201</v>
      </c>
      <c r="F78">
        <v>48116400</v>
      </c>
      <c r="G78" s="1">
        <f t="shared" si="14"/>
        <v>167.58362121581982</v>
      </c>
      <c r="H78">
        <f t="shared" si="15"/>
        <v>192.28129180908164</v>
      </c>
      <c r="I78">
        <f t="shared" si="16"/>
        <v>207.48339889526346</v>
      </c>
      <c r="J78">
        <f t="shared" si="17"/>
        <v>214.11770762125636</v>
      </c>
      <c r="K78">
        <f t="shared" si="13"/>
        <v>217.19354829334065</v>
      </c>
      <c r="L78" s="1">
        <f t="shared" si="18"/>
        <v>0.63916376543424425</v>
      </c>
      <c r="M78" t="str">
        <f t="shared" si="19"/>
        <v>April</v>
      </c>
      <c r="N78">
        <f t="shared" si="20"/>
        <v>-1.6273280393158898</v>
      </c>
      <c r="O78">
        <f t="shared" si="21"/>
        <v>0.99665899965458393</v>
      </c>
      <c r="P78" s="1">
        <f t="shared" si="22"/>
        <v>-1.0561676025390057</v>
      </c>
      <c r="Q78">
        <f t="shared" si="23"/>
        <v>1.4467386280525574E-5</v>
      </c>
      <c r="R78">
        <f t="shared" si="24"/>
        <v>6.3916376543424426E-3</v>
      </c>
      <c r="S78">
        <f t="shared" si="25"/>
        <v>7.8469800282083349E-2</v>
      </c>
    </row>
    <row r="79" spans="1:19" x14ac:dyDescent="0.3">
      <c r="A79" s="2">
        <v>45405</v>
      </c>
      <c r="B79">
        <v>166.29826354980401</v>
      </c>
      <c r="C79">
        <v>166.447731871858</v>
      </c>
      <c r="D79">
        <v>164.32540636965399</v>
      </c>
      <c r="E79">
        <v>164.753863981677</v>
      </c>
      <c r="F79">
        <v>49537800</v>
      </c>
      <c r="G79" s="1">
        <f t="shared" si="14"/>
        <v>169.1100952148432</v>
      </c>
      <c r="H79">
        <f t="shared" si="15"/>
        <v>193.39746307373008</v>
      </c>
      <c r="I79">
        <f t="shared" si="16"/>
        <v>208.05353271484353</v>
      </c>
      <c r="J79">
        <f t="shared" si="17"/>
        <v>214.54856028238919</v>
      </c>
      <c r="K79">
        <f t="shared" ref="K79:K110" si="26">AVERAGE(B79:B278)</f>
        <v>217.50463483433509</v>
      </c>
      <c r="L79" s="1">
        <f t="shared" si="18"/>
        <v>1.2702363430351551</v>
      </c>
      <c r="M79" t="str">
        <f t="shared" si="19"/>
        <v>April</v>
      </c>
      <c r="N79">
        <f t="shared" si="20"/>
        <v>-1.5843245422252512</v>
      </c>
      <c r="O79">
        <f t="shared" si="21"/>
        <v>0.99651315212640845</v>
      </c>
      <c r="P79" s="1">
        <f t="shared" si="22"/>
        <v>-2.1123809814459946</v>
      </c>
      <c r="Q79">
        <f t="shared" si="23"/>
        <v>1.8152010222927117E-5</v>
      </c>
      <c r="R79">
        <f t="shared" si="24"/>
        <v>1.2702363430351551E-2</v>
      </c>
      <c r="S79">
        <f t="shared" si="25"/>
        <v>7.8700699734140026E-2</v>
      </c>
    </row>
    <row r="80" spans="1:19" x14ac:dyDescent="0.3">
      <c r="A80" s="2">
        <v>45406</v>
      </c>
      <c r="B80">
        <v>168.41064453125</v>
      </c>
      <c r="C80">
        <v>168.689633844333</v>
      </c>
      <c r="D80">
        <v>165.610777722519</v>
      </c>
      <c r="E80">
        <v>165.939574609971</v>
      </c>
      <c r="F80">
        <v>48251800</v>
      </c>
      <c r="G80" s="1">
        <f t="shared" si="14"/>
        <v>169.7936218261714</v>
      </c>
      <c r="H80">
        <f t="shared" si="15"/>
        <v>194.58809478759724</v>
      </c>
      <c r="I80">
        <f t="shared" si="16"/>
        <v>208.55137283325175</v>
      </c>
      <c r="J80">
        <f t="shared" si="17"/>
        <v>214.99237182617173</v>
      </c>
      <c r="K80">
        <f t="shared" si="26"/>
        <v>217.81310695050698</v>
      </c>
      <c r="L80" s="1">
        <f t="shared" si="18"/>
        <v>0.51472506922158834</v>
      </c>
      <c r="M80" t="str">
        <f t="shared" si="19"/>
        <v>April</v>
      </c>
      <c r="N80">
        <f t="shared" si="20"/>
        <v>-1.4983156841883676</v>
      </c>
      <c r="O80">
        <f t="shared" si="21"/>
        <v>0.99638022769164503</v>
      </c>
      <c r="P80" s="1">
        <f t="shared" si="22"/>
        <v>-0.86685180663999972</v>
      </c>
      <c r="Q80">
        <f t="shared" si="23"/>
        <v>3.5961800868067328E-5</v>
      </c>
      <c r="R80">
        <f t="shared" si="24"/>
        <v>5.1472506922158835E-3</v>
      </c>
      <c r="S80">
        <f t="shared" si="25"/>
        <v>7.892733386211423E-2</v>
      </c>
    </row>
    <row r="81" spans="1:19" x14ac:dyDescent="0.3">
      <c r="A81" s="2">
        <v>45407</v>
      </c>
      <c r="B81">
        <v>169.27749633789</v>
      </c>
      <c r="C81">
        <v>169.994901743969</v>
      </c>
      <c r="D81">
        <v>167.54376407257001</v>
      </c>
      <c r="E81">
        <v>168.918793634851</v>
      </c>
      <c r="F81">
        <v>50558300</v>
      </c>
      <c r="G81" s="1">
        <f t="shared" si="14"/>
        <v>169.84941406249942</v>
      </c>
      <c r="H81">
        <f t="shared" si="15"/>
        <v>195.76601257324174</v>
      </c>
      <c r="I81">
        <f t="shared" si="16"/>
        <v>209.0327838134763</v>
      </c>
      <c r="J81">
        <f t="shared" si="17"/>
        <v>215.436700846354</v>
      </c>
      <c r="K81">
        <f t="shared" si="26"/>
        <v>218.11251581365394</v>
      </c>
      <c r="L81" s="1">
        <f t="shared" si="18"/>
        <v>-0.34729402177979302</v>
      </c>
      <c r="M81" t="str">
        <f t="shared" si="19"/>
        <v>April</v>
      </c>
      <c r="N81">
        <f t="shared" si="20"/>
        <v>-1.4630204724670053</v>
      </c>
      <c r="O81">
        <f t="shared" si="21"/>
        <v>0.99624574260216414</v>
      </c>
      <c r="P81" s="1">
        <f t="shared" si="22"/>
        <v>0.587890625</v>
      </c>
      <c r="Q81">
        <f t="shared" si="23"/>
        <v>1.4627026859947989E-5</v>
      </c>
      <c r="R81">
        <f t="shared" si="24"/>
        <v>-3.4729402177979302E-3</v>
      </c>
      <c r="S81">
        <f t="shared" si="25"/>
        <v>7.9163210958573108E-2</v>
      </c>
    </row>
    <row r="82" spans="1:19" x14ac:dyDescent="0.3">
      <c r="A82" s="2">
        <v>45408</v>
      </c>
      <c r="B82">
        <v>168.68960571289</v>
      </c>
      <c r="C82">
        <v>170.722243969781</v>
      </c>
      <c r="D82">
        <v>168.57002802452601</v>
      </c>
      <c r="E82">
        <v>169.267516394696</v>
      </c>
      <c r="F82">
        <v>44838400</v>
      </c>
      <c r="G82" s="1">
        <f t="shared" si="14"/>
        <v>170.47514953613216</v>
      </c>
      <c r="H82">
        <f t="shared" si="15"/>
        <v>196.9437542724605</v>
      </c>
      <c r="I82">
        <f t="shared" si="16"/>
        <v>209.54448348998997</v>
      </c>
      <c r="J82">
        <f t="shared" si="17"/>
        <v>215.87438415527328</v>
      </c>
      <c r="K82">
        <f t="shared" si="26"/>
        <v>218.41029032265249</v>
      </c>
      <c r="L82" s="1">
        <f t="shared" si="18"/>
        <v>2.4808050334853635</v>
      </c>
      <c r="M82" t="str">
        <f t="shared" si="19"/>
        <v>April</v>
      </c>
      <c r="N82">
        <f t="shared" si="20"/>
        <v>-1.4869573483198768</v>
      </c>
      <c r="O82">
        <f t="shared" si="21"/>
        <v>0.99609365156590524</v>
      </c>
      <c r="P82" s="1">
        <f t="shared" si="22"/>
        <v>-4.1848602294919885</v>
      </c>
      <c r="Q82">
        <f t="shared" si="23"/>
        <v>-9.9115886972311884E-6</v>
      </c>
      <c r="R82">
        <f t="shared" si="24"/>
        <v>2.4808050334853636E-2</v>
      </c>
      <c r="S82">
        <f t="shared" si="25"/>
        <v>7.9404194385877855E-2</v>
      </c>
    </row>
    <row r="83" spans="1:19" x14ac:dyDescent="0.3">
      <c r="A83" s="2">
        <v>45411</v>
      </c>
      <c r="B83">
        <v>172.87446594238199</v>
      </c>
      <c r="C83">
        <v>175.39534310552801</v>
      </c>
      <c r="D83">
        <v>172.47591417733901</v>
      </c>
      <c r="E83">
        <v>172.74492977704401</v>
      </c>
      <c r="F83">
        <v>68169400</v>
      </c>
      <c r="G83" s="1">
        <f t="shared" si="14"/>
        <v>173.28099975585877</v>
      </c>
      <c r="H83">
        <f t="shared" si="15"/>
        <v>198.21906005859336</v>
      </c>
      <c r="I83">
        <f t="shared" si="16"/>
        <v>210.14377212524391</v>
      </c>
      <c r="J83">
        <f t="shared" si="17"/>
        <v>216.33198679606105</v>
      </c>
      <c r="K83">
        <f t="shared" si="26"/>
        <v>218.71532519755905</v>
      </c>
      <c r="L83" s="1">
        <f t="shared" si="18"/>
        <v>-1.8270884128080085</v>
      </c>
      <c r="M83" t="str">
        <f t="shared" si="19"/>
        <v>April</v>
      </c>
      <c r="N83">
        <f t="shared" si="20"/>
        <v>-1.3165642930215902</v>
      </c>
      <c r="O83">
        <f t="shared" si="21"/>
        <v>0.9959064351629402</v>
      </c>
      <c r="P83" s="1">
        <f t="shared" si="22"/>
        <v>3.1585693359369884</v>
      </c>
      <c r="Q83">
        <f t="shared" si="23"/>
        <v>6.9818183864089889E-5</v>
      </c>
      <c r="R83">
        <f t="shared" si="24"/>
        <v>-1.8270884128080086E-2</v>
      </c>
      <c r="S83">
        <f t="shared" si="25"/>
        <v>7.9616033409134035E-2</v>
      </c>
    </row>
    <row r="84" spans="1:19" x14ac:dyDescent="0.3">
      <c r="A84" s="2">
        <v>45412</v>
      </c>
      <c r="B84">
        <v>169.715896606445</v>
      </c>
      <c r="C84">
        <v>174.35909916149799</v>
      </c>
      <c r="D84">
        <v>169.387084559024</v>
      </c>
      <c r="E84">
        <v>172.705080451604</v>
      </c>
      <c r="F84">
        <v>65934800</v>
      </c>
      <c r="G84" s="1">
        <f t="shared" si="14"/>
        <v>174.91708374023381</v>
      </c>
      <c r="H84">
        <f t="shared" si="15"/>
        <v>199.30271270751916</v>
      </c>
      <c r="I84">
        <f t="shared" si="16"/>
        <v>210.69451950073221</v>
      </c>
      <c r="J84">
        <f t="shared" si="17"/>
        <v>216.77675699869778</v>
      </c>
      <c r="K84">
        <f t="shared" si="26"/>
        <v>218.99829346456633</v>
      </c>
      <c r="L84" s="1">
        <f t="shared" si="18"/>
        <v>-0.60471111668158639</v>
      </c>
      <c r="M84" t="str">
        <f t="shared" si="19"/>
        <v>April</v>
      </c>
      <c r="N84">
        <f t="shared" si="20"/>
        <v>-1.4451703276339138</v>
      </c>
      <c r="O84">
        <f t="shared" si="21"/>
        <v>0.99573598546489439</v>
      </c>
      <c r="P84" s="1">
        <f t="shared" si="22"/>
        <v>1.0262908935550001</v>
      </c>
      <c r="Q84">
        <f t="shared" si="23"/>
        <v>-5.2533828308609642E-5</v>
      </c>
      <c r="R84">
        <f t="shared" si="24"/>
        <v>-6.0471111668158641E-3</v>
      </c>
      <c r="S84">
        <f t="shared" si="25"/>
        <v>7.9853253677546435E-2</v>
      </c>
    </row>
    <row r="85" spans="1:19" x14ac:dyDescent="0.3">
      <c r="A85" s="2">
        <v>45413</v>
      </c>
      <c r="B85">
        <v>168.68960571289</v>
      </c>
      <c r="C85">
        <v>172.087314885198</v>
      </c>
      <c r="D85">
        <v>168.50028830977399</v>
      </c>
      <c r="E85">
        <v>168.968594979448</v>
      </c>
      <c r="F85">
        <v>50383100</v>
      </c>
      <c r="G85" s="1">
        <f t="shared" si="14"/>
        <v>177.32238159179622</v>
      </c>
      <c r="H85">
        <f t="shared" si="15"/>
        <v>200.50880249023402</v>
      </c>
      <c r="I85">
        <f t="shared" si="16"/>
        <v>211.2595716857908</v>
      </c>
      <c r="J85">
        <f t="shared" si="17"/>
        <v>217.26298431396469</v>
      </c>
      <c r="K85">
        <f t="shared" si="26"/>
        <v>219.30439530840559</v>
      </c>
      <c r="L85" s="1">
        <f t="shared" si="18"/>
        <v>2.2031991701312115</v>
      </c>
      <c r="M85" t="str">
        <f t="shared" si="19"/>
        <v>May</v>
      </c>
      <c r="N85">
        <f t="shared" si="20"/>
        <v>-1.4869573483198768</v>
      </c>
      <c r="O85">
        <f t="shared" si="21"/>
        <v>0.99559828998995237</v>
      </c>
      <c r="P85" s="1">
        <f t="shared" si="22"/>
        <v>-3.7165679931640057</v>
      </c>
      <c r="Q85">
        <f t="shared" si="23"/>
        <v>-1.7280389122076301E-5</v>
      </c>
      <c r="R85">
        <f t="shared" si="24"/>
        <v>2.2031991701312117E-2</v>
      </c>
      <c r="S85">
        <f t="shared" si="25"/>
        <v>8.0100650437167437E-2</v>
      </c>
    </row>
    <row r="86" spans="1:19" x14ac:dyDescent="0.3">
      <c r="A86" s="2">
        <v>45414</v>
      </c>
      <c r="B86">
        <v>172.40617370605401</v>
      </c>
      <c r="C86">
        <v>172.79476703086101</v>
      </c>
      <c r="D86">
        <v>170.27388965643601</v>
      </c>
      <c r="E86">
        <v>171.88804420505301</v>
      </c>
      <c r="F86">
        <v>94214900</v>
      </c>
      <c r="G86" s="1">
        <f t="shared" si="14"/>
        <v>180.00069274902279</v>
      </c>
      <c r="H86">
        <f t="shared" si="15"/>
        <v>201.81244415283166</v>
      </c>
      <c r="I86">
        <f t="shared" si="16"/>
        <v>211.84387680053689</v>
      </c>
      <c r="J86">
        <f t="shared" si="17"/>
        <v>217.75845357259101</v>
      </c>
      <c r="K86">
        <f t="shared" si="26"/>
        <v>219.62073774337756</v>
      </c>
      <c r="L86" s="1">
        <f t="shared" si="18"/>
        <v>5.9816205439671437</v>
      </c>
      <c r="M86" t="str">
        <f t="shared" si="19"/>
        <v>May</v>
      </c>
      <c r="N86">
        <f t="shared" si="20"/>
        <v>-1.3356315355445449</v>
      </c>
      <c r="O86">
        <f t="shared" si="21"/>
        <v>0.99537594408099483</v>
      </c>
      <c r="P86" s="1">
        <f t="shared" si="22"/>
        <v>-10.312683105469006</v>
      </c>
      <c r="Q86">
        <f t="shared" si="23"/>
        <v>6.2089660606057251E-5</v>
      </c>
      <c r="R86">
        <f t="shared" si="24"/>
        <v>5.9816205439671435E-2</v>
      </c>
      <c r="S86">
        <f t="shared" si="25"/>
        <v>8.0324641993586743E-2</v>
      </c>
    </row>
    <row r="87" spans="1:19" x14ac:dyDescent="0.3">
      <c r="A87" s="2">
        <v>45415</v>
      </c>
      <c r="B87">
        <v>182.71885681152301</v>
      </c>
      <c r="C87">
        <v>186.32580059963399</v>
      </c>
      <c r="D87">
        <v>182.00145144318</v>
      </c>
      <c r="E87">
        <v>185.97705638865901</v>
      </c>
      <c r="F87">
        <v>163224100</v>
      </c>
      <c r="G87" s="1">
        <f t="shared" si="14"/>
        <v>182.3003753662104</v>
      </c>
      <c r="H87">
        <f t="shared" si="15"/>
        <v>203.0501354980465</v>
      </c>
      <c r="I87">
        <f t="shared" si="16"/>
        <v>212.38102722167946</v>
      </c>
      <c r="J87">
        <f t="shared" si="17"/>
        <v>218.22934570312486</v>
      </c>
      <c r="K87">
        <f t="shared" si="26"/>
        <v>219.91768468700852</v>
      </c>
      <c r="L87" s="1">
        <f t="shared" si="18"/>
        <v>-0.91067280974860276</v>
      </c>
      <c r="M87" t="str">
        <f t="shared" si="19"/>
        <v>May</v>
      </c>
      <c r="N87">
        <f t="shared" si="20"/>
        <v>-0.91573469639080352</v>
      </c>
      <c r="O87">
        <f t="shared" si="21"/>
        <v>0.99515283632023044</v>
      </c>
      <c r="P87" s="1">
        <f t="shared" si="22"/>
        <v>1.6639709472660229</v>
      </c>
      <c r="Q87">
        <f t="shared" si="23"/>
        <v>1.6552794893831546E-4</v>
      </c>
      <c r="R87">
        <f t="shared" si="24"/>
        <v>-9.1067280974860276E-3</v>
      </c>
      <c r="S87">
        <f t="shared" si="25"/>
        <v>8.0417401640078032E-2</v>
      </c>
    </row>
    <row r="88" spans="1:19" x14ac:dyDescent="0.3">
      <c r="A88" s="2">
        <v>45418</v>
      </c>
      <c r="B88">
        <v>181.05488586425699</v>
      </c>
      <c r="C88">
        <v>183.53589891268999</v>
      </c>
      <c r="D88">
        <v>179.76952819965399</v>
      </c>
      <c r="E88">
        <v>181.69257785789901</v>
      </c>
      <c r="F88">
        <v>78569700</v>
      </c>
      <c r="G88" s="1">
        <f t="shared" si="14"/>
        <v>182.2840911865228</v>
      </c>
      <c r="H88">
        <f t="shared" si="15"/>
        <v>203.96304107665981</v>
      </c>
      <c r="I88">
        <f t="shared" si="16"/>
        <v>212.82653823852516</v>
      </c>
      <c r="J88">
        <f t="shared" si="17"/>
        <v>218.6301532999673</v>
      </c>
      <c r="K88">
        <f t="shared" si="26"/>
        <v>220.1531203064736</v>
      </c>
      <c r="L88" s="1">
        <f t="shared" si="18"/>
        <v>0.37971910932878228</v>
      </c>
      <c r="M88" t="str">
        <f t="shared" si="19"/>
        <v>May</v>
      </c>
      <c r="N88">
        <f t="shared" si="20"/>
        <v>-0.98348584650906212</v>
      </c>
      <c r="O88">
        <f t="shared" si="21"/>
        <v>0.995030767832211</v>
      </c>
      <c r="P88" s="1">
        <f t="shared" si="22"/>
        <v>-0.6875</v>
      </c>
      <c r="Q88">
        <f t="shared" si="23"/>
        <v>-2.6063614257720857E-5</v>
      </c>
      <c r="R88">
        <f t="shared" si="24"/>
        <v>3.7971910932878229E-3</v>
      </c>
      <c r="S88">
        <f t="shared" si="25"/>
        <v>8.0670561964169593E-2</v>
      </c>
    </row>
    <row r="89" spans="1:19" x14ac:dyDescent="0.3">
      <c r="A89" s="2">
        <v>45419</v>
      </c>
      <c r="B89">
        <v>181.74238586425699</v>
      </c>
      <c r="C89">
        <v>184.23337259597</v>
      </c>
      <c r="D89">
        <v>180.66629297548101</v>
      </c>
      <c r="E89">
        <v>182.788603332332</v>
      </c>
      <c r="F89">
        <v>77305800</v>
      </c>
      <c r="G89" s="1">
        <f t="shared" si="14"/>
        <v>183.24514160156201</v>
      </c>
      <c r="H89">
        <f t="shared" si="15"/>
        <v>204.81543792724574</v>
      </c>
      <c r="I89">
        <f t="shared" si="16"/>
        <v>213.29138595581034</v>
      </c>
      <c r="J89">
        <f t="shared" si="17"/>
        <v>219.06812072753891</v>
      </c>
      <c r="K89">
        <f t="shared" si="26"/>
        <v>220.40215364686989</v>
      </c>
      <c r="L89" s="1">
        <f t="shared" si="18"/>
        <v>0.18640430692873908</v>
      </c>
      <c r="M89" t="str">
        <f t="shared" si="19"/>
        <v>May</v>
      </c>
      <c r="N89">
        <f t="shared" si="20"/>
        <v>-0.95549322092696654</v>
      </c>
      <c r="O89">
        <f t="shared" si="21"/>
        <v>0.99484556411007596</v>
      </c>
      <c r="P89" s="1">
        <f t="shared" si="22"/>
        <v>-0.3387756347660229</v>
      </c>
      <c r="Q89">
        <f t="shared" si="23"/>
        <v>1.0797778983606676E-5</v>
      </c>
      <c r="R89">
        <f t="shared" si="24"/>
        <v>1.8640430692873908E-3</v>
      </c>
      <c r="S89">
        <f t="shared" si="25"/>
        <v>8.0924509258185423E-2</v>
      </c>
    </row>
    <row r="90" spans="1:19" x14ac:dyDescent="0.3">
      <c r="A90" s="2">
        <v>45420</v>
      </c>
      <c r="B90">
        <v>182.08116149902301</v>
      </c>
      <c r="C90">
        <v>182.409973553795</v>
      </c>
      <c r="D90">
        <v>180.79580390275299</v>
      </c>
      <c r="E90">
        <v>182.19076551728</v>
      </c>
      <c r="F90">
        <v>45057100</v>
      </c>
      <c r="G90" s="1">
        <f t="shared" si="14"/>
        <v>184.2981750488276</v>
      </c>
      <c r="H90">
        <f t="shared" si="15"/>
        <v>205.65667877197228</v>
      </c>
      <c r="I90">
        <f t="shared" si="16"/>
        <v>213.8014015197752</v>
      </c>
      <c r="J90">
        <f t="shared" si="17"/>
        <v>219.50830485026026</v>
      </c>
      <c r="K90">
        <f t="shared" si="26"/>
        <v>220.64997267111741</v>
      </c>
      <c r="L90" s="1">
        <f t="shared" si="18"/>
        <v>1.0014354466751143</v>
      </c>
      <c r="M90" t="str">
        <f t="shared" si="19"/>
        <v>May</v>
      </c>
      <c r="N90">
        <f t="shared" si="20"/>
        <v>-0.94169944710828712</v>
      </c>
      <c r="O90">
        <f t="shared" si="21"/>
        <v>0.99465111276181517</v>
      </c>
      <c r="P90" s="1">
        <f t="shared" si="22"/>
        <v>-1.8234252929689774</v>
      </c>
      <c r="Q90">
        <f t="shared" si="23"/>
        <v>5.3057345794638167E-6</v>
      </c>
      <c r="R90">
        <f t="shared" si="24"/>
        <v>1.0014354466751143E-2</v>
      </c>
      <c r="S90">
        <f t="shared" si="25"/>
        <v>8.1181963559531084E-2</v>
      </c>
    </row>
    <row r="91" spans="1:19" x14ac:dyDescent="0.3">
      <c r="A91" s="2">
        <v>45421</v>
      </c>
      <c r="B91">
        <v>183.90458679199199</v>
      </c>
      <c r="C91">
        <v>183.99425867082201</v>
      </c>
      <c r="D91">
        <v>181.453449010843</v>
      </c>
      <c r="E91">
        <v>181.90182360877401</v>
      </c>
      <c r="F91">
        <v>48983000</v>
      </c>
      <c r="G91" s="1">
        <f t="shared" si="14"/>
        <v>185.74042358398381</v>
      </c>
      <c r="H91">
        <f t="shared" si="15"/>
        <v>206.4841601562496</v>
      </c>
      <c r="I91">
        <f t="shared" si="16"/>
        <v>214.24020401000953</v>
      </c>
      <c r="J91">
        <f t="shared" si="17"/>
        <v>219.93769714355454</v>
      </c>
      <c r="K91">
        <f t="shared" si="26"/>
        <v>220.89880371093736</v>
      </c>
      <c r="L91" s="1">
        <f t="shared" si="18"/>
        <v>-0.68902625051990618</v>
      </c>
      <c r="M91" t="str">
        <f t="shared" si="19"/>
        <v>May</v>
      </c>
      <c r="N91">
        <f t="shared" si="20"/>
        <v>-0.86745586674028186</v>
      </c>
      <c r="O91">
        <f t="shared" si="21"/>
        <v>0.99445653222332964</v>
      </c>
      <c r="P91" s="1">
        <f t="shared" si="22"/>
        <v>1.267150878906989</v>
      </c>
      <c r="Q91">
        <f t="shared" si="23"/>
        <v>2.8389414639784505E-5</v>
      </c>
      <c r="R91">
        <f t="shared" si="24"/>
        <v>-6.8902625051990617E-3</v>
      </c>
      <c r="S91">
        <f t="shared" si="25"/>
        <v>8.1435217739412619E-2</v>
      </c>
    </row>
    <row r="92" spans="1:19" x14ac:dyDescent="0.3">
      <c r="A92" s="2">
        <v>45422</v>
      </c>
      <c r="B92">
        <v>182.637435913085</v>
      </c>
      <c r="C92">
        <v>184.672831361584</v>
      </c>
      <c r="D92">
        <v>181.71951128145699</v>
      </c>
      <c r="E92">
        <v>184.483257157065</v>
      </c>
      <c r="F92">
        <v>50759500</v>
      </c>
      <c r="G92" s="1">
        <f t="shared" si="14"/>
        <v>186.84193115234319</v>
      </c>
      <c r="H92">
        <f t="shared" si="15"/>
        <v>207.29612548828089</v>
      </c>
      <c r="I92">
        <f t="shared" si="16"/>
        <v>214.66646591186506</v>
      </c>
      <c r="J92">
        <f t="shared" si="17"/>
        <v>220.36473327636705</v>
      </c>
      <c r="K92">
        <f t="shared" si="26"/>
        <v>221.13902589872271</v>
      </c>
      <c r="L92" s="1">
        <f t="shared" si="18"/>
        <v>1.7645352992700016</v>
      </c>
      <c r="M92" t="str">
        <f t="shared" si="19"/>
        <v>May</v>
      </c>
      <c r="N92">
        <f t="shared" si="20"/>
        <v>-0.91904987417194262</v>
      </c>
      <c r="O92">
        <f t="shared" si="21"/>
        <v>0.9942784118185426</v>
      </c>
      <c r="P92" s="1">
        <f t="shared" si="22"/>
        <v>-3.2227020263680117</v>
      </c>
      <c r="Q92">
        <f t="shared" si="23"/>
        <v>-1.9698124993805521E-5</v>
      </c>
      <c r="R92">
        <f t="shared" si="24"/>
        <v>1.7645352992700016E-2</v>
      </c>
      <c r="S92">
        <f t="shared" si="25"/>
        <v>8.1698946275851961E-2</v>
      </c>
    </row>
    <row r="93" spans="1:19" x14ac:dyDescent="0.3">
      <c r="A93" s="2">
        <v>45425</v>
      </c>
      <c r="B93">
        <v>185.86013793945301</v>
      </c>
      <c r="C93">
        <v>186.678297030012</v>
      </c>
      <c r="D93">
        <v>184.20387579836699</v>
      </c>
      <c r="E93">
        <v>185.02203488892599</v>
      </c>
      <c r="F93">
        <v>72044800</v>
      </c>
      <c r="G93" s="1">
        <f t="shared" si="14"/>
        <v>188.20285339355419</v>
      </c>
      <c r="H93">
        <f t="shared" si="15"/>
        <v>208.00432556152307</v>
      </c>
      <c r="I93">
        <f t="shared" si="16"/>
        <v>215.09431137084943</v>
      </c>
      <c r="J93">
        <f t="shared" si="17"/>
        <v>220.80135040283187</v>
      </c>
      <c r="K93">
        <f t="shared" si="26"/>
        <v>221.39067027771381</v>
      </c>
      <c r="L93" s="1">
        <f t="shared" si="18"/>
        <v>0.61735408886104326</v>
      </c>
      <c r="M93" t="str">
        <f t="shared" si="19"/>
        <v>May</v>
      </c>
      <c r="N93">
        <f t="shared" si="20"/>
        <v>-0.78783257790026162</v>
      </c>
      <c r="O93">
        <f t="shared" si="21"/>
        <v>0.99402616191217918</v>
      </c>
      <c r="P93" s="1">
        <f t="shared" si="22"/>
        <v>-1.1474151611319883</v>
      </c>
      <c r="Q93">
        <f t="shared" si="23"/>
        <v>4.9834521459679593E-5</v>
      </c>
      <c r="R93">
        <f t="shared" si="24"/>
        <v>6.1735408886104326E-3</v>
      </c>
      <c r="S93">
        <f t="shared" si="25"/>
        <v>8.1945985185136225E-2</v>
      </c>
    </row>
    <row r="94" spans="1:19" x14ac:dyDescent="0.3">
      <c r="A94" s="2">
        <v>45426</v>
      </c>
      <c r="B94">
        <v>187.007553100585</v>
      </c>
      <c r="C94">
        <v>187.87560260141899</v>
      </c>
      <c r="D94">
        <v>185.870123101519</v>
      </c>
      <c r="E94">
        <v>187.08737461930599</v>
      </c>
      <c r="F94">
        <v>52393600</v>
      </c>
      <c r="G94" s="1">
        <f t="shared" si="14"/>
        <v>189.15270996093699</v>
      </c>
      <c r="H94">
        <f t="shared" si="15"/>
        <v>208.62711914062459</v>
      </c>
      <c r="I94">
        <f t="shared" si="16"/>
        <v>215.50121749877908</v>
      </c>
      <c r="J94">
        <f t="shared" si="17"/>
        <v>221.23588277180974</v>
      </c>
      <c r="K94">
        <f t="shared" si="26"/>
        <v>221.62442377993921</v>
      </c>
      <c r="L94" s="1">
        <f t="shared" si="18"/>
        <v>1.2217961447739292</v>
      </c>
      <c r="M94" t="str">
        <f t="shared" si="19"/>
        <v>May</v>
      </c>
      <c r="N94">
        <f t="shared" si="20"/>
        <v>-0.74111379536529776</v>
      </c>
      <c r="O94">
        <f t="shared" si="21"/>
        <v>0.99380691175906777</v>
      </c>
      <c r="P94" s="1">
        <f t="shared" si="22"/>
        <v>-2.2848510742190058</v>
      </c>
      <c r="Q94">
        <f t="shared" si="23"/>
        <v>1.7534520262429965E-5</v>
      </c>
      <c r="R94">
        <f t="shared" si="24"/>
        <v>1.2217961447739291E-2</v>
      </c>
      <c r="S94">
        <f t="shared" si="25"/>
        <v>8.2210470992336318E-2</v>
      </c>
    </row>
    <row r="95" spans="1:19" x14ac:dyDescent="0.3">
      <c r="A95" s="2">
        <v>45427</v>
      </c>
      <c r="B95">
        <v>189.29240417480401</v>
      </c>
      <c r="C95">
        <v>190.22030080315599</v>
      </c>
      <c r="D95">
        <v>186.94769459069201</v>
      </c>
      <c r="E95">
        <v>187.486486046972</v>
      </c>
      <c r="F95">
        <v>70400000</v>
      </c>
      <c r="G95" s="1">
        <f t="shared" si="14"/>
        <v>190.13449401855419</v>
      </c>
      <c r="H95">
        <f t="shared" si="15"/>
        <v>209.23634307861292</v>
      </c>
      <c r="I95">
        <f t="shared" si="16"/>
        <v>215.84560562133771</v>
      </c>
      <c r="J95">
        <f t="shared" si="17"/>
        <v>221.67903238932277</v>
      </c>
      <c r="K95">
        <f t="shared" si="26"/>
        <v>221.85367457914023</v>
      </c>
      <c r="L95" s="1">
        <f t="shared" si="18"/>
        <v>6.3246309067131509E-2</v>
      </c>
      <c r="M95" t="str">
        <f t="shared" si="19"/>
        <v>May</v>
      </c>
      <c r="N95">
        <f t="shared" si="20"/>
        <v>-0.64808255081044441</v>
      </c>
      <c r="O95">
        <f t="shared" si="21"/>
        <v>0.99358296561364323</v>
      </c>
      <c r="P95" s="1">
        <f t="shared" si="22"/>
        <v>-0.11972045898500028</v>
      </c>
      <c r="Q95">
        <f t="shared" si="23"/>
        <v>3.4598674302666055E-5</v>
      </c>
      <c r="R95">
        <f t="shared" si="24"/>
        <v>6.3246309067131507E-4</v>
      </c>
      <c r="S95">
        <f t="shared" si="25"/>
        <v>8.2470783047028165E-2</v>
      </c>
    </row>
    <row r="96" spans="1:19" x14ac:dyDescent="0.3">
      <c r="A96" s="2">
        <v>45428</v>
      </c>
      <c r="B96">
        <v>189.41212463378901</v>
      </c>
      <c r="C96">
        <v>190.669294520905</v>
      </c>
      <c r="D96">
        <v>189.23253763528501</v>
      </c>
      <c r="E96">
        <v>190.040709577347</v>
      </c>
      <c r="F96">
        <v>52845200</v>
      </c>
      <c r="G96" s="1">
        <f t="shared" si="14"/>
        <v>190.36995849609337</v>
      </c>
      <c r="H96">
        <f t="shared" si="15"/>
        <v>209.80545745849574</v>
      </c>
      <c r="I96">
        <f t="shared" si="16"/>
        <v>216.20790039062481</v>
      </c>
      <c r="J96">
        <f t="shared" si="17"/>
        <v>222.07074971516911</v>
      </c>
      <c r="K96">
        <f t="shared" si="26"/>
        <v>222.07074971516911</v>
      </c>
      <c r="L96" s="1">
        <f t="shared" si="18"/>
        <v>1.5797555414600015E-2</v>
      </c>
      <c r="M96" t="str">
        <f t="shared" si="19"/>
        <v>May</v>
      </c>
      <c r="N96">
        <f t="shared" si="20"/>
        <v>-0.64320794719897711</v>
      </c>
      <c r="O96">
        <f t="shared" si="21"/>
        <v>0.99337116106449685</v>
      </c>
      <c r="P96" s="1">
        <f t="shared" si="22"/>
        <v>-2.9922485350994066E-2</v>
      </c>
      <c r="Q96">
        <f t="shared" si="23"/>
        <v>1.8013211955381081E-6</v>
      </c>
      <c r="R96">
        <f t="shared" si="24"/>
        <v>1.5797555414600017E-4</v>
      </c>
      <c r="S96">
        <f t="shared" si="25"/>
        <v>8.2744061930585741E-2</v>
      </c>
    </row>
    <row r="97" spans="1:19" x14ac:dyDescent="0.3">
      <c r="A97" s="2">
        <v>45429</v>
      </c>
      <c r="B97">
        <v>189.44204711914</v>
      </c>
      <c r="C97">
        <v>190.379930888964</v>
      </c>
      <c r="D97">
        <v>188.75359987429499</v>
      </c>
      <c r="E97">
        <v>189.08285791419499</v>
      </c>
      <c r="F97">
        <v>41282900</v>
      </c>
      <c r="G97" s="1">
        <f t="shared" si="14"/>
        <v>189.7792938232418</v>
      </c>
      <c r="H97">
        <f t="shared" si="15"/>
        <v>210.38335205078084</v>
      </c>
      <c r="I97">
        <f t="shared" si="16"/>
        <v>216.6066564941404</v>
      </c>
      <c r="J97">
        <f t="shared" ref="J97:J128" si="27">AVERAGE(B97:B246)</f>
        <v>222.28993511839985</v>
      </c>
      <c r="K97">
        <f t="shared" si="26"/>
        <v>222.28993511839985</v>
      </c>
      <c r="L97" s="1">
        <f t="shared" si="18"/>
        <v>0.61621676654118307</v>
      </c>
      <c r="M97" t="str">
        <f t="shared" si="19"/>
        <v>May</v>
      </c>
      <c r="N97">
        <f t="shared" si="20"/>
        <v>-0.64198960693873552</v>
      </c>
      <c r="O97">
        <f t="shared" si="21"/>
        <v>0.99313408572275463</v>
      </c>
      <c r="P97" s="1">
        <f t="shared" si="22"/>
        <v>-1.1673736572269888</v>
      </c>
      <c r="Q97">
        <f t="shared" si="23"/>
        <v>4.5003735849036275E-7</v>
      </c>
      <c r="R97">
        <f t="shared" si="24"/>
        <v>6.1621676654118303E-3</v>
      </c>
      <c r="S97">
        <f t="shared" si="25"/>
        <v>8.3020274899090987E-2</v>
      </c>
    </row>
    <row r="98" spans="1:19" x14ac:dyDescent="0.3">
      <c r="A98" s="2">
        <v>45432</v>
      </c>
      <c r="B98">
        <v>190.60942077636699</v>
      </c>
      <c r="C98">
        <v>191.48744227389699</v>
      </c>
      <c r="D98">
        <v>188.583997278162</v>
      </c>
      <c r="E98">
        <v>188.903283358864</v>
      </c>
      <c r="F98">
        <v>44361300</v>
      </c>
      <c r="G98" s="1">
        <f t="shared" si="14"/>
        <v>189.80124511718719</v>
      </c>
      <c r="H98">
        <f t="shared" si="15"/>
        <v>211.02610046386681</v>
      </c>
      <c r="I98">
        <f t="shared" si="16"/>
        <v>217.00011886596661</v>
      </c>
      <c r="J98">
        <f t="shared" si="27"/>
        <v>222.51188030758405</v>
      </c>
      <c r="K98">
        <f t="shared" si="26"/>
        <v>222.51188030758405</v>
      </c>
      <c r="L98" s="1">
        <f t="shared" si="18"/>
        <v>0.68572298629326844</v>
      </c>
      <c r="M98" t="str">
        <f t="shared" si="19"/>
        <v>May</v>
      </c>
      <c r="N98">
        <f t="shared" si="20"/>
        <v>-0.5944581833734166</v>
      </c>
      <c r="O98">
        <f t="shared" si="21"/>
        <v>0.99288649867914514</v>
      </c>
      <c r="P98" s="1">
        <f t="shared" si="22"/>
        <v>-1.3070526123040054</v>
      </c>
      <c r="Q98">
        <f t="shared" si="23"/>
        <v>1.7502315980744143E-5</v>
      </c>
      <c r="R98">
        <f t="shared" si="24"/>
        <v>6.8572298629326848E-3</v>
      </c>
      <c r="S98">
        <f t="shared" si="25"/>
        <v>8.3295369031754926E-2</v>
      </c>
    </row>
    <row r="99" spans="1:19" x14ac:dyDescent="0.3">
      <c r="A99" s="2">
        <v>45433</v>
      </c>
      <c r="B99">
        <v>191.91647338867099</v>
      </c>
      <c r="C99">
        <v>192.29560656388799</v>
      </c>
      <c r="D99">
        <v>190.48968851208099</v>
      </c>
      <c r="E99">
        <v>190.65930352653999</v>
      </c>
      <c r="F99">
        <v>42309400</v>
      </c>
      <c r="G99" s="1">
        <f t="shared" si="14"/>
        <v>189.5917175292966</v>
      </c>
      <c r="H99">
        <f t="shared" si="15"/>
        <v>211.57126892089804</v>
      </c>
      <c r="I99">
        <f t="shared" si="16"/>
        <v>217.36702392578104</v>
      </c>
      <c r="J99">
        <f t="shared" si="27"/>
        <v>222.72890384181002</v>
      </c>
      <c r="K99">
        <f t="shared" si="26"/>
        <v>222.72890384181002</v>
      </c>
      <c r="L99" s="1">
        <f t="shared" si="18"/>
        <v>-0.75384191915668908</v>
      </c>
      <c r="M99" t="str">
        <f t="shared" si="19"/>
        <v>May</v>
      </c>
      <c r="N99">
        <f t="shared" si="20"/>
        <v>-0.5412395151663969</v>
      </c>
      <c r="O99">
        <f t="shared" si="21"/>
        <v>0.9926400623747651</v>
      </c>
      <c r="P99" s="1">
        <f t="shared" si="22"/>
        <v>1.4467468261709939</v>
      </c>
      <c r="Q99">
        <f t="shared" si="23"/>
        <v>1.9469779253933339E-5</v>
      </c>
      <c r="R99">
        <f t="shared" si="24"/>
        <v>-7.538419191566891E-3</v>
      </c>
      <c r="S99">
        <f t="shared" si="25"/>
        <v>8.3572566369129547E-2</v>
      </c>
    </row>
    <row r="100" spans="1:19" x14ac:dyDescent="0.3">
      <c r="A100" s="2">
        <v>45434</v>
      </c>
      <c r="B100">
        <v>190.4697265625</v>
      </c>
      <c r="C100">
        <v>192.38541249371599</v>
      </c>
      <c r="D100">
        <v>189.841156864954</v>
      </c>
      <c r="E100">
        <v>191.83664908760699</v>
      </c>
      <c r="F100">
        <v>34648500</v>
      </c>
      <c r="G100" s="1">
        <f t="shared" si="14"/>
        <v>189.18064575195302</v>
      </c>
      <c r="H100">
        <f t="shared" si="15"/>
        <v>212.12022888183557</v>
      </c>
      <c r="I100">
        <f t="shared" si="16"/>
        <v>217.75831726074196</v>
      </c>
      <c r="J100">
        <f t="shared" si="27"/>
        <v>222.93994788600958</v>
      </c>
      <c r="K100">
        <f t="shared" si="26"/>
        <v>222.93994788600958</v>
      </c>
      <c r="L100" s="1">
        <f t="shared" si="18"/>
        <v>-2.1058072405290487</v>
      </c>
      <c r="M100" t="str">
        <f t="shared" si="19"/>
        <v>May</v>
      </c>
      <c r="N100">
        <f t="shared" si="20"/>
        <v>-0.60014604930034576</v>
      </c>
      <c r="O100">
        <f t="shared" si="21"/>
        <v>0.99242486775896344</v>
      </c>
      <c r="P100" s="1">
        <f t="shared" si="22"/>
        <v>4.0109252929690058</v>
      </c>
      <c r="Q100">
        <f t="shared" si="23"/>
        <v>-2.1558105748775702E-5</v>
      </c>
      <c r="R100">
        <f t="shared" si="24"/>
        <v>-2.1058072405290486E-2</v>
      </c>
      <c r="S100">
        <f t="shared" si="25"/>
        <v>8.3858010919287948E-2</v>
      </c>
    </row>
    <row r="101" spans="1:19" x14ac:dyDescent="0.3">
      <c r="A101" s="2">
        <v>45435</v>
      </c>
      <c r="B101">
        <v>186.45880126953099</v>
      </c>
      <c r="C101">
        <v>190.56951044501901</v>
      </c>
      <c r="D101">
        <v>186.209364737535</v>
      </c>
      <c r="E101">
        <v>190.549551259628</v>
      </c>
      <c r="F101">
        <v>51005900</v>
      </c>
      <c r="G101" s="1">
        <f t="shared" si="14"/>
        <v>189.2584716796872</v>
      </c>
      <c r="H101">
        <f t="shared" si="15"/>
        <v>212.48680114746057</v>
      </c>
      <c r="I101">
        <f t="shared" si="16"/>
        <v>218.18955001831034</v>
      </c>
      <c r="J101">
        <f t="shared" si="27"/>
        <v>223.16388044686138</v>
      </c>
      <c r="K101">
        <f t="shared" si="26"/>
        <v>223.16388044686138</v>
      </c>
      <c r="L101" s="1">
        <f t="shared" si="18"/>
        <v>1.658812723388144</v>
      </c>
      <c r="M101" t="str">
        <f t="shared" si="19"/>
        <v>May</v>
      </c>
      <c r="N101">
        <f t="shared" si="20"/>
        <v>-0.76345707470229296</v>
      </c>
      <c r="O101">
        <f t="shared" si="21"/>
        <v>0.99210354008882629</v>
      </c>
      <c r="P101" s="1">
        <f t="shared" si="22"/>
        <v>-3.0930023193359943</v>
      </c>
      <c r="Q101">
        <f t="shared" si="23"/>
        <v>-6.0633364845963378E-5</v>
      </c>
      <c r="R101">
        <f t="shared" si="24"/>
        <v>1.658812723388144E-2</v>
      </c>
      <c r="S101">
        <f t="shared" si="25"/>
        <v>8.413595561445289E-2</v>
      </c>
    </row>
    <row r="102" spans="1:19" x14ac:dyDescent="0.3">
      <c r="A102" s="2">
        <v>45436</v>
      </c>
      <c r="B102">
        <v>189.55180358886699</v>
      </c>
      <c r="C102">
        <v>190.150457350544</v>
      </c>
      <c r="D102">
        <v>187.61617368042801</v>
      </c>
      <c r="E102">
        <v>188.394429660367</v>
      </c>
      <c r="F102">
        <v>36294600</v>
      </c>
      <c r="G102" s="1">
        <f t="shared" si="14"/>
        <v>190.33004760742159</v>
      </c>
      <c r="H102">
        <f t="shared" si="15"/>
        <v>212.89288391113249</v>
      </c>
      <c r="I102">
        <f t="shared" si="16"/>
        <v>218.64021469116193</v>
      </c>
      <c r="J102">
        <f t="shared" si="27"/>
        <v>223.4187768300373</v>
      </c>
      <c r="K102">
        <f t="shared" si="26"/>
        <v>223.4187768300373</v>
      </c>
      <c r="L102" s="1">
        <f t="shared" si="18"/>
        <v>5.2646547582643121E-3</v>
      </c>
      <c r="M102" t="str">
        <f t="shared" si="19"/>
        <v>May</v>
      </c>
      <c r="N102">
        <f t="shared" si="20"/>
        <v>-0.63752070255723703</v>
      </c>
      <c r="O102">
        <f t="shared" si="21"/>
        <v>0.99173787521685419</v>
      </c>
      <c r="P102" s="1">
        <f t="shared" si="22"/>
        <v>-9.9792480470171085E-3</v>
      </c>
      <c r="Q102">
        <f t="shared" si="23"/>
        <v>4.6873027468974371E-5</v>
      </c>
      <c r="R102">
        <f t="shared" si="24"/>
        <v>5.2646547582643119E-5</v>
      </c>
      <c r="S102">
        <f t="shared" si="25"/>
        <v>8.440859663518771E-2</v>
      </c>
    </row>
    <row r="103" spans="1:19" x14ac:dyDescent="0.3">
      <c r="A103" s="2">
        <v>45440</v>
      </c>
      <c r="B103">
        <v>189.56178283691401</v>
      </c>
      <c r="C103">
        <v>192.564993050862</v>
      </c>
      <c r="D103">
        <v>188.67378943648399</v>
      </c>
      <c r="E103">
        <v>191.078345913883</v>
      </c>
      <c r="F103">
        <v>52280100</v>
      </c>
      <c r="G103" s="1">
        <f t="shared" si="14"/>
        <v>191.13822326660119</v>
      </c>
      <c r="H103">
        <f t="shared" si="15"/>
        <v>213.28878997802698</v>
      </c>
      <c r="I103">
        <f t="shared" si="16"/>
        <v>219.06364532470681</v>
      </c>
      <c r="J103">
        <f t="shared" si="27"/>
        <v>223.65560881074478</v>
      </c>
      <c r="K103">
        <f t="shared" si="26"/>
        <v>223.65560881074478</v>
      </c>
      <c r="L103" s="1">
        <f t="shared" si="18"/>
        <v>0.15790717968533252</v>
      </c>
      <c r="M103" t="str">
        <f t="shared" si="19"/>
        <v>May</v>
      </c>
      <c r="N103">
        <f t="shared" si="20"/>
        <v>-0.63711438204207926</v>
      </c>
      <c r="O103">
        <f t="shared" si="21"/>
        <v>0.99136082199492581</v>
      </c>
      <c r="P103" s="1">
        <f t="shared" si="22"/>
        <v>-0.29933166503900566</v>
      </c>
      <c r="Q103">
        <f t="shared" si="23"/>
        <v>1.4998622721584809E-7</v>
      </c>
      <c r="R103">
        <f t="shared" si="24"/>
        <v>1.5790717968533253E-3</v>
      </c>
      <c r="S103">
        <f t="shared" si="25"/>
        <v>8.4702166813590593E-2</v>
      </c>
    </row>
    <row r="104" spans="1:19" x14ac:dyDescent="0.3">
      <c r="A104" s="2">
        <v>45441</v>
      </c>
      <c r="B104">
        <v>189.86111450195301</v>
      </c>
      <c r="C104">
        <v>191.816703719755</v>
      </c>
      <c r="D104">
        <v>189.08287369701</v>
      </c>
      <c r="E104">
        <v>189.18265440509001</v>
      </c>
      <c r="F104">
        <v>53068000</v>
      </c>
      <c r="G104" s="1">
        <f t="shared" si="14"/>
        <v>192.00825805664019</v>
      </c>
      <c r="H104">
        <f t="shared" si="15"/>
        <v>213.75413879394492</v>
      </c>
      <c r="I104">
        <f t="shared" si="16"/>
        <v>219.51544479370096</v>
      </c>
      <c r="J104">
        <f t="shared" si="27"/>
        <v>223.89570617675767</v>
      </c>
      <c r="K104">
        <f t="shared" si="26"/>
        <v>223.89570617675767</v>
      </c>
      <c r="L104" s="1">
        <f t="shared" si="18"/>
        <v>0.52551134645726483</v>
      </c>
      <c r="M104" t="str">
        <f t="shared" si="19"/>
        <v>May</v>
      </c>
      <c r="N104">
        <f t="shared" si="20"/>
        <v>-0.62492663044309427</v>
      </c>
      <c r="O104">
        <f t="shared" si="21"/>
        <v>0.99090639875771203</v>
      </c>
      <c r="P104" s="1">
        <f t="shared" si="22"/>
        <v>-0.99774169921798261</v>
      </c>
      <c r="Q104">
        <f t="shared" si="23"/>
        <v>4.4952419380184239E-6</v>
      </c>
      <c r="R104">
        <f t="shared" si="24"/>
        <v>5.2551134645726482E-3</v>
      </c>
      <c r="S104">
        <f t="shared" si="25"/>
        <v>8.4998079536305449E-2</v>
      </c>
    </row>
    <row r="105" spans="1:19" x14ac:dyDescent="0.3">
      <c r="A105" s="2">
        <v>45442</v>
      </c>
      <c r="B105">
        <v>190.85885620117099</v>
      </c>
      <c r="C105">
        <v>191.74684967437901</v>
      </c>
      <c r="D105">
        <v>190.20035530627399</v>
      </c>
      <c r="E105">
        <v>190.33005195445199</v>
      </c>
      <c r="F105">
        <v>49947900</v>
      </c>
      <c r="G105" s="1">
        <f t="shared" si="14"/>
        <v>193.12174072265583</v>
      </c>
      <c r="H105">
        <f t="shared" si="15"/>
        <v>214.27196929931605</v>
      </c>
      <c r="I105">
        <f t="shared" si="16"/>
        <v>219.9790347290037</v>
      </c>
      <c r="J105">
        <f t="shared" si="27"/>
        <v>224.13708625955769</v>
      </c>
      <c r="K105">
        <f t="shared" si="26"/>
        <v>224.13708625955769</v>
      </c>
      <c r="L105" s="1">
        <f t="shared" si="18"/>
        <v>0.50184975751004246</v>
      </c>
      <c r="M105" t="str">
        <f t="shared" si="19"/>
        <v>May</v>
      </c>
      <c r="N105">
        <f t="shared" si="20"/>
        <v>-0.58430203435021733</v>
      </c>
      <c r="O105">
        <f t="shared" si="21"/>
        <v>0.99037927691138639</v>
      </c>
      <c r="P105" s="1">
        <f t="shared" si="22"/>
        <v>-0.95782470703201739</v>
      </c>
      <c r="Q105">
        <f t="shared" si="23"/>
        <v>1.493274266439748E-5</v>
      </c>
      <c r="R105">
        <f t="shared" si="24"/>
        <v>5.018497575100425E-3</v>
      </c>
      <c r="S105">
        <f t="shared" si="25"/>
        <v>8.5294507005450146E-2</v>
      </c>
    </row>
    <row r="106" spans="1:19" x14ac:dyDescent="0.3">
      <c r="A106" s="2">
        <v>45443</v>
      </c>
      <c r="B106">
        <v>191.81668090820301</v>
      </c>
      <c r="C106">
        <v>192.13596695656699</v>
      </c>
      <c r="D106">
        <v>189.48195877103001</v>
      </c>
      <c r="E106">
        <v>191.008509031827</v>
      </c>
      <c r="F106">
        <v>75158300</v>
      </c>
      <c r="G106" s="1">
        <f t="shared" si="14"/>
        <v>193.7583038330074</v>
      </c>
      <c r="H106">
        <f t="shared" si="15"/>
        <v>214.80061096191369</v>
      </c>
      <c r="I106">
        <f t="shared" si="16"/>
        <v>220.42645416259745</v>
      </c>
      <c r="J106">
        <f t="shared" si="27"/>
        <v>224.37478790283188</v>
      </c>
      <c r="K106">
        <f t="shared" si="26"/>
        <v>224.37478790283188</v>
      </c>
      <c r="L106" s="1">
        <f t="shared" si="18"/>
        <v>0.92588453108096613</v>
      </c>
      <c r="M106" t="str">
        <f t="shared" si="19"/>
        <v>May</v>
      </c>
      <c r="N106">
        <f t="shared" si="20"/>
        <v>-0.54530272031788618</v>
      </c>
      <c r="O106">
        <f t="shared" si="21"/>
        <v>0.98985274138026158</v>
      </c>
      <c r="P106" s="1">
        <f t="shared" si="22"/>
        <v>-1.7760009765619884</v>
      </c>
      <c r="Q106">
        <f t="shared" si="23"/>
        <v>1.4262058650960086E-5</v>
      </c>
      <c r="R106">
        <f t="shared" si="24"/>
        <v>9.2588453108096609E-3</v>
      </c>
      <c r="S106">
        <f t="shared" si="25"/>
        <v>8.5594260809806172E-2</v>
      </c>
    </row>
    <row r="107" spans="1:19" x14ac:dyDescent="0.3">
      <c r="A107" s="2">
        <v>45446</v>
      </c>
      <c r="B107">
        <v>193.592681884765</v>
      </c>
      <c r="C107">
        <v>194.55052487571601</v>
      </c>
      <c r="D107">
        <v>192.08609069758401</v>
      </c>
      <c r="E107">
        <v>192.46522387732901</v>
      </c>
      <c r="F107">
        <v>50080500</v>
      </c>
      <c r="G107" s="1">
        <f t="shared" si="14"/>
        <v>194.68421325683539</v>
      </c>
      <c r="H107">
        <f t="shared" si="15"/>
        <v>215.38481384277307</v>
      </c>
      <c r="I107">
        <f t="shared" si="16"/>
        <v>220.81335128784158</v>
      </c>
      <c r="J107">
        <f t="shared" si="27"/>
        <v>224.60901888840473</v>
      </c>
      <c r="K107">
        <f t="shared" si="26"/>
        <v>224.60901888840473</v>
      </c>
      <c r="L107" s="1">
        <f t="shared" si="18"/>
        <v>0.16492095632729156</v>
      </c>
      <c r="M107" t="str">
        <f t="shared" si="19"/>
        <v>June</v>
      </c>
      <c r="N107">
        <f t="shared" si="20"/>
        <v>-0.47299009432467021</v>
      </c>
      <c r="O107">
        <f t="shared" si="21"/>
        <v>0.98934737521136185</v>
      </c>
      <c r="P107" s="1">
        <f t="shared" si="22"/>
        <v>-0.3192749023440058</v>
      </c>
      <c r="Q107">
        <f t="shared" si="23"/>
        <v>2.625745285222969E-5</v>
      </c>
      <c r="R107">
        <f t="shared" si="24"/>
        <v>1.6492095632729157E-3</v>
      </c>
      <c r="S107">
        <f t="shared" si="25"/>
        <v>8.5892782063484871E-2</v>
      </c>
    </row>
    <row r="108" spans="1:19" x14ac:dyDescent="0.3">
      <c r="A108" s="2">
        <v>45447</v>
      </c>
      <c r="B108">
        <v>193.91195678710901</v>
      </c>
      <c r="C108">
        <v>194.87977170290699</v>
      </c>
      <c r="D108">
        <v>192.59492465346301</v>
      </c>
      <c r="E108">
        <v>194.20129645164801</v>
      </c>
      <c r="F108">
        <v>47471400</v>
      </c>
      <c r="G108" s="1">
        <f t="shared" si="14"/>
        <v>194.50262145996038</v>
      </c>
      <c r="H108">
        <f t="shared" si="15"/>
        <v>215.94248687744107</v>
      </c>
      <c r="I108">
        <f t="shared" si="16"/>
        <v>221.1805906677244</v>
      </c>
      <c r="J108">
        <f t="shared" si="27"/>
        <v>224.83377495364851</v>
      </c>
      <c r="K108">
        <f t="shared" si="26"/>
        <v>224.83377495364851</v>
      </c>
      <c r="L108" s="1">
        <f t="shared" si="18"/>
        <v>0.78209258987933028</v>
      </c>
      <c r="M108" t="str">
        <f t="shared" si="19"/>
        <v>June</v>
      </c>
      <c r="N108">
        <f t="shared" si="20"/>
        <v>-0.45999032298055981</v>
      </c>
      <c r="O108">
        <f t="shared" si="21"/>
        <v>0.98879106940263406</v>
      </c>
      <c r="P108" s="1">
        <f t="shared" si="22"/>
        <v>-1.5165710449219887</v>
      </c>
      <c r="Q108">
        <f t="shared" si="23"/>
        <v>4.6947435290434214E-6</v>
      </c>
      <c r="R108">
        <f t="shared" si="24"/>
        <v>7.8209258987933031E-3</v>
      </c>
      <c r="S108">
        <f t="shared" si="25"/>
        <v>8.6201378127233122E-2</v>
      </c>
    </row>
    <row r="109" spans="1:19" x14ac:dyDescent="0.3">
      <c r="A109" s="2">
        <v>45448</v>
      </c>
      <c r="B109">
        <v>195.42852783203099</v>
      </c>
      <c r="C109">
        <v>196.45620511862299</v>
      </c>
      <c r="D109">
        <v>194.430781711115</v>
      </c>
      <c r="E109">
        <v>194.95958593724799</v>
      </c>
      <c r="F109">
        <v>54156800</v>
      </c>
      <c r="G109" s="1">
        <f t="shared" si="14"/>
        <v>197.05685119628862</v>
      </c>
      <c r="H109">
        <f t="shared" si="15"/>
        <v>216.55370849609344</v>
      </c>
      <c r="I109">
        <f t="shared" si="16"/>
        <v>221.55302795410134</v>
      </c>
      <c r="J109">
        <f t="shared" si="27"/>
        <v>225.05948165559406</v>
      </c>
      <c r="K109">
        <f t="shared" si="26"/>
        <v>225.05948165559406</v>
      </c>
      <c r="L109" s="1">
        <f t="shared" si="18"/>
        <v>-0.70964873679751539</v>
      </c>
      <c r="M109" t="str">
        <f t="shared" si="19"/>
        <v>June</v>
      </c>
      <c r="N109">
        <f t="shared" si="20"/>
        <v>-0.39824078781088884</v>
      </c>
      <c r="O109">
        <f t="shared" si="21"/>
        <v>0.98817874853632293</v>
      </c>
      <c r="P109" s="1">
        <f t="shared" si="22"/>
        <v>1.3868560791019888</v>
      </c>
      <c r="Q109">
        <f t="shared" si="23"/>
        <v>2.2195405826819226E-5</v>
      </c>
      <c r="R109">
        <f t="shared" si="24"/>
        <v>-7.0964873679751541E-3</v>
      </c>
      <c r="S109">
        <f t="shared" si="25"/>
        <v>8.6508030983807507E-2</v>
      </c>
    </row>
    <row r="110" spans="1:19" x14ac:dyDescent="0.3">
      <c r="A110" s="2">
        <v>45449</v>
      </c>
      <c r="B110">
        <v>194.04167175292901</v>
      </c>
      <c r="C110">
        <v>196.05712328824001</v>
      </c>
      <c r="D110">
        <v>193.73237287474001</v>
      </c>
      <c r="E110">
        <v>195.24895132280301</v>
      </c>
      <c r="F110">
        <v>41181800</v>
      </c>
      <c r="G110" s="1">
        <f t="shared" si="14"/>
        <v>200.48910217285101</v>
      </c>
      <c r="H110">
        <f t="shared" si="15"/>
        <v>217.16116943359339</v>
      </c>
      <c r="I110">
        <f t="shared" si="16"/>
        <v>221.93017761230442</v>
      </c>
      <c r="J110">
        <f t="shared" si="27"/>
        <v>225.2773563160614</v>
      </c>
      <c r="K110">
        <f t="shared" si="26"/>
        <v>225.2773563160614</v>
      </c>
      <c r="L110" s="1">
        <f t="shared" si="18"/>
        <v>1.2391958143278103</v>
      </c>
      <c r="M110" t="str">
        <f t="shared" si="19"/>
        <v>June</v>
      </c>
      <c r="N110">
        <f t="shared" si="20"/>
        <v>-0.4547087775687873</v>
      </c>
      <c r="O110">
        <f t="shared" si="21"/>
        <v>0.98755463006774935</v>
      </c>
      <c r="P110" s="1">
        <f t="shared" si="22"/>
        <v>-2.4045562744140057</v>
      </c>
      <c r="Q110">
        <f t="shared" si="23"/>
        <v>-2.028978617885091E-5</v>
      </c>
      <c r="R110">
        <f t="shared" si="24"/>
        <v>1.2391958143278104E-2</v>
      </c>
      <c r="S110">
        <f t="shared" si="25"/>
        <v>8.6825377428440112E-2</v>
      </c>
    </row>
    <row r="111" spans="1:19" x14ac:dyDescent="0.3">
      <c r="A111" s="2">
        <v>45450</v>
      </c>
      <c r="B111">
        <v>196.44622802734301</v>
      </c>
      <c r="C111">
        <v>196.496118376971</v>
      </c>
      <c r="D111">
        <v>193.70242626620799</v>
      </c>
      <c r="E111">
        <v>194.211271293854</v>
      </c>
      <c r="F111">
        <v>53103900</v>
      </c>
      <c r="G111" s="1">
        <f t="shared" si="14"/>
        <v>204.43219604492143</v>
      </c>
      <c r="H111">
        <f t="shared" si="15"/>
        <v>217.79317108154265</v>
      </c>
      <c r="I111">
        <f t="shared" si="16"/>
        <v>222.32389282226541</v>
      </c>
      <c r="J111">
        <f t="shared" si="27"/>
        <v>225.5087317572698</v>
      </c>
      <c r="K111">
        <f t="shared" ref="K111:K142" si="28">AVERAGE(B111:B310)</f>
        <v>225.5087317572698</v>
      </c>
      <c r="L111" s="1">
        <f t="shared" si="18"/>
        <v>-1.9147759489835836</v>
      </c>
      <c r="M111" t="str">
        <f t="shared" si="19"/>
        <v>June</v>
      </c>
      <c r="N111">
        <f t="shared" si="20"/>
        <v>-0.35680355068769626</v>
      </c>
      <c r="O111">
        <f t="shared" si="21"/>
        <v>0.9866987694512126</v>
      </c>
      <c r="P111" s="1">
        <f t="shared" si="22"/>
        <v>3.7615051269530113</v>
      </c>
      <c r="Q111">
        <f t="shared" si="23"/>
        <v>3.5088382814185692E-5</v>
      </c>
      <c r="R111">
        <f t="shared" si="24"/>
        <v>-1.9147759489835835E-2</v>
      </c>
      <c r="S111">
        <f t="shared" si="25"/>
        <v>8.7132743798017054E-2</v>
      </c>
    </row>
    <row r="112" spans="1:19" x14ac:dyDescent="0.3">
      <c r="A112" s="2">
        <v>45453</v>
      </c>
      <c r="B112">
        <v>192.68472290039</v>
      </c>
      <c r="C112">
        <v>196.85530953542701</v>
      </c>
      <c r="D112">
        <v>191.71690796071599</v>
      </c>
      <c r="E112">
        <v>196.45620195884101</v>
      </c>
      <c r="F112">
        <v>97262100</v>
      </c>
      <c r="G112" s="1">
        <f t="shared" si="14"/>
        <v>207.5451660156246</v>
      </c>
      <c r="H112">
        <f t="shared" si="15"/>
        <v>218.38946777343713</v>
      </c>
      <c r="I112">
        <f t="shared" si="16"/>
        <v>222.65790176391576</v>
      </c>
      <c r="J112">
        <f t="shared" si="27"/>
        <v>225.72561611346325</v>
      </c>
      <c r="K112">
        <f t="shared" si="28"/>
        <v>225.72561611346325</v>
      </c>
      <c r="L112" s="1">
        <f t="shared" si="18"/>
        <v>7.264915639210578</v>
      </c>
      <c r="M112" t="str">
        <f t="shared" si="19"/>
        <v>June</v>
      </c>
      <c r="N112">
        <f t="shared" si="20"/>
        <v>-0.50995904835159267</v>
      </c>
      <c r="O112">
        <f t="shared" si="21"/>
        <v>0.98610228411516121</v>
      </c>
      <c r="P112" s="1">
        <f t="shared" si="22"/>
        <v>-13.99838256836</v>
      </c>
      <c r="Q112">
        <f t="shared" si="23"/>
        <v>-5.5079543054059599E-5</v>
      </c>
      <c r="R112">
        <f t="shared" si="24"/>
        <v>7.2649156392105785E-2</v>
      </c>
      <c r="S112">
        <f t="shared" si="25"/>
        <v>8.7449340003371595E-2</v>
      </c>
    </row>
    <row r="113" spans="1:19" x14ac:dyDescent="0.3">
      <c r="A113" s="2">
        <v>45454</v>
      </c>
      <c r="B113">
        <v>206.68310546875</v>
      </c>
      <c r="C113">
        <v>206.693092673699</v>
      </c>
      <c r="D113">
        <v>193.19358870513599</v>
      </c>
      <c r="E113">
        <v>193.21353266624001</v>
      </c>
      <c r="F113">
        <v>172373300</v>
      </c>
      <c r="G113" s="1">
        <f t="shared" si="14"/>
        <v>212.2445526123044</v>
      </c>
      <c r="H113">
        <f t="shared" si="15"/>
        <v>219.05879699706995</v>
      </c>
      <c r="I113">
        <f t="shared" si="16"/>
        <v>222.9876718139646</v>
      </c>
      <c r="J113">
        <f t="shared" si="27"/>
        <v>225.9740438819826</v>
      </c>
      <c r="K113">
        <f t="shared" si="28"/>
        <v>225.9740438819826</v>
      </c>
      <c r="L113" s="1">
        <f t="shared" si="18"/>
        <v>2.8578423150246728</v>
      </c>
      <c r="M113" t="str">
        <f t="shared" si="19"/>
        <v>June</v>
      </c>
      <c r="N113">
        <f t="shared" si="20"/>
        <v>6.0006743635368516E-2</v>
      </c>
      <c r="O113">
        <f t="shared" si="21"/>
        <v>0.9849397224296581</v>
      </c>
      <c r="P113" s="1">
        <f t="shared" si="22"/>
        <v>-5.906677246093011</v>
      </c>
      <c r="Q113">
        <f t="shared" si="23"/>
        <v>1.9982462242107424E-4</v>
      </c>
      <c r="R113">
        <f t="shared" si="24"/>
        <v>2.8578423150246727E-2</v>
      </c>
      <c r="S113">
        <f t="shared" si="25"/>
        <v>8.7513745283380753E-2</v>
      </c>
    </row>
    <row r="114" spans="1:19" x14ac:dyDescent="0.3">
      <c r="A114" s="2">
        <v>45455</v>
      </c>
      <c r="B114">
        <v>212.58978271484301</v>
      </c>
      <c r="C114">
        <v>219.70370251972599</v>
      </c>
      <c r="D114">
        <v>206.43367547843701</v>
      </c>
      <c r="E114">
        <v>206.902617394007</v>
      </c>
      <c r="F114">
        <v>198134300</v>
      </c>
      <c r="G114" s="1">
        <f t="shared" si="14"/>
        <v>213.66933288574182</v>
      </c>
      <c r="H114">
        <f t="shared" si="15"/>
        <v>219.41079986572228</v>
      </c>
      <c r="I114">
        <f t="shared" si="16"/>
        <v>223.14749099731421</v>
      </c>
      <c r="J114">
        <f t="shared" si="27"/>
        <v>226.12018735481013</v>
      </c>
      <c r="K114">
        <f t="shared" si="28"/>
        <v>226.12018735481013</v>
      </c>
      <c r="L114" s="1">
        <f t="shared" si="18"/>
        <v>0.54911312459631112</v>
      </c>
      <c r="M114" t="str">
        <f t="shared" si="19"/>
        <v>June</v>
      </c>
      <c r="N114">
        <f t="shared" si="20"/>
        <v>0.30050624121233643</v>
      </c>
      <c r="O114">
        <f t="shared" si="21"/>
        <v>0.98471491827587432</v>
      </c>
      <c r="P114" s="1">
        <f t="shared" si="22"/>
        <v>-1.1673583984379832</v>
      </c>
      <c r="Q114">
        <f t="shared" si="23"/>
        <v>8.0281505089985217E-5</v>
      </c>
      <c r="R114">
        <f t="shared" si="24"/>
        <v>5.4911312459631116E-3</v>
      </c>
      <c r="S114">
        <f t="shared" si="25"/>
        <v>8.7792471756327539E-2</v>
      </c>
    </row>
    <row r="115" spans="1:19" x14ac:dyDescent="0.3">
      <c r="A115" s="2">
        <v>45456</v>
      </c>
      <c r="B115">
        <v>213.75714111328099</v>
      </c>
      <c r="C115">
        <v>216.26147847434601</v>
      </c>
      <c r="D115">
        <v>211.12309188063099</v>
      </c>
      <c r="E115">
        <v>214.25601418934599</v>
      </c>
      <c r="F115">
        <v>97862700</v>
      </c>
      <c r="G115" s="1">
        <f t="shared" si="14"/>
        <v>212.99285583496061</v>
      </c>
      <c r="H115">
        <f t="shared" si="15"/>
        <v>219.6908181762692</v>
      </c>
      <c r="I115">
        <f t="shared" si="16"/>
        <v>223.23925323486307</v>
      </c>
      <c r="J115">
        <f t="shared" si="27"/>
        <v>226.22347288641294</v>
      </c>
      <c r="K115">
        <f t="shared" si="28"/>
        <v>226.22347288641294</v>
      </c>
      <c r="L115" s="1">
        <f t="shared" si="18"/>
        <v>-0.81684439795939223</v>
      </c>
      <c r="M115" t="str">
        <f t="shared" si="19"/>
        <v>June</v>
      </c>
      <c r="N115">
        <f t="shared" si="20"/>
        <v>0.34803704349246634</v>
      </c>
      <c r="O115">
        <f t="shared" si="21"/>
        <v>0.98555604063600588</v>
      </c>
      <c r="P115" s="1">
        <f t="shared" si="22"/>
        <v>1.7460632324219887</v>
      </c>
      <c r="Q115">
        <f t="shared" si="23"/>
        <v>1.5601574549384267E-5</v>
      </c>
      <c r="R115">
        <f t="shared" si="24"/>
        <v>-8.1684439795939225E-3</v>
      </c>
      <c r="S115">
        <f t="shared" si="25"/>
        <v>8.8120831285992782E-2</v>
      </c>
    </row>
    <row r="116" spans="1:19" x14ac:dyDescent="0.3">
      <c r="A116" s="2">
        <v>45457</v>
      </c>
      <c r="B116">
        <v>212.01107788085901</v>
      </c>
      <c r="C116">
        <v>214.685030166692</v>
      </c>
      <c r="D116">
        <v>210.823757565732</v>
      </c>
      <c r="E116">
        <v>213.36801320894699</v>
      </c>
      <c r="F116">
        <v>70122700</v>
      </c>
      <c r="G116" s="1">
        <f t="shared" si="14"/>
        <v>211.64589843749962</v>
      </c>
      <c r="H116">
        <f t="shared" si="15"/>
        <v>219.95428192138635</v>
      </c>
      <c r="I116">
        <f t="shared" si="16"/>
        <v>223.33372604370092</v>
      </c>
      <c r="J116">
        <f t="shared" si="27"/>
        <v>226.31936774620624</v>
      </c>
      <c r="K116">
        <f t="shared" si="28"/>
        <v>226.31936774620624</v>
      </c>
      <c r="L116" s="1">
        <f t="shared" si="18"/>
        <v>1.9671509831546081</v>
      </c>
      <c r="M116" t="str">
        <f t="shared" si="19"/>
        <v>June</v>
      </c>
      <c r="N116">
        <f t="shared" si="20"/>
        <v>0.27694337904468103</v>
      </c>
      <c r="O116">
        <f t="shared" si="21"/>
        <v>0.98536437406088651</v>
      </c>
      <c r="P116" s="1">
        <f t="shared" si="22"/>
        <v>-4.1705780029300001</v>
      </c>
      <c r="Q116">
        <f t="shared" si="23"/>
        <v>-2.3367215626568516E-5</v>
      </c>
      <c r="R116">
        <f t="shared" si="24"/>
        <v>1.9671509831546082E-2</v>
      </c>
      <c r="S116">
        <f t="shared" si="25"/>
        <v>8.8458972965989896E-2</v>
      </c>
    </row>
    <row r="117" spans="1:19" x14ac:dyDescent="0.3">
      <c r="A117" s="2">
        <v>45460</v>
      </c>
      <c r="B117">
        <v>216.18165588378901</v>
      </c>
      <c r="C117">
        <v>218.45651588141999</v>
      </c>
      <c r="D117">
        <v>212.24056164728501</v>
      </c>
      <c r="E117">
        <v>212.88909055319601</v>
      </c>
      <c r="F117">
        <v>93728300</v>
      </c>
      <c r="G117" s="1">
        <f t="shared" si="14"/>
        <v>210.77785949706976</v>
      </c>
      <c r="H117">
        <f t="shared" si="15"/>
        <v>220.26964813232385</v>
      </c>
      <c r="I117">
        <f t="shared" si="16"/>
        <v>223.43836761474583</v>
      </c>
      <c r="J117">
        <f t="shared" si="27"/>
        <v>226.43028472190659</v>
      </c>
      <c r="K117">
        <f t="shared" si="28"/>
        <v>226.43028472190659</v>
      </c>
      <c r="L117" s="1">
        <f t="shared" si="18"/>
        <v>-1.0984507626903079</v>
      </c>
      <c r="M117" t="str">
        <f t="shared" si="19"/>
        <v>June</v>
      </c>
      <c r="N117">
        <f t="shared" si="20"/>
        <v>0.44675491140387186</v>
      </c>
      <c r="O117">
        <f t="shared" si="21"/>
        <v>0.98510736858173475</v>
      </c>
      <c r="P117" s="1">
        <f t="shared" si="22"/>
        <v>2.3746490478520172</v>
      </c>
      <c r="Q117">
        <f t="shared" si="23"/>
        <v>5.550161492240413E-5</v>
      </c>
      <c r="R117">
        <f t="shared" si="24"/>
        <v>-1.0984507626903079E-2</v>
      </c>
      <c r="S117">
        <f t="shared" si="25"/>
        <v>8.8771277421930583E-2</v>
      </c>
    </row>
    <row r="118" spans="1:19" x14ac:dyDescent="0.3">
      <c r="A118" s="2">
        <v>45461</v>
      </c>
      <c r="B118">
        <v>213.80700683593699</v>
      </c>
      <c r="C118">
        <v>218.137236516239</v>
      </c>
      <c r="D118">
        <v>212.519921055043</v>
      </c>
      <c r="E118">
        <v>217.09957203800701</v>
      </c>
      <c r="F118">
        <v>79943300</v>
      </c>
      <c r="G118" s="1">
        <f t="shared" si="14"/>
        <v>209.26128540038999</v>
      </c>
      <c r="H118">
        <f t="shared" si="15"/>
        <v>220.47083679199179</v>
      </c>
      <c r="I118">
        <f t="shared" si="16"/>
        <v>223.54885101318331</v>
      </c>
      <c r="J118">
        <f t="shared" si="27"/>
        <v>226.51035213470436</v>
      </c>
      <c r="K118">
        <f t="shared" si="28"/>
        <v>226.51035213470436</v>
      </c>
      <c r="L118" s="1">
        <f t="shared" si="18"/>
        <v>-2.1512902888769552</v>
      </c>
      <c r="M118" t="str">
        <f t="shared" si="19"/>
        <v>June</v>
      </c>
      <c r="N118">
        <f t="shared" si="20"/>
        <v>0.35006740349783338</v>
      </c>
      <c r="O118">
        <f t="shared" si="21"/>
        <v>0.98496778597783985</v>
      </c>
      <c r="P118" s="1">
        <f t="shared" si="22"/>
        <v>4.599609375</v>
      </c>
      <c r="Q118">
        <f t="shared" si="23"/>
        <v>-3.146754704441701E-5</v>
      </c>
      <c r="R118">
        <f t="shared" si="24"/>
        <v>-2.1512902888769551E-2</v>
      </c>
      <c r="S118">
        <f t="shared" si="25"/>
        <v>8.9116516238110871E-2</v>
      </c>
    </row>
    <row r="119" spans="1:19" x14ac:dyDescent="0.3">
      <c r="A119" s="2">
        <v>45463</v>
      </c>
      <c r="B119">
        <v>209.20739746093699</v>
      </c>
      <c r="C119">
        <v>213.75713252024801</v>
      </c>
      <c r="D119">
        <v>208.379281585429</v>
      </c>
      <c r="E119">
        <v>213.44781843702799</v>
      </c>
      <c r="F119">
        <v>86172500</v>
      </c>
      <c r="G119" s="1">
        <f t="shared" si="14"/>
        <v>209.05375671386659</v>
      </c>
      <c r="H119">
        <f t="shared" si="15"/>
        <v>220.78544586181602</v>
      </c>
      <c r="I119">
        <f t="shared" si="16"/>
        <v>223.6803810119626</v>
      </c>
      <c r="J119">
        <f t="shared" si="27"/>
        <v>226.61037847563952</v>
      </c>
      <c r="K119">
        <f t="shared" si="28"/>
        <v>226.61037847563952</v>
      </c>
      <c r="L119" s="1">
        <f t="shared" si="18"/>
        <v>-1.0444388494288228</v>
      </c>
      <c r="M119" t="str">
        <f t="shared" si="19"/>
        <v>June</v>
      </c>
      <c r="N119">
        <f t="shared" si="20"/>
        <v>0.16278719541307421</v>
      </c>
      <c r="O119">
        <f t="shared" si="21"/>
        <v>0.98497875354515763</v>
      </c>
      <c r="P119" s="1">
        <f t="shared" si="22"/>
        <v>2.1850433349609943</v>
      </c>
      <c r="Q119">
        <f t="shared" si="23"/>
        <v>-6.1957278942426086E-5</v>
      </c>
      <c r="R119">
        <f t="shared" si="24"/>
        <v>-1.0444388494288227E-2</v>
      </c>
      <c r="S119">
        <f t="shared" si="25"/>
        <v>8.9456770764879776E-2</v>
      </c>
    </row>
    <row r="120" spans="1:19" x14ac:dyDescent="0.3">
      <c r="A120" s="2">
        <v>45464</v>
      </c>
      <c r="B120">
        <v>207.02235412597599</v>
      </c>
      <c r="C120">
        <v>211.41243109582899</v>
      </c>
      <c r="D120">
        <v>206.64320571720199</v>
      </c>
      <c r="E120">
        <v>209.91581187096099</v>
      </c>
      <c r="F120">
        <v>246421400</v>
      </c>
      <c r="G120" s="1">
        <f t="shared" si="14"/>
        <v>209.93576965331982</v>
      </c>
      <c r="H120">
        <f t="shared" si="15"/>
        <v>221.1762646484371</v>
      </c>
      <c r="I120">
        <f t="shared" si="16"/>
        <v>223.83060699462862</v>
      </c>
      <c r="J120">
        <f t="shared" si="27"/>
        <v>226.74849737258162</v>
      </c>
      <c r="K120">
        <f t="shared" si="28"/>
        <v>226.74849737258162</v>
      </c>
      <c r="L120" s="1">
        <f t="shared" si="18"/>
        <v>0.31326522948307628</v>
      </c>
      <c r="M120" t="str">
        <f t="shared" si="19"/>
        <v>June</v>
      </c>
      <c r="N120">
        <f t="shared" si="20"/>
        <v>7.3819777294940825E-2</v>
      </c>
      <c r="O120">
        <f t="shared" si="21"/>
        <v>0.98483122187499839</v>
      </c>
      <c r="P120" s="1">
        <f t="shared" si="22"/>
        <v>-0.64852905273400552</v>
      </c>
      <c r="Q120">
        <f t="shared" si="23"/>
        <v>-2.9912127825659773E-5</v>
      </c>
      <c r="R120">
        <f t="shared" si="24"/>
        <v>3.1326522948307628E-3</v>
      </c>
      <c r="S120">
        <f t="shared" si="25"/>
        <v>8.9810345013905071E-2</v>
      </c>
    </row>
    <row r="121" spans="1:19" x14ac:dyDescent="0.3">
      <c r="A121" s="2">
        <v>45467</v>
      </c>
      <c r="B121">
        <v>207.67088317871</v>
      </c>
      <c r="C121">
        <v>212.22060318958199</v>
      </c>
      <c r="D121">
        <v>206.124373600387</v>
      </c>
      <c r="E121">
        <v>207.25183162238301</v>
      </c>
      <c r="F121">
        <v>80727000</v>
      </c>
      <c r="G121" s="1">
        <f t="shared" si="14"/>
        <v>210.56035461425739</v>
      </c>
      <c r="H121">
        <f t="shared" si="15"/>
        <v>221.48632110595662</v>
      </c>
      <c r="I121">
        <f t="shared" si="16"/>
        <v>224.00268341064424</v>
      </c>
      <c r="J121">
        <f t="shared" si="27"/>
        <v>226.90630651855446</v>
      </c>
      <c r="K121">
        <f t="shared" si="28"/>
        <v>226.90630651855446</v>
      </c>
      <c r="L121" s="1">
        <f t="shared" si="18"/>
        <v>0.44681382747407067</v>
      </c>
      <c r="M121" t="str">
        <f t="shared" si="19"/>
        <v>June</v>
      </c>
      <c r="N121">
        <f t="shared" si="20"/>
        <v>0.1002256404982778</v>
      </c>
      <c r="O121">
        <f t="shared" si="21"/>
        <v>0.9845179432142801</v>
      </c>
      <c r="P121" s="1">
        <f t="shared" si="22"/>
        <v>-0.92790222168000014</v>
      </c>
      <c r="Q121">
        <f t="shared" si="23"/>
        <v>8.9110247829538025E-6</v>
      </c>
      <c r="R121">
        <f t="shared" si="24"/>
        <v>4.4681382747407067E-3</v>
      </c>
      <c r="S121">
        <f t="shared" si="25"/>
        <v>9.0164793608189159E-2</v>
      </c>
    </row>
    <row r="122" spans="1:19" x14ac:dyDescent="0.3">
      <c r="A122" s="2">
        <v>45468</v>
      </c>
      <c r="B122">
        <v>208.59878540039</v>
      </c>
      <c r="C122">
        <v>210.90357646615601</v>
      </c>
      <c r="D122">
        <v>208.13981549353099</v>
      </c>
      <c r="E122">
        <v>208.67859169128999</v>
      </c>
      <c r="F122">
        <v>56713900</v>
      </c>
      <c r="G122" s="1">
        <f t="shared" si="14"/>
        <v>212.2784729003904</v>
      </c>
      <c r="H122">
        <f t="shared" si="15"/>
        <v>221.74504943847617</v>
      </c>
      <c r="I122">
        <f t="shared" si="16"/>
        <v>224.17717453002899</v>
      </c>
      <c r="J122">
        <f t="shared" si="27"/>
        <v>227.06143090032739</v>
      </c>
      <c r="K122">
        <f t="shared" si="28"/>
        <v>227.06143090032739</v>
      </c>
      <c r="L122" s="1">
        <f t="shared" si="18"/>
        <v>1.999329955313442</v>
      </c>
      <c r="M122" t="str">
        <f t="shared" si="19"/>
        <v>June</v>
      </c>
      <c r="N122">
        <f t="shared" si="20"/>
        <v>0.13800661427032573</v>
      </c>
      <c r="O122">
        <f t="shared" si="21"/>
        <v>0.98427548161668721</v>
      </c>
      <c r="P122" s="1">
        <f t="shared" si="22"/>
        <v>-4.1705780029300001</v>
      </c>
      <c r="Q122">
        <f t="shared" si="23"/>
        <v>1.2701464651598826E-5</v>
      </c>
      <c r="R122">
        <f t="shared" si="24"/>
        <v>1.9993299553134419E-2</v>
      </c>
      <c r="S122">
        <f t="shared" si="25"/>
        <v>9.0522237010561765E-2</v>
      </c>
    </row>
    <row r="123" spans="1:19" x14ac:dyDescent="0.3">
      <c r="A123" s="2">
        <v>45469</v>
      </c>
      <c r="B123">
        <v>212.76936340332</v>
      </c>
      <c r="C123">
        <v>214.37573529051099</v>
      </c>
      <c r="D123">
        <v>210.16524538059201</v>
      </c>
      <c r="E123">
        <v>211.02330766612999</v>
      </c>
      <c r="F123">
        <v>66213200</v>
      </c>
      <c r="G123" s="1">
        <f t="shared" si="14"/>
        <v>214.513424682617</v>
      </c>
      <c r="H123">
        <f t="shared" si="15"/>
        <v>222.01578582763636</v>
      </c>
      <c r="I123">
        <f t="shared" si="16"/>
        <v>224.37338668823216</v>
      </c>
      <c r="J123">
        <f t="shared" si="27"/>
        <v>227.21153370926999</v>
      </c>
      <c r="K123">
        <f t="shared" si="28"/>
        <v>227.21153370926999</v>
      </c>
      <c r="L123" s="1">
        <f t="shared" si="18"/>
        <v>0.39860003400742328</v>
      </c>
      <c r="M123" t="str">
        <f t="shared" si="19"/>
        <v>June</v>
      </c>
      <c r="N123">
        <f t="shared" si="20"/>
        <v>0.30781814662951651</v>
      </c>
      <c r="O123">
        <f t="shared" si="21"/>
        <v>0.98372016903901682</v>
      </c>
      <c r="P123" s="1">
        <f t="shared" si="22"/>
        <v>-0.84809875488301145</v>
      </c>
      <c r="Q123">
        <f t="shared" si="23"/>
        <v>5.6400616691654193E-5</v>
      </c>
      <c r="R123">
        <f t="shared" si="24"/>
        <v>3.9860003400742326E-3</v>
      </c>
      <c r="S123">
        <f t="shared" si="25"/>
        <v>9.0857622274966007E-2</v>
      </c>
    </row>
    <row r="124" spans="1:19" x14ac:dyDescent="0.3">
      <c r="A124" s="2">
        <v>45470</v>
      </c>
      <c r="B124">
        <v>213.61746215820301</v>
      </c>
      <c r="C124">
        <v>215.25376527623399</v>
      </c>
      <c r="D124">
        <v>211.87140635194501</v>
      </c>
      <c r="E124">
        <v>214.20612874759999</v>
      </c>
      <c r="F124">
        <v>49772700</v>
      </c>
      <c r="G124" s="1">
        <f t="shared" si="14"/>
        <v>216.1696838378904</v>
      </c>
      <c r="H124">
        <f t="shared" si="15"/>
        <v>222.17194519042931</v>
      </c>
      <c r="I124">
        <f t="shared" si="16"/>
        <v>224.49569305419897</v>
      </c>
      <c r="J124">
        <f t="shared" si="27"/>
        <v>227.32991215440072</v>
      </c>
      <c r="K124">
        <f t="shared" si="28"/>
        <v>227.32991215440072</v>
      </c>
      <c r="L124" s="1">
        <f t="shared" si="18"/>
        <v>-1.6254210645792342</v>
      </c>
      <c r="M124" t="str">
        <f t="shared" si="19"/>
        <v>June</v>
      </c>
      <c r="N124">
        <f t="shared" si="20"/>
        <v>0.34234979885072619</v>
      </c>
      <c r="O124">
        <f t="shared" si="21"/>
        <v>0.9833598248364912</v>
      </c>
      <c r="P124" s="1">
        <f t="shared" si="22"/>
        <v>3.4721832275390057</v>
      </c>
      <c r="Q124">
        <f t="shared" si="23"/>
        <v>1.1333617751851932E-5</v>
      </c>
      <c r="R124">
        <f t="shared" si="24"/>
        <v>-1.6254210645792341E-2</v>
      </c>
      <c r="S124">
        <f t="shared" si="25"/>
        <v>9.1223963414690024E-2</v>
      </c>
    </row>
    <row r="125" spans="1:19" x14ac:dyDescent="0.3">
      <c r="A125" s="2">
        <v>45471</v>
      </c>
      <c r="B125">
        <v>210.14527893066401</v>
      </c>
      <c r="C125">
        <v>215.583007360886</v>
      </c>
      <c r="D125">
        <v>209.826008095015</v>
      </c>
      <c r="E125">
        <v>215.283680485693</v>
      </c>
      <c r="F125">
        <v>82542700</v>
      </c>
      <c r="G125" s="1">
        <f t="shared" si="14"/>
        <v>218.61216125488264</v>
      </c>
      <c r="H125">
        <f t="shared" si="15"/>
        <v>222.31294036865194</v>
      </c>
      <c r="I125">
        <f t="shared" si="16"/>
        <v>224.63971847534154</v>
      </c>
      <c r="J125">
        <f t="shared" si="27"/>
        <v>227.44323818742714</v>
      </c>
      <c r="K125">
        <f t="shared" si="28"/>
        <v>227.44323818742714</v>
      </c>
      <c r="L125" s="1">
        <f t="shared" si="18"/>
        <v>2.910460663134379</v>
      </c>
      <c r="M125" t="str">
        <f t="shared" si="19"/>
        <v>June</v>
      </c>
      <c r="N125">
        <f t="shared" si="20"/>
        <v>0.20097448970027998</v>
      </c>
      <c r="O125">
        <f t="shared" si="21"/>
        <v>0.98302041612190161</v>
      </c>
      <c r="P125" s="1">
        <f t="shared" si="22"/>
        <v>-6.1161956787109943</v>
      </c>
      <c r="Q125">
        <f t="shared" si="23"/>
        <v>-4.6687683482815601E-5</v>
      </c>
      <c r="R125">
        <f t="shared" si="24"/>
        <v>2.9104606631343791E-2</v>
      </c>
      <c r="S125">
        <f t="shared" si="25"/>
        <v>9.1596153679241246E-2</v>
      </c>
    </row>
    <row r="126" spans="1:19" x14ac:dyDescent="0.3">
      <c r="A126" s="2">
        <v>45474</v>
      </c>
      <c r="B126">
        <v>216.261474609375</v>
      </c>
      <c r="C126">
        <v>217.019756190659</v>
      </c>
      <c r="D126">
        <v>211.442358953781</v>
      </c>
      <c r="E126">
        <v>211.61197396968399</v>
      </c>
      <c r="F126">
        <v>60402900</v>
      </c>
      <c r="G126" s="1">
        <f t="shared" si="14"/>
        <v>222.04441223144505</v>
      </c>
      <c r="H126">
        <f t="shared" si="15"/>
        <v>222.50739685058554</v>
      </c>
      <c r="I126">
        <f t="shared" si="16"/>
        <v>224.82106567382786</v>
      </c>
      <c r="J126">
        <f t="shared" si="27"/>
        <v>227.58738784790017</v>
      </c>
      <c r="K126">
        <f t="shared" si="28"/>
        <v>227.58738784790017</v>
      </c>
      <c r="L126" s="1">
        <f t="shared" si="18"/>
        <v>1.623992303063563</v>
      </c>
      <c r="M126" t="str">
        <f t="shared" si="19"/>
        <v>July</v>
      </c>
      <c r="N126">
        <f t="shared" si="20"/>
        <v>0.45000485423989917</v>
      </c>
      <c r="O126">
        <f t="shared" si="21"/>
        <v>0.98317815702354394</v>
      </c>
      <c r="P126" s="1">
        <f t="shared" si="22"/>
        <v>-3.5120697021480112</v>
      </c>
      <c r="Q126">
        <f t="shared" si="23"/>
        <v>8.1738697174316144E-5</v>
      </c>
      <c r="R126">
        <f t="shared" si="24"/>
        <v>1.6239923030635629E-2</v>
      </c>
      <c r="S126">
        <f t="shared" si="25"/>
        <v>9.1918081834725315E-2</v>
      </c>
    </row>
    <row r="127" spans="1:19" x14ac:dyDescent="0.3">
      <c r="A127" s="2">
        <v>45475</v>
      </c>
      <c r="B127">
        <v>219.77354431152301</v>
      </c>
      <c r="C127">
        <v>219.88329699479601</v>
      </c>
      <c r="D127">
        <v>214.615198646501</v>
      </c>
      <c r="E127">
        <v>215.662819903452</v>
      </c>
      <c r="F127">
        <v>58046200</v>
      </c>
      <c r="G127" s="1">
        <f t="shared" si="14"/>
        <v>224.42503356933562</v>
      </c>
      <c r="H127">
        <f t="shared" si="15"/>
        <v>222.63047332763631</v>
      </c>
      <c r="I127">
        <f t="shared" si="16"/>
        <v>224.94845092773411</v>
      </c>
      <c r="J127">
        <f t="shared" si="27"/>
        <v>227.68256358940039</v>
      </c>
      <c r="K127">
        <f t="shared" si="28"/>
        <v>227.68256358940039</v>
      </c>
      <c r="L127" s="1">
        <f t="shared" si="18"/>
        <v>0.58110491513651052</v>
      </c>
      <c r="M127" t="str">
        <f t="shared" si="19"/>
        <v>July</v>
      </c>
      <c r="N127">
        <f t="shared" si="20"/>
        <v>0.59300420288055578</v>
      </c>
      <c r="O127">
        <f t="shared" si="21"/>
        <v>0.9829919005865837</v>
      </c>
      <c r="P127" s="1">
        <f t="shared" si="22"/>
        <v>-1.2771148681639772</v>
      </c>
      <c r="Q127">
        <f t="shared" si="23"/>
        <v>4.5896967745484574E-5</v>
      </c>
      <c r="R127">
        <f t="shared" si="24"/>
        <v>5.8110491513651058E-3</v>
      </c>
      <c r="S127">
        <f t="shared" si="25"/>
        <v>9.2278460128353543E-2</v>
      </c>
    </row>
    <row r="128" spans="1:19" x14ac:dyDescent="0.3">
      <c r="A128" s="2">
        <v>45476</v>
      </c>
      <c r="B128">
        <v>221.05065917968699</v>
      </c>
      <c r="C128">
        <v>221.05065917968699</v>
      </c>
      <c r="D128">
        <v>218.53633465750201</v>
      </c>
      <c r="E128">
        <v>219.504149626078</v>
      </c>
      <c r="F128">
        <v>37369800</v>
      </c>
      <c r="G128" s="1">
        <f t="shared" si="14"/>
        <v>226.96130371093719</v>
      </c>
      <c r="H128">
        <f t="shared" si="15"/>
        <v>222.68550598144492</v>
      </c>
      <c r="I128">
        <f t="shared" si="16"/>
        <v>225.03591552734346</v>
      </c>
      <c r="J128">
        <f t="shared" si="27"/>
        <v>227.74958917650102</v>
      </c>
      <c r="K128">
        <f t="shared" si="28"/>
        <v>227.74958917650102</v>
      </c>
      <c r="L128" s="1">
        <f t="shared" si="18"/>
        <v>2.1620338438313023</v>
      </c>
      <c r="M128" t="str">
        <f t="shared" si="19"/>
        <v>July</v>
      </c>
      <c r="N128">
        <f t="shared" si="20"/>
        <v>0.64500390954214359</v>
      </c>
      <c r="O128">
        <f t="shared" si="21"/>
        <v>0.98303672812055332</v>
      </c>
      <c r="P128" s="1">
        <f t="shared" si="22"/>
        <v>-4.7791900634770172</v>
      </c>
      <c r="Q128">
        <f t="shared" si="23"/>
        <v>1.6507914405661239E-5</v>
      </c>
      <c r="R128">
        <f t="shared" si="24"/>
        <v>2.1620338438313021E-2</v>
      </c>
      <c r="S128">
        <f t="shared" si="25"/>
        <v>9.2660714616335543E-2</v>
      </c>
    </row>
    <row r="129" spans="1:19" x14ac:dyDescent="0.3">
      <c r="A129" s="2">
        <v>45478</v>
      </c>
      <c r="B129">
        <v>225.82984924316401</v>
      </c>
      <c r="C129">
        <v>225.93960192344201</v>
      </c>
      <c r="D129">
        <v>221.15041758535</v>
      </c>
      <c r="E129">
        <v>221.15041758535</v>
      </c>
      <c r="F129">
        <v>60412400</v>
      </c>
      <c r="G129" s="1">
        <f t="shared" si="14"/>
        <v>228.162591552734</v>
      </c>
      <c r="H129">
        <f t="shared" si="15"/>
        <v>222.70960235595663</v>
      </c>
      <c r="I129">
        <f t="shared" si="16"/>
        <v>225.12410888671846</v>
      </c>
      <c r="J129">
        <f t="shared" ref="J129:J160" si="29">AVERAGE(B129:B278)</f>
        <v>227.80684498843959</v>
      </c>
      <c r="K129">
        <f t="shared" si="28"/>
        <v>227.80684498843959</v>
      </c>
      <c r="L129" s="1">
        <f t="shared" si="18"/>
        <v>0.65389255462060603</v>
      </c>
      <c r="M129" t="str">
        <f t="shared" si="19"/>
        <v>July</v>
      </c>
      <c r="N129">
        <f t="shared" si="20"/>
        <v>0.83959602304408409</v>
      </c>
      <c r="O129">
        <f t="shared" si="21"/>
        <v>0.98314477296450453</v>
      </c>
      <c r="P129" s="1">
        <f t="shared" si="22"/>
        <v>-1.4766845703119884</v>
      </c>
      <c r="Q129">
        <f t="shared" si="23"/>
        <v>6.0941839654882202E-5</v>
      </c>
      <c r="R129">
        <f t="shared" si="24"/>
        <v>6.5389255462060605E-3</v>
      </c>
      <c r="S129">
        <f t="shared" si="25"/>
        <v>9.3016804260987754E-2</v>
      </c>
    </row>
    <row r="130" spans="1:19" x14ac:dyDescent="0.3">
      <c r="A130" s="2">
        <v>45481</v>
      </c>
      <c r="B130">
        <v>227.30653381347599</v>
      </c>
      <c r="C130">
        <v>227.33646497984199</v>
      </c>
      <c r="D130">
        <v>222.746826628093</v>
      </c>
      <c r="E130">
        <v>226.57816816685499</v>
      </c>
      <c r="F130">
        <v>59085900</v>
      </c>
      <c r="G130" s="1">
        <f t="shared" ref="G130:G193" si="30">AVERAGE(B130:B134)</f>
        <v>229.00069885253862</v>
      </c>
      <c r="H130">
        <f t="shared" ref="H130:H193" si="31">AVERAGE(B130:B179)</f>
        <v>222.51465087890583</v>
      </c>
      <c r="I130">
        <f t="shared" ref="I130:I146" si="32">AVERAGE(B130:B229)</f>
        <v>225.1945103454587</v>
      </c>
      <c r="J130">
        <f t="shared" si="29"/>
        <v>227.82388805520921</v>
      </c>
      <c r="K130">
        <f t="shared" si="28"/>
        <v>227.82388805520921</v>
      </c>
      <c r="L130" s="1">
        <f t="shared" ref="L130:L193" si="33">((B131-B130)/B130)*100</f>
        <v>0.37748474316014025</v>
      </c>
      <c r="M130" t="str">
        <f t="shared" ref="M130:M193" si="34">TEXT(A130, "mmmm")</f>
        <v>July</v>
      </c>
      <c r="N130">
        <f t="shared" ref="N130:N193" si="35">(B130 - AVERAGE(B$2:B$245)) / _xlfn.STDEV.P(B$2:B$245)</f>
        <v>0.89972151872350414</v>
      </c>
      <c r="O130">
        <f t="shared" ref="O130:O193" si="36">IFERROR(CORREL(B130:B374, C130:C374), "No Correlation")</f>
        <v>0.98330794953212597</v>
      </c>
      <c r="P130" s="1">
        <f t="shared" ref="P130:P193" si="37">B130 - B131</f>
        <v>-0.85804748535201725</v>
      </c>
      <c r="Q130">
        <f t="shared" ref="Q130:Q193" si="38">((B130/B129)^(1/351))-1</f>
        <v>1.8568945944874571E-5</v>
      </c>
      <c r="R130">
        <f t="shared" si="24"/>
        <v>3.7748474316014026E-3</v>
      </c>
      <c r="S130">
        <f t="shared" si="25"/>
        <v>9.340749189568838E-2</v>
      </c>
    </row>
    <row r="131" spans="1:19" x14ac:dyDescent="0.3">
      <c r="A131" s="2">
        <v>45482</v>
      </c>
      <c r="B131">
        <v>228.16458129882801</v>
      </c>
      <c r="C131">
        <v>228.88295974170799</v>
      </c>
      <c r="D131">
        <v>225.859790138085</v>
      </c>
      <c r="E131">
        <v>227.41627168952701</v>
      </c>
      <c r="F131">
        <v>48076100</v>
      </c>
      <c r="G131" s="1">
        <f t="shared" si="30"/>
        <v>230.31372985839798</v>
      </c>
      <c r="H131">
        <f t="shared" si="31"/>
        <v>222.29955505371046</v>
      </c>
      <c r="I131">
        <f t="shared" si="32"/>
        <v>225.27204498290988</v>
      </c>
      <c r="J131">
        <f t="shared" si="29"/>
        <v>227.82838678774601</v>
      </c>
      <c r="K131">
        <f t="shared" si="28"/>
        <v>227.82838678774601</v>
      </c>
      <c r="L131" s="1">
        <f t="shared" si="33"/>
        <v>1.8803592110047715</v>
      </c>
      <c r="M131" t="str">
        <f t="shared" si="34"/>
        <v>July</v>
      </c>
      <c r="N131">
        <f t="shared" si="35"/>
        <v>0.93465824888949345</v>
      </c>
      <c r="O131">
        <f t="shared" si="36"/>
        <v>0.98349550950998921</v>
      </c>
      <c r="P131" s="1">
        <f t="shared" si="37"/>
        <v>-4.2903137207029829</v>
      </c>
      <c r="Q131">
        <f t="shared" si="38"/>
        <v>1.0734361243214252E-5</v>
      </c>
      <c r="R131">
        <f t="shared" ref="R131:R194" si="39">(B132 - B131) / B131</f>
        <v>1.8803592110047715E-2</v>
      </c>
      <c r="S131">
        <f t="shared" ref="S131:S194" si="40">_xlfn.STDEV.P(R131:R374)</f>
        <v>9.3806485148910407E-2</v>
      </c>
    </row>
    <row r="132" spans="1:19" x14ac:dyDescent="0.3">
      <c r="A132" s="2">
        <v>45483</v>
      </c>
      <c r="B132">
        <v>232.45489501953099</v>
      </c>
      <c r="C132">
        <v>232.554675724829</v>
      </c>
      <c r="D132">
        <v>228.73330612276399</v>
      </c>
      <c r="E132">
        <v>228.78319647541301</v>
      </c>
      <c r="F132">
        <v>62627700</v>
      </c>
      <c r="G132" s="1">
        <f t="shared" si="30"/>
        <v>231.5389617919916</v>
      </c>
      <c r="H132">
        <f t="shared" si="31"/>
        <v>222.14521270751905</v>
      </c>
      <c r="I132">
        <f t="shared" si="32"/>
        <v>225.3396990966794</v>
      </c>
      <c r="J132">
        <f t="shared" si="29"/>
        <v>227.82543771308738</v>
      </c>
      <c r="K132">
        <f t="shared" si="28"/>
        <v>227.82543771308738</v>
      </c>
      <c r="L132" s="1">
        <f t="shared" si="33"/>
        <v>-2.3220834435026521</v>
      </c>
      <c r="M132" t="str">
        <f t="shared" si="34"/>
        <v>July</v>
      </c>
      <c r="N132">
        <f t="shared" si="35"/>
        <v>1.109345006145299</v>
      </c>
      <c r="O132">
        <f t="shared" si="36"/>
        <v>0.98356670322001283</v>
      </c>
      <c r="P132" s="1">
        <f t="shared" si="37"/>
        <v>5.3977966308600003</v>
      </c>
      <c r="Q132">
        <f t="shared" si="38"/>
        <v>5.3075453869455558E-5</v>
      </c>
      <c r="R132">
        <f t="shared" si="39"/>
        <v>-2.3220834435026521E-2</v>
      </c>
      <c r="S132">
        <f t="shared" si="40"/>
        <v>9.4183562828952017E-2</v>
      </c>
    </row>
    <row r="133" spans="1:19" x14ac:dyDescent="0.3">
      <c r="A133" s="2">
        <v>45484</v>
      </c>
      <c r="B133">
        <v>227.05709838867099</v>
      </c>
      <c r="C133">
        <v>231.86622690917</v>
      </c>
      <c r="D133">
        <v>225.26115227596301</v>
      </c>
      <c r="E133">
        <v>230.868480760376</v>
      </c>
      <c r="F133">
        <v>64710600</v>
      </c>
      <c r="G133" s="1">
        <f t="shared" si="30"/>
        <v>230.72080993652281</v>
      </c>
      <c r="H133">
        <f t="shared" si="31"/>
        <v>222.06848419189407</v>
      </c>
      <c r="I133">
        <f t="shared" si="32"/>
        <v>225.38845016479462</v>
      </c>
      <c r="J133">
        <f t="shared" si="29"/>
        <v>227.78446906435781</v>
      </c>
      <c r="K133">
        <f t="shared" si="28"/>
        <v>227.78446906435781</v>
      </c>
      <c r="L133" s="1">
        <f t="shared" si="33"/>
        <v>1.3050846569189873</v>
      </c>
      <c r="M133" t="str">
        <f t="shared" si="34"/>
        <v>July</v>
      </c>
      <c r="N133">
        <f t="shared" si="35"/>
        <v>0.88956536970026434</v>
      </c>
      <c r="O133">
        <f t="shared" si="36"/>
        <v>0.98369509138240596</v>
      </c>
      <c r="P133" s="1">
        <f t="shared" si="37"/>
        <v>-2.9632873535159945</v>
      </c>
      <c r="Q133">
        <f t="shared" si="38"/>
        <v>-6.6934186266909279E-5</v>
      </c>
      <c r="R133">
        <f t="shared" si="39"/>
        <v>1.3050846569189874E-2</v>
      </c>
      <c r="S133">
        <f t="shared" si="40"/>
        <v>9.4588624673073052E-2</v>
      </c>
    </row>
    <row r="134" spans="1:19" x14ac:dyDescent="0.3">
      <c r="A134" s="2">
        <v>45485</v>
      </c>
      <c r="B134">
        <v>230.02038574218699</v>
      </c>
      <c r="C134">
        <v>232.11565870158199</v>
      </c>
      <c r="D134">
        <v>228.16457733439</v>
      </c>
      <c r="E134">
        <v>228.40404188598899</v>
      </c>
      <c r="F134">
        <v>53046500</v>
      </c>
      <c r="G134" s="1">
        <f t="shared" si="30"/>
        <v>230.0443359374994</v>
      </c>
      <c r="H134">
        <f t="shared" si="31"/>
        <v>222.08632629394484</v>
      </c>
      <c r="I134">
        <f t="shared" si="32"/>
        <v>225.51377914428681</v>
      </c>
      <c r="J134">
        <f t="shared" si="29"/>
        <v>227.7909634453907</v>
      </c>
      <c r="K134">
        <f t="shared" si="28"/>
        <v>227.7909634453907</v>
      </c>
      <c r="L134" s="1">
        <f t="shared" si="33"/>
        <v>1.6743312068447127</v>
      </c>
      <c r="M134" t="str">
        <f t="shared" si="34"/>
        <v>July</v>
      </c>
      <c r="N134">
        <f t="shared" si="35"/>
        <v>1.0102201964335478</v>
      </c>
      <c r="O134">
        <f t="shared" si="36"/>
        <v>0.98422071045405879</v>
      </c>
      <c r="P134" s="1">
        <f t="shared" si="37"/>
        <v>-3.8513031005860228</v>
      </c>
      <c r="Q134">
        <f t="shared" si="38"/>
        <v>3.6942044316257139E-5</v>
      </c>
      <c r="R134">
        <f t="shared" si="39"/>
        <v>1.6743312068447126E-2</v>
      </c>
      <c r="S134">
        <f t="shared" si="40"/>
        <v>9.4988974723555344E-2</v>
      </c>
    </row>
    <row r="135" spans="1:19" x14ac:dyDescent="0.3">
      <c r="A135" s="2">
        <v>45488</v>
      </c>
      <c r="B135">
        <v>233.87168884277301</v>
      </c>
      <c r="C135">
        <v>236.695312242478</v>
      </c>
      <c r="D135">
        <v>232.56464383686099</v>
      </c>
      <c r="E135">
        <v>235.94700263838499</v>
      </c>
      <c r="F135">
        <v>62631300</v>
      </c>
      <c r="G135" s="1">
        <f t="shared" si="30"/>
        <v>228.80114440917902</v>
      </c>
      <c r="H135">
        <f t="shared" si="31"/>
        <v>222.01034088134719</v>
      </c>
      <c r="I135">
        <f t="shared" si="32"/>
        <v>225.64007522582978</v>
      </c>
      <c r="J135">
        <f t="shared" si="29"/>
        <v>227.77087855983399</v>
      </c>
      <c r="K135">
        <f t="shared" si="28"/>
        <v>227.77087855983399</v>
      </c>
      <c r="L135" s="1">
        <f t="shared" si="33"/>
        <v>0.17918035573117302</v>
      </c>
      <c r="M135" t="str">
        <f t="shared" si="34"/>
        <v>July</v>
      </c>
      <c r="N135">
        <f t="shared" si="35"/>
        <v>1.1670319574486292</v>
      </c>
      <c r="O135">
        <f t="shared" si="36"/>
        <v>0.98421711913752907</v>
      </c>
      <c r="P135" s="1">
        <f t="shared" si="37"/>
        <v>-0.41905212402298275</v>
      </c>
      <c r="Q135">
        <f t="shared" si="38"/>
        <v>4.7307922486972132E-5</v>
      </c>
      <c r="R135">
        <f t="shared" si="39"/>
        <v>1.7918035573117302E-3</v>
      </c>
      <c r="S135">
        <f t="shared" si="40"/>
        <v>9.5386314578722167E-2</v>
      </c>
    </row>
    <row r="136" spans="1:19" x14ac:dyDescent="0.3">
      <c r="A136" s="2">
        <v>45489</v>
      </c>
      <c r="B136">
        <v>234.29074096679599</v>
      </c>
      <c r="C136">
        <v>235.73746973268999</v>
      </c>
      <c r="D136">
        <v>231.80634775579</v>
      </c>
      <c r="E136">
        <v>234.47032795283701</v>
      </c>
      <c r="F136">
        <v>43234300</v>
      </c>
      <c r="G136" s="1">
        <f t="shared" si="30"/>
        <v>226.7178527832024</v>
      </c>
      <c r="H136">
        <f t="shared" si="31"/>
        <v>221.87530944824172</v>
      </c>
      <c r="I136">
        <f t="shared" si="32"/>
        <v>225.73145828247041</v>
      </c>
      <c r="J136">
        <f t="shared" si="29"/>
        <v>227.7154166481709</v>
      </c>
      <c r="K136">
        <f t="shared" si="28"/>
        <v>227.7154166481709</v>
      </c>
      <c r="L136" s="1">
        <f t="shared" si="33"/>
        <v>-2.5295942981583432</v>
      </c>
      <c r="M136" t="str">
        <f t="shared" si="34"/>
        <v>July</v>
      </c>
      <c r="N136">
        <f t="shared" si="35"/>
        <v>1.1840943126590397</v>
      </c>
      <c r="O136">
        <f t="shared" si="36"/>
        <v>0.98421810170614787</v>
      </c>
      <c r="P136" s="1">
        <f t="shared" si="37"/>
        <v>5.9266052246090055</v>
      </c>
      <c r="Q136">
        <f t="shared" si="38"/>
        <v>5.1002984546855146E-6</v>
      </c>
      <c r="R136">
        <f t="shared" si="39"/>
        <v>-2.5295942981583434E-2</v>
      </c>
      <c r="S136">
        <f t="shared" si="40"/>
        <v>9.5813937032960886E-2</v>
      </c>
    </row>
    <row r="137" spans="1:19" x14ac:dyDescent="0.3">
      <c r="A137" s="2">
        <v>45490</v>
      </c>
      <c r="B137">
        <v>228.36413574218699</v>
      </c>
      <c r="C137">
        <v>230.938322546595</v>
      </c>
      <c r="D137">
        <v>226.129178963127</v>
      </c>
      <c r="E137">
        <v>228.93284311122301</v>
      </c>
      <c r="F137">
        <v>57345900</v>
      </c>
      <c r="G137" s="1">
        <f t="shared" si="30"/>
        <v>224.76027526855401</v>
      </c>
      <c r="H137">
        <f t="shared" si="31"/>
        <v>221.71191894531205</v>
      </c>
      <c r="I137">
        <f t="shared" si="32"/>
        <v>225.8189508056638</v>
      </c>
      <c r="J137">
        <f t="shared" si="29"/>
        <v>227.65509257185326</v>
      </c>
      <c r="K137">
        <f t="shared" si="28"/>
        <v>227.65509257185326</v>
      </c>
      <c r="L137" s="1">
        <f t="shared" si="33"/>
        <v>-2.0534780268330386</v>
      </c>
      <c r="M137" t="str">
        <f t="shared" si="34"/>
        <v>July</v>
      </c>
      <c r="N137">
        <f t="shared" si="35"/>
        <v>0.9427834166221355</v>
      </c>
      <c r="O137">
        <f t="shared" si="36"/>
        <v>0.98414252749109121</v>
      </c>
      <c r="P137" s="1">
        <f t="shared" si="37"/>
        <v>4.689407348632983</v>
      </c>
      <c r="Q137">
        <f t="shared" si="38"/>
        <v>-7.2992735679511256E-5</v>
      </c>
      <c r="R137">
        <f t="shared" si="39"/>
        <v>-2.0534780268330385E-2</v>
      </c>
      <c r="S137">
        <f t="shared" si="40"/>
        <v>9.6238863688425713E-2</v>
      </c>
    </row>
    <row r="138" spans="1:19" x14ac:dyDescent="0.3">
      <c r="A138" s="2">
        <v>45491</v>
      </c>
      <c r="B138">
        <v>223.67472839355401</v>
      </c>
      <c r="C138">
        <v>229.92062914211999</v>
      </c>
      <c r="D138">
        <v>221.76904478527001</v>
      </c>
      <c r="E138">
        <v>229.76098610155699</v>
      </c>
      <c r="F138">
        <v>66034600</v>
      </c>
      <c r="G138" s="1">
        <f t="shared" si="30"/>
        <v>222.6969360351556</v>
      </c>
      <c r="H138">
        <f t="shared" si="31"/>
        <v>221.6900354003902</v>
      </c>
      <c r="I138">
        <f t="shared" si="32"/>
        <v>225.96370941162084</v>
      </c>
      <c r="J138">
        <f t="shared" si="29"/>
        <v>227.64852735731313</v>
      </c>
      <c r="K138">
        <f t="shared" si="28"/>
        <v>227.64852735731313</v>
      </c>
      <c r="L138" s="1">
        <f t="shared" si="33"/>
        <v>5.798585649908046E-2</v>
      </c>
      <c r="M138" t="str">
        <f t="shared" si="34"/>
        <v>July</v>
      </c>
      <c r="N138">
        <f t="shared" si="35"/>
        <v>0.75184694518619233</v>
      </c>
      <c r="O138">
        <f t="shared" si="36"/>
        <v>0.98417833426254098</v>
      </c>
      <c r="P138" s="1">
        <f t="shared" si="37"/>
        <v>-0.1296997070309942</v>
      </c>
      <c r="Q138">
        <f t="shared" si="38"/>
        <v>-5.9110932122519166E-5</v>
      </c>
      <c r="R138">
        <f t="shared" si="39"/>
        <v>5.7985856499080462E-4</v>
      </c>
      <c r="S138">
        <f t="shared" si="40"/>
        <v>9.6676196295128206E-2</v>
      </c>
    </row>
    <row r="139" spans="1:19" x14ac:dyDescent="0.3">
      <c r="A139" s="2">
        <v>45492</v>
      </c>
      <c r="B139">
        <v>223.804428100585</v>
      </c>
      <c r="C139">
        <v>226.288821401955</v>
      </c>
      <c r="D139">
        <v>222.776750822471</v>
      </c>
      <c r="E139">
        <v>224.31328836166901</v>
      </c>
      <c r="F139">
        <v>49151500</v>
      </c>
      <c r="G139" s="1">
        <f t="shared" si="30"/>
        <v>221.36195373535097</v>
      </c>
      <c r="H139">
        <f t="shared" si="31"/>
        <v>221.76733398437457</v>
      </c>
      <c r="I139">
        <f t="shared" si="32"/>
        <v>226.19446212768528</v>
      </c>
      <c r="J139">
        <f t="shared" si="29"/>
        <v>227.68566566538564</v>
      </c>
      <c r="K139">
        <f t="shared" si="28"/>
        <v>227.68566566538564</v>
      </c>
      <c r="L139" s="1">
        <f t="shared" si="33"/>
        <v>-0.15602791716795666</v>
      </c>
      <c r="M139" t="str">
        <f t="shared" si="34"/>
        <v>July</v>
      </c>
      <c r="N139">
        <f t="shared" si="35"/>
        <v>0.75712786931277576</v>
      </c>
      <c r="O139">
        <f t="shared" si="36"/>
        <v>0.98533009196080945</v>
      </c>
      <c r="P139" s="1">
        <f t="shared" si="37"/>
        <v>0.34919738769499986</v>
      </c>
      <c r="Q139">
        <f t="shared" si="38"/>
        <v>1.651541283953506E-6</v>
      </c>
      <c r="R139">
        <f t="shared" si="39"/>
        <v>-1.5602791716795665E-3</v>
      </c>
      <c r="S139">
        <f t="shared" si="40"/>
        <v>9.7123139865022759E-2</v>
      </c>
    </row>
    <row r="140" spans="1:19" x14ac:dyDescent="0.3">
      <c r="A140" s="2">
        <v>45495</v>
      </c>
      <c r="B140">
        <v>223.45523071289</v>
      </c>
      <c r="C140">
        <v>227.26661302541399</v>
      </c>
      <c r="D140">
        <v>222.58718122432799</v>
      </c>
      <c r="E140">
        <v>226.49834423994099</v>
      </c>
      <c r="F140">
        <v>48201800</v>
      </c>
      <c r="G140" s="1">
        <f t="shared" si="30"/>
        <v>220.09481811523401</v>
      </c>
      <c r="H140">
        <f t="shared" si="31"/>
        <v>221.94612426757769</v>
      </c>
      <c r="I140">
        <f t="shared" si="32"/>
        <v>226.43411788940404</v>
      </c>
      <c r="J140">
        <f t="shared" si="29"/>
        <v>227.72228111411016</v>
      </c>
      <c r="K140">
        <f t="shared" si="28"/>
        <v>227.72228111411016</v>
      </c>
      <c r="L140" s="1">
        <f t="shared" si="33"/>
        <v>0.46882889128250493</v>
      </c>
      <c r="M140" t="str">
        <f t="shared" si="34"/>
        <v>July</v>
      </c>
      <c r="N140">
        <f t="shared" si="35"/>
        <v>0.74290975770842371</v>
      </c>
      <c r="O140">
        <f t="shared" si="36"/>
        <v>0.98533274721932873</v>
      </c>
      <c r="P140" s="1">
        <f t="shared" si="37"/>
        <v>-1.0476226806640057</v>
      </c>
      <c r="Q140">
        <f t="shared" si="38"/>
        <v>-4.4487014289051885E-6</v>
      </c>
      <c r="R140">
        <f t="shared" si="39"/>
        <v>4.6882889128250496E-3</v>
      </c>
      <c r="S140">
        <f t="shared" si="40"/>
        <v>9.7577971956952711E-2</v>
      </c>
    </row>
    <row r="141" spans="1:19" x14ac:dyDescent="0.3">
      <c r="A141" s="2">
        <v>45496</v>
      </c>
      <c r="B141">
        <v>224.50285339355401</v>
      </c>
      <c r="C141">
        <v>226.428511359694</v>
      </c>
      <c r="D141">
        <v>222.17810306132799</v>
      </c>
      <c r="E141">
        <v>223.864296473178</v>
      </c>
      <c r="F141">
        <v>39960300</v>
      </c>
      <c r="G141" s="1">
        <f t="shared" si="30"/>
        <v>218.95339660644498</v>
      </c>
      <c r="H141">
        <f t="shared" si="31"/>
        <v>221.9962478637691</v>
      </c>
      <c r="I141">
        <f t="shared" si="32"/>
        <v>226.66446563720677</v>
      </c>
      <c r="J141">
        <f t="shared" si="29"/>
        <v>227.76291968935988</v>
      </c>
      <c r="K141">
        <f t="shared" si="28"/>
        <v>227.76291968935988</v>
      </c>
      <c r="L141" s="1">
        <f t="shared" si="33"/>
        <v>-2.8754261786787407</v>
      </c>
      <c r="M141" t="str">
        <f t="shared" si="34"/>
        <v>July</v>
      </c>
      <c r="N141">
        <f t="shared" si="35"/>
        <v>0.78556533509189841</v>
      </c>
      <c r="O141">
        <f t="shared" si="36"/>
        <v>0.9855497310574346</v>
      </c>
      <c r="P141" s="1">
        <f t="shared" si="37"/>
        <v>6.4554138183590055</v>
      </c>
      <c r="Q141">
        <f t="shared" si="38"/>
        <v>1.33258241601375E-5</v>
      </c>
      <c r="R141">
        <f t="shared" si="39"/>
        <v>-2.8754261786787406E-2</v>
      </c>
      <c r="S141">
        <f t="shared" si="40"/>
        <v>9.8033166861216936E-2</v>
      </c>
    </row>
    <row r="142" spans="1:19" x14ac:dyDescent="0.3">
      <c r="A142" s="2">
        <v>45497</v>
      </c>
      <c r="B142">
        <v>218.047439575195</v>
      </c>
      <c r="C142">
        <v>224.293340293802</v>
      </c>
      <c r="D142">
        <v>216.640629057121</v>
      </c>
      <c r="E142">
        <v>223.495140319211</v>
      </c>
      <c r="F142">
        <v>61777600</v>
      </c>
      <c r="G142" s="1">
        <f t="shared" si="30"/>
        <v>217.71419677734337</v>
      </c>
      <c r="H142">
        <f t="shared" si="31"/>
        <v>222.03680633544883</v>
      </c>
      <c r="I142">
        <f t="shared" si="32"/>
        <v>226.89903717040991</v>
      </c>
      <c r="J142">
        <f t="shared" si="29"/>
        <v>227.7942664806657</v>
      </c>
      <c r="K142">
        <f t="shared" si="28"/>
        <v>227.7942664806657</v>
      </c>
      <c r="L142" s="1">
        <f t="shared" si="33"/>
        <v>-0.48045630928068128</v>
      </c>
      <c r="M142" t="str">
        <f t="shared" si="34"/>
        <v>July</v>
      </c>
      <c r="N142">
        <f t="shared" si="35"/>
        <v>0.52272317946308389</v>
      </c>
      <c r="O142">
        <f t="shared" si="36"/>
        <v>0.98553314396155178</v>
      </c>
      <c r="P142" s="1">
        <f t="shared" si="37"/>
        <v>1.0476226806640057</v>
      </c>
      <c r="Q142">
        <f t="shared" si="38"/>
        <v>-8.311838379471137E-5</v>
      </c>
      <c r="R142">
        <f t="shared" si="39"/>
        <v>-4.804563092806813E-3</v>
      </c>
      <c r="S142">
        <f t="shared" si="40"/>
        <v>9.8483123670515704E-2</v>
      </c>
    </row>
    <row r="143" spans="1:19" x14ac:dyDescent="0.3">
      <c r="A143" s="2">
        <v>45498</v>
      </c>
      <c r="B143">
        <v>216.99981689453099</v>
      </c>
      <c r="C143">
        <v>220.352244586822</v>
      </c>
      <c r="D143">
        <v>214.13627507494201</v>
      </c>
      <c r="E143">
        <v>218.43655857031399</v>
      </c>
      <c r="F143">
        <v>51391200</v>
      </c>
      <c r="G143" s="1">
        <f t="shared" si="30"/>
        <v>218.42060241699178</v>
      </c>
      <c r="H143">
        <f t="shared" si="31"/>
        <v>222.18429718017538</v>
      </c>
      <c r="I143">
        <f t="shared" si="32"/>
        <v>227.19986282348609</v>
      </c>
      <c r="J143">
        <f t="shared" si="29"/>
        <v>227.88889586809745</v>
      </c>
      <c r="K143">
        <f t="shared" ref="K143:K174" si="41">AVERAGE(B143:B342)</f>
        <v>227.88889586809745</v>
      </c>
      <c r="L143" s="1">
        <f t="shared" si="33"/>
        <v>0.21609838762994102</v>
      </c>
      <c r="M143" t="str">
        <f t="shared" si="34"/>
        <v>July</v>
      </c>
      <c r="N143">
        <f t="shared" si="35"/>
        <v>0.48006760207960919</v>
      </c>
      <c r="O143">
        <f t="shared" si="36"/>
        <v>0.98657846827090157</v>
      </c>
      <c r="P143" s="1">
        <f t="shared" si="37"/>
        <v>-0.4689331054690058</v>
      </c>
      <c r="Q143">
        <f t="shared" si="38"/>
        <v>-1.3721108454545217E-5</v>
      </c>
      <c r="R143">
        <f t="shared" si="39"/>
        <v>2.1609838762994102E-3</v>
      </c>
      <c r="S143">
        <f t="shared" si="40"/>
        <v>9.8959437403660852E-2</v>
      </c>
    </row>
    <row r="144" spans="1:19" x14ac:dyDescent="0.3">
      <c r="A144" s="2">
        <v>45499</v>
      </c>
      <c r="B144">
        <v>217.46875</v>
      </c>
      <c r="C144">
        <v>218.99530033853</v>
      </c>
      <c r="D144">
        <v>215.523132895553</v>
      </c>
      <c r="E144">
        <v>218.20707238174299</v>
      </c>
      <c r="F144">
        <v>41601300</v>
      </c>
      <c r="G144" s="1">
        <f t="shared" si="30"/>
        <v>218.59420776367136</v>
      </c>
      <c r="H144">
        <f t="shared" si="31"/>
        <v>222.37531585693318</v>
      </c>
      <c r="I144">
        <f t="shared" si="32"/>
        <v>227.54026458740208</v>
      </c>
      <c r="J144">
        <f t="shared" si="29"/>
        <v>227.99565154430888</v>
      </c>
      <c r="K144">
        <f t="shared" si="41"/>
        <v>227.99565154430888</v>
      </c>
      <c r="L144" s="1">
        <f t="shared" si="33"/>
        <v>0.12846589174076728</v>
      </c>
      <c r="M144" t="str">
        <f t="shared" si="34"/>
        <v>July</v>
      </c>
      <c r="N144">
        <f t="shared" si="35"/>
        <v>0.49916093858061755</v>
      </c>
      <c r="O144">
        <f t="shared" si="36"/>
        <v>0.98654395520066818</v>
      </c>
      <c r="P144" s="1">
        <f t="shared" si="37"/>
        <v>-0.27937316894499986</v>
      </c>
      <c r="Q144">
        <f t="shared" si="38"/>
        <v>6.1500254897595141E-6</v>
      </c>
      <c r="R144">
        <f t="shared" si="39"/>
        <v>1.2846589174076728E-3</v>
      </c>
      <c r="S144">
        <f t="shared" si="40"/>
        <v>9.9437867508551728E-2</v>
      </c>
    </row>
    <row r="145" spans="1:19" x14ac:dyDescent="0.3">
      <c r="A145" s="2">
        <v>45502</v>
      </c>
      <c r="B145">
        <v>217.748123168945</v>
      </c>
      <c r="C145">
        <v>218.8057316419</v>
      </c>
      <c r="D145">
        <v>215.26372979848301</v>
      </c>
      <c r="E145">
        <v>216.47100932714201</v>
      </c>
      <c r="F145">
        <v>36311800</v>
      </c>
      <c r="G145" s="1">
        <f t="shared" si="30"/>
        <v>218.97335205078062</v>
      </c>
      <c r="H145">
        <f t="shared" si="31"/>
        <v>222.45486816406208</v>
      </c>
      <c r="I145">
        <f t="shared" si="32"/>
        <v>227.90037704467747</v>
      </c>
      <c r="J145">
        <f t="shared" si="29"/>
        <v>228.09987829227234</v>
      </c>
      <c r="K145">
        <f t="shared" si="41"/>
        <v>228.09987829227234</v>
      </c>
      <c r="L145" s="1">
        <f t="shared" si="33"/>
        <v>0.25659512971668164</v>
      </c>
      <c r="M145" t="str">
        <f t="shared" si="34"/>
        <v>July</v>
      </c>
      <c r="N145">
        <f t="shared" si="35"/>
        <v>0.51053604914928796</v>
      </c>
      <c r="O145">
        <f t="shared" si="36"/>
        <v>0.98636229489933591</v>
      </c>
      <c r="P145" s="1">
        <f t="shared" si="37"/>
        <v>-0.55873107910099407</v>
      </c>
      <c r="Q145">
        <f t="shared" si="38"/>
        <v>3.6576546924571574E-6</v>
      </c>
      <c r="R145">
        <f t="shared" si="39"/>
        <v>2.5659512971668162E-3</v>
      </c>
      <c r="S145">
        <f t="shared" si="40"/>
        <v>9.9924194048545356E-2</v>
      </c>
    </row>
    <row r="146" spans="1:19" x14ac:dyDescent="0.3">
      <c r="A146" s="2">
        <v>45503</v>
      </c>
      <c r="B146">
        <v>218.30685424804599</v>
      </c>
      <c r="C146">
        <v>219.83340459472399</v>
      </c>
      <c r="D146">
        <v>215.63288672795699</v>
      </c>
      <c r="E146">
        <v>218.69597462613299</v>
      </c>
      <c r="F146">
        <v>41643800</v>
      </c>
      <c r="G146" s="1">
        <f t="shared" si="30"/>
        <v>217.18339538574159</v>
      </c>
      <c r="H146">
        <f t="shared" si="31"/>
        <v>222.61034332275349</v>
      </c>
      <c r="I146">
        <f t="shared" si="32"/>
        <v>228.2033958435056</v>
      </c>
      <c r="J146">
        <f t="shared" si="29"/>
        <v>228.2033958435056</v>
      </c>
      <c r="K146">
        <f t="shared" si="41"/>
        <v>228.2033958435056</v>
      </c>
      <c r="L146" s="1">
        <f t="shared" si="33"/>
        <v>1.4990887650612037</v>
      </c>
      <c r="M146" t="str">
        <f t="shared" si="34"/>
        <v>July</v>
      </c>
      <c r="N146">
        <f t="shared" si="35"/>
        <v>0.53328564900143982</v>
      </c>
      <c r="O146">
        <f t="shared" si="36"/>
        <v>0.98620827813562606</v>
      </c>
      <c r="P146" s="1">
        <f t="shared" si="37"/>
        <v>-3.2726135253909945</v>
      </c>
      <c r="Q146">
        <f t="shared" si="38"/>
        <v>7.301066153653224E-6</v>
      </c>
      <c r="R146">
        <f t="shared" si="39"/>
        <v>1.4990887650612036E-2</v>
      </c>
      <c r="S146">
        <f t="shared" si="40"/>
        <v>0.10041637798699662</v>
      </c>
    </row>
    <row r="147" spans="1:19" x14ac:dyDescent="0.3">
      <c r="A147" s="2">
        <v>45504</v>
      </c>
      <c r="B147">
        <v>221.57946777343699</v>
      </c>
      <c r="C147">
        <v>223.315551562699</v>
      </c>
      <c r="D147">
        <v>220.13273889458401</v>
      </c>
      <c r="E147">
        <v>220.94091084366201</v>
      </c>
      <c r="F147">
        <v>50036300</v>
      </c>
      <c r="G147" s="1">
        <f t="shared" si="30"/>
        <v>214.87461242675741</v>
      </c>
      <c r="H147">
        <f t="shared" si="31"/>
        <v>222.82996093749964</v>
      </c>
      <c r="I147">
        <f t="shared" ref="I147:I178" si="42">AVERAGE(B147:B246)</f>
        <v>228.30336091012643</v>
      </c>
      <c r="J147">
        <f t="shared" si="29"/>
        <v>228.30336091012643</v>
      </c>
      <c r="K147">
        <f t="shared" si="41"/>
        <v>228.30336091012643</v>
      </c>
      <c r="L147" s="1">
        <f t="shared" si="33"/>
        <v>-1.6750758465143913</v>
      </c>
      <c r="M147" t="str">
        <f t="shared" si="34"/>
        <v>July</v>
      </c>
      <c r="N147">
        <f t="shared" si="35"/>
        <v>0.66653516913405386</v>
      </c>
      <c r="O147">
        <f t="shared" si="36"/>
        <v>0.98604007779953151</v>
      </c>
      <c r="P147" s="1">
        <f t="shared" si="37"/>
        <v>3.711624145507983</v>
      </c>
      <c r="Q147">
        <f t="shared" si="38"/>
        <v>4.2393020408537652E-5</v>
      </c>
      <c r="R147">
        <f t="shared" si="39"/>
        <v>-1.6750758465143914E-2</v>
      </c>
      <c r="S147">
        <f t="shared" si="40"/>
        <v>0.10089401778216743</v>
      </c>
    </row>
    <row r="148" spans="1:19" x14ac:dyDescent="0.3">
      <c r="A148" s="2">
        <v>45505</v>
      </c>
      <c r="B148">
        <v>217.86784362792901</v>
      </c>
      <c r="C148">
        <v>223.97404501769</v>
      </c>
      <c r="D148">
        <v>216.53086747941501</v>
      </c>
      <c r="E148">
        <v>223.86429233538499</v>
      </c>
      <c r="F148">
        <v>62501000</v>
      </c>
      <c r="G148" s="1">
        <f t="shared" si="30"/>
        <v>212.4281402587886</v>
      </c>
      <c r="H148">
        <f t="shared" si="31"/>
        <v>222.97413726806604</v>
      </c>
      <c r="I148">
        <f t="shared" si="42"/>
        <v>228.37197206458245</v>
      </c>
      <c r="J148">
        <f t="shared" si="29"/>
        <v>228.37197206458245</v>
      </c>
      <c r="K148">
        <f t="shared" si="41"/>
        <v>228.37197206458245</v>
      </c>
      <c r="L148" s="1">
        <f t="shared" si="33"/>
        <v>0.68694295711344355</v>
      </c>
      <c r="M148" t="str">
        <f t="shared" si="34"/>
        <v>August</v>
      </c>
      <c r="N148">
        <f t="shared" si="35"/>
        <v>0.51541065276071474</v>
      </c>
      <c r="O148">
        <f t="shared" si="36"/>
        <v>0.9859596630124744</v>
      </c>
      <c r="P148" s="1">
        <f t="shared" si="37"/>
        <v>-1.4966278076169885</v>
      </c>
      <c r="Q148">
        <f t="shared" si="38"/>
        <v>-4.8126018704741647E-5</v>
      </c>
      <c r="R148">
        <f t="shared" si="39"/>
        <v>6.8694295711344356E-3</v>
      </c>
      <c r="S148">
        <f t="shared" si="40"/>
        <v>0.1014043296464649</v>
      </c>
    </row>
    <row r="149" spans="1:19" x14ac:dyDescent="0.3">
      <c r="A149" s="2">
        <v>45506</v>
      </c>
      <c r="B149">
        <v>219.36447143554599</v>
      </c>
      <c r="C149">
        <v>225.09153987705301</v>
      </c>
      <c r="D149">
        <v>217.21932328043599</v>
      </c>
      <c r="E149">
        <v>218.65606496292401</v>
      </c>
      <c r="F149">
        <v>105568600</v>
      </c>
      <c r="G149" s="1">
        <f t="shared" si="30"/>
        <v>211.4204162597652</v>
      </c>
      <c r="H149">
        <f t="shared" si="31"/>
        <v>223.16277893066371</v>
      </c>
      <c r="I149">
        <f t="shared" si="42"/>
        <v>228.48026204846548</v>
      </c>
      <c r="J149">
        <f t="shared" si="29"/>
        <v>228.48026204846548</v>
      </c>
      <c r="K149">
        <f t="shared" si="41"/>
        <v>228.48026204846548</v>
      </c>
      <c r="L149" s="1">
        <f t="shared" si="33"/>
        <v>-4.8167014114227475</v>
      </c>
      <c r="M149" t="str">
        <f t="shared" si="34"/>
        <v>August</v>
      </c>
      <c r="N149">
        <f t="shared" si="35"/>
        <v>0.57634816818526025</v>
      </c>
      <c r="O149">
        <f t="shared" si="36"/>
        <v>0.98701934644299294</v>
      </c>
      <c r="P149" s="1">
        <f t="shared" si="37"/>
        <v>10.566131591795994</v>
      </c>
      <c r="Q149">
        <f t="shared" si="38"/>
        <v>1.9504300007300301E-5</v>
      </c>
      <c r="R149">
        <f t="shared" si="39"/>
        <v>-4.8167014114227476E-2</v>
      </c>
      <c r="S149">
        <f t="shared" si="40"/>
        <v>0.1019131434105536</v>
      </c>
    </row>
    <row r="150" spans="1:19" x14ac:dyDescent="0.3">
      <c r="A150" s="2">
        <v>45509</v>
      </c>
      <c r="B150">
        <v>208.79833984375</v>
      </c>
      <c r="C150">
        <v>213.01880177056401</v>
      </c>
      <c r="D150">
        <v>195.55824424838701</v>
      </c>
      <c r="E150">
        <v>198.641276179876</v>
      </c>
      <c r="F150">
        <v>119548600</v>
      </c>
      <c r="G150" s="1">
        <f t="shared" si="30"/>
        <v>210.69804992675739</v>
      </c>
      <c r="H150">
        <f t="shared" si="31"/>
        <v>223.39640563964807</v>
      </c>
      <c r="I150">
        <f t="shared" si="42"/>
        <v>228.57521820068337</v>
      </c>
      <c r="J150">
        <f t="shared" si="29"/>
        <v>228.57521820068337</v>
      </c>
      <c r="K150">
        <f t="shared" si="41"/>
        <v>228.57521820068337</v>
      </c>
      <c r="L150" s="1">
        <f t="shared" si="33"/>
        <v>-0.97481636690605422</v>
      </c>
      <c r="M150" t="str">
        <f t="shared" si="34"/>
        <v>August</v>
      </c>
      <c r="N150">
        <f t="shared" si="35"/>
        <v>0.14613178200300936</v>
      </c>
      <c r="O150">
        <f t="shared" si="36"/>
        <v>0.9879765629250985</v>
      </c>
      <c r="P150" s="1">
        <f t="shared" si="37"/>
        <v>2.035400390625</v>
      </c>
      <c r="Q150">
        <f t="shared" si="38"/>
        <v>-1.4063311472412021E-4</v>
      </c>
      <c r="R150">
        <f t="shared" si="39"/>
        <v>-9.748163669060542E-3</v>
      </c>
      <c r="S150">
        <f t="shared" si="40"/>
        <v>0.10236358160764941</v>
      </c>
    </row>
    <row r="151" spans="1:19" x14ac:dyDescent="0.3">
      <c r="A151" s="2">
        <v>45510</v>
      </c>
      <c r="B151">
        <v>206.762939453125</v>
      </c>
      <c r="C151">
        <v>209.516728691292</v>
      </c>
      <c r="D151">
        <v>200.61683447060901</v>
      </c>
      <c r="E151">
        <v>204.83729660703699</v>
      </c>
      <c r="F151">
        <v>69660500</v>
      </c>
      <c r="G151" s="1">
        <f t="shared" si="30"/>
        <v>212.3965698242182</v>
      </c>
      <c r="H151">
        <f t="shared" si="31"/>
        <v>223.89229888915975</v>
      </c>
      <c r="I151">
        <f t="shared" si="42"/>
        <v>228.78339586759844</v>
      </c>
      <c r="J151">
        <f t="shared" si="29"/>
        <v>228.78339586759844</v>
      </c>
      <c r="K151">
        <f t="shared" si="41"/>
        <v>228.78339586759844</v>
      </c>
      <c r="L151" s="1">
        <f t="shared" si="33"/>
        <v>1.2498214076966461</v>
      </c>
      <c r="M151" t="str">
        <f t="shared" si="34"/>
        <v>August</v>
      </c>
      <c r="N151">
        <f t="shared" si="35"/>
        <v>6.3257307756584877E-2</v>
      </c>
      <c r="O151">
        <f t="shared" si="36"/>
        <v>0.98782575082555424</v>
      </c>
      <c r="P151" s="1">
        <f t="shared" si="37"/>
        <v>-2.584167480468011</v>
      </c>
      <c r="Q151">
        <f t="shared" si="38"/>
        <v>-2.790840847444187E-5</v>
      </c>
      <c r="R151">
        <f t="shared" si="39"/>
        <v>1.2498214076966462E-2</v>
      </c>
      <c r="S151">
        <f t="shared" si="40"/>
        <v>0.10290085334385383</v>
      </c>
    </row>
    <row r="152" spans="1:19" x14ac:dyDescent="0.3">
      <c r="A152" s="2">
        <v>45511</v>
      </c>
      <c r="B152">
        <v>209.34710693359301</v>
      </c>
      <c r="C152">
        <v>213.15848935419899</v>
      </c>
      <c r="D152">
        <v>205.92482968263499</v>
      </c>
      <c r="E152">
        <v>206.43367474426501</v>
      </c>
      <c r="F152">
        <v>63516400</v>
      </c>
      <c r="G152" s="1">
        <f t="shared" si="30"/>
        <v>215.2493469238274</v>
      </c>
      <c r="H152">
        <f t="shared" si="31"/>
        <v>224.38754547119098</v>
      </c>
      <c r="I152">
        <f t="shared" si="42"/>
        <v>229.01765604222047</v>
      </c>
      <c r="J152">
        <f t="shared" si="29"/>
        <v>229.01765604222047</v>
      </c>
      <c r="K152">
        <f t="shared" si="41"/>
        <v>229.01765604222047</v>
      </c>
      <c r="L152" s="1">
        <f t="shared" si="33"/>
        <v>1.6633221018542852</v>
      </c>
      <c r="M152" t="str">
        <f t="shared" si="34"/>
        <v>August</v>
      </c>
      <c r="N152">
        <f t="shared" si="35"/>
        <v>0.16847568262519358</v>
      </c>
      <c r="O152">
        <f t="shared" si="36"/>
        <v>0.98709185514730413</v>
      </c>
      <c r="P152" s="1">
        <f t="shared" si="37"/>
        <v>-3.4821166992189774</v>
      </c>
      <c r="Q152">
        <f t="shared" si="38"/>
        <v>3.5387395698638358E-5</v>
      </c>
      <c r="R152">
        <f t="shared" si="39"/>
        <v>1.6633221018542851E-2</v>
      </c>
      <c r="S152">
        <f t="shared" si="40"/>
        <v>0.10342374198214341</v>
      </c>
    </row>
    <row r="153" spans="1:19" x14ac:dyDescent="0.3">
      <c r="A153" s="2">
        <v>45512</v>
      </c>
      <c r="B153">
        <v>212.82922363281199</v>
      </c>
      <c r="C153">
        <v>213.717217075691</v>
      </c>
      <c r="D153">
        <v>208.35932525259901</v>
      </c>
      <c r="E153">
        <v>212.629677452556</v>
      </c>
      <c r="F153">
        <v>47161100</v>
      </c>
      <c r="G153" s="1">
        <f t="shared" si="30"/>
        <v>217.6751922607416</v>
      </c>
      <c r="H153">
        <f t="shared" si="31"/>
        <v>224.83850067138633</v>
      </c>
      <c r="I153">
        <f t="shared" si="42"/>
        <v>229.2291673229584</v>
      </c>
      <c r="J153">
        <f t="shared" si="29"/>
        <v>229.2291673229584</v>
      </c>
      <c r="K153">
        <f t="shared" si="41"/>
        <v>229.2291673229584</v>
      </c>
      <c r="L153" s="1">
        <f t="shared" si="33"/>
        <v>1.3735971441303023</v>
      </c>
      <c r="M153" t="str">
        <f t="shared" si="34"/>
        <v>August</v>
      </c>
      <c r="N153">
        <f t="shared" si="35"/>
        <v>0.31025544843522934</v>
      </c>
      <c r="O153">
        <f t="shared" si="36"/>
        <v>0.98679922392345609</v>
      </c>
      <c r="P153" s="1">
        <f t="shared" si="37"/>
        <v>-2.9234161376949999</v>
      </c>
      <c r="Q153">
        <f t="shared" si="38"/>
        <v>4.6999406577930003E-5</v>
      </c>
      <c r="R153">
        <f t="shared" si="39"/>
        <v>1.3735971441303023E-2</v>
      </c>
      <c r="S153">
        <f t="shared" si="40"/>
        <v>0.10394457531206536</v>
      </c>
    </row>
    <row r="154" spans="1:19" x14ac:dyDescent="0.3">
      <c r="A154" s="2">
        <v>45513</v>
      </c>
      <c r="B154">
        <v>215.75263977050699</v>
      </c>
      <c r="C154">
        <v>216.29141600978701</v>
      </c>
      <c r="D154">
        <v>211.49225931262799</v>
      </c>
      <c r="E154">
        <v>211.62197118803201</v>
      </c>
      <c r="F154">
        <v>42201600</v>
      </c>
      <c r="G154" s="1">
        <f t="shared" si="30"/>
        <v>220.00395507812436</v>
      </c>
      <c r="H154">
        <f t="shared" si="31"/>
        <v>225.27675079345667</v>
      </c>
      <c r="I154">
        <f t="shared" si="42"/>
        <v>229.40742758046002</v>
      </c>
      <c r="J154">
        <f t="shared" si="29"/>
        <v>229.40742758046002</v>
      </c>
      <c r="K154">
        <f t="shared" si="41"/>
        <v>229.40742758046002</v>
      </c>
      <c r="L154" s="1">
        <f t="shared" si="33"/>
        <v>0.71299223137352319</v>
      </c>
      <c r="M154" t="str">
        <f t="shared" si="34"/>
        <v>August</v>
      </c>
      <c r="N154">
        <f t="shared" si="35"/>
        <v>0.42928685696345081</v>
      </c>
      <c r="O154">
        <f t="shared" si="36"/>
        <v>0.98623097846046603</v>
      </c>
      <c r="P154" s="1">
        <f t="shared" si="37"/>
        <v>-1.5382995605470171</v>
      </c>
      <c r="Q154">
        <f t="shared" si="38"/>
        <v>3.8868242727918556E-5</v>
      </c>
      <c r="R154">
        <f t="shared" si="39"/>
        <v>7.1299223137352317E-3</v>
      </c>
      <c r="S154">
        <f t="shared" si="40"/>
        <v>0.1044806929678304</v>
      </c>
    </row>
    <row r="155" spans="1:19" x14ac:dyDescent="0.3">
      <c r="A155" s="2">
        <v>45516</v>
      </c>
      <c r="B155">
        <v>217.29093933105401</v>
      </c>
      <c r="C155">
        <v>219.268759098088</v>
      </c>
      <c r="D155">
        <v>215.36306766380901</v>
      </c>
      <c r="E155">
        <v>215.83255236617799</v>
      </c>
      <c r="F155">
        <v>38028100</v>
      </c>
      <c r="G155" s="1">
        <f t="shared" si="30"/>
        <v>222.0137420654292</v>
      </c>
      <c r="H155">
        <f t="shared" si="31"/>
        <v>225.68610015869103</v>
      </c>
      <c r="I155">
        <f t="shared" si="42"/>
        <v>229.55748019375619</v>
      </c>
      <c r="J155">
        <f t="shared" si="29"/>
        <v>229.55748019375619</v>
      </c>
      <c r="K155">
        <f t="shared" si="41"/>
        <v>229.55748019375619</v>
      </c>
      <c r="L155" s="1">
        <f t="shared" si="33"/>
        <v>1.7193011506223796</v>
      </c>
      <c r="M155" t="str">
        <f t="shared" si="34"/>
        <v>August</v>
      </c>
      <c r="N155">
        <f t="shared" si="35"/>
        <v>0.49192110224562524</v>
      </c>
      <c r="O155">
        <f t="shared" si="36"/>
        <v>0.98585050660528573</v>
      </c>
      <c r="P155" s="1">
        <f t="shared" si="37"/>
        <v>-3.7358856201169885</v>
      </c>
      <c r="Q155">
        <f t="shared" si="38"/>
        <v>2.0241300560774889E-5</v>
      </c>
      <c r="R155">
        <f t="shared" si="39"/>
        <v>1.7193011506223797E-2</v>
      </c>
      <c r="S155">
        <f t="shared" si="40"/>
        <v>0.10503894232764457</v>
      </c>
    </row>
    <row r="156" spans="1:19" x14ac:dyDescent="0.3">
      <c r="A156" s="2">
        <v>45517</v>
      </c>
      <c r="B156">
        <v>221.02682495117099</v>
      </c>
      <c r="C156">
        <v>221.64613868367601</v>
      </c>
      <c r="D156">
        <v>218.769298972912</v>
      </c>
      <c r="E156">
        <v>218.769298972912</v>
      </c>
      <c r="F156">
        <v>44155300</v>
      </c>
      <c r="G156" s="1">
        <f t="shared" si="30"/>
        <v>223.68390502929643</v>
      </c>
      <c r="H156">
        <f t="shared" si="31"/>
        <v>226.0522973632809</v>
      </c>
      <c r="I156">
        <f t="shared" si="42"/>
        <v>229.69377509223062</v>
      </c>
      <c r="J156">
        <f t="shared" si="29"/>
        <v>229.69377509223062</v>
      </c>
      <c r="K156">
        <f t="shared" si="41"/>
        <v>229.69377509223062</v>
      </c>
      <c r="L156" s="1">
        <f t="shared" si="33"/>
        <v>0.20337290149841167</v>
      </c>
      <c r="M156" t="str">
        <f t="shared" si="34"/>
        <v>August</v>
      </c>
      <c r="N156">
        <f t="shared" si="35"/>
        <v>0.6440334620732181</v>
      </c>
      <c r="O156">
        <f t="shared" si="36"/>
        <v>0.98551462293070735</v>
      </c>
      <c r="P156" s="1">
        <f t="shared" si="37"/>
        <v>-0.44950866699301173</v>
      </c>
      <c r="Q156">
        <f t="shared" si="38"/>
        <v>4.8567801081311757E-5</v>
      </c>
      <c r="R156">
        <f t="shared" si="39"/>
        <v>2.0337290149841166E-3</v>
      </c>
      <c r="S156">
        <f t="shared" si="40"/>
        <v>0.10558307195341221</v>
      </c>
    </row>
    <row r="157" spans="1:19" x14ac:dyDescent="0.3">
      <c r="A157" s="2">
        <v>45518</v>
      </c>
      <c r="B157">
        <v>221.47633361816401</v>
      </c>
      <c r="C157">
        <v>222.78489150526801</v>
      </c>
      <c r="D157">
        <v>219.45854930599299</v>
      </c>
      <c r="E157">
        <v>220.327603551077</v>
      </c>
      <c r="F157">
        <v>41960600</v>
      </c>
      <c r="G157" s="1">
        <f t="shared" si="30"/>
        <v>224.73075256347619</v>
      </c>
      <c r="H157">
        <f t="shared" si="31"/>
        <v>226.24188873290984</v>
      </c>
      <c r="I157">
        <f t="shared" si="42"/>
        <v>229.79115655448976</v>
      </c>
      <c r="J157">
        <f t="shared" si="29"/>
        <v>229.79115655448976</v>
      </c>
      <c r="K157">
        <f t="shared" si="41"/>
        <v>229.79115655448976</v>
      </c>
      <c r="L157" s="1">
        <f t="shared" si="33"/>
        <v>1.3530583844359878</v>
      </c>
      <c r="M157" t="str">
        <f t="shared" si="34"/>
        <v>August</v>
      </c>
      <c r="N157">
        <f t="shared" si="35"/>
        <v>0.66233590252564323</v>
      </c>
      <c r="O157">
        <f t="shared" si="36"/>
        <v>0.98537807820322687</v>
      </c>
      <c r="P157" s="1">
        <f t="shared" si="37"/>
        <v>-2.9967041015619884</v>
      </c>
      <c r="Q157">
        <f t="shared" si="38"/>
        <v>5.7882326711666821E-6</v>
      </c>
      <c r="R157">
        <f t="shared" si="39"/>
        <v>1.3530583844359878E-2</v>
      </c>
      <c r="S157">
        <f t="shared" si="40"/>
        <v>0.10616713128269122</v>
      </c>
    </row>
    <row r="158" spans="1:19" x14ac:dyDescent="0.3">
      <c r="A158" s="2">
        <v>45519</v>
      </c>
      <c r="B158">
        <v>224.47303771972599</v>
      </c>
      <c r="C158">
        <v>225.10235023777099</v>
      </c>
      <c r="D158">
        <v>222.51518502026499</v>
      </c>
      <c r="E158">
        <v>224.35317447515399</v>
      </c>
      <c r="F158">
        <v>46414000</v>
      </c>
      <c r="G158" s="1">
        <f t="shared" si="30"/>
        <v>225.66572265624959</v>
      </c>
      <c r="H158">
        <f t="shared" si="31"/>
        <v>226.41869445800745</v>
      </c>
      <c r="I158">
        <f t="shared" si="42"/>
        <v>229.88564317876614</v>
      </c>
      <c r="J158">
        <f t="shared" si="29"/>
        <v>229.88564317876614</v>
      </c>
      <c r="K158">
        <f t="shared" si="41"/>
        <v>229.88564317876614</v>
      </c>
      <c r="L158" s="1">
        <f t="shared" si="33"/>
        <v>0.59184702127290389</v>
      </c>
      <c r="M158" t="str">
        <f t="shared" si="34"/>
        <v>August</v>
      </c>
      <c r="N158">
        <f t="shared" si="35"/>
        <v>0.78435134382797778</v>
      </c>
      <c r="O158">
        <f t="shared" si="36"/>
        <v>0.98520039427779516</v>
      </c>
      <c r="P158" s="1">
        <f t="shared" si="37"/>
        <v>-1.3285369873050001</v>
      </c>
      <c r="Q158">
        <f t="shared" si="38"/>
        <v>3.8290940819418751E-5</v>
      </c>
      <c r="R158">
        <f t="shared" si="39"/>
        <v>5.9184702127290387E-3</v>
      </c>
      <c r="S158">
        <f t="shared" si="40"/>
        <v>0.10673910819546717</v>
      </c>
    </row>
    <row r="159" spans="1:19" x14ac:dyDescent="0.3">
      <c r="A159" s="2">
        <v>45520</v>
      </c>
      <c r="B159">
        <v>225.80157470703099</v>
      </c>
      <c r="C159">
        <v>226.580716269769</v>
      </c>
      <c r="D159">
        <v>223.40420315535701</v>
      </c>
      <c r="E159">
        <v>223.67391069384999</v>
      </c>
      <c r="F159">
        <v>44340200</v>
      </c>
      <c r="G159" s="1">
        <f t="shared" si="30"/>
        <v>225.6277648925778</v>
      </c>
      <c r="H159">
        <f t="shared" si="31"/>
        <v>226.55234741210901</v>
      </c>
      <c r="I159">
        <f t="shared" si="42"/>
        <v>229.94785703461716</v>
      </c>
      <c r="J159">
        <f t="shared" si="29"/>
        <v>229.94785703461716</v>
      </c>
      <c r="K159">
        <f t="shared" si="41"/>
        <v>229.94785703461716</v>
      </c>
      <c r="L159" s="1">
        <f t="shared" si="33"/>
        <v>-7.0779203753718559E-2</v>
      </c>
      <c r="M159" t="str">
        <f t="shared" si="34"/>
        <v>August</v>
      </c>
      <c r="N159">
        <f t="shared" si="35"/>
        <v>0.83844478158447855</v>
      </c>
      <c r="O159">
        <f t="shared" si="36"/>
        <v>0.98518618499167454</v>
      </c>
      <c r="P159" s="1">
        <f t="shared" si="37"/>
        <v>0.15982055664099448</v>
      </c>
      <c r="Q159">
        <f t="shared" si="38"/>
        <v>1.6812177981773146E-5</v>
      </c>
      <c r="R159">
        <f t="shared" si="39"/>
        <v>-7.0779203753718555E-4</v>
      </c>
      <c r="S159">
        <f t="shared" si="40"/>
        <v>0.10733679473336624</v>
      </c>
    </row>
    <row r="160" spans="1:19" x14ac:dyDescent="0.3">
      <c r="A160" s="2">
        <v>45523</v>
      </c>
      <c r="B160">
        <v>225.64175415039</v>
      </c>
      <c r="C160">
        <v>225.74165035068199</v>
      </c>
      <c r="D160">
        <v>222.79488010428699</v>
      </c>
      <c r="E160">
        <v>225.47194280350999</v>
      </c>
      <c r="F160">
        <v>40687800</v>
      </c>
      <c r="G160" s="1">
        <f t="shared" si="30"/>
        <v>225.78558959960901</v>
      </c>
      <c r="H160">
        <f t="shared" si="31"/>
        <v>226.69918579101525</v>
      </c>
      <c r="I160">
        <f t="shared" si="42"/>
        <v>229.99606961982164</v>
      </c>
      <c r="J160">
        <f t="shared" si="29"/>
        <v>229.99606961982164</v>
      </c>
      <c r="K160">
        <f t="shared" si="41"/>
        <v>229.99606961982164</v>
      </c>
      <c r="L160" s="1">
        <f t="shared" si="33"/>
        <v>0.27446536834988072</v>
      </c>
      <c r="M160" t="str">
        <f t="shared" si="34"/>
        <v>August</v>
      </c>
      <c r="N160">
        <f t="shared" si="35"/>
        <v>0.83193744049011709</v>
      </c>
      <c r="O160">
        <f t="shared" si="36"/>
        <v>0.98518739119988352</v>
      </c>
      <c r="P160" s="1">
        <f t="shared" si="37"/>
        <v>-0.61930847168000014</v>
      </c>
      <c r="Q160">
        <f t="shared" si="38"/>
        <v>-2.0172134655993545E-6</v>
      </c>
      <c r="R160">
        <f t="shared" si="39"/>
        <v>2.7446536834988071E-3</v>
      </c>
      <c r="S160">
        <f t="shared" si="40"/>
        <v>0.10795398007907341</v>
      </c>
    </row>
    <row r="161" spans="1:19" x14ac:dyDescent="0.3">
      <c r="A161" s="2">
        <v>45524</v>
      </c>
      <c r="B161">
        <v>226.26106262207</v>
      </c>
      <c r="C161">
        <v>226.92034094772799</v>
      </c>
      <c r="D161">
        <v>225.20222998862999</v>
      </c>
      <c r="E161">
        <v>225.52188562847101</v>
      </c>
      <c r="F161">
        <v>30299000</v>
      </c>
      <c r="G161" s="1">
        <f t="shared" si="30"/>
        <v>226.04330444335898</v>
      </c>
      <c r="H161">
        <f t="shared" si="31"/>
        <v>226.8546145629879</v>
      </c>
      <c r="I161">
        <f t="shared" si="42"/>
        <v>230.04729686063848</v>
      </c>
      <c r="J161">
        <f t="shared" ref="J161:J192" si="43">AVERAGE(B161:B310)</f>
        <v>230.04729686063848</v>
      </c>
      <c r="K161">
        <f t="shared" si="41"/>
        <v>230.04729686063848</v>
      </c>
      <c r="L161" s="1">
        <f t="shared" si="33"/>
        <v>-4.8562726067692331E-2</v>
      </c>
      <c r="M161" t="str">
        <f t="shared" si="34"/>
        <v>August</v>
      </c>
      <c r="N161">
        <f t="shared" si="35"/>
        <v>0.85715354255201981</v>
      </c>
      <c r="O161">
        <f t="shared" si="36"/>
        <v>0.98531506595588869</v>
      </c>
      <c r="P161" s="1">
        <f t="shared" si="37"/>
        <v>0.10987854003900566</v>
      </c>
      <c r="Q161">
        <f t="shared" si="38"/>
        <v>7.8088453019375947E-6</v>
      </c>
      <c r="R161">
        <f t="shared" si="39"/>
        <v>-4.8562726067692333E-4</v>
      </c>
      <c r="S161">
        <f t="shared" si="40"/>
        <v>0.10857759077526299</v>
      </c>
    </row>
    <row r="162" spans="1:19" x14ac:dyDescent="0.3">
      <c r="A162" s="2">
        <v>45525</v>
      </c>
      <c r="B162">
        <v>226.15118408203099</v>
      </c>
      <c r="C162">
        <v>227.729449517445</v>
      </c>
      <c r="D162">
        <v>224.80267685471</v>
      </c>
      <c r="E162">
        <v>226.27106256860699</v>
      </c>
      <c r="F162">
        <v>34765500</v>
      </c>
      <c r="G162" s="1">
        <f t="shared" si="30"/>
        <v>226.34696960449179</v>
      </c>
      <c r="H162">
        <f t="shared" si="31"/>
        <v>226.92633575439413</v>
      </c>
      <c r="I162">
        <f t="shared" si="42"/>
        <v>230.09237107776431</v>
      </c>
      <c r="J162">
        <f t="shared" si="43"/>
        <v>230.09237107776431</v>
      </c>
      <c r="K162">
        <f t="shared" si="41"/>
        <v>230.09237107776431</v>
      </c>
      <c r="L162" s="1">
        <f t="shared" si="33"/>
        <v>-0.82596745546397676</v>
      </c>
      <c r="M162" t="str">
        <f t="shared" si="34"/>
        <v>August</v>
      </c>
      <c r="N162">
        <f t="shared" si="35"/>
        <v>0.85267966788901006</v>
      </c>
      <c r="O162">
        <f t="shared" si="36"/>
        <v>0.98534721422921279</v>
      </c>
      <c r="P162" s="1">
        <f t="shared" si="37"/>
        <v>1.8679351806640057</v>
      </c>
      <c r="Q162">
        <f t="shared" si="38"/>
        <v>-1.3838885460915051E-6</v>
      </c>
      <c r="R162">
        <f t="shared" si="39"/>
        <v>-8.259674554639768E-3</v>
      </c>
      <c r="S162">
        <f t="shared" si="40"/>
        <v>0.10921631591444247</v>
      </c>
    </row>
    <row r="163" spans="1:19" x14ac:dyDescent="0.3">
      <c r="A163" s="2">
        <v>45526</v>
      </c>
      <c r="B163">
        <v>224.28324890136699</v>
      </c>
      <c r="C163">
        <v>228.089059418418</v>
      </c>
      <c r="D163">
        <v>223.65393636981599</v>
      </c>
      <c r="E163">
        <v>227.53966079897</v>
      </c>
      <c r="F163">
        <v>43695300</v>
      </c>
      <c r="G163" s="1">
        <f t="shared" si="30"/>
        <v>226.36495056152299</v>
      </c>
      <c r="H163">
        <f t="shared" si="31"/>
        <v>226.91654663085899</v>
      </c>
      <c r="I163">
        <f t="shared" si="42"/>
        <v>230.13985525843577</v>
      </c>
      <c r="J163">
        <f t="shared" si="43"/>
        <v>230.13985525843577</v>
      </c>
      <c r="K163">
        <f t="shared" si="41"/>
        <v>230.13985525843577</v>
      </c>
      <c r="L163" s="1">
        <f t="shared" si="33"/>
        <v>1.0288103780031947</v>
      </c>
      <c r="M163" t="str">
        <f t="shared" si="34"/>
        <v>August</v>
      </c>
      <c r="N163">
        <f t="shared" si="35"/>
        <v>0.77662379861780761</v>
      </c>
      <c r="O163">
        <f t="shared" si="36"/>
        <v>0.98530622791650679</v>
      </c>
      <c r="P163" s="1">
        <f t="shared" si="37"/>
        <v>-2.3074493408199999</v>
      </c>
      <c r="Q163">
        <f t="shared" si="38"/>
        <v>-2.3629278285586253E-5</v>
      </c>
      <c r="R163">
        <f t="shared" si="39"/>
        <v>1.0288103780031947E-2</v>
      </c>
      <c r="S163">
        <f t="shared" si="40"/>
        <v>0.10987193563834652</v>
      </c>
    </row>
    <row r="164" spans="1:19" x14ac:dyDescent="0.3">
      <c r="A164" s="2">
        <v>45527</v>
      </c>
      <c r="B164">
        <v>226.59069824218699</v>
      </c>
      <c r="C164">
        <v>227.969186493916</v>
      </c>
      <c r="D164">
        <v>224.08346222971201</v>
      </c>
      <c r="E164">
        <v>225.41200238324501</v>
      </c>
      <c r="F164">
        <v>38677300</v>
      </c>
      <c r="G164" s="1">
        <f t="shared" si="30"/>
        <v>227.41579284667918</v>
      </c>
      <c r="H164">
        <f t="shared" si="31"/>
        <v>226.88418212890582</v>
      </c>
      <c r="I164">
        <f t="shared" si="42"/>
        <v>230.21127728718051</v>
      </c>
      <c r="J164">
        <f t="shared" si="43"/>
        <v>230.21127728718051</v>
      </c>
      <c r="K164">
        <f t="shared" si="41"/>
        <v>230.21127728718051</v>
      </c>
      <c r="L164" s="1">
        <f t="shared" si="33"/>
        <v>0.14988705608294847</v>
      </c>
      <c r="M164" t="str">
        <f t="shared" si="34"/>
        <v>August</v>
      </c>
      <c r="N164">
        <f t="shared" si="35"/>
        <v>0.87057516654104783</v>
      </c>
      <c r="O164">
        <f t="shared" si="36"/>
        <v>0.98567607003983293</v>
      </c>
      <c r="P164" s="1">
        <f t="shared" si="37"/>
        <v>-0.33963012695301131</v>
      </c>
      <c r="Q164">
        <f t="shared" si="38"/>
        <v>2.9161511924113981E-5</v>
      </c>
      <c r="R164">
        <f t="shared" si="39"/>
        <v>1.4988705608294847E-3</v>
      </c>
      <c r="S164">
        <f t="shared" si="40"/>
        <v>0.11051510603944674</v>
      </c>
    </row>
    <row r="165" spans="1:19" x14ac:dyDescent="0.3">
      <c r="A165" s="2">
        <v>45530</v>
      </c>
      <c r="B165">
        <v>226.93032836914</v>
      </c>
      <c r="C165">
        <v>227.030224568812</v>
      </c>
      <c r="D165">
        <v>223.64395069142</v>
      </c>
      <c r="E165">
        <v>226.51079176615599</v>
      </c>
      <c r="F165">
        <v>30602200</v>
      </c>
      <c r="G165" s="1">
        <f t="shared" si="30"/>
        <v>227.84732055664017</v>
      </c>
      <c r="H165">
        <f t="shared" si="31"/>
        <v>226.7876882934566</v>
      </c>
      <c r="I165">
        <f t="shared" si="42"/>
        <v>230.25597579390879</v>
      </c>
      <c r="J165">
        <f t="shared" si="43"/>
        <v>230.25597579390879</v>
      </c>
      <c r="K165">
        <f t="shared" si="41"/>
        <v>230.25597579390879</v>
      </c>
      <c r="L165" s="1">
        <f t="shared" si="33"/>
        <v>0.37415010355639555</v>
      </c>
      <c r="M165" t="str">
        <f t="shared" si="34"/>
        <v>August</v>
      </c>
      <c r="N165">
        <f t="shared" si="35"/>
        <v>0.8844037323304228</v>
      </c>
      <c r="O165">
        <f t="shared" si="36"/>
        <v>0.98564396521995734</v>
      </c>
      <c r="P165" s="1">
        <f t="shared" si="37"/>
        <v>-0.8490600585940058</v>
      </c>
      <c r="Q165">
        <f t="shared" si="38"/>
        <v>4.2670984929937816E-6</v>
      </c>
      <c r="R165">
        <f t="shared" si="39"/>
        <v>3.7415010355639554E-3</v>
      </c>
      <c r="S165">
        <f t="shared" si="40"/>
        <v>0.1111863950987854</v>
      </c>
    </row>
    <row r="166" spans="1:19" x14ac:dyDescent="0.3">
      <c r="A166" s="2">
        <v>45531</v>
      </c>
      <c r="B166">
        <v>227.77938842773401</v>
      </c>
      <c r="C166">
        <v>228.59849454454601</v>
      </c>
      <c r="D166">
        <v>224.642839971538</v>
      </c>
      <c r="E166">
        <v>225.75162066501599</v>
      </c>
      <c r="F166">
        <v>35934600</v>
      </c>
      <c r="G166" s="1">
        <f t="shared" si="30"/>
        <v>226.96629028320277</v>
      </c>
      <c r="H166">
        <f t="shared" si="31"/>
        <v>226.71317016601517</v>
      </c>
      <c r="I166">
        <f t="shared" si="42"/>
        <v>230.29754638671838</v>
      </c>
      <c r="J166">
        <f t="shared" si="43"/>
        <v>230.29754638671838</v>
      </c>
      <c r="K166">
        <f t="shared" si="41"/>
        <v>230.29754638671838</v>
      </c>
      <c r="L166" s="1">
        <f t="shared" si="33"/>
        <v>-0.67534625110957425</v>
      </c>
      <c r="M166" t="str">
        <f t="shared" si="34"/>
        <v>August</v>
      </c>
      <c r="N166">
        <f t="shared" si="35"/>
        <v>0.91897452551869063</v>
      </c>
      <c r="O166">
        <f t="shared" si="36"/>
        <v>0.98580069184103047</v>
      </c>
      <c r="P166" s="1">
        <f t="shared" si="37"/>
        <v>1.5382995605470171</v>
      </c>
      <c r="Q166">
        <f t="shared" si="38"/>
        <v>1.0639711959248288E-5</v>
      </c>
      <c r="R166">
        <f t="shared" si="39"/>
        <v>-6.753462511095743E-3</v>
      </c>
      <c r="S166">
        <f t="shared" si="40"/>
        <v>0.11186656391316901</v>
      </c>
    </row>
    <row r="167" spans="1:19" x14ac:dyDescent="0.3">
      <c r="A167" s="2">
        <v>45532</v>
      </c>
      <c r="B167">
        <v>226.24108886718699</v>
      </c>
      <c r="C167">
        <v>229.607380298588</v>
      </c>
      <c r="D167">
        <v>225.43196626858901</v>
      </c>
      <c r="E167">
        <v>227.669509955069</v>
      </c>
      <c r="F167">
        <v>38052200</v>
      </c>
      <c r="G167" s="1">
        <f t="shared" si="30"/>
        <v>225.53187255859339</v>
      </c>
      <c r="H167">
        <f t="shared" si="31"/>
        <v>226.60708709716752</v>
      </c>
      <c r="I167">
        <f t="shared" si="42"/>
        <v>230.32942180392072</v>
      </c>
      <c r="J167">
        <f t="shared" si="43"/>
        <v>230.32942180392072</v>
      </c>
      <c r="K167">
        <f t="shared" si="41"/>
        <v>230.32942180392072</v>
      </c>
      <c r="L167" s="1">
        <f t="shared" si="33"/>
        <v>1.4570171477101275</v>
      </c>
      <c r="M167" t="str">
        <f t="shared" si="34"/>
        <v>August</v>
      </c>
      <c r="N167">
        <f t="shared" si="35"/>
        <v>0.85634028023651632</v>
      </c>
      <c r="O167">
        <f t="shared" si="36"/>
        <v>0.98583452848670305</v>
      </c>
      <c r="P167" s="1">
        <f t="shared" si="37"/>
        <v>-3.2963714599610228</v>
      </c>
      <c r="Q167">
        <f t="shared" si="38"/>
        <v>-1.9305712033790279E-5</v>
      </c>
      <c r="R167">
        <f t="shared" si="39"/>
        <v>1.4570171477101275E-2</v>
      </c>
      <c r="S167">
        <f t="shared" si="40"/>
        <v>0.11257114405944896</v>
      </c>
    </row>
    <row r="168" spans="1:19" x14ac:dyDescent="0.3">
      <c r="A168" s="2">
        <v>45533</v>
      </c>
      <c r="B168">
        <v>229.53746032714801</v>
      </c>
      <c r="C168">
        <v>232.66402541964001</v>
      </c>
      <c r="D168">
        <v>228.62847197635801</v>
      </c>
      <c r="E168">
        <v>229.847132448868</v>
      </c>
      <c r="F168">
        <v>51906300</v>
      </c>
      <c r="G168" s="1">
        <f t="shared" si="30"/>
        <v>224.71077575683563</v>
      </c>
      <c r="H168">
        <f t="shared" si="31"/>
        <v>226.62686523437461</v>
      </c>
      <c r="I168">
        <f t="shared" si="42"/>
        <v>230.38183632875067</v>
      </c>
      <c r="J168">
        <f t="shared" si="43"/>
        <v>230.38183632875067</v>
      </c>
      <c r="K168">
        <f t="shared" si="41"/>
        <v>230.38183632875067</v>
      </c>
      <c r="L168" s="1">
        <f t="shared" si="33"/>
        <v>-0.343788562455699</v>
      </c>
      <c r="M168" t="str">
        <f t="shared" si="34"/>
        <v>August</v>
      </c>
      <c r="N168">
        <f t="shared" si="35"/>
        <v>0.99055714141207241</v>
      </c>
      <c r="O168">
        <f t="shared" si="36"/>
        <v>0.98608614796822658</v>
      </c>
      <c r="P168" s="1">
        <f t="shared" si="37"/>
        <v>0.78912353515602263</v>
      </c>
      <c r="Q168">
        <f t="shared" si="38"/>
        <v>4.1211807659147226E-5</v>
      </c>
      <c r="R168">
        <f t="shared" si="39"/>
        <v>-3.4378856245569902E-3</v>
      </c>
      <c r="S168">
        <f t="shared" si="40"/>
        <v>0.11325173514617851</v>
      </c>
    </row>
    <row r="169" spans="1:19" x14ac:dyDescent="0.3">
      <c r="A169" s="2">
        <v>45534</v>
      </c>
      <c r="B169">
        <v>228.74833679199199</v>
      </c>
      <c r="C169">
        <v>230.14679214282</v>
      </c>
      <c r="D169">
        <v>227.230002952506</v>
      </c>
      <c r="E169">
        <v>229.937031461206</v>
      </c>
      <c r="F169">
        <v>52990800</v>
      </c>
      <c r="G169" s="1">
        <f t="shared" si="30"/>
        <v>222.91874999999959</v>
      </c>
      <c r="H169">
        <f t="shared" si="31"/>
        <v>226.57531616210898</v>
      </c>
      <c r="I169">
        <f t="shared" si="42"/>
        <v>230.39280225084937</v>
      </c>
      <c r="J169">
        <f t="shared" si="43"/>
        <v>230.39280225084937</v>
      </c>
      <c r="K169">
        <f t="shared" si="41"/>
        <v>230.39280225084937</v>
      </c>
      <c r="L169" s="1">
        <f t="shared" si="33"/>
        <v>-2.720526792593859</v>
      </c>
      <c r="M169" t="str">
        <f t="shared" si="34"/>
        <v>August</v>
      </c>
      <c r="N169">
        <f t="shared" si="35"/>
        <v>0.9584267564555019</v>
      </c>
      <c r="O169">
        <f t="shared" si="36"/>
        <v>0.98630381675939394</v>
      </c>
      <c r="P169" s="1">
        <f t="shared" si="37"/>
        <v>6.2231597900389772</v>
      </c>
      <c r="Q169">
        <f t="shared" si="38"/>
        <v>-9.8113727585724675E-6</v>
      </c>
      <c r="R169">
        <f t="shared" si="39"/>
        <v>-2.7205267925938588E-2</v>
      </c>
      <c r="S169">
        <f t="shared" si="40"/>
        <v>0.11398077243019131</v>
      </c>
    </row>
    <row r="170" spans="1:19" x14ac:dyDescent="0.3">
      <c r="A170" s="2">
        <v>45538</v>
      </c>
      <c r="B170">
        <v>222.52517700195301</v>
      </c>
      <c r="C170">
        <v>228.74832587928699</v>
      </c>
      <c r="D170">
        <v>220.92692932694899</v>
      </c>
      <c r="E170">
        <v>228.29882348382401</v>
      </c>
      <c r="F170">
        <v>50190600</v>
      </c>
      <c r="G170" s="1">
        <f t="shared" si="30"/>
        <v>221.30252685546822</v>
      </c>
      <c r="H170">
        <f t="shared" si="31"/>
        <v>226.48494934081987</v>
      </c>
      <c r="I170">
        <f t="shared" si="42"/>
        <v>230.41443995425539</v>
      </c>
      <c r="J170">
        <f t="shared" si="43"/>
        <v>230.41443995425539</v>
      </c>
      <c r="K170">
        <f t="shared" si="41"/>
        <v>230.41443995425539</v>
      </c>
      <c r="L170" s="1">
        <f t="shared" si="33"/>
        <v>-0.86186975474204008</v>
      </c>
      <c r="M170" t="str">
        <f t="shared" si="34"/>
        <v>September</v>
      </c>
      <c r="N170">
        <f t="shared" si="35"/>
        <v>0.70504118272442706</v>
      </c>
      <c r="O170">
        <f t="shared" si="36"/>
        <v>0.98629885418146368</v>
      </c>
      <c r="P170" s="1">
        <f t="shared" si="37"/>
        <v>1.9178771972660229</v>
      </c>
      <c r="Q170">
        <f t="shared" si="38"/>
        <v>-7.8578630500092395E-5</v>
      </c>
      <c r="R170">
        <f t="shared" si="39"/>
        <v>-8.6186975474204005E-3</v>
      </c>
      <c r="S170">
        <f t="shared" si="40"/>
        <v>0.11471451779187687</v>
      </c>
    </row>
    <row r="171" spans="1:19" x14ac:dyDescent="0.3">
      <c r="A171" s="2">
        <v>45539</v>
      </c>
      <c r="B171">
        <v>220.60729980468699</v>
      </c>
      <c r="C171">
        <v>221.53627045160701</v>
      </c>
      <c r="D171">
        <v>217.24099295020801</v>
      </c>
      <c r="E171">
        <v>221.41640720478401</v>
      </c>
      <c r="F171">
        <v>43840200</v>
      </c>
      <c r="G171" s="1">
        <f t="shared" si="30"/>
        <v>220.77111206054624</v>
      </c>
      <c r="H171">
        <f t="shared" si="31"/>
        <v>226.5190457153316</v>
      </c>
      <c r="I171">
        <f t="shared" si="42"/>
        <v>230.51963012695273</v>
      </c>
      <c r="J171">
        <f t="shared" si="43"/>
        <v>230.51963012695273</v>
      </c>
      <c r="K171">
        <f t="shared" si="41"/>
        <v>230.51963012695273</v>
      </c>
      <c r="L171" s="1">
        <f t="shared" si="33"/>
        <v>0.69277175100918964</v>
      </c>
      <c r="M171" t="str">
        <f t="shared" si="34"/>
        <v>September</v>
      </c>
      <c r="N171">
        <f t="shared" si="35"/>
        <v>0.62695184702187179</v>
      </c>
      <c r="O171">
        <f t="shared" si="36"/>
        <v>0.9881994527823964</v>
      </c>
      <c r="P171" s="1">
        <f t="shared" si="37"/>
        <v>-1.5283050537110228</v>
      </c>
      <c r="Q171">
        <f t="shared" si="38"/>
        <v>-2.4660816471788749E-5</v>
      </c>
      <c r="R171">
        <f t="shared" si="39"/>
        <v>6.9277175100918966E-3</v>
      </c>
      <c r="S171">
        <f t="shared" si="40"/>
        <v>0.11547620762760236</v>
      </c>
    </row>
    <row r="172" spans="1:19" x14ac:dyDescent="0.3">
      <c r="A172" s="2">
        <v>45540</v>
      </c>
      <c r="B172">
        <v>222.13560485839801</v>
      </c>
      <c r="C172">
        <v>225.23218875186299</v>
      </c>
      <c r="D172">
        <v>221.27654940572901</v>
      </c>
      <c r="E172">
        <v>221.386429123234</v>
      </c>
      <c r="F172">
        <v>36615400</v>
      </c>
      <c r="G172" s="1">
        <f t="shared" si="30"/>
        <v>221.13271179199165</v>
      </c>
      <c r="H172">
        <f t="shared" si="31"/>
        <v>226.60929962158158</v>
      </c>
      <c r="I172">
        <f t="shared" si="42"/>
        <v>230.65358053671306</v>
      </c>
      <c r="J172">
        <f t="shared" si="43"/>
        <v>230.65358053671306</v>
      </c>
      <c r="K172">
        <f t="shared" si="41"/>
        <v>230.65358053671306</v>
      </c>
      <c r="L172" s="1">
        <f t="shared" si="33"/>
        <v>-0.70149641991131184</v>
      </c>
      <c r="M172" t="str">
        <f t="shared" si="34"/>
        <v>September</v>
      </c>
      <c r="N172">
        <f t="shared" si="35"/>
        <v>0.68917915050370038</v>
      </c>
      <c r="O172">
        <f t="shared" si="36"/>
        <v>0.98799940341942472</v>
      </c>
      <c r="P172" s="1">
        <f t="shared" si="37"/>
        <v>1.5582733154300001</v>
      </c>
      <c r="Q172">
        <f t="shared" si="38"/>
        <v>1.9669227996343963E-5</v>
      </c>
      <c r="R172">
        <f t="shared" si="39"/>
        <v>-7.0149641991131186E-3</v>
      </c>
      <c r="S172">
        <f t="shared" si="40"/>
        <v>0.11623339009475002</v>
      </c>
    </row>
    <row r="173" spans="1:19" x14ac:dyDescent="0.3">
      <c r="A173" s="2">
        <v>45541</v>
      </c>
      <c r="B173">
        <v>220.57733154296801</v>
      </c>
      <c r="C173">
        <v>224.99247224215</v>
      </c>
      <c r="D173">
        <v>219.52848241885499</v>
      </c>
      <c r="E173">
        <v>223.70388138503299</v>
      </c>
      <c r="F173">
        <v>48423000</v>
      </c>
      <c r="G173" s="1">
        <f t="shared" si="30"/>
        <v>221.21062622070258</v>
      </c>
      <c r="H173">
        <f t="shared" si="31"/>
        <v>226.73098754882764</v>
      </c>
      <c r="I173">
        <f t="shared" si="42"/>
        <v>230.77026513504612</v>
      </c>
      <c r="J173">
        <f t="shared" si="43"/>
        <v>230.77026513504612</v>
      </c>
      <c r="K173">
        <f t="shared" si="41"/>
        <v>230.77026513504612</v>
      </c>
      <c r="L173" s="1">
        <f t="shared" si="33"/>
        <v>4.0751933001546108E-2</v>
      </c>
      <c r="M173" t="str">
        <f t="shared" si="34"/>
        <v>September</v>
      </c>
      <c r="N173">
        <f t="shared" si="35"/>
        <v>0.62573164290602357</v>
      </c>
      <c r="O173">
        <f t="shared" si="36"/>
        <v>0.98810431310600522</v>
      </c>
      <c r="P173" s="1">
        <f t="shared" si="37"/>
        <v>-8.9889526366988548E-2</v>
      </c>
      <c r="Q173">
        <f t="shared" si="38"/>
        <v>-2.0055880751157495E-5</v>
      </c>
      <c r="R173">
        <f t="shared" si="39"/>
        <v>4.0751933001546104E-4</v>
      </c>
      <c r="S173">
        <f t="shared" si="40"/>
        <v>0.11702535474423216</v>
      </c>
    </row>
    <row r="174" spans="1:19" x14ac:dyDescent="0.3">
      <c r="A174" s="2">
        <v>45544</v>
      </c>
      <c r="B174">
        <v>220.667221069335</v>
      </c>
      <c r="C174">
        <v>221.02682603494401</v>
      </c>
      <c r="D174">
        <v>216.47183996524601</v>
      </c>
      <c r="E174">
        <v>220.577323638438</v>
      </c>
      <c r="F174">
        <v>67180000</v>
      </c>
      <c r="G174" s="1">
        <f t="shared" si="30"/>
        <v>221.54625549316361</v>
      </c>
      <c r="H174">
        <f t="shared" si="31"/>
        <v>226.81944091796828</v>
      </c>
      <c r="I174">
        <f t="shared" si="42"/>
        <v>230.9118336571583</v>
      </c>
      <c r="J174">
        <f t="shared" si="43"/>
        <v>230.9118336571583</v>
      </c>
      <c r="K174">
        <f t="shared" si="41"/>
        <v>230.9118336571583</v>
      </c>
      <c r="L174" s="1">
        <f t="shared" si="33"/>
        <v>-0.36213717566185361</v>
      </c>
      <c r="M174" t="str">
        <f t="shared" si="34"/>
        <v>September</v>
      </c>
      <c r="N174">
        <f t="shared" si="35"/>
        <v>0.62939163396834075</v>
      </c>
      <c r="O174">
        <f t="shared" si="36"/>
        <v>0.9887742914490576</v>
      </c>
      <c r="P174" s="1">
        <f t="shared" si="37"/>
        <v>0.79911804199198855</v>
      </c>
      <c r="Q174">
        <f t="shared" si="38"/>
        <v>1.1607879004671418E-6</v>
      </c>
      <c r="R174">
        <f t="shared" si="39"/>
        <v>-3.621371756618536E-3</v>
      </c>
      <c r="S174">
        <f t="shared" si="40"/>
        <v>0.11782599927407916</v>
      </c>
    </row>
    <row r="175" spans="1:19" x14ac:dyDescent="0.3">
      <c r="A175" s="2">
        <v>45545</v>
      </c>
      <c r="B175">
        <v>219.86810302734301</v>
      </c>
      <c r="C175">
        <v>221.236592540484</v>
      </c>
      <c r="D175">
        <v>216.49181271910501</v>
      </c>
      <c r="E175">
        <v>218.67940838073801</v>
      </c>
      <c r="F175">
        <v>51591000</v>
      </c>
      <c r="G175" s="1">
        <f t="shared" si="30"/>
        <v>220.62926635742161</v>
      </c>
      <c r="H175">
        <f t="shared" si="31"/>
        <v>226.96649658203077</v>
      </c>
      <c r="I175">
        <f t="shared" si="42"/>
        <v>231.05612397529669</v>
      </c>
      <c r="J175">
        <f t="shared" si="43"/>
        <v>231.05612397529669</v>
      </c>
      <c r="K175">
        <f t="shared" ref="K175:K206" si="44">AVERAGE(B175:B374)</f>
        <v>231.05612397529669</v>
      </c>
      <c r="L175" s="1">
        <f t="shared" si="33"/>
        <v>1.1585106704878529</v>
      </c>
      <c r="M175" t="str">
        <f t="shared" si="34"/>
        <v>September</v>
      </c>
      <c r="N175">
        <f t="shared" si="35"/>
        <v>0.59685430721142563</v>
      </c>
      <c r="O175">
        <f t="shared" si="36"/>
        <v>0.98861903826063502</v>
      </c>
      <c r="P175" s="1">
        <f t="shared" si="37"/>
        <v>-2.5471954345709946</v>
      </c>
      <c r="Q175">
        <f t="shared" si="38"/>
        <v>-1.033597164634692E-5</v>
      </c>
      <c r="R175">
        <f t="shared" si="39"/>
        <v>1.1585106704878528E-2</v>
      </c>
      <c r="S175">
        <f t="shared" si="40"/>
        <v>0.11864843633727848</v>
      </c>
    </row>
    <row r="176" spans="1:19" x14ac:dyDescent="0.3">
      <c r="A176" s="2">
        <v>45546</v>
      </c>
      <c r="B176">
        <v>222.41529846191401</v>
      </c>
      <c r="C176">
        <v>222.84481857215999</v>
      </c>
      <c r="D176">
        <v>217.650536463912</v>
      </c>
      <c r="E176">
        <v>221.216620320321</v>
      </c>
      <c r="F176">
        <v>44587100</v>
      </c>
      <c r="G176" s="1">
        <f t="shared" si="30"/>
        <v>219.96599426269501</v>
      </c>
      <c r="H176">
        <f t="shared" si="31"/>
        <v>227.13473449706984</v>
      </c>
      <c r="I176">
        <f t="shared" si="42"/>
        <v>231.21595284598172</v>
      </c>
      <c r="J176">
        <f t="shared" si="43"/>
        <v>231.21595284598172</v>
      </c>
      <c r="K176">
        <f t="shared" si="44"/>
        <v>231.21595284598172</v>
      </c>
      <c r="L176" s="1">
        <f t="shared" si="33"/>
        <v>4.9402420066810761E-2</v>
      </c>
      <c r="M176" t="str">
        <f t="shared" si="34"/>
        <v>September</v>
      </c>
      <c r="N176">
        <f t="shared" si="35"/>
        <v>0.70056730806141732</v>
      </c>
      <c r="O176">
        <f t="shared" si="36"/>
        <v>0.98832899823055853</v>
      </c>
      <c r="P176" s="1">
        <f t="shared" si="37"/>
        <v>-0.10987854003900566</v>
      </c>
      <c r="Q176">
        <f t="shared" si="38"/>
        <v>3.2816815358271967E-5</v>
      </c>
      <c r="R176">
        <f t="shared" si="39"/>
        <v>4.9402420066810759E-4</v>
      </c>
      <c r="S176">
        <f t="shared" si="40"/>
        <v>0.1194582856651667</v>
      </c>
    </row>
    <row r="177" spans="1:19" x14ac:dyDescent="0.3">
      <c r="A177" s="2">
        <v>45547</v>
      </c>
      <c r="B177">
        <v>222.52517700195301</v>
      </c>
      <c r="C177">
        <v>223.30431855196201</v>
      </c>
      <c r="D177">
        <v>219.57842214055799</v>
      </c>
      <c r="E177">
        <v>222.25546946786699</v>
      </c>
      <c r="F177">
        <v>37498200</v>
      </c>
      <c r="G177" s="1">
        <f t="shared" si="30"/>
        <v>219.5724273681636</v>
      </c>
      <c r="H177">
        <f t="shared" si="31"/>
        <v>227.26642852783155</v>
      </c>
      <c r="I177">
        <f t="shared" si="42"/>
        <v>231.34349856169285</v>
      </c>
      <c r="J177">
        <f t="shared" si="43"/>
        <v>231.34349856169285</v>
      </c>
      <c r="K177">
        <f t="shared" si="44"/>
        <v>231.34349856169285</v>
      </c>
      <c r="L177" s="1">
        <f t="shared" si="33"/>
        <v>-0.12119936283777594</v>
      </c>
      <c r="M177" t="str">
        <f t="shared" si="34"/>
        <v>September</v>
      </c>
      <c r="N177">
        <f t="shared" si="35"/>
        <v>0.70504118272442706</v>
      </c>
      <c r="O177">
        <f t="shared" si="36"/>
        <v>0.98822188955990009</v>
      </c>
      <c r="P177" s="1">
        <f t="shared" si="37"/>
        <v>0.26969909668000014</v>
      </c>
      <c r="Q177">
        <f t="shared" si="38"/>
        <v>1.4071297960160933E-6</v>
      </c>
      <c r="R177">
        <f t="shared" si="39"/>
        <v>-1.2119936283777593E-3</v>
      </c>
      <c r="S177">
        <f t="shared" si="40"/>
        <v>0.12031024724075681</v>
      </c>
    </row>
    <row r="178" spans="1:19" x14ac:dyDescent="0.3">
      <c r="A178" s="2">
        <v>45548</v>
      </c>
      <c r="B178">
        <v>222.25547790527301</v>
      </c>
      <c r="C178">
        <v>223.79377877619601</v>
      </c>
      <c r="D178">
        <v>221.666129959025</v>
      </c>
      <c r="E178">
        <v>223.334292840552</v>
      </c>
      <c r="F178">
        <v>36766600</v>
      </c>
      <c r="G178" s="1">
        <f t="shared" si="30"/>
        <v>220.7910858154292</v>
      </c>
      <c r="H178">
        <f t="shared" si="31"/>
        <v>227.38632507324166</v>
      </c>
      <c r="I178">
        <f t="shared" si="42"/>
        <v>231.47317976110079</v>
      </c>
      <c r="J178">
        <f t="shared" si="43"/>
        <v>231.47317976110079</v>
      </c>
      <c r="K178">
        <f t="shared" si="44"/>
        <v>231.47317976110079</v>
      </c>
      <c r="L178" s="1">
        <f t="shared" si="33"/>
        <v>-2.7775254733109782</v>
      </c>
      <c r="M178" t="str">
        <f t="shared" si="34"/>
        <v>September</v>
      </c>
      <c r="N178">
        <f t="shared" si="35"/>
        <v>0.69405996696705585</v>
      </c>
      <c r="O178">
        <f t="shared" si="36"/>
        <v>0.98806215549765875</v>
      </c>
      <c r="P178" s="1">
        <f t="shared" si="37"/>
        <v>6.1732025146480112</v>
      </c>
      <c r="Q178">
        <f t="shared" si="38"/>
        <v>-3.4550615145567676E-6</v>
      </c>
      <c r="R178">
        <f t="shared" si="39"/>
        <v>-2.7775254733109784E-2</v>
      </c>
      <c r="S178">
        <f t="shared" si="40"/>
        <v>0.12118332024355433</v>
      </c>
    </row>
    <row r="179" spans="1:19" x14ac:dyDescent="0.3">
      <c r="A179" s="2">
        <v>45551</v>
      </c>
      <c r="B179">
        <v>216.082275390625</v>
      </c>
      <c r="C179">
        <v>216.98128020943699</v>
      </c>
      <c r="D179">
        <v>213.684903803758</v>
      </c>
      <c r="E179">
        <v>216.30201959178501</v>
      </c>
      <c r="F179">
        <v>59357400</v>
      </c>
      <c r="G179" s="1">
        <f t="shared" si="30"/>
        <v>221.9298309326166</v>
      </c>
      <c r="H179">
        <f t="shared" si="31"/>
        <v>227.53861541748</v>
      </c>
      <c r="I179">
        <f t="shared" ref="I179:I210" si="45">AVERAGE(B179:B278)</f>
        <v>231.61075740074003</v>
      </c>
      <c r="J179">
        <f t="shared" si="43"/>
        <v>231.61075740074003</v>
      </c>
      <c r="K179">
        <f t="shared" si="44"/>
        <v>231.61075740074003</v>
      </c>
      <c r="L179" s="1">
        <f t="shared" si="33"/>
        <v>0.21726315230451704</v>
      </c>
      <c r="M179" t="str">
        <f t="shared" si="34"/>
        <v>September</v>
      </c>
      <c r="N179">
        <f t="shared" si="35"/>
        <v>0.44270848095252052</v>
      </c>
      <c r="O179">
        <f t="shared" si="36"/>
        <v>0.98784765240003125</v>
      </c>
      <c r="P179" s="1">
        <f t="shared" si="37"/>
        <v>-0.46946716308499958</v>
      </c>
      <c r="Q179">
        <f t="shared" si="38"/>
        <v>-8.0248295142415493E-5</v>
      </c>
      <c r="R179">
        <f t="shared" si="39"/>
        <v>2.1726315230451705E-3</v>
      </c>
      <c r="S179">
        <f t="shared" si="40"/>
        <v>0.12207081005317189</v>
      </c>
    </row>
    <row r="180" spans="1:19" x14ac:dyDescent="0.3">
      <c r="A180" s="2">
        <v>45552</v>
      </c>
      <c r="B180">
        <v>216.55174255371</v>
      </c>
      <c r="C180">
        <v>216.66162227413699</v>
      </c>
      <c r="D180">
        <v>214.26426595466901</v>
      </c>
      <c r="E180">
        <v>215.51289221314599</v>
      </c>
      <c r="F180">
        <v>45519300</v>
      </c>
      <c r="G180" s="1">
        <f t="shared" si="30"/>
        <v>223.9575988769524</v>
      </c>
      <c r="H180">
        <f t="shared" si="31"/>
        <v>227.8743698120112</v>
      </c>
      <c r="I180">
        <f t="shared" si="45"/>
        <v>231.84603743119629</v>
      </c>
      <c r="J180">
        <f t="shared" si="43"/>
        <v>231.84603743119629</v>
      </c>
      <c r="K180">
        <f t="shared" si="44"/>
        <v>231.84603743119629</v>
      </c>
      <c r="L180" s="1">
        <f t="shared" si="33"/>
        <v>1.7989794908164995</v>
      </c>
      <c r="M180" t="str">
        <f t="shared" si="34"/>
        <v>September</v>
      </c>
      <c r="N180">
        <f t="shared" si="35"/>
        <v>0.46182356243517803</v>
      </c>
      <c r="O180">
        <f t="shared" si="36"/>
        <v>0.9871993692938491</v>
      </c>
      <c r="P180" s="1">
        <f t="shared" si="37"/>
        <v>-3.8957214355469887</v>
      </c>
      <c r="Q180">
        <f t="shared" si="38"/>
        <v>6.18313812439375E-6</v>
      </c>
      <c r="R180">
        <f t="shared" si="39"/>
        <v>1.7989794908164995E-2</v>
      </c>
      <c r="S180">
        <f t="shared" si="40"/>
        <v>0.12297810038924013</v>
      </c>
    </row>
    <row r="181" spans="1:19" x14ac:dyDescent="0.3">
      <c r="A181" s="2">
        <v>45553</v>
      </c>
      <c r="B181">
        <v>220.44746398925699</v>
      </c>
      <c r="C181">
        <v>222.46524827574601</v>
      </c>
      <c r="D181">
        <v>217.30091669603601</v>
      </c>
      <c r="E181">
        <v>217.31091546092199</v>
      </c>
      <c r="F181">
        <v>59894900</v>
      </c>
      <c r="G181" s="1">
        <f t="shared" si="30"/>
        <v>226.0712738037104</v>
      </c>
      <c r="H181">
        <f t="shared" si="31"/>
        <v>228.24453491210889</v>
      </c>
      <c r="I181">
        <f t="shared" si="45"/>
        <v>232.08133427546534</v>
      </c>
      <c r="J181">
        <f t="shared" si="43"/>
        <v>232.08133427546534</v>
      </c>
      <c r="K181">
        <f t="shared" si="44"/>
        <v>232.08133427546534</v>
      </c>
      <c r="L181" s="1">
        <f t="shared" si="33"/>
        <v>3.7065544330426961</v>
      </c>
      <c r="M181" t="str">
        <f t="shared" si="34"/>
        <v>September</v>
      </c>
      <c r="N181">
        <f t="shared" si="35"/>
        <v>0.62044388464232125</v>
      </c>
      <c r="O181">
        <f t="shared" si="36"/>
        <v>0.98666022987321444</v>
      </c>
      <c r="P181" s="1">
        <f t="shared" si="37"/>
        <v>-8.1710052490240059</v>
      </c>
      <c r="Q181">
        <f t="shared" si="38"/>
        <v>5.0798707389887454E-5</v>
      </c>
      <c r="R181">
        <f t="shared" si="39"/>
        <v>3.7065544330426962E-2</v>
      </c>
      <c r="S181">
        <f t="shared" si="40"/>
        <v>0.12385983777510459</v>
      </c>
    </row>
    <row r="182" spans="1:19" x14ac:dyDescent="0.3">
      <c r="A182" s="2">
        <v>45554</v>
      </c>
      <c r="B182">
        <v>228.61846923828099</v>
      </c>
      <c r="C182">
        <v>229.56743739121799</v>
      </c>
      <c r="D182">
        <v>224.38313871157001</v>
      </c>
      <c r="E182">
        <v>224.74274368478299</v>
      </c>
      <c r="F182">
        <v>66781300</v>
      </c>
      <c r="G182" s="1">
        <f t="shared" si="30"/>
        <v>227.20602416992142</v>
      </c>
      <c r="H182">
        <f t="shared" si="31"/>
        <v>228.53418548583937</v>
      </c>
      <c r="I182">
        <f t="shared" si="45"/>
        <v>232.26311349868732</v>
      </c>
      <c r="J182">
        <f t="shared" si="43"/>
        <v>232.26311349868732</v>
      </c>
      <c r="K182">
        <f t="shared" si="44"/>
        <v>232.26311349868732</v>
      </c>
      <c r="L182" s="1">
        <f t="shared" si="33"/>
        <v>-0.29274351687371436</v>
      </c>
      <c r="M182" t="str">
        <f t="shared" si="34"/>
        <v>September</v>
      </c>
      <c r="N182">
        <f t="shared" si="35"/>
        <v>0.95313899819180081</v>
      </c>
      <c r="O182">
        <f t="shared" si="36"/>
        <v>0.98625812531770196</v>
      </c>
      <c r="P182" s="1">
        <f t="shared" si="37"/>
        <v>0.66926574707099462</v>
      </c>
      <c r="Q182">
        <f t="shared" si="38"/>
        <v>1.0369521349495869E-4</v>
      </c>
      <c r="R182">
        <f t="shared" si="39"/>
        <v>-2.9274351687371435E-3</v>
      </c>
      <c r="S182">
        <f t="shared" si="40"/>
        <v>0.12466110280109539</v>
      </c>
    </row>
    <row r="183" spans="1:19" x14ac:dyDescent="0.3">
      <c r="A183" s="2">
        <v>45555</v>
      </c>
      <c r="B183">
        <v>227.94920349121</v>
      </c>
      <c r="C183">
        <v>232.83382873594999</v>
      </c>
      <c r="D183">
        <v>227.369839086388</v>
      </c>
      <c r="E183">
        <v>229.71726251609701</v>
      </c>
      <c r="F183">
        <v>318679900</v>
      </c>
      <c r="G183" s="1">
        <f t="shared" si="30"/>
        <v>226.93632202148382</v>
      </c>
      <c r="H183">
        <f t="shared" si="31"/>
        <v>228.70841613769483</v>
      </c>
      <c r="I183">
        <f t="shared" si="45"/>
        <v>232.32096499488424</v>
      </c>
      <c r="J183">
        <f t="shared" si="43"/>
        <v>232.32096499488424</v>
      </c>
      <c r="K183">
        <f t="shared" si="44"/>
        <v>232.32096499488424</v>
      </c>
      <c r="L183" s="1">
        <f t="shared" si="33"/>
        <v>-0.7581023984462536</v>
      </c>
      <c r="M183" t="str">
        <f t="shared" si="34"/>
        <v>September</v>
      </c>
      <c r="N183">
        <f t="shared" si="35"/>
        <v>0.9258888084133573</v>
      </c>
      <c r="O183">
        <f t="shared" si="36"/>
        <v>0.98624629252829754</v>
      </c>
      <c r="P183" s="1">
        <f t="shared" si="37"/>
        <v>1.7280883789059942</v>
      </c>
      <c r="Q183">
        <f t="shared" si="38"/>
        <v>-8.3524679329594065E-6</v>
      </c>
      <c r="R183">
        <f t="shared" si="39"/>
        <v>-7.5810239844625359E-3</v>
      </c>
      <c r="S183">
        <f t="shared" si="40"/>
        <v>0.12563829581830008</v>
      </c>
    </row>
    <row r="184" spans="1:19" x14ac:dyDescent="0.3">
      <c r="A184" s="2">
        <v>45558</v>
      </c>
      <c r="B184">
        <v>226.22111511230401</v>
      </c>
      <c r="C184">
        <v>229.19783588273799</v>
      </c>
      <c r="D184">
        <v>225.56183678132999</v>
      </c>
      <c r="E184">
        <v>227.090154121849</v>
      </c>
      <c r="F184">
        <v>54146000</v>
      </c>
      <c r="G184" s="1">
        <f t="shared" si="30"/>
        <v>226.85441284179643</v>
      </c>
      <c r="H184">
        <f t="shared" si="31"/>
        <v>228.94123199462848</v>
      </c>
      <c r="I184">
        <f t="shared" si="45"/>
        <v>232.39147727720157</v>
      </c>
      <c r="J184">
        <f t="shared" si="43"/>
        <v>232.39147727720157</v>
      </c>
      <c r="K184">
        <f t="shared" si="44"/>
        <v>232.39147727720157</v>
      </c>
      <c r="L184" s="1">
        <f t="shared" si="33"/>
        <v>0.39739971874406982</v>
      </c>
      <c r="M184" t="str">
        <f t="shared" si="34"/>
        <v>September</v>
      </c>
      <c r="N184">
        <f t="shared" si="35"/>
        <v>0.85552701792101382</v>
      </c>
      <c r="O184">
        <f t="shared" si="36"/>
        <v>0.98761595314075534</v>
      </c>
      <c r="P184" s="1">
        <f t="shared" si="37"/>
        <v>-0.89900207519599462</v>
      </c>
      <c r="Q184">
        <f t="shared" si="38"/>
        <v>-2.1680408878510526E-5</v>
      </c>
      <c r="R184">
        <f t="shared" si="39"/>
        <v>3.9739971874406983E-3</v>
      </c>
      <c r="S184">
        <f t="shared" si="40"/>
        <v>0.12664438344582529</v>
      </c>
    </row>
    <row r="185" spans="1:19" x14ac:dyDescent="0.3">
      <c r="A185" s="2">
        <v>45559</v>
      </c>
      <c r="B185">
        <v>227.1201171875</v>
      </c>
      <c r="C185">
        <v>229.097952156514</v>
      </c>
      <c r="D185">
        <v>225.48192014495501</v>
      </c>
      <c r="E185">
        <v>228.39870925768</v>
      </c>
      <c r="F185">
        <v>43556100</v>
      </c>
      <c r="G185" s="1">
        <f t="shared" si="30"/>
        <v>228.15897827148402</v>
      </c>
      <c r="H185">
        <f t="shared" si="31"/>
        <v>229.26980957031208</v>
      </c>
      <c r="I185">
        <f t="shared" si="45"/>
        <v>232.49263075531465</v>
      </c>
      <c r="J185">
        <f t="shared" si="43"/>
        <v>232.49263075531465</v>
      </c>
      <c r="K185">
        <f t="shared" si="44"/>
        <v>232.49263075531465</v>
      </c>
      <c r="L185" s="1">
        <f t="shared" si="33"/>
        <v>-0.43981192840058475</v>
      </c>
      <c r="M185" t="str">
        <f t="shared" si="34"/>
        <v>September</v>
      </c>
      <c r="N185">
        <f t="shared" si="35"/>
        <v>0.89213127754063348</v>
      </c>
      <c r="O185">
        <f t="shared" si="36"/>
        <v>0.98780818316361019</v>
      </c>
      <c r="P185" s="1">
        <f t="shared" si="37"/>
        <v>0.99890136718801159</v>
      </c>
      <c r="Q185">
        <f t="shared" si="38"/>
        <v>1.1299555914945358E-5</v>
      </c>
      <c r="R185">
        <f t="shared" si="39"/>
        <v>-4.3981192840058473E-3</v>
      </c>
      <c r="S185">
        <f t="shared" si="40"/>
        <v>0.12765576290953556</v>
      </c>
    </row>
    <row r="186" spans="1:19" x14ac:dyDescent="0.3">
      <c r="A186" s="2">
        <v>45560</v>
      </c>
      <c r="B186">
        <v>226.12121582031199</v>
      </c>
      <c r="C186">
        <v>227.040202916666</v>
      </c>
      <c r="D186">
        <v>223.77380760174</v>
      </c>
      <c r="E186">
        <v>224.68279593314301</v>
      </c>
      <c r="F186">
        <v>42308700</v>
      </c>
      <c r="G186" s="1">
        <f t="shared" si="30"/>
        <v>227.92723693847597</v>
      </c>
      <c r="H186">
        <f t="shared" si="31"/>
        <v>229.58760711669873</v>
      </c>
      <c r="I186">
        <f t="shared" si="45"/>
        <v>232.58217264811157</v>
      </c>
      <c r="J186">
        <f t="shared" si="43"/>
        <v>232.58217264811157</v>
      </c>
      <c r="K186">
        <f t="shared" si="44"/>
        <v>232.58217264811157</v>
      </c>
      <c r="L186" s="1">
        <f t="shared" si="33"/>
        <v>0.50802074082861604</v>
      </c>
      <c r="M186" t="str">
        <f t="shared" si="34"/>
        <v>September</v>
      </c>
      <c r="N186">
        <f t="shared" si="35"/>
        <v>0.85145946377316084</v>
      </c>
      <c r="O186">
        <f t="shared" si="36"/>
        <v>0.98776494309665719</v>
      </c>
      <c r="P186" s="1">
        <f t="shared" si="37"/>
        <v>-1.1487426757810226</v>
      </c>
      <c r="Q186">
        <f t="shared" si="38"/>
        <v>-1.2557811357338799E-5</v>
      </c>
      <c r="R186">
        <f t="shared" si="39"/>
        <v>5.0802074082861599E-3</v>
      </c>
      <c r="S186">
        <f t="shared" si="40"/>
        <v>0.12870792446807164</v>
      </c>
    </row>
    <row r="187" spans="1:19" x14ac:dyDescent="0.3">
      <c r="A187" s="2">
        <v>45561</v>
      </c>
      <c r="B187">
        <v>227.26995849609301</v>
      </c>
      <c r="C187">
        <v>228.24887720276399</v>
      </c>
      <c r="D187">
        <v>225.16227678839101</v>
      </c>
      <c r="E187">
        <v>227.05019905798099</v>
      </c>
      <c r="F187">
        <v>36636700</v>
      </c>
      <c r="G187" s="1">
        <f t="shared" si="30"/>
        <v>228.00914916992141</v>
      </c>
      <c r="H187">
        <f t="shared" si="31"/>
        <v>229.92598266601516</v>
      </c>
      <c r="I187">
        <f t="shared" si="45"/>
        <v>232.69168039095561</v>
      </c>
      <c r="J187">
        <f t="shared" si="43"/>
        <v>232.69168039095561</v>
      </c>
      <c r="K187">
        <f t="shared" si="44"/>
        <v>232.69168039095561</v>
      </c>
      <c r="L187" s="1">
        <f t="shared" si="33"/>
        <v>0.11866904823878714</v>
      </c>
      <c r="M187" t="str">
        <f t="shared" si="34"/>
        <v>September</v>
      </c>
      <c r="N187">
        <f t="shared" si="35"/>
        <v>0.89823229811979766</v>
      </c>
      <c r="O187">
        <f t="shared" si="36"/>
        <v>0.98765714546619454</v>
      </c>
      <c r="P187" s="1">
        <f t="shared" si="37"/>
        <v>-0.26969909668000014</v>
      </c>
      <c r="Q187">
        <f t="shared" si="38"/>
        <v>1.4436989377530907E-5</v>
      </c>
      <c r="R187">
        <f t="shared" si="39"/>
        <v>1.1866904823878714E-3</v>
      </c>
      <c r="S187">
        <f t="shared" si="40"/>
        <v>0.1297671477818193</v>
      </c>
    </row>
    <row r="188" spans="1:19" x14ac:dyDescent="0.3">
      <c r="A188" s="2">
        <v>45562</v>
      </c>
      <c r="B188">
        <v>227.53965759277301</v>
      </c>
      <c r="C188">
        <v>229.26776733886899</v>
      </c>
      <c r="D188">
        <v>227.05020584581499</v>
      </c>
      <c r="E188">
        <v>228.20893469195499</v>
      </c>
      <c r="F188">
        <v>34026000</v>
      </c>
      <c r="G188" s="1">
        <f t="shared" si="30"/>
        <v>227.6395538330074</v>
      </c>
      <c r="H188">
        <f t="shared" si="31"/>
        <v>230.23738342285114</v>
      </c>
      <c r="I188">
        <f t="shared" si="45"/>
        <v>232.78515835466015</v>
      </c>
      <c r="J188">
        <f t="shared" si="43"/>
        <v>232.78515835466015</v>
      </c>
      <c r="K188">
        <f t="shared" si="44"/>
        <v>232.78515835466015</v>
      </c>
      <c r="L188" s="1">
        <f t="shared" si="33"/>
        <v>2.2871989538118531</v>
      </c>
      <c r="M188" t="str">
        <f t="shared" si="34"/>
        <v>September</v>
      </c>
      <c r="N188">
        <f t="shared" si="35"/>
        <v>0.90921351387716887</v>
      </c>
      <c r="O188">
        <f t="shared" si="36"/>
        <v>0.98758307385640309</v>
      </c>
      <c r="P188" s="1">
        <f t="shared" si="37"/>
        <v>-5.2042846679689774</v>
      </c>
      <c r="Q188">
        <f t="shared" si="38"/>
        <v>3.3788858275762834E-6</v>
      </c>
      <c r="R188">
        <f t="shared" si="39"/>
        <v>2.2871989538118531E-2</v>
      </c>
      <c r="S188">
        <f t="shared" si="40"/>
        <v>0.13086260922553894</v>
      </c>
    </row>
    <row r="189" spans="1:19" x14ac:dyDescent="0.3">
      <c r="A189" s="2">
        <v>45565</v>
      </c>
      <c r="B189">
        <v>232.74394226074199</v>
      </c>
      <c r="C189">
        <v>232.74394226074199</v>
      </c>
      <c r="D189">
        <v>229.397617680786</v>
      </c>
      <c r="E189">
        <v>229.78718847660599</v>
      </c>
      <c r="F189">
        <v>54541900</v>
      </c>
      <c r="G189" s="1">
        <f t="shared" si="30"/>
        <v>227.44177246093699</v>
      </c>
      <c r="H189">
        <f t="shared" si="31"/>
        <v>230.62159027099565</v>
      </c>
      <c r="I189">
        <f t="shared" si="45"/>
        <v>232.87718468381607</v>
      </c>
      <c r="J189">
        <f t="shared" si="43"/>
        <v>232.87718468381607</v>
      </c>
      <c r="K189">
        <f t="shared" si="44"/>
        <v>232.87718468381607</v>
      </c>
      <c r="L189" s="1">
        <f t="shared" si="33"/>
        <v>-2.9141603740146111</v>
      </c>
      <c r="M189" t="str">
        <f t="shared" si="34"/>
        <v>September</v>
      </c>
      <c r="N189">
        <f t="shared" si="35"/>
        <v>1.1211140115253093</v>
      </c>
      <c r="O189">
        <f t="shared" si="36"/>
        <v>0.98750935289943709</v>
      </c>
      <c r="P189" s="1">
        <f t="shared" si="37"/>
        <v>6.782531738281989</v>
      </c>
      <c r="Q189">
        <f t="shared" si="38"/>
        <v>6.4430413793559183E-5</v>
      </c>
      <c r="R189">
        <f t="shared" si="39"/>
        <v>-2.914160374014611E-2</v>
      </c>
      <c r="S189">
        <f t="shared" si="40"/>
        <v>0.13190495758975179</v>
      </c>
    </row>
    <row r="190" spans="1:19" x14ac:dyDescent="0.3">
      <c r="A190" s="2">
        <v>45566</v>
      </c>
      <c r="B190">
        <v>225.96141052246</v>
      </c>
      <c r="C190">
        <v>229.39761729003499</v>
      </c>
      <c r="D190">
        <v>223.49412373913</v>
      </c>
      <c r="E190">
        <v>229.267770519663</v>
      </c>
      <c r="F190">
        <v>63285000</v>
      </c>
      <c r="G190" s="1">
        <f t="shared" si="30"/>
        <v>225.18225708007759</v>
      </c>
      <c r="H190">
        <f t="shared" si="31"/>
        <v>230.92211151122999</v>
      </c>
      <c r="I190">
        <f t="shared" si="45"/>
        <v>232.87956401279953</v>
      </c>
      <c r="J190">
        <f t="shared" si="43"/>
        <v>232.87956401279953</v>
      </c>
      <c r="K190">
        <f t="shared" si="44"/>
        <v>232.87956401279953</v>
      </c>
      <c r="L190" s="1">
        <f t="shared" si="33"/>
        <v>0.25197508449010697</v>
      </c>
      <c r="M190" t="str">
        <f t="shared" si="34"/>
        <v>October</v>
      </c>
      <c r="N190">
        <f t="shared" si="35"/>
        <v>0.84495274396398845</v>
      </c>
      <c r="O190">
        <f t="shared" si="36"/>
        <v>0.98777320113041367</v>
      </c>
      <c r="P190" s="1">
        <f t="shared" si="37"/>
        <v>-0.56936645507900607</v>
      </c>
      <c r="Q190">
        <f t="shared" si="38"/>
        <v>-8.4254724501020561E-5</v>
      </c>
      <c r="R190">
        <f t="shared" si="39"/>
        <v>2.51975084490107E-3</v>
      </c>
      <c r="S190">
        <f t="shared" si="40"/>
        <v>0.13306632052293646</v>
      </c>
    </row>
    <row r="191" spans="1:19" x14ac:dyDescent="0.3">
      <c r="A191" s="2">
        <v>45567</v>
      </c>
      <c r="B191">
        <v>226.53077697753901</v>
      </c>
      <c r="C191">
        <v>227.12012493395301</v>
      </c>
      <c r="D191">
        <v>222.77491454853401</v>
      </c>
      <c r="E191">
        <v>225.64175566026299</v>
      </c>
      <c r="F191">
        <v>32880600</v>
      </c>
      <c r="G191" s="1">
        <f t="shared" si="30"/>
        <v>225.09435119628861</v>
      </c>
      <c r="H191">
        <f t="shared" si="31"/>
        <v>231.33268341064405</v>
      </c>
      <c r="I191">
        <f t="shared" si="45"/>
        <v>233.00534862171477</v>
      </c>
      <c r="J191">
        <f t="shared" si="43"/>
        <v>233.00534862171477</v>
      </c>
      <c r="K191">
        <f t="shared" si="44"/>
        <v>233.00534862171477</v>
      </c>
      <c r="L191" s="1">
        <f t="shared" si="33"/>
        <v>-0.48946778040934091</v>
      </c>
      <c r="M191" t="str">
        <f t="shared" si="34"/>
        <v>October</v>
      </c>
      <c r="N191">
        <f t="shared" si="35"/>
        <v>0.86813537959457998</v>
      </c>
      <c r="O191">
        <f t="shared" si="36"/>
        <v>0.98816758077766331</v>
      </c>
      <c r="P191" s="1">
        <f t="shared" si="37"/>
        <v>1.1087951660159945</v>
      </c>
      <c r="Q191">
        <f t="shared" si="38"/>
        <v>7.1697738377451969E-6</v>
      </c>
      <c r="R191">
        <f t="shared" si="39"/>
        <v>-4.8946778040934091E-3</v>
      </c>
      <c r="S191">
        <f t="shared" si="40"/>
        <v>0.13424656856978082</v>
      </c>
    </row>
    <row r="192" spans="1:19" x14ac:dyDescent="0.3">
      <c r="A192" s="2">
        <v>45568</v>
      </c>
      <c r="B192">
        <v>225.42198181152301</v>
      </c>
      <c r="C192">
        <v>226.56072831643499</v>
      </c>
      <c r="D192">
        <v>223.07457365910801</v>
      </c>
      <c r="E192">
        <v>224.892565512696</v>
      </c>
      <c r="F192">
        <v>34044200</v>
      </c>
      <c r="G192" s="1">
        <f t="shared" si="30"/>
        <v>225.64574279785103</v>
      </c>
      <c r="H192">
        <f t="shared" si="31"/>
        <v>231.76126800537065</v>
      </c>
      <c r="I192">
        <f t="shared" si="45"/>
        <v>233.12524809660695</v>
      </c>
      <c r="J192">
        <f t="shared" si="43"/>
        <v>233.12524809660695</v>
      </c>
      <c r="K192">
        <f t="shared" si="44"/>
        <v>233.12524809660695</v>
      </c>
      <c r="L192" s="1">
        <f t="shared" si="33"/>
        <v>0.50073595832448803</v>
      </c>
      <c r="M192" t="str">
        <f t="shared" si="34"/>
        <v>October</v>
      </c>
      <c r="N192">
        <f t="shared" si="35"/>
        <v>0.82298906987890974</v>
      </c>
      <c r="O192">
        <f t="shared" si="36"/>
        <v>0.9881097208647599</v>
      </c>
      <c r="P192" s="1">
        <f t="shared" si="37"/>
        <v>-1.1287689208979828</v>
      </c>
      <c r="Q192">
        <f t="shared" si="38"/>
        <v>-1.3979093095639605E-5</v>
      </c>
      <c r="R192">
        <f t="shared" si="39"/>
        <v>5.0073595832448798E-3</v>
      </c>
      <c r="S192">
        <f t="shared" si="40"/>
        <v>0.13547455380462489</v>
      </c>
    </row>
    <row r="193" spans="1:19" x14ac:dyDescent="0.3">
      <c r="A193" s="2">
        <v>45569</v>
      </c>
      <c r="B193">
        <v>226.55075073242099</v>
      </c>
      <c r="C193">
        <v>227.74942888869501</v>
      </c>
      <c r="D193">
        <v>223.883686881057</v>
      </c>
      <c r="E193">
        <v>227.649532691497</v>
      </c>
      <c r="F193">
        <v>37245100</v>
      </c>
      <c r="G193" s="1">
        <f t="shared" si="30"/>
        <v>226.3190032958978</v>
      </c>
      <c r="H193">
        <f t="shared" si="31"/>
        <v>232.21542846679642</v>
      </c>
      <c r="I193">
        <f t="shared" si="45"/>
        <v>233.27059274349531</v>
      </c>
      <c r="J193">
        <f t="shared" ref="J193:J224" si="46">AVERAGE(B193:B342)</f>
        <v>233.27059274349531</v>
      </c>
      <c r="K193">
        <f t="shared" si="44"/>
        <v>233.27059274349531</v>
      </c>
      <c r="L193" s="1">
        <f t="shared" si="33"/>
        <v>-2.2530869394490693</v>
      </c>
      <c r="M193" t="str">
        <f t="shared" si="34"/>
        <v>October</v>
      </c>
      <c r="N193">
        <f t="shared" si="35"/>
        <v>0.86894864191004195</v>
      </c>
      <c r="O193">
        <f t="shared" si="36"/>
        <v>0.98792435848007776</v>
      </c>
      <c r="P193" s="1">
        <f t="shared" si="37"/>
        <v>5.1043853759759941</v>
      </c>
      <c r="Q193">
        <f t="shared" si="38"/>
        <v>1.4230484308264124E-5</v>
      </c>
      <c r="R193">
        <f t="shared" si="39"/>
        <v>-2.2530869394490692E-2</v>
      </c>
      <c r="S193">
        <f t="shared" si="40"/>
        <v>0.13671354709775932</v>
      </c>
    </row>
    <row r="194" spans="1:19" x14ac:dyDescent="0.3">
      <c r="A194" s="2">
        <v>45572</v>
      </c>
      <c r="B194">
        <v>221.446365356445</v>
      </c>
      <c r="C194">
        <v>225.441969360554</v>
      </c>
      <c r="D194">
        <v>221.08676038639399</v>
      </c>
      <c r="E194">
        <v>224.25327473060801</v>
      </c>
      <c r="F194">
        <v>39505400</v>
      </c>
      <c r="G194" s="1">
        <f t="shared" ref="G194:G241" si="47">AVERAGE(B194:B198)</f>
        <v>226.46883850097601</v>
      </c>
      <c r="H194">
        <f t="shared" ref="H194:H196" si="48">AVERAGE(B194:B243)</f>
        <v>232.70521331787066</v>
      </c>
      <c r="I194">
        <f t="shared" si="45"/>
        <v>233.39982047447751</v>
      </c>
      <c r="J194">
        <f t="shared" si="46"/>
        <v>233.39982047447751</v>
      </c>
      <c r="K194">
        <f t="shared" si="44"/>
        <v>233.39982047447751</v>
      </c>
      <c r="L194" s="1">
        <f t="shared" ref="L194:L245" si="49">((B195-B194)/B194)*100</f>
        <v>1.840407604121187</v>
      </c>
      <c r="M194" t="str">
        <f t="shared" ref="M194:M245" si="50">TEXT(A194, "mmmm")</f>
        <v>October</v>
      </c>
      <c r="N194">
        <f t="shared" ref="N194:N245" si="51">(B194 - AVERAGE(B$2:B$245)) / _xlfn.STDEV.P(B$2:B$245)</f>
        <v>0.66111569840979389</v>
      </c>
      <c r="O194">
        <f t="shared" ref="O194:O245" si="52">IFERROR(CORREL(B194:B438, C194:C438), "No Correlation")</f>
        <v>0.98777858138847585</v>
      </c>
      <c r="P194" s="1">
        <f t="shared" ref="P194:P245" si="53">B194 - B195</f>
        <v>-4.0755157470699999</v>
      </c>
      <c r="Q194">
        <f t="shared" ref="Q194:Q245" si="54">((B194/B193)^(1/351))-1</f>
        <v>-6.4922586353599598E-5</v>
      </c>
      <c r="R194">
        <f t="shared" si="39"/>
        <v>1.8404076041211869E-2</v>
      </c>
      <c r="S194">
        <f t="shared" si="40"/>
        <v>0.13801974607794423</v>
      </c>
    </row>
    <row r="195" spans="1:19" x14ac:dyDescent="0.3">
      <c r="A195" s="2">
        <v>45573</v>
      </c>
      <c r="B195">
        <v>225.521881103515</v>
      </c>
      <c r="C195">
        <v>225.731641776185</v>
      </c>
      <c r="D195">
        <v>223.00464633733901</v>
      </c>
      <c r="E195">
        <v>224.05349542674799</v>
      </c>
      <c r="F195">
        <v>31855700</v>
      </c>
      <c r="G195" s="1">
        <f t="shared" si="47"/>
        <v>228.38872680663999</v>
      </c>
      <c r="H195">
        <f t="shared" si="48"/>
        <v>233.34588592529249</v>
      </c>
      <c r="I195">
        <f t="shared" si="45"/>
        <v>233.63420194738006</v>
      </c>
      <c r="J195">
        <f t="shared" si="46"/>
        <v>233.63420194738006</v>
      </c>
      <c r="K195">
        <f t="shared" si="44"/>
        <v>233.63420194738006</v>
      </c>
      <c r="L195" s="1">
        <f t="shared" si="49"/>
        <v>1.669839690680595</v>
      </c>
      <c r="M195" t="str">
        <f t="shared" si="50"/>
        <v>October</v>
      </c>
      <c r="N195">
        <f t="shared" si="51"/>
        <v>0.82705662402676161</v>
      </c>
      <c r="O195">
        <f t="shared" si="52"/>
        <v>0.98831241621349275</v>
      </c>
      <c r="P195" s="1">
        <f t="shared" si="53"/>
        <v>-3.7658538818359943</v>
      </c>
      <c r="Q195">
        <f t="shared" si="54"/>
        <v>5.1957961306969835E-5</v>
      </c>
      <c r="R195">
        <f t="shared" ref="R195:R245" si="55">(B196 - B195) / B195</f>
        <v>1.6698396906805951E-2</v>
      </c>
      <c r="S195">
        <f t="shared" ref="S195:S245" si="56">_xlfn.STDEV.P(R195:R438)</f>
        <v>0.13927640216031661</v>
      </c>
    </row>
    <row r="196" spans="1:19" x14ac:dyDescent="0.3">
      <c r="A196" s="2">
        <v>45574</v>
      </c>
      <c r="B196">
        <v>229.28773498535099</v>
      </c>
      <c r="C196">
        <v>229.49751090746801</v>
      </c>
      <c r="D196">
        <v>224.58291968465099</v>
      </c>
      <c r="E196">
        <v>224.98247399856299</v>
      </c>
      <c r="F196">
        <v>33591100</v>
      </c>
      <c r="G196" s="1">
        <f t="shared" si="47"/>
        <v>230.00295104980401</v>
      </c>
      <c r="H196">
        <f t="shared" si="48"/>
        <v>233.79644836425734</v>
      </c>
      <c r="I196">
        <f t="shared" si="45"/>
        <v>233.79644836425734</v>
      </c>
      <c r="J196">
        <f t="shared" si="46"/>
        <v>233.79644836425734</v>
      </c>
      <c r="K196">
        <f t="shared" si="44"/>
        <v>233.79644836425734</v>
      </c>
      <c r="L196" s="1">
        <f t="shared" si="49"/>
        <v>-0.21782703886272647</v>
      </c>
      <c r="M196" t="str">
        <f t="shared" si="50"/>
        <v>October</v>
      </c>
      <c r="N196">
        <f t="shared" si="51"/>
        <v>0.98038918797020369</v>
      </c>
      <c r="O196">
        <f t="shared" si="52"/>
        <v>0.98824597775542666</v>
      </c>
      <c r="P196" s="1">
        <f t="shared" si="53"/>
        <v>0.4994506835940058</v>
      </c>
      <c r="Q196">
        <f t="shared" si="54"/>
        <v>4.7182057586470094E-5</v>
      </c>
      <c r="R196">
        <f t="shared" si="55"/>
        <v>-2.1782703886272649E-3</v>
      </c>
      <c r="S196">
        <f t="shared" si="56"/>
        <v>0.14057649530897626</v>
      </c>
    </row>
    <row r="197" spans="1:19" x14ac:dyDescent="0.3">
      <c r="A197" s="2">
        <v>45575</v>
      </c>
      <c r="B197">
        <v>228.78828430175699</v>
      </c>
      <c r="C197">
        <v>229.24778548023301</v>
      </c>
      <c r="D197">
        <v>226.92034426047601</v>
      </c>
      <c r="E197">
        <v>227.529674496052</v>
      </c>
      <c r="F197">
        <v>28183500</v>
      </c>
      <c r="G197" s="1">
        <f t="shared" si="47"/>
        <v>230.45045776367118</v>
      </c>
      <c r="H197">
        <f t="shared" ref="H197:H228" si="57">AVERAGE(B197:B246)</f>
        <v>233.88846292301051</v>
      </c>
      <c r="I197">
        <f t="shared" si="45"/>
        <v>233.88846292301051</v>
      </c>
      <c r="J197">
        <f t="shared" si="46"/>
        <v>233.88846292301051</v>
      </c>
      <c r="K197">
        <f t="shared" si="44"/>
        <v>233.88846292301051</v>
      </c>
      <c r="L197" s="1">
        <f t="shared" si="49"/>
        <v>-0.65053923040130512</v>
      </c>
      <c r="M197" t="str">
        <f t="shared" si="50"/>
        <v>October</v>
      </c>
      <c r="N197">
        <f t="shared" si="51"/>
        <v>0.96005328108646737</v>
      </c>
      <c r="O197">
        <f t="shared" si="52"/>
        <v>0.98836557523577007</v>
      </c>
      <c r="P197" s="1">
        <f t="shared" si="53"/>
        <v>1.4883575439449999</v>
      </c>
      <c r="Q197">
        <f t="shared" si="54"/>
        <v>-6.2126481384927601E-6</v>
      </c>
      <c r="R197">
        <f t="shared" si="55"/>
        <v>-6.5053923040130513E-3</v>
      </c>
      <c r="S197">
        <f t="shared" si="56"/>
        <v>0.14198446242392104</v>
      </c>
    </row>
    <row r="198" spans="1:19" x14ac:dyDescent="0.3">
      <c r="A198" s="2">
        <v>45576</v>
      </c>
      <c r="B198">
        <v>227.29992675781199</v>
      </c>
      <c r="C198">
        <v>229.15788323697001</v>
      </c>
      <c r="D198">
        <v>227.09015084025299</v>
      </c>
      <c r="E198">
        <v>229.04800351672901</v>
      </c>
      <c r="F198">
        <v>31759200</v>
      </c>
      <c r="G198" s="1">
        <f t="shared" si="47"/>
        <v>231.0717742919916</v>
      </c>
      <c r="H198">
        <f t="shared" si="57"/>
        <v>233.99471664428663</v>
      </c>
      <c r="I198">
        <f t="shared" si="45"/>
        <v>233.99471664428663</v>
      </c>
      <c r="J198">
        <f t="shared" si="46"/>
        <v>233.99471664428663</v>
      </c>
      <c r="K198">
        <f t="shared" si="44"/>
        <v>233.99471664428663</v>
      </c>
      <c r="L198" s="1">
        <f t="shared" si="49"/>
        <v>1.6479900281464874</v>
      </c>
      <c r="M198" t="str">
        <f t="shared" si="50"/>
        <v>October</v>
      </c>
      <c r="N198">
        <f t="shared" si="51"/>
        <v>0.89945250223564577</v>
      </c>
      <c r="O198">
        <f t="shared" si="52"/>
        <v>0.98840044468750832</v>
      </c>
      <c r="P198" s="1">
        <f t="shared" si="53"/>
        <v>-3.7458801269530113</v>
      </c>
      <c r="Q198">
        <f t="shared" si="54"/>
        <v>-1.8594256151138744E-5</v>
      </c>
      <c r="R198">
        <f t="shared" si="55"/>
        <v>1.6479900281464874E-2</v>
      </c>
      <c r="S198">
        <f t="shared" si="56"/>
        <v>0.1434448057458933</v>
      </c>
    </row>
    <row r="199" spans="1:19" x14ac:dyDescent="0.3">
      <c r="A199" s="2">
        <v>45579</v>
      </c>
      <c r="B199">
        <v>231.045806884765</v>
      </c>
      <c r="C199">
        <v>231.47532700331101</v>
      </c>
      <c r="D199">
        <v>228.34877720356201</v>
      </c>
      <c r="E199">
        <v>228.44865815944601</v>
      </c>
      <c r="F199">
        <v>39882100</v>
      </c>
      <c r="G199" s="1">
        <f t="shared" si="47"/>
        <v>232.5601348876948</v>
      </c>
      <c r="H199">
        <f t="shared" si="57"/>
        <v>234.13715898229671</v>
      </c>
      <c r="I199">
        <f t="shared" si="45"/>
        <v>234.13715898229671</v>
      </c>
      <c r="J199">
        <f t="shared" si="46"/>
        <v>234.13715898229671</v>
      </c>
      <c r="K199">
        <f t="shared" si="44"/>
        <v>234.13715898229671</v>
      </c>
      <c r="L199" s="1">
        <f t="shared" si="49"/>
        <v>1.1024633897988998</v>
      </c>
      <c r="M199" t="str">
        <f t="shared" si="50"/>
        <v>October</v>
      </c>
      <c r="N199">
        <f t="shared" si="51"/>
        <v>1.0519718038635855</v>
      </c>
      <c r="O199">
        <f t="shared" si="52"/>
        <v>0.98827701369308862</v>
      </c>
      <c r="P199" s="1">
        <f t="shared" si="53"/>
        <v>-2.5471954345699999</v>
      </c>
      <c r="Q199">
        <f t="shared" si="54"/>
        <v>4.6569689560183036E-5</v>
      </c>
      <c r="R199">
        <f t="shared" si="55"/>
        <v>1.1024633897988998E-2</v>
      </c>
      <c r="S199">
        <f t="shared" si="56"/>
        <v>0.14486860772909849</v>
      </c>
    </row>
    <row r="200" spans="1:19" x14ac:dyDescent="0.3">
      <c r="A200" s="2">
        <v>45580</v>
      </c>
      <c r="B200">
        <v>233.593002319335</v>
      </c>
      <c r="C200">
        <v>237.22900130875701</v>
      </c>
      <c r="D200">
        <v>232.11461788170999</v>
      </c>
      <c r="E200">
        <v>233.35326059490501</v>
      </c>
      <c r="F200">
        <v>64751400</v>
      </c>
      <c r="G200" s="1">
        <f t="shared" si="47"/>
        <v>233.59499511718701</v>
      </c>
      <c r="H200">
        <f t="shared" si="57"/>
        <v>234.2043622887648</v>
      </c>
      <c r="I200">
        <f t="shared" si="45"/>
        <v>234.2043622887648</v>
      </c>
      <c r="J200">
        <f t="shared" si="46"/>
        <v>234.2043622887648</v>
      </c>
      <c r="K200">
        <f t="shared" si="44"/>
        <v>234.2043622887648</v>
      </c>
      <c r="L200" s="1">
        <f t="shared" si="49"/>
        <v>-0.88518651848196239</v>
      </c>
      <c r="M200" t="str">
        <f t="shared" si="50"/>
        <v>October</v>
      </c>
      <c r="N200">
        <f t="shared" si="51"/>
        <v>1.1556848047135366</v>
      </c>
      <c r="O200">
        <f t="shared" si="52"/>
        <v>0.9883897262210205</v>
      </c>
      <c r="P200" s="1">
        <f t="shared" si="53"/>
        <v>2.0677337646480112</v>
      </c>
      <c r="Q200">
        <f t="shared" si="54"/>
        <v>3.1237825824925736E-5</v>
      </c>
      <c r="R200">
        <f t="shared" si="55"/>
        <v>-8.8518651848196236E-3</v>
      </c>
      <c r="S200">
        <f t="shared" si="56"/>
        <v>0.14636311299472696</v>
      </c>
    </row>
    <row r="201" spans="1:19" x14ac:dyDescent="0.3">
      <c r="A201" s="2">
        <v>45581</v>
      </c>
      <c r="B201">
        <v>231.52526855468699</v>
      </c>
      <c r="C201">
        <v>231.86489123072599</v>
      </c>
      <c r="D201">
        <v>229.58739820949401</v>
      </c>
      <c r="E201">
        <v>231.34547369396699</v>
      </c>
      <c r="F201">
        <v>34082200</v>
      </c>
      <c r="G201" s="1">
        <f t="shared" si="47"/>
        <v>233.99655456542919</v>
      </c>
      <c r="H201">
        <f t="shared" si="57"/>
        <v>234.21794806586328</v>
      </c>
      <c r="I201">
        <f t="shared" si="45"/>
        <v>234.21794806586328</v>
      </c>
      <c r="J201">
        <f t="shared" si="46"/>
        <v>234.21794806586328</v>
      </c>
      <c r="K201">
        <f t="shared" si="44"/>
        <v>234.21794806586328</v>
      </c>
      <c r="L201" s="1">
        <f t="shared" si="49"/>
        <v>0.1596363070775218</v>
      </c>
      <c r="M201" t="str">
        <f t="shared" si="50"/>
        <v>October</v>
      </c>
      <c r="N201">
        <f t="shared" si="51"/>
        <v>1.0714938271466292</v>
      </c>
      <c r="O201">
        <f t="shared" si="52"/>
        <v>0.98907721909836099</v>
      </c>
      <c r="P201" s="1">
        <f t="shared" si="53"/>
        <v>-0.36959838867201711</v>
      </c>
      <c r="Q201">
        <f t="shared" si="54"/>
        <v>-2.5330948928981023E-5</v>
      </c>
      <c r="R201">
        <f t="shared" si="55"/>
        <v>1.5963630707752179E-3</v>
      </c>
      <c r="S201">
        <f t="shared" si="56"/>
        <v>0.14797022557925144</v>
      </c>
    </row>
    <row r="202" spans="1:19" x14ac:dyDescent="0.3">
      <c r="A202" s="2">
        <v>45582</v>
      </c>
      <c r="B202">
        <v>231.89486694335901</v>
      </c>
      <c r="C202">
        <v>233.59301088010801</v>
      </c>
      <c r="D202">
        <v>230.26666863657599</v>
      </c>
      <c r="E202">
        <v>233.17345903647399</v>
      </c>
      <c r="F202">
        <v>32993800</v>
      </c>
      <c r="G202" s="1">
        <f t="shared" si="47"/>
        <v>233.79277954101522</v>
      </c>
      <c r="H202">
        <f t="shared" si="57"/>
        <v>234.2791453274809</v>
      </c>
      <c r="I202">
        <f t="shared" si="45"/>
        <v>234.2791453274809</v>
      </c>
      <c r="J202">
        <f t="shared" si="46"/>
        <v>234.2791453274809</v>
      </c>
      <c r="K202">
        <f t="shared" si="44"/>
        <v>234.2791453274809</v>
      </c>
      <c r="L202" s="1">
        <f t="shared" si="49"/>
        <v>1.2276523540576516</v>
      </c>
      <c r="M202" t="str">
        <f t="shared" si="50"/>
        <v>October</v>
      </c>
      <c r="N202">
        <f t="shared" si="51"/>
        <v>1.0865425970518534</v>
      </c>
      <c r="O202">
        <f t="shared" si="52"/>
        <v>0.98922392850917906</v>
      </c>
      <c r="P202" s="1">
        <f t="shared" si="53"/>
        <v>-2.8468627929690058</v>
      </c>
      <c r="Q202">
        <f t="shared" si="54"/>
        <v>4.5444269574090868E-6</v>
      </c>
      <c r="R202">
        <f t="shared" si="55"/>
        <v>1.2276523540576517E-2</v>
      </c>
      <c r="S202">
        <f t="shared" si="56"/>
        <v>0.14960384972297205</v>
      </c>
    </row>
    <row r="203" spans="1:19" x14ac:dyDescent="0.3">
      <c r="A203" s="2">
        <v>45583</v>
      </c>
      <c r="B203">
        <v>234.74172973632801</v>
      </c>
      <c r="C203">
        <v>235.92042557372801</v>
      </c>
      <c r="D203">
        <v>233.75281228137499</v>
      </c>
      <c r="E203">
        <v>235.92042557372801</v>
      </c>
      <c r="F203">
        <v>46431500</v>
      </c>
      <c r="G203" s="1">
        <f t="shared" si="47"/>
        <v>233.47713012695257</v>
      </c>
      <c r="H203">
        <f t="shared" si="57"/>
        <v>234.33459366199534</v>
      </c>
      <c r="I203">
        <f t="shared" si="45"/>
        <v>234.33459366199534</v>
      </c>
      <c r="J203">
        <f t="shared" si="46"/>
        <v>234.33459366199534</v>
      </c>
      <c r="K203">
        <f t="shared" si="44"/>
        <v>234.33459366199534</v>
      </c>
      <c r="L203" s="1">
        <f t="shared" si="49"/>
        <v>0.62978929973744369</v>
      </c>
      <c r="M203" t="str">
        <f t="shared" si="50"/>
        <v>October</v>
      </c>
      <c r="N203">
        <f t="shared" si="51"/>
        <v>1.2024570177750249</v>
      </c>
      <c r="O203">
        <f t="shared" si="52"/>
        <v>0.98921533891955027</v>
      </c>
      <c r="P203" s="1">
        <f t="shared" si="53"/>
        <v>-1.4783782958979828</v>
      </c>
      <c r="Q203">
        <f t="shared" si="54"/>
        <v>3.4763504937806999E-5</v>
      </c>
      <c r="R203">
        <f t="shared" si="55"/>
        <v>6.2978929973744368E-3</v>
      </c>
      <c r="S203">
        <f t="shared" si="56"/>
        <v>0.15124557848707765</v>
      </c>
    </row>
    <row r="204" spans="1:19" x14ac:dyDescent="0.3">
      <c r="A204" s="2">
        <v>45586</v>
      </c>
      <c r="B204">
        <v>236.22010803222599</v>
      </c>
      <c r="C204">
        <v>236.58971177277601</v>
      </c>
      <c r="D204">
        <v>234.19234018879601</v>
      </c>
      <c r="E204">
        <v>234.19234018879601</v>
      </c>
      <c r="F204">
        <v>36254500</v>
      </c>
      <c r="G204" s="1">
        <f t="shared" si="47"/>
        <v>232.7599212646478</v>
      </c>
      <c r="H204">
        <f t="shared" si="57"/>
        <v>234.32489994593982</v>
      </c>
      <c r="I204">
        <f t="shared" si="45"/>
        <v>234.32489994593982</v>
      </c>
      <c r="J204">
        <f t="shared" si="46"/>
        <v>234.32489994593982</v>
      </c>
      <c r="K204">
        <f t="shared" si="44"/>
        <v>234.32489994593982</v>
      </c>
      <c r="L204" s="1">
        <f t="shared" si="49"/>
        <v>-0.26217432412464725</v>
      </c>
      <c r="M204" t="str">
        <f t="shared" si="50"/>
        <v>October</v>
      </c>
      <c r="N204">
        <f t="shared" si="51"/>
        <v>1.2626514761106886</v>
      </c>
      <c r="O204">
        <f t="shared" si="52"/>
        <v>0.98922667877423098</v>
      </c>
      <c r="P204" s="1">
        <f t="shared" si="53"/>
        <v>0.61930847168000014</v>
      </c>
      <c r="Q204">
        <f t="shared" si="54"/>
        <v>1.788661051427276E-5</v>
      </c>
      <c r="R204">
        <f t="shared" si="55"/>
        <v>-2.6217432412464726E-3</v>
      </c>
      <c r="S204">
        <f t="shared" si="56"/>
        <v>0.15297208557930811</v>
      </c>
    </row>
    <row r="205" spans="1:19" x14ac:dyDescent="0.3">
      <c r="A205" s="2">
        <v>45587</v>
      </c>
      <c r="B205">
        <v>235.60079956054599</v>
      </c>
      <c r="C205">
        <v>235.960404544103</v>
      </c>
      <c r="D205">
        <v>232.344387662022</v>
      </c>
      <c r="E205">
        <v>233.632963295254</v>
      </c>
      <c r="F205">
        <v>38846600</v>
      </c>
      <c r="G205" s="1">
        <f t="shared" si="47"/>
        <v>232.1445983886712</v>
      </c>
      <c r="H205">
        <f t="shared" si="57"/>
        <v>234.2786753584694</v>
      </c>
      <c r="I205">
        <f t="shared" si="45"/>
        <v>234.2786753584694</v>
      </c>
      <c r="J205">
        <f t="shared" si="46"/>
        <v>234.2786753584694</v>
      </c>
      <c r="K205">
        <f t="shared" si="44"/>
        <v>234.2786753584694</v>
      </c>
      <c r="L205" s="1">
        <f t="shared" si="49"/>
        <v>-2.1623042610344863</v>
      </c>
      <c r="M205" t="str">
        <f t="shared" si="50"/>
        <v>October</v>
      </c>
      <c r="N205">
        <f t="shared" si="51"/>
        <v>1.237435374048786</v>
      </c>
      <c r="O205">
        <f t="shared" si="52"/>
        <v>0.98939976349985181</v>
      </c>
      <c r="P205" s="1">
        <f t="shared" si="53"/>
        <v>5.0944061279290054</v>
      </c>
      <c r="Q205">
        <f t="shared" si="54"/>
        <v>-7.4791345062719117E-6</v>
      </c>
      <c r="R205">
        <f t="shared" si="55"/>
        <v>-2.1623042610344863E-2</v>
      </c>
      <c r="S205">
        <f t="shared" si="56"/>
        <v>0.15479416748088232</v>
      </c>
    </row>
    <row r="206" spans="1:19" x14ac:dyDescent="0.3">
      <c r="A206" s="2">
        <v>45588</v>
      </c>
      <c r="B206">
        <v>230.50639343261699</v>
      </c>
      <c r="C206">
        <v>234.88158476901799</v>
      </c>
      <c r="D206">
        <v>227.50969037853801</v>
      </c>
      <c r="E206">
        <v>233.82275212863399</v>
      </c>
      <c r="F206">
        <v>52287000</v>
      </c>
      <c r="G206" s="1">
        <f t="shared" si="47"/>
        <v>231.70707702636659</v>
      </c>
      <c r="H206">
        <f t="shared" si="57"/>
        <v>234.24562225341751</v>
      </c>
      <c r="I206">
        <f t="shared" si="45"/>
        <v>234.24562225341751</v>
      </c>
      <c r="J206">
        <f t="shared" si="46"/>
        <v>234.24562225341751</v>
      </c>
      <c r="K206">
        <f t="shared" si="44"/>
        <v>234.24562225341751</v>
      </c>
      <c r="L206" s="1">
        <f t="shared" si="49"/>
        <v>-8.2328978708553852E-2</v>
      </c>
      <c r="M206" t="str">
        <f t="shared" si="50"/>
        <v>October</v>
      </c>
      <c r="N206">
        <f t="shared" si="51"/>
        <v>1.0300087510636946</v>
      </c>
      <c r="O206">
        <f t="shared" si="52"/>
        <v>0.98958965055068593</v>
      </c>
      <c r="P206" s="1">
        <f t="shared" si="53"/>
        <v>0.18977355957099462</v>
      </c>
      <c r="Q206">
        <f t="shared" si="54"/>
        <v>-6.2277964365975436E-5</v>
      </c>
      <c r="R206">
        <f t="shared" si="55"/>
        <v>-8.2328978708553851E-4</v>
      </c>
      <c r="S206">
        <f t="shared" si="56"/>
        <v>0.15671697600812404</v>
      </c>
    </row>
    <row r="207" spans="1:19" x14ac:dyDescent="0.3">
      <c r="A207" s="2">
        <v>45589</v>
      </c>
      <c r="B207">
        <v>230.31661987304599</v>
      </c>
      <c r="C207">
        <v>230.56634513279101</v>
      </c>
      <c r="D207">
        <v>228.15898997077201</v>
      </c>
      <c r="E207">
        <v>229.72725667611499</v>
      </c>
      <c r="F207">
        <v>31109500</v>
      </c>
      <c r="G207" s="1">
        <f t="shared" si="47"/>
        <v>231.57522277831958</v>
      </c>
      <c r="H207">
        <f t="shared" si="57"/>
        <v>234.34149991548932</v>
      </c>
      <c r="I207">
        <f t="shared" si="45"/>
        <v>234.34149991548932</v>
      </c>
      <c r="J207">
        <f t="shared" si="46"/>
        <v>234.34149991548932</v>
      </c>
      <c r="K207">
        <f t="shared" ref="K207:K238" si="58">AVERAGE(B207:B406)</f>
        <v>234.34149991548932</v>
      </c>
      <c r="L207" s="1">
        <f t="shared" si="49"/>
        <v>0.36430959790071471</v>
      </c>
      <c r="M207" t="str">
        <f t="shared" si="50"/>
        <v>October</v>
      </c>
      <c r="N207">
        <f t="shared" si="51"/>
        <v>1.0222818271386731</v>
      </c>
      <c r="O207">
        <f t="shared" si="52"/>
        <v>0.99080196219784156</v>
      </c>
      <c r="P207" s="1">
        <f t="shared" si="53"/>
        <v>-0.83906555175801145</v>
      </c>
      <c r="Q207">
        <f t="shared" si="54"/>
        <v>-2.3465182619197833E-6</v>
      </c>
      <c r="R207">
        <f t="shared" si="55"/>
        <v>3.6430959790071473E-3</v>
      </c>
      <c r="S207">
        <f t="shared" si="56"/>
        <v>0.15867226207229698</v>
      </c>
    </row>
    <row r="208" spans="1:19" x14ac:dyDescent="0.3">
      <c r="A208" s="2">
        <v>45590</v>
      </c>
      <c r="B208">
        <v>231.15568542480401</v>
      </c>
      <c r="C208">
        <v>232.96369380669299</v>
      </c>
      <c r="D208">
        <v>229.317711232101</v>
      </c>
      <c r="E208">
        <v>229.48752257405599</v>
      </c>
      <c r="F208">
        <v>38802300</v>
      </c>
      <c r="G208" s="1">
        <f t="shared" si="47"/>
        <v>230.64424438476505</v>
      </c>
      <c r="H208">
        <f t="shared" si="57"/>
        <v>234.44741781134306</v>
      </c>
      <c r="I208">
        <f t="shared" si="45"/>
        <v>234.44741781134306</v>
      </c>
      <c r="J208">
        <f t="shared" si="46"/>
        <v>234.44741781134306</v>
      </c>
      <c r="K208">
        <f t="shared" si="58"/>
        <v>234.44741781134306</v>
      </c>
      <c r="L208" s="1">
        <f t="shared" si="49"/>
        <v>0.85994347224725676</v>
      </c>
      <c r="M208" t="str">
        <f t="shared" si="50"/>
        <v>October</v>
      </c>
      <c r="N208">
        <f t="shared" si="51"/>
        <v>1.0564456785265952</v>
      </c>
      <c r="O208">
        <f t="shared" si="52"/>
        <v>0.99095820210601382</v>
      </c>
      <c r="P208" s="1">
        <f t="shared" si="53"/>
        <v>-1.9878082275390057</v>
      </c>
      <c r="Q208">
        <f t="shared" si="54"/>
        <v>1.0360384090635222E-5</v>
      </c>
      <c r="R208">
        <f t="shared" si="55"/>
        <v>8.5994347224725674E-3</v>
      </c>
      <c r="S208">
        <f t="shared" si="56"/>
        <v>0.16068371949261789</v>
      </c>
    </row>
    <row r="209" spans="1:19" x14ac:dyDescent="0.3">
      <c r="A209" s="2">
        <v>45593</v>
      </c>
      <c r="B209">
        <v>233.14349365234301</v>
      </c>
      <c r="C209">
        <v>234.472033847566</v>
      </c>
      <c r="D209">
        <v>232.294436924433</v>
      </c>
      <c r="E209">
        <v>233.06359498314501</v>
      </c>
      <c r="F209">
        <v>36087100</v>
      </c>
      <c r="G209" s="1">
        <f t="shared" si="47"/>
        <v>228.9461120605462</v>
      </c>
      <c r="H209">
        <f t="shared" si="57"/>
        <v>234.53638355151978</v>
      </c>
      <c r="I209">
        <f t="shared" si="45"/>
        <v>234.53638355151978</v>
      </c>
      <c r="J209">
        <f t="shared" si="46"/>
        <v>234.53638355151978</v>
      </c>
      <c r="K209">
        <f t="shared" si="58"/>
        <v>234.53638355151978</v>
      </c>
      <c r="L209" s="1">
        <f t="shared" si="49"/>
        <v>0.11567944378588055</v>
      </c>
      <c r="M209" t="str">
        <f t="shared" si="50"/>
        <v>October</v>
      </c>
      <c r="N209">
        <f t="shared" si="51"/>
        <v>1.1373823642611531</v>
      </c>
      <c r="O209">
        <f t="shared" si="52"/>
        <v>0.99094779638161878</v>
      </c>
      <c r="P209" s="1">
        <f t="shared" si="53"/>
        <v>-0.26969909668000014</v>
      </c>
      <c r="Q209">
        <f t="shared" si="54"/>
        <v>2.4395369364826891E-5</v>
      </c>
      <c r="R209">
        <f t="shared" si="55"/>
        <v>1.1567944378588055E-3</v>
      </c>
      <c r="S209">
        <f t="shared" si="56"/>
        <v>0.16274775122944143</v>
      </c>
    </row>
    <row r="210" spans="1:19" x14ac:dyDescent="0.3">
      <c r="A210" s="2">
        <v>45594</v>
      </c>
      <c r="B210">
        <v>233.41319274902301</v>
      </c>
      <c r="C210">
        <v>234.072471061199</v>
      </c>
      <c r="D210">
        <v>232.064685556321</v>
      </c>
      <c r="E210">
        <v>232.84382710997599</v>
      </c>
      <c r="F210">
        <v>35417200</v>
      </c>
      <c r="G210" s="1">
        <f t="shared" si="47"/>
        <v>226.67061462402279</v>
      </c>
      <c r="H210">
        <f t="shared" si="57"/>
        <v>234.57507493760801</v>
      </c>
      <c r="I210">
        <f t="shared" si="45"/>
        <v>234.57507493760801</v>
      </c>
      <c r="J210">
        <f t="shared" si="46"/>
        <v>234.57507493760801</v>
      </c>
      <c r="K210">
        <f t="shared" si="58"/>
        <v>234.57507493760801</v>
      </c>
      <c r="L210" s="1">
        <f t="shared" si="49"/>
        <v>-1.5277930585849242</v>
      </c>
      <c r="M210" t="str">
        <f t="shared" si="50"/>
        <v>October</v>
      </c>
      <c r="N210">
        <f t="shared" si="51"/>
        <v>1.1483635800185243</v>
      </c>
      <c r="O210">
        <f t="shared" si="52"/>
        <v>0.99094483013056733</v>
      </c>
      <c r="P210" s="1">
        <f t="shared" si="53"/>
        <v>3.5660705566410229</v>
      </c>
      <c r="Q210">
        <f t="shared" si="54"/>
        <v>3.2938113125879909E-6</v>
      </c>
      <c r="R210">
        <f t="shared" si="55"/>
        <v>-1.5277930585849241E-2</v>
      </c>
      <c r="S210">
        <f t="shared" si="56"/>
        <v>0.16493207479425681</v>
      </c>
    </row>
    <row r="211" spans="1:19" x14ac:dyDescent="0.3">
      <c r="A211" s="2">
        <v>45595</v>
      </c>
      <c r="B211">
        <v>229.84712219238199</v>
      </c>
      <c r="C211">
        <v>233.213413626288</v>
      </c>
      <c r="D211">
        <v>229.29772360355</v>
      </c>
      <c r="E211">
        <v>232.35435817157401</v>
      </c>
      <c r="F211">
        <v>47070900</v>
      </c>
      <c r="G211" s="1">
        <f t="shared" si="47"/>
        <v>224.62886047363222</v>
      </c>
      <c r="H211">
        <f t="shared" si="57"/>
        <v>234.6082715715676</v>
      </c>
      <c r="I211">
        <f t="shared" ref="I211:I242" si="59">AVERAGE(B211:B310)</f>
        <v>234.6082715715676</v>
      </c>
      <c r="J211">
        <f t="shared" si="46"/>
        <v>234.6082715715676</v>
      </c>
      <c r="K211">
        <f t="shared" si="58"/>
        <v>234.6082715715676</v>
      </c>
      <c r="L211" s="1">
        <f t="shared" si="49"/>
        <v>-1.8209470047685885</v>
      </c>
      <c r="M211" t="str">
        <f t="shared" si="50"/>
        <v>October</v>
      </c>
      <c r="N211">
        <f t="shared" si="51"/>
        <v>1.003165503085597</v>
      </c>
      <c r="O211">
        <f t="shared" si="52"/>
        <v>0.9910389679626338</v>
      </c>
      <c r="P211" s="1">
        <f t="shared" si="53"/>
        <v>4.1853942871089771</v>
      </c>
      <c r="Q211">
        <f t="shared" si="54"/>
        <v>-4.386183193583193E-5</v>
      </c>
      <c r="R211">
        <f t="shared" si="55"/>
        <v>-1.8209470047685885E-2</v>
      </c>
      <c r="S211">
        <f t="shared" si="56"/>
        <v>0.1672614847743453</v>
      </c>
    </row>
    <row r="212" spans="1:19" x14ac:dyDescent="0.3">
      <c r="A212" s="2">
        <v>45596</v>
      </c>
      <c r="B212">
        <v>225.66172790527301</v>
      </c>
      <c r="C212">
        <v>229.57741798472901</v>
      </c>
      <c r="D212">
        <v>225.12231283132601</v>
      </c>
      <c r="E212">
        <v>229.08795100904001</v>
      </c>
      <c r="F212">
        <v>64370100</v>
      </c>
      <c r="G212" s="1">
        <f t="shared" si="47"/>
        <v>223.15448303222601</v>
      </c>
      <c r="H212">
        <f t="shared" si="57"/>
        <v>234.74830537683775</v>
      </c>
      <c r="I212">
        <f t="shared" si="59"/>
        <v>234.74830537683775</v>
      </c>
      <c r="J212">
        <f t="shared" si="46"/>
        <v>234.74830537683775</v>
      </c>
      <c r="K212">
        <f t="shared" si="58"/>
        <v>234.74830537683775</v>
      </c>
      <c r="L212" s="1">
        <f t="shared" si="49"/>
        <v>-1.3279629334491985</v>
      </c>
      <c r="M212" t="str">
        <f t="shared" si="50"/>
        <v>October</v>
      </c>
      <c r="N212">
        <f t="shared" si="51"/>
        <v>0.83275070280562069</v>
      </c>
      <c r="O212">
        <f t="shared" si="52"/>
        <v>0.99153777431603451</v>
      </c>
      <c r="P212" s="1">
        <f t="shared" si="53"/>
        <v>2.9967041015630116</v>
      </c>
      <c r="Q212">
        <f t="shared" si="54"/>
        <v>-5.2355618007204896E-5</v>
      </c>
      <c r="R212">
        <f t="shared" si="55"/>
        <v>-1.3279629334491984E-2</v>
      </c>
      <c r="S212">
        <f t="shared" si="56"/>
        <v>0.16969748402881049</v>
      </c>
    </row>
    <row r="213" spans="1:19" x14ac:dyDescent="0.3">
      <c r="A213" s="2">
        <v>45597</v>
      </c>
      <c r="B213">
        <v>222.66502380371</v>
      </c>
      <c r="C213">
        <v>225.10234466312099</v>
      </c>
      <c r="D213">
        <v>220.027925794287</v>
      </c>
      <c r="E213">
        <v>220.72715344034299</v>
      </c>
      <c r="F213">
        <v>65276700</v>
      </c>
      <c r="G213" s="1">
        <f t="shared" si="47"/>
        <v>223.46813659667919</v>
      </c>
      <c r="H213">
        <f t="shared" si="57"/>
        <v>235.02365620930939</v>
      </c>
      <c r="I213">
        <f t="shared" si="59"/>
        <v>235.02365620930939</v>
      </c>
      <c r="J213">
        <f t="shared" si="46"/>
        <v>235.02365620930939</v>
      </c>
      <c r="K213">
        <f t="shared" si="58"/>
        <v>235.02365620930939</v>
      </c>
      <c r="L213" s="1">
        <f t="shared" si="49"/>
        <v>-0.4037532786364027</v>
      </c>
      <c r="M213" t="str">
        <f t="shared" si="50"/>
        <v>November</v>
      </c>
      <c r="N213">
        <f t="shared" si="51"/>
        <v>0.7107352615032444</v>
      </c>
      <c r="O213">
        <f t="shared" si="52"/>
        <v>0.99236410606130998</v>
      </c>
      <c r="P213" s="1">
        <f t="shared" si="53"/>
        <v>0.89901733398400552</v>
      </c>
      <c r="Q213">
        <f t="shared" si="54"/>
        <v>-3.8086431630279804E-5</v>
      </c>
      <c r="R213">
        <f t="shared" si="55"/>
        <v>-4.0375327863640268E-3</v>
      </c>
      <c r="S213">
        <f t="shared" si="56"/>
        <v>0.17223342744884756</v>
      </c>
    </row>
    <row r="214" spans="1:19" x14ac:dyDescent="0.3">
      <c r="A214" s="2">
        <v>45600</v>
      </c>
      <c r="B214">
        <v>221.76600646972599</v>
      </c>
      <c r="C214">
        <v>222.54514803369099</v>
      </c>
      <c r="D214">
        <v>219.46854635353299</v>
      </c>
      <c r="E214">
        <v>220.74713841963001</v>
      </c>
      <c r="F214">
        <v>44944500</v>
      </c>
      <c r="G214" s="1">
        <f t="shared" si="47"/>
        <v>224.32713317871057</v>
      </c>
      <c r="H214">
        <f t="shared" si="57"/>
        <v>235.40986347198438</v>
      </c>
      <c r="I214">
        <f t="shared" si="59"/>
        <v>235.40986347198438</v>
      </c>
      <c r="J214">
        <f t="shared" si="46"/>
        <v>235.40986347198438</v>
      </c>
      <c r="K214">
        <f t="shared" si="58"/>
        <v>235.40986347198438</v>
      </c>
      <c r="L214" s="1">
        <f t="shared" si="49"/>
        <v>0.64861858237067926</v>
      </c>
      <c r="M214" t="str">
        <f t="shared" si="50"/>
        <v>November</v>
      </c>
      <c r="N214">
        <f t="shared" si="51"/>
        <v>0.67413038059847619</v>
      </c>
      <c r="O214">
        <f t="shared" si="52"/>
        <v>0.9922451916819397</v>
      </c>
      <c r="P214" s="1">
        <f t="shared" si="53"/>
        <v>-1.4384155273440058</v>
      </c>
      <c r="Q214">
        <f t="shared" si="54"/>
        <v>-1.1526160433761312E-5</v>
      </c>
      <c r="R214">
        <f t="shared" si="55"/>
        <v>6.4861858237067931E-3</v>
      </c>
      <c r="S214">
        <f t="shared" si="56"/>
        <v>0.1748553455132259</v>
      </c>
    </row>
    <row r="215" spans="1:19" x14ac:dyDescent="0.3">
      <c r="A215" s="2">
        <v>45601</v>
      </c>
      <c r="B215">
        <v>223.20442199707</v>
      </c>
      <c r="C215">
        <v>223.70387248945201</v>
      </c>
      <c r="D215">
        <v>220.896963160989</v>
      </c>
      <c r="E215">
        <v>221.55624146901701</v>
      </c>
      <c r="F215">
        <v>28111300</v>
      </c>
      <c r="G215" s="1">
        <f t="shared" si="47"/>
        <v>224.81993103027321</v>
      </c>
      <c r="H215">
        <f t="shared" si="57"/>
        <v>235.84998789141207</v>
      </c>
      <c r="I215">
        <f t="shared" si="59"/>
        <v>235.84998789141207</v>
      </c>
      <c r="J215">
        <f t="shared" si="46"/>
        <v>235.84998789141207</v>
      </c>
      <c r="K215">
        <f t="shared" si="58"/>
        <v>235.84998789141207</v>
      </c>
      <c r="L215" s="1">
        <f t="shared" si="49"/>
        <v>-0.3266902175121682</v>
      </c>
      <c r="M215" t="str">
        <f t="shared" si="50"/>
        <v>November</v>
      </c>
      <c r="N215">
        <f t="shared" si="51"/>
        <v>0.7326976930179866</v>
      </c>
      <c r="O215">
        <f t="shared" si="52"/>
        <v>0.99174217356507133</v>
      </c>
      <c r="P215" s="1">
        <f t="shared" si="53"/>
        <v>0.7291870117190058</v>
      </c>
      <c r="Q215">
        <f t="shared" si="54"/>
        <v>1.8419659780777309E-5</v>
      </c>
      <c r="R215">
        <f t="shared" si="55"/>
        <v>-3.2669021751216818E-3</v>
      </c>
      <c r="S215">
        <f t="shared" si="56"/>
        <v>0.17754362158368764</v>
      </c>
    </row>
    <row r="216" spans="1:19" x14ac:dyDescent="0.3">
      <c r="A216" s="2">
        <v>45602</v>
      </c>
      <c r="B216">
        <v>222.47523498535099</v>
      </c>
      <c r="C216">
        <v>225.821559477975</v>
      </c>
      <c r="D216">
        <v>220.94691765378801</v>
      </c>
      <c r="E216">
        <v>222.365355264166</v>
      </c>
      <c r="F216">
        <v>54561100</v>
      </c>
      <c r="G216" s="1">
        <f t="shared" si="47"/>
        <v>225.02504577636699</v>
      </c>
      <c r="H216">
        <f t="shared" si="57"/>
        <v>236.27150675455681</v>
      </c>
      <c r="I216">
        <f t="shared" si="59"/>
        <v>236.27150675455681</v>
      </c>
      <c r="J216">
        <f t="shared" si="46"/>
        <v>236.27150675455681</v>
      </c>
      <c r="K216">
        <f t="shared" si="58"/>
        <v>236.27150675455681</v>
      </c>
      <c r="L216" s="1">
        <f t="shared" si="49"/>
        <v>2.1372089987908502</v>
      </c>
      <c r="M216" t="str">
        <f t="shared" si="50"/>
        <v>November</v>
      </c>
      <c r="N216">
        <f t="shared" si="51"/>
        <v>0.70300771629307424</v>
      </c>
      <c r="O216">
        <f t="shared" si="52"/>
        <v>0.99131303917864155</v>
      </c>
      <c r="P216" s="1">
        <f t="shared" si="53"/>
        <v>-4.7547607421880116</v>
      </c>
      <c r="Q216">
        <f t="shared" si="54"/>
        <v>-9.3226065464024899E-6</v>
      </c>
      <c r="R216">
        <f t="shared" si="55"/>
        <v>2.1372089987908502E-2</v>
      </c>
      <c r="S216">
        <f t="shared" si="56"/>
        <v>0.18041616996415646</v>
      </c>
    </row>
    <row r="217" spans="1:19" x14ac:dyDescent="0.3">
      <c r="A217" s="2">
        <v>45603</v>
      </c>
      <c r="B217">
        <v>227.22999572753901</v>
      </c>
      <c r="C217">
        <v>227.62956527365699</v>
      </c>
      <c r="D217">
        <v>224.323205394882</v>
      </c>
      <c r="E217">
        <v>224.383137016294</v>
      </c>
      <c r="F217">
        <v>42137700</v>
      </c>
      <c r="G217" s="1">
        <f t="shared" si="47"/>
        <v>225.55399780273424</v>
      </c>
      <c r="H217">
        <f t="shared" si="57"/>
        <v>236.74724026383979</v>
      </c>
      <c r="I217">
        <f t="shared" si="59"/>
        <v>236.74724026383979</v>
      </c>
      <c r="J217">
        <f t="shared" si="46"/>
        <v>236.74724026383979</v>
      </c>
      <c r="K217">
        <f t="shared" si="58"/>
        <v>236.74724026383979</v>
      </c>
      <c r="L217" s="1">
        <f t="shared" si="49"/>
        <v>-0.11881750594043425</v>
      </c>
      <c r="M217" t="str">
        <f t="shared" si="50"/>
        <v>November</v>
      </c>
      <c r="N217">
        <f t="shared" si="51"/>
        <v>0.89660515220364323</v>
      </c>
      <c r="O217">
        <f t="shared" si="52"/>
        <v>0.99164288224397412</v>
      </c>
      <c r="P217" s="1">
        <f t="shared" si="53"/>
        <v>0.26998901367201711</v>
      </c>
      <c r="Q217">
        <f t="shared" si="54"/>
        <v>6.0249420639646445E-5</v>
      </c>
      <c r="R217">
        <f t="shared" si="55"/>
        <v>-1.1881750594043424E-3</v>
      </c>
      <c r="S217">
        <f t="shared" si="56"/>
        <v>0.18324714275651857</v>
      </c>
    </row>
    <row r="218" spans="1:19" x14ac:dyDescent="0.3">
      <c r="A218" s="2">
        <v>45604</v>
      </c>
      <c r="B218">
        <v>226.96000671386699</v>
      </c>
      <c r="C218">
        <v>228.66000366210901</v>
      </c>
      <c r="D218">
        <v>226.41000366210901</v>
      </c>
      <c r="E218">
        <v>227.169998168945</v>
      </c>
      <c r="F218">
        <v>38328800</v>
      </c>
      <c r="G218" s="1">
        <f t="shared" si="47"/>
        <v>225.75199890136702</v>
      </c>
      <c r="H218">
        <f t="shared" si="57"/>
        <v>237.08714185442196</v>
      </c>
      <c r="I218">
        <f t="shared" si="59"/>
        <v>237.08714185442196</v>
      </c>
      <c r="J218">
        <f t="shared" si="46"/>
        <v>237.08714185442196</v>
      </c>
      <c r="K218">
        <f t="shared" si="58"/>
        <v>237.08714185442196</v>
      </c>
      <c r="L218" s="1">
        <f t="shared" si="49"/>
        <v>-1.2028599337194075</v>
      </c>
      <c r="M218" t="str">
        <f t="shared" si="50"/>
        <v>November</v>
      </c>
      <c r="N218">
        <f t="shared" si="51"/>
        <v>0.88561213202764311</v>
      </c>
      <c r="O218">
        <f t="shared" si="52"/>
        <v>0.99141236732340543</v>
      </c>
      <c r="P218" s="1">
        <f t="shared" si="53"/>
        <v>2.7300109863279829</v>
      </c>
      <c r="Q218">
        <f t="shared" si="54"/>
        <v>-3.3871210415314934E-6</v>
      </c>
      <c r="R218">
        <f t="shared" si="55"/>
        <v>-1.2028599337194074E-2</v>
      </c>
      <c r="S218">
        <f t="shared" si="56"/>
        <v>0.18640005683311553</v>
      </c>
    </row>
    <row r="219" spans="1:19" x14ac:dyDescent="0.3">
      <c r="A219" s="2">
        <v>45607</v>
      </c>
      <c r="B219">
        <v>224.22999572753901</v>
      </c>
      <c r="C219">
        <v>225.69999694824199</v>
      </c>
      <c r="D219">
        <v>221.5</v>
      </c>
      <c r="E219">
        <v>225</v>
      </c>
      <c r="F219">
        <v>42005600</v>
      </c>
      <c r="G219" s="1">
        <f t="shared" si="47"/>
        <v>225.35999755859356</v>
      </c>
      <c r="H219">
        <f t="shared" si="57"/>
        <v>237.46222093370176</v>
      </c>
      <c r="I219">
        <f t="shared" si="59"/>
        <v>237.46222093370176</v>
      </c>
      <c r="J219">
        <f t="shared" si="46"/>
        <v>237.46222093370176</v>
      </c>
      <c r="K219">
        <f t="shared" si="58"/>
        <v>237.46222093370176</v>
      </c>
      <c r="L219" s="1">
        <f t="shared" si="49"/>
        <v>0</v>
      </c>
      <c r="M219" t="str">
        <f t="shared" si="50"/>
        <v>November</v>
      </c>
      <c r="N219">
        <f t="shared" si="51"/>
        <v>0.7744555132999531</v>
      </c>
      <c r="O219">
        <f t="shared" si="52"/>
        <v>0.99109801173198175</v>
      </c>
      <c r="P219" s="1">
        <f t="shared" si="53"/>
        <v>0</v>
      </c>
      <c r="Q219">
        <f t="shared" si="54"/>
        <v>-3.4476694413809739E-5</v>
      </c>
      <c r="R219">
        <f t="shared" si="55"/>
        <v>0</v>
      </c>
      <c r="S219">
        <f t="shared" si="56"/>
        <v>0.18977813359291423</v>
      </c>
    </row>
    <row r="220" spans="1:19" x14ac:dyDescent="0.3">
      <c r="A220" s="2">
        <v>45608</v>
      </c>
      <c r="B220">
        <v>224.22999572753901</v>
      </c>
      <c r="C220">
        <v>225.58999633789</v>
      </c>
      <c r="D220">
        <v>223.36000061035099</v>
      </c>
      <c r="E220">
        <v>224.55000305175699</v>
      </c>
      <c r="F220">
        <v>40398300</v>
      </c>
      <c r="G220" s="1">
        <f t="shared" si="47"/>
        <v>226.1179992675778</v>
      </c>
      <c r="H220">
        <f t="shared" si="57"/>
        <v>237.97115267240031</v>
      </c>
      <c r="I220">
        <f t="shared" si="59"/>
        <v>237.97115267240031</v>
      </c>
      <c r="J220">
        <f t="shared" si="46"/>
        <v>237.97115267240031</v>
      </c>
      <c r="K220">
        <f t="shared" si="58"/>
        <v>237.97115267240031</v>
      </c>
      <c r="L220" s="1">
        <f t="shared" si="49"/>
        <v>0.39691361843016648</v>
      </c>
      <c r="M220" t="str">
        <f t="shared" si="50"/>
        <v>November</v>
      </c>
      <c r="N220">
        <f t="shared" si="51"/>
        <v>0.7744555132999531</v>
      </c>
      <c r="O220">
        <f t="shared" si="52"/>
        <v>0.99040061372310451</v>
      </c>
      <c r="P220" s="1">
        <f t="shared" si="53"/>
        <v>-0.88999938964798275</v>
      </c>
      <c r="Q220">
        <f t="shared" si="54"/>
        <v>0</v>
      </c>
      <c r="R220">
        <f t="shared" si="55"/>
        <v>3.9691361843016649E-3</v>
      </c>
      <c r="S220">
        <f t="shared" si="56"/>
        <v>0.1932790438252929</v>
      </c>
    </row>
    <row r="221" spans="1:19" x14ac:dyDescent="0.3">
      <c r="A221" s="2">
        <v>45609</v>
      </c>
      <c r="B221">
        <v>225.11999511718699</v>
      </c>
      <c r="C221">
        <v>226.64999389648401</v>
      </c>
      <c r="D221">
        <v>222.759994506835</v>
      </c>
      <c r="E221">
        <v>224.009994506835</v>
      </c>
      <c r="F221">
        <v>48566200</v>
      </c>
      <c r="G221" s="1">
        <f t="shared" si="47"/>
        <v>226.92799987792918</v>
      </c>
      <c r="H221">
        <f t="shared" si="57"/>
        <v>238.5207989501948</v>
      </c>
      <c r="I221">
        <f t="shared" si="59"/>
        <v>238.5207989501948</v>
      </c>
      <c r="J221">
        <f t="shared" si="46"/>
        <v>238.5207989501948</v>
      </c>
      <c r="K221">
        <f t="shared" si="58"/>
        <v>238.5207989501948</v>
      </c>
      <c r="L221" s="1">
        <f t="shared" si="49"/>
        <v>1.3770460957509811</v>
      </c>
      <c r="M221" t="str">
        <f t="shared" si="50"/>
        <v>November</v>
      </c>
      <c r="N221">
        <f t="shared" si="51"/>
        <v>0.8106932146566217</v>
      </c>
      <c r="O221">
        <f t="shared" si="52"/>
        <v>0.98948372644887705</v>
      </c>
      <c r="P221" s="1">
        <f t="shared" si="53"/>
        <v>-3.1000061035160229</v>
      </c>
      <c r="Q221">
        <f t="shared" si="54"/>
        <v>1.1285761531976135E-5</v>
      </c>
      <c r="R221">
        <f t="shared" si="55"/>
        <v>1.3770460957509811E-2</v>
      </c>
      <c r="S221">
        <f t="shared" si="56"/>
        <v>0.19695021336213561</v>
      </c>
    </row>
    <row r="222" spans="1:19" x14ac:dyDescent="0.3">
      <c r="A222" s="2">
        <v>45610</v>
      </c>
      <c r="B222">
        <v>228.22000122070301</v>
      </c>
      <c r="C222">
        <v>228.86999511718699</v>
      </c>
      <c r="D222">
        <v>225</v>
      </c>
      <c r="E222">
        <v>225.02000427246</v>
      </c>
      <c r="F222">
        <v>44923900</v>
      </c>
      <c r="G222" s="1">
        <f t="shared" si="47"/>
        <v>227.70400085449182</v>
      </c>
      <c r="H222">
        <f t="shared" si="57"/>
        <v>239.07916577657011</v>
      </c>
      <c r="I222">
        <f t="shared" si="59"/>
        <v>239.07916577657011</v>
      </c>
      <c r="J222">
        <f t="shared" si="46"/>
        <v>239.07916577657011</v>
      </c>
      <c r="K222">
        <f t="shared" si="58"/>
        <v>239.07916577657011</v>
      </c>
      <c r="L222" s="1">
        <f t="shared" si="49"/>
        <v>-1.4109198157391423</v>
      </c>
      <c r="M222" t="str">
        <f t="shared" si="50"/>
        <v>November</v>
      </c>
      <c r="N222">
        <f t="shared" si="51"/>
        <v>0.93691475670452751</v>
      </c>
      <c r="O222">
        <f t="shared" si="52"/>
        <v>0.98848960448698142</v>
      </c>
      <c r="P222" s="1">
        <f t="shared" si="53"/>
        <v>3.2200012207030113</v>
      </c>
      <c r="Q222">
        <f t="shared" si="54"/>
        <v>3.8965174162797211E-5</v>
      </c>
      <c r="R222">
        <f t="shared" si="55"/>
        <v>-1.4109198157391423E-2</v>
      </c>
      <c r="S222">
        <f t="shared" si="56"/>
        <v>0.20074305596188735</v>
      </c>
    </row>
    <row r="223" spans="1:19" x14ac:dyDescent="0.3">
      <c r="A223" s="2">
        <v>45611</v>
      </c>
      <c r="B223">
        <v>225</v>
      </c>
      <c r="C223">
        <v>226.919998168945</v>
      </c>
      <c r="D223">
        <v>224.27000427246</v>
      </c>
      <c r="E223">
        <v>226.39999389648401</v>
      </c>
      <c r="F223">
        <v>47923700</v>
      </c>
      <c r="G223" s="1">
        <f t="shared" si="47"/>
        <v>227.7640014648432</v>
      </c>
      <c r="H223">
        <f t="shared" si="57"/>
        <v>239.55130336595562</v>
      </c>
      <c r="I223">
        <f t="shared" si="59"/>
        <v>239.55130336595562</v>
      </c>
      <c r="J223">
        <f t="shared" si="46"/>
        <v>239.55130336595562</v>
      </c>
      <c r="K223">
        <f t="shared" si="58"/>
        <v>239.55130336595562</v>
      </c>
      <c r="L223" s="1">
        <f t="shared" si="49"/>
        <v>1.3422241210933332</v>
      </c>
      <c r="M223" t="str">
        <f t="shared" si="50"/>
        <v>November</v>
      </c>
      <c r="N223">
        <f t="shared" si="51"/>
        <v>0.80580742791175619</v>
      </c>
      <c r="O223">
        <f t="shared" si="52"/>
        <v>0.98764469543247879</v>
      </c>
      <c r="P223" s="1">
        <f t="shared" si="53"/>
        <v>-3.0200042724599996</v>
      </c>
      <c r="Q223">
        <f t="shared" si="54"/>
        <v>-4.0482596941893156E-5</v>
      </c>
      <c r="R223">
        <f t="shared" si="55"/>
        <v>1.3422241210933331E-2</v>
      </c>
      <c r="S223">
        <f t="shared" si="56"/>
        <v>0.20499665043351326</v>
      </c>
    </row>
    <row r="224" spans="1:19" x14ac:dyDescent="0.3">
      <c r="A224" s="2">
        <v>45614</v>
      </c>
      <c r="B224">
        <v>228.02000427246</v>
      </c>
      <c r="C224">
        <v>229.74000549316401</v>
      </c>
      <c r="D224">
        <v>225.169998168945</v>
      </c>
      <c r="E224">
        <v>225.25</v>
      </c>
      <c r="F224">
        <v>44686000</v>
      </c>
      <c r="G224" s="1">
        <f t="shared" si="47"/>
        <v>228.73800048828062</v>
      </c>
      <c r="H224">
        <f t="shared" si="57"/>
        <v>240.21272624622634</v>
      </c>
      <c r="I224">
        <f t="shared" si="59"/>
        <v>240.21272624622634</v>
      </c>
      <c r="J224">
        <f t="shared" si="46"/>
        <v>240.21272624622634</v>
      </c>
      <c r="K224">
        <f t="shared" si="58"/>
        <v>240.21272624622634</v>
      </c>
      <c r="L224" s="1">
        <f t="shared" si="49"/>
        <v>0.11402267431121008</v>
      </c>
      <c r="M224" t="str">
        <f t="shared" si="50"/>
        <v>November</v>
      </c>
      <c r="N224">
        <f t="shared" si="51"/>
        <v>0.92877157170128621</v>
      </c>
      <c r="O224">
        <f t="shared" si="52"/>
        <v>0.9861774901720114</v>
      </c>
      <c r="P224" s="1">
        <f t="shared" si="53"/>
        <v>-0.25999450683599434</v>
      </c>
      <c r="Q224">
        <f t="shared" si="54"/>
        <v>3.7986365162723246E-5</v>
      </c>
      <c r="R224">
        <f t="shared" si="55"/>
        <v>1.1402267431121008E-3</v>
      </c>
      <c r="S224">
        <f t="shared" si="56"/>
        <v>0.20928979165948905</v>
      </c>
    </row>
    <row r="225" spans="1:19" x14ac:dyDescent="0.3">
      <c r="A225" s="2">
        <v>45615</v>
      </c>
      <c r="B225">
        <v>228.27999877929599</v>
      </c>
      <c r="C225">
        <v>230.16000366210901</v>
      </c>
      <c r="D225">
        <v>226.66000366210901</v>
      </c>
      <c r="E225">
        <v>226.97999572753901</v>
      </c>
      <c r="F225">
        <v>36211800</v>
      </c>
      <c r="G225" s="1">
        <f t="shared" si="47"/>
        <v>229.70799865722603</v>
      </c>
      <c r="H225">
        <f t="shared" si="57"/>
        <v>240.79333205450098</v>
      </c>
      <c r="I225">
        <f t="shared" si="59"/>
        <v>240.79333205450098</v>
      </c>
      <c r="J225">
        <f t="shared" ref="J225:J245" si="60">AVERAGE(B225:B374)</f>
        <v>240.79333205450098</v>
      </c>
      <c r="K225">
        <f t="shared" si="58"/>
        <v>240.79333205450098</v>
      </c>
      <c r="L225" s="1">
        <f t="shared" si="49"/>
        <v>0.31540267415197965</v>
      </c>
      <c r="M225" t="str">
        <f t="shared" si="50"/>
        <v>November</v>
      </c>
      <c r="N225">
        <f t="shared" si="51"/>
        <v>0.93935765007693939</v>
      </c>
      <c r="O225">
        <f t="shared" si="52"/>
        <v>0.98486239706542211</v>
      </c>
      <c r="P225" s="1">
        <f t="shared" si="53"/>
        <v>-0.72000122070400607</v>
      </c>
      <c r="Q225">
        <f t="shared" si="54"/>
        <v>3.246663898170965E-6</v>
      </c>
      <c r="R225">
        <f t="shared" si="55"/>
        <v>3.1540267415197964E-3</v>
      </c>
      <c r="S225">
        <f t="shared" si="56"/>
        <v>0.21400223171026389</v>
      </c>
    </row>
    <row r="226" spans="1:19" x14ac:dyDescent="0.3">
      <c r="A226" s="2">
        <v>45616</v>
      </c>
      <c r="B226">
        <v>229</v>
      </c>
      <c r="C226">
        <v>229.92999267578099</v>
      </c>
      <c r="D226">
        <v>225.88999938964801</v>
      </c>
      <c r="E226">
        <v>228.05999755859301</v>
      </c>
      <c r="F226">
        <v>35169600</v>
      </c>
      <c r="G226" s="1">
        <f t="shared" si="47"/>
        <v>231.06399841308544</v>
      </c>
      <c r="H226">
        <f t="shared" si="57"/>
        <v>241.41899871826121</v>
      </c>
      <c r="I226">
        <f t="shared" si="59"/>
        <v>241.41899871826121</v>
      </c>
      <c r="J226">
        <f t="shared" si="60"/>
        <v>241.41899871826121</v>
      </c>
      <c r="K226">
        <f t="shared" si="58"/>
        <v>241.41899871826121</v>
      </c>
      <c r="L226" s="1">
        <f t="shared" si="49"/>
        <v>-0.20960512119650673</v>
      </c>
      <c r="M226" t="str">
        <f t="shared" si="50"/>
        <v>November</v>
      </c>
      <c r="N226">
        <f t="shared" si="51"/>
        <v>0.96867361311667621</v>
      </c>
      <c r="O226">
        <f t="shared" si="52"/>
        <v>0.98338117788508572</v>
      </c>
      <c r="P226" s="1">
        <f t="shared" si="53"/>
        <v>0.47999572754000042</v>
      </c>
      <c r="Q226">
        <f t="shared" si="54"/>
        <v>8.9717303686231986E-6</v>
      </c>
      <c r="R226">
        <f t="shared" si="55"/>
        <v>-2.0960512119650673E-3</v>
      </c>
      <c r="S226">
        <f t="shared" si="56"/>
        <v>0.2190249427893968</v>
      </c>
    </row>
    <row r="227" spans="1:19" x14ac:dyDescent="0.3">
      <c r="A227" s="2">
        <v>45617</v>
      </c>
      <c r="B227">
        <v>228.52000427246</v>
      </c>
      <c r="C227">
        <v>230.16000366210901</v>
      </c>
      <c r="D227">
        <v>225.71000671386699</v>
      </c>
      <c r="E227">
        <v>228.88000488281199</v>
      </c>
      <c r="F227">
        <v>42108300</v>
      </c>
      <c r="G227" s="1">
        <f t="shared" si="47"/>
        <v>232.2499969482416</v>
      </c>
      <c r="H227">
        <f t="shared" si="57"/>
        <v>242.07263022974865</v>
      </c>
      <c r="I227">
        <f t="shared" si="59"/>
        <v>242.07263022974865</v>
      </c>
      <c r="J227">
        <f t="shared" si="60"/>
        <v>242.07263022974865</v>
      </c>
      <c r="K227">
        <f t="shared" si="58"/>
        <v>242.07263022974865</v>
      </c>
      <c r="L227" s="1">
        <f t="shared" si="49"/>
        <v>0.59075390315388787</v>
      </c>
      <c r="M227" t="str">
        <f t="shared" si="50"/>
        <v>November</v>
      </c>
      <c r="N227">
        <f t="shared" si="51"/>
        <v>0.94912984485190122</v>
      </c>
      <c r="O227">
        <f t="shared" si="52"/>
        <v>0.98064343910450069</v>
      </c>
      <c r="P227" s="1">
        <f t="shared" si="53"/>
        <v>-1.3499908447269888</v>
      </c>
      <c r="Q227">
        <f t="shared" si="54"/>
        <v>-5.9779052141717415E-6</v>
      </c>
      <c r="R227">
        <f t="shared" si="55"/>
        <v>5.907539031538879E-3</v>
      </c>
      <c r="S227">
        <f t="shared" si="56"/>
        <v>0.22447751929553889</v>
      </c>
    </row>
    <row r="228" spans="1:19" x14ac:dyDescent="0.3">
      <c r="A228" s="2">
        <v>45618</v>
      </c>
      <c r="B228">
        <v>229.86999511718699</v>
      </c>
      <c r="C228">
        <v>230.72000122070301</v>
      </c>
      <c r="D228">
        <v>228.05999755859301</v>
      </c>
      <c r="E228">
        <v>228.05999755859301</v>
      </c>
      <c r="F228">
        <v>38168300</v>
      </c>
      <c r="G228" s="1">
        <f t="shared" si="47"/>
        <v>234.01199645996039</v>
      </c>
      <c r="H228">
        <f t="shared" si="57"/>
        <v>242.82555389404246</v>
      </c>
      <c r="I228">
        <f t="shared" si="59"/>
        <v>242.82555389404246</v>
      </c>
      <c r="J228">
        <f t="shared" si="60"/>
        <v>242.82555389404246</v>
      </c>
      <c r="K228">
        <f t="shared" si="58"/>
        <v>242.82555389404246</v>
      </c>
      <c r="L228" s="1">
        <f t="shared" si="49"/>
        <v>1.3050855108212838</v>
      </c>
      <c r="M228" t="str">
        <f t="shared" si="50"/>
        <v>November</v>
      </c>
      <c r="N228">
        <f t="shared" si="51"/>
        <v>1.0040968095874643</v>
      </c>
      <c r="O228">
        <f t="shared" si="52"/>
        <v>0.97702550067082905</v>
      </c>
      <c r="P228" s="1">
        <f t="shared" si="53"/>
        <v>-3</v>
      </c>
      <c r="Q228">
        <f t="shared" si="54"/>
        <v>1.6781217561545603E-5</v>
      </c>
      <c r="R228">
        <f t="shared" si="55"/>
        <v>1.3050855108212838E-2</v>
      </c>
      <c r="S228">
        <f t="shared" si="56"/>
        <v>0.23025524123680594</v>
      </c>
    </row>
    <row r="229" spans="1:19" x14ac:dyDescent="0.3">
      <c r="A229" s="2">
        <v>45621</v>
      </c>
      <c r="B229">
        <v>232.86999511718699</v>
      </c>
      <c r="C229">
        <v>233.25</v>
      </c>
      <c r="D229">
        <v>229.74000549316401</v>
      </c>
      <c r="E229">
        <v>231.46000671386699</v>
      </c>
      <c r="F229">
        <v>90152800</v>
      </c>
      <c r="G229" s="1">
        <f t="shared" si="47"/>
        <v>235.95599670410101</v>
      </c>
      <c r="H229">
        <f t="shared" ref="H229:H245" si="61">AVERAGE(B229:B278)</f>
        <v>243.58764558679869</v>
      </c>
      <c r="I229">
        <f t="shared" si="59"/>
        <v>243.58764558679869</v>
      </c>
      <c r="J229">
        <f t="shared" si="60"/>
        <v>243.58764558679869</v>
      </c>
      <c r="K229">
        <f t="shared" si="58"/>
        <v>243.58764558679869</v>
      </c>
      <c r="L229" s="1">
        <f t="shared" si="49"/>
        <v>0.94043993959116512</v>
      </c>
      <c r="M229" t="str">
        <f t="shared" si="50"/>
        <v>November</v>
      </c>
      <c r="N229">
        <f t="shared" si="51"/>
        <v>1.1262464484911543</v>
      </c>
      <c r="O229">
        <f t="shared" si="52"/>
        <v>0.97055248926952298</v>
      </c>
      <c r="P229" s="1">
        <f t="shared" si="53"/>
        <v>-2.1900024414060226</v>
      </c>
      <c r="Q229">
        <f t="shared" si="54"/>
        <v>3.694206833126934E-5</v>
      </c>
      <c r="R229">
        <f t="shared" si="55"/>
        <v>9.4043993959116515E-3</v>
      </c>
      <c r="S229">
        <f t="shared" si="56"/>
        <v>0.23638609030508939</v>
      </c>
    </row>
    <row r="230" spans="1:19" x14ac:dyDescent="0.3">
      <c r="A230" s="2">
        <v>45622</v>
      </c>
      <c r="B230">
        <v>235.05999755859301</v>
      </c>
      <c r="C230">
        <v>235.57000732421801</v>
      </c>
      <c r="D230">
        <v>233.33000183105401</v>
      </c>
      <c r="E230">
        <v>233.33000183105401</v>
      </c>
      <c r="F230">
        <v>45986200</v>
      </c>
      <c r="G230" s="1">
        <f t="shared" si="47"/>
        <v>237.91199645996039</v>
      </c>
      <c r="H230">
        <f t="shared" si="61"/>
        <v>244.25749874114936</v>
      </c>
      <c r="I230">
        <f t="shared" si="59"/>
        <v>244.25749874114936</v>
      </c>
      <c r="J230">
        <f t="shared" si="60"/>
        <v>244.25749874114936</v>
      </c>
      <c r="K230">
        <f t="shared" si="58"/>
        <v>244.25749874114936</v>
      </c>
      <c r="L230" s="1">
        <f t="shared" si="49"/>
        <v>-5.5307106339780643E-2</v>
      </c>
      <c r="M230" t="str">
        <f t="shared" si="50"/>
        <v>November</v>
      </c>
      <c r="N230">
        <f t="shared" si="51"/>
        <v>1.2154157842964695</v>
      </c>
      <c r="O230">
        <f t="shared" si="52"/>
        <v>0.96255303033154627</v>
      </c>
      <c r="P230" s="1">
        <f t="shared" si="53"/>
        <v>0.13000488281201683</v>
      </c>
      <c r="Q230">
        <f t="shared" si="54"/>
        <v>2.6668313830358059E-5</v>
      </c>
      <c r="R230">
        <f t="shared" si="55"/>
        <v>-5.5307106339780646E-4</v>
      </c>
      <c r="S230">
        <f t="shared" si="56"/>
        <v>0.24309416962490951</v>
      </c>
    </row>
    <row r="231" spans="1:19" x14ac:dyDescent="0.3">
      <c r="A231" s="2">
        <v>45623</v>
      </c>
      <c r="B231">
        <v>234.92999267578099</v>
      </c>
      <c r="C231">
        <v>235.69000244140599</v>
      </c>
      <c r="D231">
        <v>233.80999755859301</v>
      </c>
      <c r="E231">
        <v>234.47000122070301</v>
      </c>
      <c r="F231">
        <v>33498400</v>
      </c>
      <c r="G231" s="1">
        <f t="shared" si="47"/>
        <v>239.50199584960879</v>
      </c>
      <c r="H231">
        <f t="shared" si="61"/>
        <v>244.87066548665314</v>
      </c>
      <c r="I231">
        <f t="shared" si="59"/>
        <v>244.87066548665314</v>
      </c>
      <c r="J231">
        <f t="shared" si="60"/>
        <v>244.87066548665314</v>
      </c>
      <c r="K231">
        <f t="shared" si="58"/>
        <v>244.87066548665314</v>
      </c>
      <c r="L231" s="1">
        <f t="shared" si="49"/>
        <v>1.0215848253080158</v>
      </c>
      <c r="M231" t="str">
        <f t="shared" si="50"/>
        <v>November</v>
      </c>
      <c r="N231">
        <f t="shared" si="51"/>
        <v>1.2101224344660679</v>
      </c>
      <c r="O231">
        <f t="shared" si="52"/>
        <v>0.95307140891712483</v>
      </c>
      <c r="P231" s="1">
        <f t="shared" si="53"/>
        <v>-2.4000091552730112</v>
      </c>
      <c r="Q231">
        <f t="shared" si="54"/>
        <v>-1.5761356912946667E-6</v>
      </c>
      <c r="R231">
        <f t="shared" si="55"/>
        <v>1.0215848253080157E-2</v>
      </c>
      <c r="S231">
        <f t="shared" si="56"/>
        <v>0.25058076662596618</v>
      </c>
    </row>
    <row r="232" spans="1:19" x14ac:dyDescent="0.3">
      <c r="A232" s="2">
        <v>45625</v>
      </c>
      <c r="B232">
        <v>237.33000183105401</v>
      </c>
      <c r="C232">
        <v>237.80999755859301</v>
      </c>
      <c r="D232">
        <v>233.97000122070301</v>
      </c>
      <c r="E232">
        <v>234.80999755859301</v>
      </c>
      <c r="F232">
        <v>28481400</v>
      </c>
      <c r="G232" s="1">
        <f t="shared" si="47"/>
        <v>241.12399597167899</v>
      </c>
      <c r="H232">
        <f t="shared" si="61"/>
        <v>245.58071354457257</v>
      </c>
      <c r="I232">
        <f t="shared" si="59"/>
        <v>245.58071354457257</v>
      </c>
      <c r="J232">
        <f t="shared" si="60"/>
        <v>245.58071354457257</v>
      </c>
      <c r="K232">
        <f t="shared" si="58"/>
        <v>245.58071354457257</v>
      </c>
      <c r="L232" s="1">
        <f t="shared" si="49"/>
        <v>0.95225824354259125</v>
      </c>
      <c r="M232" t="str">
        <f t="shared" si="50"/>
        <v>November</v>
      </c>
      <c r="N232">
        <f t="shared" si="51"/>
        <v>1.3078425183601174</v>
      </c>
      <c r="O232">
        <f t="shared" si="52"/>
        <v>0.93406832041892562</v>
      </c>
      <c r="P232" s="1">
        <f t="shared" si="53"/>
        <v>-2.2599945068359943</v>
      </c>
      <c r="Q232">
        <f t="shared" si="54"/>
        <v>2.895773881661512E-5</v>
      </c>
      <c r="R232">
        <f t="shared" si="55"/>
        <v>9.5225824354259123E-3</v>
      </c>
      <c r="S232">
        <f t="shared" si="56"/>
        <v>0.2585837456591466</v>
      </c>
    </row>
    <row r="233" spans="1:19" x14ac:dyDescent="0.3">
      <c r="A233" s="2">
        <v>45628</v>
      </c>
      <c r="B233">
        <v>239.58999633789</v>
      </c>
      <c r="C233">
        <v>240.78999328613199</v>
      </c>
      <c r="D233">
        <v>237.16000366210901</v>
      </c>
      <c r="E233">
        <v>237.27000427246</v>
      </c>
      <c r="F233">
        <v>48137100</v>
      </c>
      <c r="G233" s="1">
        <f t="shared" si="47"/>
        <v>242.2259948730462</v>
      </c>
      <c r="H233">
        <f t="shared" si="61"/>
        <v>246.21538367638169</v>
      </c>
      <c r="I233">
        <f t="shared" si="59"/>
        <v>246.21538367638169</v>
      </c>
      <c r="J233">
        <f t="shared" si="60"/>
        <v>246.21538367638169</v>
      </c>
      <c r="K233">
        <f t="shared" si="58"/>
        <v>246.21538367638169</v>
      </c>
      <c r="L233" s="1">
        <f t="shared" si="49"/>
        <v>1.2771808528593738</v>
      </c>
      <c r="M233" t="str">
        <f t="shared" si="50"/>
        <v>December</v>
      </c>
      <c r="N233">
        <f t="shared" si="51"/>
        <v>1.3998616893382307</v>
      </c>
      <c r="O233">
        <f t="shared" si="52"/>
        <v>0.90629992302102746</v>
      </c>
      <c r="P233" s="1">
        <f t="shared" si="53"/>
        <v>-3.0599975585940058</v>
      </c>
      <c r="Q233">
        <f t="shared" si="54"/>
        <v>2.7001870075871182E-5</v>
      </c>
      <c r="R233">
        <f t="shared" si="55"/>
        <v>1.2771808528593737E-2</v>
      </c>
      <c r="S233">
        <f t="shared" si="56"/>
        <v>0.26741033783300039</v>
      </c>
    </row>
    <row r="234" spans="1:19" x14ac:dyDescent="0.3">
      <c r="A234" s="2">
        <v>45629</v>
      </c>
      <c r="B234">
        <v>242.64999389648401</v>
      </c>
      <c r="C234">
        <v>242.759994506835</v>
      </c>
      <c r="D234">
        <v>238.89999389648401</v>
      </c>
      <c r="E234">
        <v>239.80999755859301</v>
      </c>
      <c r="F234">
        <v>38861000</v>
      </c>
      <c r="G234" s="1">
        <f t="shared" si="47"/>
        <v>243.65799560546822</v>
      </c>
      <c r="H234">
        <f t="shared" si="61"/>
        <v>246.76749928792265</v>
      </c>
      <c r="I234">
        <f t="shared" si="59"/>
        <v>246.76749928792265</v>
      </c>
      <c r="J234">
        <f t="shared" si="60"/>
        <v>246.76749928792265</v>
      </c>
      <c r="K234">
        <f t="shared" si="58"/>
        <v>246.76749928792265</v>
      </c>
      <c r="L234" s="1">
        <f t="shared" si="49"/>
        <v>0.14836209330570704</v>
      </c>
      <c r="M234" t="str">
        <f t="shared" si="50"/>
        <v>December</v>
      </c>
      <c r="N234">
        <f t="shared" si="51"/>
        <v>1.5244542216143744</v>
      </c>
      <c r="O234">
        <f t="shared" si="52"/>
        <v>0.8742780262712353</v>
      </c>
      <c r="P234" s="1">
        <f t="shared" si="53"/>
        <v>-0.36000061035099407</v>
      </c>
      <c r="Q234">
        <f t="shared" si="54"/>
        <v>3.6157168866290945E-5</v>
      </c>
      <c r="R234">
        <f t="shared" si="55"/>
        <v>1.4836209330570706E-3</v>
      </c>
      <c r="S234">
        <f t="shared" si="56"/>
        <v>0.27709984092150486</v>
      </c>
    </row>
    <row r="235" spans="1:19" x14ac:dyDescent="0.3">
      <c r="A235" s="2">
        <v>45630</v>
      </c>
      <c r="B235">
        <v>243.009994506835</v>
      </c>
      <c r="C235">
        <v>244.11000061035099</v>
      </c>
      <c r="D235">
        <v>241.25</v>
      </c>
      <c r="E235">
        <v>242.86999511718699</v>
      </c>
      <c r="F235">
        <v>44383900</v>
      </c>
      <c r="G235" s="1">
        <f t="shared" si="47"/>
        <v>244.68199768066339</v>
      </c>
      <c r="H235">
        <f t="shared" si="61"/>
        <v>247.14181795987162</v>
      </c>
      <c r="I235">
        <f t="shared" si="59"/>
        <v>247.14181795987162</v>
      </c>
      <c r="J235">
        <f t="shared" si="60"/>
        <v>247.14181795987162</v>
      </c>
      <c r="K235">
        <f t="shared" si="58"/>
        <v>247.14181795987162</v>
      </c>
      <c r="L235" s="1">
        <f t="shared" si="49"/>
        <v>1.2344668933419086E-2</v>
      </c>
      <c r="M235" t="str">
        <f t="shared" si="50"/>
        <v>December</v>
      </c>
      <c r="N235">
        <f t="shared" si="51"/>
        <v>1.5391122031342017</v>
      </c>
      <c r="O235">
        <f t="shared" si="52"/>
        <v>0.85204287989707195</v>
      </c>
      <c r="P235" s="1">
        <f t="shared" si="53"/>
        <v>-2.9998779296988687E-2</v>
      </c>
      <c r="Q235">
        <f t="shared" si="54"/>
        <v>4.2237167685588162E-6</v>
      </c>
      <c r="R235">
        <f t="shared" si="55"/>
        <v>1.2344668933419087E-4</v>
      </c>
      <c r="S235">
        <f t="shared" si="56"/>
        <v>0.28824035368327972</v>
      </c>
    </row>
    <row r="236" spans="1:19" x14ac:dyDescent="0.3">
      <c r="A236" s="2">
        <v>45631</v>
      </c>
      <c r="B236">
        <v>243.03999328613199</v>
      </c>
      <c r="C236">
        <v>244.53999328613199</v>
      </c>
      <c r="D236">
        <v>242.13000488281199</v>
      </c>
      <c r="E236">
        <v>243.99000549316401</v>
      </c>
      <c r="F236">
        <v>40033900</v>
      </c>
      <c r="G236" s="1">
        <f t="shared" si="47"/>
        <v>245.3779998779292</v>
      </c>
      <c r="H236">
        <f t="shared" si="61"/>
        <v>247.55500030517527</v>
      </c>
      <c r="I236">
        <f t="shared" si="59"/>
        <v>247.55500030517527</v>
      </c>
      <c r="J236">
        <f t="shared" si="60"/>
        <v>247.55500030517527</v>
      </c>
      <c r="K236">
        <f t="shared" si="58"/>
        <v>247.55500030517527</v>
      </c>
      <c r="L236" s="1">
        <f t="shared" si="49"/>
        <v>-8.228972752090695E-2</v>
      </c>
      <c r="M236" t="str">
        <f t="shared" si="50"/>
        <v>December</v>
      </c>
      <c r="N236">
        <f t="shared" si="51"/>
        <v>1.5403336498204281</v>
      </c>
      <c r="O236">
        <f t="shared" si="52"/>
        <v>0.81993723958809517</v>
      </c>
      <c r="P236" s="1">
        <f t="shared" si="53"/>
        <v>0.19999694824198855</v>
      </c>
      <c r="Q236">
        <f t="shared" si="54"/>
        <v>3.5167832512783548E-7</v>
      </c>
      <c r="R236">
        <f t="shared" si="55"/>
        <v>-8.2289727520906946E-4</v>
      </c>
      <c r="S236">
        <f t="shared" si="56"/>
        <v>0.30086060164074729</v>
      </c>
    </row>
    <row r="237" spans="1:19" x14ac:dyDescent="0.3">
      <c r="A237" s="2">
        <v>45632</v>
      </c>
      <c r="B237">
        <v>242.83999633789</v>
      </c>
      <c r="C237">
        <v>244.63000488281199</v>
      </c>
      <c r="D237">
        <v>242.08000183105401</v>
      </c>
      <c r="E237">
        <v>242.91000366210901</v>
      </c>
      <c r="F237">
        <v>36870600</v>
      </c>
      <c r="G237" s="1">
        <f t="shared" si="47"/>
        <v>246.36200256347621</v>
      </c>
      <c r="H237">
        <f t="shared" si="61"/>
        <v>248.05666775173566</v>
      </c>
      <c r="I237">
        <f t="shared" si="59"/>
        <v>248.05666775173566</v>
      </c>
      <c r="J237">
        <f t="shared" si="60"/>
        <v>248.05666775173566</v>
      </c>
      <c r="K237">
        <f t="shared" si="58"/>
        <v>248.05666775173566</v>
      </c>
      <c r="L237" s="1">
        <f t="shared" si="49"/>
        <v>1.6101151873967177</v>
      </c>
      <c r="M237" t="str">
        <f t="shared" si="50"/>
        <v>December</v>
      </c>
      <c r="N237">
        <f t="shared" si="51"/>
        <v>1.5321904648172284</v>
      </c>
      <c r="O237">
        <f t="shared" si="52"/>
        <v>0.76135367861522585</v>
      </c>
      <c r="P237" s="1">
        <f t="shared" si="53"/>
        <v>-3.9100036621100003</v>
      </c>
      <c r="Q237">
        <f t="shared" si="54"/>
        <v>-2.3453990758426357E-6</v>
      </c>
      <c r="R237">
        <f t="shared" si="55"/>
        <v>1.6101151873967177E-2</v>
      </c>
      <c r="S237">
        <f t="shared" si="56"/>
        <v>0.31529496508741528</v>
      </c>
    </row>
    <row r="238" spans="1:19" x14ac:dyDescent="0.3">
      <c r="A238" s="2">
        <v>45635</v>
      </c>
      <c r="B238">
        <v>246.75</v>
      </c>
      <c r="C238">
        <v>247.24000549316401</v>
      </c>
      <c r="D238">
        <v>241.75</v>
      </c>
      <c r="E238">
        <v>241.83000183105401</v>
      </c>
      <c r="F238">
        <v>44649200</v>
      </c>
      <c r="G238" s="1">
        <f t="shared" si="47"/>
        <v>247.42000427246063</v>
      </c>
      <c r="H238">
        <f t="shared" si="61"/>
        <v>248.70875167846637</v>
      </c>
      <c r="I238">
        <f t="shared" si="59"/>
        <v>248.70875167846637</v>
      </c>
      <c r="J238">
        <f t="shared" si="60"/>
        <v>248.70875167846637</v>
      </c>
      <c r="K238">
        <f t="shared" si="58"/>
        <v>248.70875167846637</v>
      </c>
      <c r="L238" s="1">
        <f t="shared" si="49"/>
        <v>0.41337559167578503</v>
      </c>
      <c r="M238" t="str">
        <f t="shared" si="50"/>
        <v>December</v>
      </c>
      <c r="N238">
        <f t="shared" si="51"/>
        <v>1.6913923099635091</v>
      </c>
      <c r="O238">
        <f t="shared" si="52"/>
        <v>0.59261759835041183</v>
      </c>
      <c r="P238" s="1">
        <f t="shared" si="53"/>
        <v>-1.0200042724599996</v>
      </c>
      <c r="Q238">
        <f t="shared" si="54"/>
        <v>4.5507881981210474E-5</v>
      </c>
      <c r="R238">
        <f t="shared" si="55"/>
        <v>4.1337559167578504E-3</v>
      </c>
      <c r="S238">
        <f t="shared" si="56"/>
        <v>0.33113013921821632</v>
      </c>
    </row>
    <row r="239" spans="1:19" x14ac:dyDescent="0.3">
      <c r="A239" s="2">
        <v>45636</v>
      </c>
      <c r="B239">
        <v>247.77000427246</v>
      </c>
      <c r="C239">
        <v>248.21000671386699</v>
      </c>
      <c r="D239">
        <v>245.33999633789</v>
      </c>
      <c r="E239">
        <v>246.88999938964801</v>
      </c>
      <c r="F239">
        <v>36914800</v>
      </c>
      <c r="G239" s="1">
        <f t="shared" si="47"/>
        <v>248.27800292968695</v>
      </c>
      <c r="H239">
        <f t="shared" si="61"/>
        <v>248.98857334681867</v>
      </c>
      <c r="I239">
        <f t="shared" si="59"/>
        <v>248.98857334681867</v>
      </c>
      <c r="J239">
        <f t="shared" si="60"/>
        <v>248.98857334681867</v>
      </c>
      <c r="K239">
        <f t="shared" ref="K239:K245" si="62">AVERAGE(B239:B438)</f>
        <v>248.98857334681867</v>
      </c>
      <c r="L239" s="1">
        <f t="shared" si="49"/>
        <v>-0.51660764306580265</v>
      </c>
      <c r="M239" t="str">
        <f t="shared" si="50"/>
        <v>December</v>
      </c>
      <c r="N239">
        <f t="shared" si="51"/>
        <v>1.7329233611505792</v>
      </c>
      <c r="O239">
        <f t="shared" si="52"/>
        <v>0.52082196303638251</v>
      </c>
      <c r="P239" s="1">
        <f t="shared" si="53"/>
        <v>1.2799987792959939</v>
      </c>
      <c r="Q239">
        <f t="shared" si="54"/>
        <v>1.1752876531101464E-5</v>
      </c>
      <c r="R239">
        <f t="shared" si="55"/>
        <v>-5.1660764306580261E-3</v>
      </c>
      <c r="S239">
        <f t="shared" si="56"/>
        <v>0.35016877978694377</v>
      </c>
    </row>
    <row r="240" spans="1:19" x14ac:dyDescent="0.3">
      <c r="A240" s="2">
        <v>45637</v>
      </c>
      <c r="B240">
        <v>246.49000549316401</v>
      </c>
      <c r="C240">
        <v>250.80000305175699</v>
      </c>
      <c r="D240">
        <v>246.259994506835</v>
      </c>
      <c r="E240">
        <v>247.96000671386699</v>
      </c>
      <c r="F240">
        <v>45205800</v>
      </c>
      <c r="G240" s="1">
        <f t="shared" si="47"/>
        <v>249.4200012207028</v>
      </c>
      <c r="H240">
        <f t="shared" si="61"/>
        <v>249.19166819254517</v>
      </c>
      <c r="I240">
        <f t="shared" si="59"/>
        <v>249.19166819254517</v>
      </c>
      <c r="J240">
        <f t="shared" si="60"/>
        <v>249.19166819254517</v>
      </c>
      <c r="K240">
        <f t="shared" si="62"/>
        <v>249.19166819254517</v>
      </c>
      <c r="L240" s="1">
        <f t="shared" si="49"/>
        <v>0.5963735599591079</v>
      </c>
      <c r="M240" t="str">
        <f t="shared" si="50"/>
        <v>December</v>
      </c>
      <c r="N240">
        <f t="shared" si="51"/>
        <v>1.6808062315878558</v>
      </c>
      <c r="O240">
        <f t="shared" si="52"/>
        <v>0.4847164350103253</v>
      </c>
      <c r="P240" s="1">
        <f t="shared" si="53"/>
        <v>-1.4700012207029829</v>
      </c>
      <c r="Q240">
        <f t="shared" si="54"/>
        <v>-1.4756206625610169E-5</v>
      </c>
      <c r="R240">
        <f t="shared" si="55"/>
        <v>5.9637355995910794E-3</v>
      </c>
      <c r="S240">
        <f t="shared" si="56"/>
        <v>0.37333581334462868</v>
      </c>
    </row>
    <row r="241" spans="1:19" x14ac:dyDescent="0.3">
      <c r="A241" s="2">
        <v>45638</v>
      </c>
      <c r="B241">
        <v>247.96000671386699</v>
      </c>
      <c r="C241">
        <v>248.74000549316401</v>
      </c>
      <c r="D241">
        <v>245.67999267578099</v>
      </c>
      <c r="E241">
        <v>246.88999938964801</v>
      </c>
      <c r="F241">
        <v>32777500</v>
      </c>
      <c r="G241" s="1">
        <f t="shared" si="47"/>
        <v>249.73200073242137</v>
      </c>
      <c r="H241">
        <f t="shared" si="61"/>
        <v>249.73200073242137</v>
      </c>
      <c r="I241">
        <f t="shared" si="59"/>
        <v>249.73200073242137</v>
      </c>
      <c r="J241">
        <f t="shared" si="60"/>
        <v>249.73200073242137</v>
      </c>
      <c r="K241">
        <f t="shared" si="62"/>
        <v>249.73200073242137</v>
      </c>
      <c r="L241" s="1">
        <f t="shared" si="49"/>
        <v>6.8558704767728504E-2</v>
      </c>
      <c r="M241" t="str">
        <f t="shared" si="50"/>
        <v>December</v>
      </c>
      <c r="N241">
        <f t="shared" si="51"/>
        <v>1.7406596043534737</v>
      </c>
      <c r="O241">
        <f t="shared" si="52"/>
        <v>0.49375483305680001</v>
      </c>
      <c r="P241" s="1">
        <f t="shared" si="53"/>
        <v>-0.16999816894499986</v>
      </c>
      <c r="Q241">
        <f t="shared" si="54"/>
        <v>1.6940379714780462E-5</v>
      </c>
      <c r="R241">
        <f t="shared" si="55"/>
        <v>6.8558704767728506E-4</v>
      </c>
      <c r="S241">
        <f t="shared" si="56"/>
        <v>0.40024384921782324</v>
      </c>
    </row>
    <row r="242" spans="1:19" x14ac:dyDescent="0.3">
      <c r="A242" s="2">
        <v>45639</v>
      </c>
      <c r="B242">
        <v>248.13000488281199</v>
      </c>
      <c r="C242">
        <v>249.28999328613199</v>
      </c>
      <c r="D242">
        <v>246.24000549316401</v>
      </c>
      <c r="E242">
        <v>247.82000732421801</v>
      </c>
      <c r="F242">
        <v>33155300</v>
      </c>
      <c r="G242" s="1">
        <f>AVERAGE(B242:B246)</f>
        <v>250.17499923706001</v>
      </c>
      <c r="H242">
        <f t="shared" si="61"/>
        <v>250.17499923706001</v>
      </c>
      <c r="I242">
        <f t="shared" si="59"/>
        <v>250.17499923706001</v>
      </c>
      <c r="J242">
        <f t="shared" si="60"/>
        <v>250.17499923706001</v>
      </c>
      <c r="K242">
        <f t="shared" si="62"/>
        <v>250.17499923706001</v>
      </c>
      <c r="L242" s="1">
        <f t="shared" si="49"/>
        <v>1.1727676403723697</v>
      </c>
      <c r="M242" t="str">
        <f t="shared" si="50"/>
        <v>December</v>
      </c>
      <c r="N242">
        <f t="shared" si="51"/>
        <v>1.747581342670447</v>
      </c>
      <c r="O242">
        <f t="shared" si="52"/>
        <v>0.34260451444930157</v>
      </c>
      <c r="P242" s="1">
        <f t="shared" si="53"/>
        <v>-2.9099884033199999</v>
      </c>
      <c r="Q242">
        <f t="shared" si="54"/>
        <v>1.9525721064450607E-6</v>
      </c>
      <c r="R242">
        <f t="shared" si="55"/>
        <v>1.1727676403723696E-2</v>
      </c>
      <c r="S242">
        <f t="shared" si="56"/>
        <v>0.43321577695294633</v>
      </c>
    </row>
    <row r="243" spans="1:19" x14ac:dyDescent="0.3">
      <c r="A243" s="2">
        <v>45642</v>
      </c>
      <c r="B243">
        <v>251.03999328613199</v>
      </c>
      <c r="C243">
        <v>251.38000488281199</v>
      </c>
      <c r="D243">
        <v>247.64999389648401</v>
      </c>
      <c r="E243">
        <v>247.99000549316401</v>
      </c>
      <c r="F243">
        <v>51694800</v>
      </c>
      <c r="G243" s="1">
        <f>AVERAGE(B243:B247)</f>
        <v>250.85666402180934</v>
      </c>
      <c r="H243">
        <f t="shared" si="61"/>
        <v>250.85666402180934</v>
      </c>
      <c r="I243">
        <f t="shared" ref="I243:I245" si="63">AVERAGE(B243:B342)</f>
        <v>250.85666402180934</v>
      </c>
      <c r="J243">
        <f t="shared" si="60"/>
        <v>250.85666402180934</v>
      </c>
      <c r="K243">
        <f t="shared" si="62"/>
        <v>250.85666402180934</v>
      </c>
      <c r="L243" s="1">
        <f t="shared" si="49"/>
        <v>0.97195765880456164</v>
      </c>
      <c r="M243" t="str">
        <f t="shared" si="50"/>
        <v>December</v>
      </c>
      <c r="N243">
        <f t="shared" si="51"/>
        <v>1.8660660202302681</v>
      </c>
      <c r="O243">
        <f t="shared" si="52"/>
        <v>-0.20168657735014578</v>
      </c>
      <c r="P243" s="1">
        <f t="shared" si="53"/>
        <v>-2.4400024414070174</v>
      </c>
      <c r="Q243">
        <f t="shared" si="54"/>
        <v>3.3218330036000054E-5</v>
      </c>
      <c r="R243">
        <f t="shared" si="55"/>
        <v>9.7195765880456163E-3</v>
      </c>
      <c r="S243">
        <f t="shared" si="56"/>
        <v>0.46881869751965072</v>
      </c>
    </row>
    <row r="244" spans="1:19" x14ac:dyDescent="0.3">
      <c r="A244" s="2">
        <v>45643</v>
      </c>
      <c r="B244">
        <v>253.47999572753901</v>
      </c>
      <c r="C244">
        <v>253.83000183105401</v>
      </c>
      <c r="D244">
        <v>249.77999877929599</v>
      </c>
      <c r="E244">
        <v>250.08000183105401</v>
      </c>
      <c r="F244">
        <v>51356400</v>
      </c>
      <c r="G244" s="1">
        <f>AVERAGE(B244:B248)</f>
        <v>250.76499938964798</v>
      </c>
      <c r="H244">
        <f t="shared" si="61"/>
        <v>250.76499938964798</v>
      </c>
      <c r="I244">
        <f t="shared" si="63"/>
        <v>250.76499938964798</v>
      </c>
      <c r="J244">
        <f t="shared" si="60"/>
        <v>250.76499938964798</v>
      </c>
      <c r="K244">
        <f t="shared" si="62"/>
        <v>250.76499938964798</v>
      </c>
      <c r="L244" s="1">
        <f t="shared" si="49"/>
        <v>-2.1421779893110844</v>
      </c>
      <c r="M244" t="str">
        <f t="shared" si="50"/>
        <v>December</v>
      </c>
      <c r="N244">
        <f t="shared" si="51"/>
        <v>1.9654144926109314</v>
      </c>
      <c r="O244">
        <f t="shared" si="52"/>
        <v>-1</v>
      </c>
      <c r="P244" s="1">
        <f t="shared" si="53"/>
        <v>5.4299926757820174</v>
      </c>
      <c r="Q244">
        <f t="shared" si="54"/>
        <v>2.755777389529257E-5</v>
      </c>
      <c r="R244">
        <f t="shared" si="55"/>
        <v>-2.1421779893110844E-2</v>
      </c>
      <c r="S244">
        <f t="shared" si="56"/>
        <v>0.48928911005344455</v>
      </c>
    </row>
    <row r="245" spans="1:19" x14ac:dyDescent="0.3">
      <c r="A245" s="2">
        <v>45644</v>
      </c>
      <c r="B245">
        <v>248.05000305175699</v>
      </c>
      <c r="C245">
        <v>254.27999877929599</v>
      </c>
      <c r="D245">
        <v>247.74000549316401</v>
      </c>
      <c r="E245">
        <v>252.16000366210901</v>
      </c>
      <c r="F245">
        <v>56774100</v>
      </c>
      <c r="G245" s="1">
        <f>AVERAGE(B245:B249)</f>
        <v>248.05000305175699</v>
      </c>
      <c r="H245">
        <f t="shared" si="61"/>
        <v>248.05000305175699</v>
      </c>
      <c r="I245">
        <f t="shared" si="63"/>
        <v>248.05000305175699</v>
      </c>
      <c r="J245">
        <f t="shared" si="60"/>
        <v>248.05000305175699</v>
      </c>
      <c r="K245">
        <f t="shared" si="62"/>
        <v>248.05000305175699</v>
      </c>
      <c r="L245" s="1">
        <f t="shared" si="49"/>
        <v>-100</v>
      </c>
      <c r="M245" t="str">
        <f t="shared" si="50"/>
        <v>December</v>
      </c>
      <c r="N245">
        <f t="shared" si="51"/>
        <v>1.7443239444121128</v>
      </c>
      <c r="O245" s="1" t="str">
        <f t="shared" si="52"/>
        <v>No Correlation</v>
      </c>
      <c r="P245" s="1">
        <f t="shared" si="53"/>
        <v>248.05000305175699</v>
      </c>
      <c r="Q245">
        <f t="shared" si="54"/>
        <v>-6.1691990275836162E-5</v>
      </c>
      <c r="R245">
        <f t="shared" si="55"/>
        <v>-1</v>
      </c>
      <c r="S245">
        <f t="shared" si="56"/>
        <v>0</v>
      </c>
    </row>
  </sheetData>
  <phoneticPr fontId="2" type="noConversion"/>
  <conditionalFormatting sqref="L1:L245 H246:H1048576 J246:L1048576 T246:U1048576">
    <cfRule type="cellIs" dxfId="29" priority="26" operator="greaterThan">
      <formula>0</formula>
    </cfRule>
  </conditionalFormatting>
  <conditionalFormatting sqref="L2:L245">
    <cfRule type="cellIs" dxfId="28" priority="27" operator="lessThan">
      <formula>0</formula>
    </cfRule>
  </conditionalFormatting>
  <conditionalFormatting sqref="M1:M1048576">
    <cfRule type="cellIs" priority="19" operator="between">
      <formula>"January "</formula>
      <formula>"December"</formula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max"/>
        <color rgb="FFFF7128"/>
        <color rgb="FFFFEF9C"/>
      </colorScale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{077CD874-C7B6-4BCA-B9B8-162837B53DAA}</x14:id>
        </ext>
      </extLst>
    </cfRule>
  </conditionalFormatting>
  <conditionalFormatting sqref="N1:N245">
    <cfRule type="expression" dxfId="27" priority="13">
      <formula>$N$2&lt;-2</formula>
    </cfRule>
    <cfRule type="expression" dxfId="26" priority="14">
      <formula>$N$2&gt;2</formula>
    </cfRule>
    <cfRule type="expression" dxfId="25" priority="15">
      <formula>N2&gt;2</formula>
    </cfRule>
  </conditionalFormatting>
  <conditionalFormatting sqref="N1:N1048576">
    <cfRule type="cellIs" dxfId="24" priority="2" operator="greaterThan">
      <formula>0</formula>
    </cfRule>
    <cfRule type="cellIs" dxfId="23" priority="3" operator="greaterThan">
      <formula>0</formula>
    </cfRule>
    <cfRule type="cellIs" dxfId="22" priority="4" operator="lessThan">
      <formula>0</formula>
    </cfRule>
  </conditionalFormatting>
  <conditionalFormatting sqref="N2:N245">
    <cfRule type="cellIs" dxfId="21" priority="5" operator="lessThan">
      <formula>-2</formula>
    </cfRule>
    <cfRule type="cellIs" dxfId="20" priority="6" operator="lessThan">
      <formula>-2</formula>
    </cfRule>
    <cfRule type="cellIs" dxfId="19" priority="7" operator="lessThan">
      <formula>-2</formula>
    </cfRule>
    <cfRule type="cellIs" dxfId="18" priority="8" operator="greaterThan">
      <formula>2</formula>
    </cfRule>
    <cfRule type="cellIs" dxfId="17" priority="9" operator="lessThan">
      <formula>2</formula>
    </cfRule>
    <cfRule type="colorScale" priority="11">
      <colorScale>
        <cfvo type="num" val="-2"/>
        <cfvo type="num" val="2"/>
        <color rgb="FFFF7128"/>
        <color rgb="FFFFEF9C"/>
      </colorScale>
    </cfRule>
    <cfRule type="expression" dxfId="16" priority="12">
      <formula>$N$2&gt;2</formula>
    </cfRule>
    <cfRule type="expression" dxfId="15" priority="16">
      <formula>N2&gt;2</formula>
    </cfRule>
  </conditionalFormatting>
  <conditionalFormatting sqref="T13">
    <cfRule type="colorScale" priority="10">
      <colorScale>
        <cfvo type="min"/>
        <cfvo type="max"/>
        <color rgb="FFFF0000"/>
        <color theme="4"/>
      </colorScale>
    </cfRule>
  </conditionalFormatting>
  <conditionalFormatting sqref="M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ignoredErrors>
    <ignoredError sqref="Q2" calculatedColumn="1"/>
  </ignoredErrors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7CD874-C7B6-4BCA-B9B8-162837B53D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c d d f c 9 8 - 9 6 0 c - 4 f 0 7 - a a a 5 - 2 d d 6 2 d 0 1 a 0 2 c "   x m l n s = " h t t p : / / s c h e m a s . m i c r o s o f t . c o m / D a t a M a s h u p " > A A A A A A Y E A A B Q S w M E F A A C A A g A D b O U W a / f v P a k A A A A 9 g A A A B I A H A B D b 2 5 m a W c v U G F j a 2 F n Z S 5 4 b W w g o h g A K K A U A A A A A A A A A A A A A A A A A A A A A A A A A A A A h Y 9 N D o I w F I S v Q r q n P 7 A h 5 F F j 2 E p i Y m L c k l K h E R 6 G F s v d X H g k r y B G U X c u 5 5 t v M X O / 3 m A 1 d W 1 w 0 Y M 1 P W Z E U E 4 C j a q v D N Y Z G d 0 x T M h K w r Z U p 7 L W w S y j T S d b Z a R x 7 p w y 5 r 2 n P q b 9 U L O I c 8 E O x W a n G t 2 V 5 C O b / 3 J o 0 L o S l S Y S 9 q 8 x M q I i T q h I O O X A F g i F w a 8 Q z X u f 7 Q + E f G z d O G i p M c z X w J Y I 7 P 1 B P g B Q S w M E F A A C A A g A D b O U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2 z l F m t J H g v A A E A A M k B A A A T A B w A R m 9 y b X V s Y X M v U 2 V j d G l v b j E u b S C i G A A o o B Q A A A A A A A A A A A A A A A A A A A A A A A A A A A B 1 j 8 F K x E A M h u + F v s M w X l o Y C q 3 u H l x 6 W F o 9 i S i t J y v L O I 3 b w X a m T N L F Z d l 3 d 6 S I C N t c k n w J + f M j K N L W s G r O 6 S Y M w g A 7 6 a B l 2 + 3 T w 6 7 T S N Z p J f t d K 0 m m L G c 9 U B g w H 5 W d n A J P C j w k p V X T A I a i e 9 1 D U l h D v s G I F 7 f N C 4 L D Z p B t J 5 s S 8 J P s 2 K B y e i R s L o o k C g 8 8 F q 8 l 9 H r Q B C 7 n g g t W 2 H 4 a D O Z r w e 6 M s q 0 2 + z z N V p l g z 5 M l q O j Y Q / 5 X J o / W w F s s 5 m e v e N F J s / e + 6 u M I 3 H 9 d y 3 e / V D t p 8 M O 6 Y b 7 + M 8 R o d i Z O J z 7 T 1 K u T n z C C L z o L 9 s u z B X 6 9 w G 8 W + G q B r / / x c x w G 2 l y 0 s / k G U E s B A i 0 A F A A C A A g A D b O U W a / f v P a k A A A A 9 g A A A B I A A A A A A A A A A A A A A A A A A A A A A E N v b m Z p Z y 9 Q Y W N r Y W d l L n h t b F B L A Q I t A B Q A A g A I A A 2 z l F k P y u m r p A A A A O k A A A A T A A A A A A A A A A A A A A A A A P A A A A B b Q 2 9 u d G V u d F 9 U e X B l c 1 0 u e G 1 s U E s B A i 0 A F A A C A A g A D b O U W a 0 k e C 8 A A Q A A y Q E A A B M A A A A A A A A A A A A A A A A A 4 Q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g s A A A A A A A C E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U E x f a G l z d G 9 y a W N h b F 9 k Y X R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4 Z m Z h M T Y 0 L T U z M z Y t N D l j M y 1 i N W N j L T c 5 Z T M w Z T B l M m E 4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V B M X 2 h p c 3 R v c m l j Y W x f Z G F 0 Y T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F Q T F 9 o a X N 0 b 3 J p Y 2 F s X 2 R h d G E x L 0 F 1 d G 9 S Z W 1 v d m V k Q 2 9 s d W 1 u c z E u e 0 N v b H V t b j E s M H 0 m c X V v d D s s J n F 1 b 3 Q 7 U 2 V j d G l v b j E v Q U F Q T F 9 o a X N 0 b 3 J p Y 2 F s X 2 R h d G E x L 0 F 1 d G 9 S Z W 1 v d m V k Q 2 9 s d W 1 u c z E u e 0 N v b H V t b j I s M X 0 m c X V v d D s s J n F 1 b 3 Q 7 U 2 V j d G l v b j E v Q U F Q T F 9 o a X N 0 b 3 J p Y 2 F s X 2 R h d G E x L 0 F 1 d G 9 S Z W 1 v d m V k Q 2 9 s d W 1 u c z E u e 0 N v b H V t b j M s M n 0 m c X V v d D s s J n F 1 b 3 Q 7 U 2 V j d G l v b j E v Q U F Q T F 9 o a X N 0 b 3 J p Y 2 F s X 2 R h d G E x L 0 F 1 d G 9 S Z W 1 v d m V k Q 2 9 s d W 1 u c z E u e 0 N v b H V t b j Q s M 3 0 m c X V v d D s s J n F 1 b 3 Q 7 U 2 V j d G l v b j E v Q U F Q T F 9 o a X N 0 b 3 J p Y 2 F s X 2 R h d G E x L 0 F 1 d G 9 S Z W 1 v d m V k Q 2 9 s d W 1 u c z E u e 0 N v b H V t b j U s N H 0 m c X V v d D s s J n F 1 b 3 Q 7 U 2 V j d G l v b j E v Q U F Q T F 9 o a X N 0 b 3 J p Y 2 F s X 2 R h d G E x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U F Q T F 9 o a X N 0 b 3 J p Y 2 F s X 2 R h d G E x L 0 F 1 d G 9 S Z W 1 v d m V k Q 2 9 s d W 1 u c z E u e 0 N v b H V t b j E s M H 0 m c X V v d D s s J n F 1 b 3 Q 7 U 2 V j d G l v b j E v Q U F Q T F 9 o a X N 0 b 3 J p Y 2 F s X 2 R h d G E x L 0 F 1 d G 9 S Z W 1 v d m V k Q 2 9 s d W 1 u c z E u e 0 N v b H V t b j I s M X 0 m c X V v d D s s J n F 1 b 3 Q 7 U 2 V j d G l v b j E v Q U F Q T F 9 o a X N 0 b 3 J p Y 2 F s X 2 R h d G E x L 0 F 1 d G 9 S Z W 1 v d m V k Q 2 9 s d W 1 u c z E u e 0 N v b H V t b j M s M n 0 m c X V v d D s s J n F 1 b 3 Q 7 U 2 V j d G l v b j E v Q U F Q T F 9 o a X N 0 b 3 J p Y 2 F s X 2 R h d G E x L 0 F 1 d G 9 S Z W 1 v d m V k Q 2 9 s d W 1 u c z E u e 0 N v b H V t b j Q s M 3 0 m c X V v d D s s J n F 1 b 3 Q 7 U 2 V j d G l v b j E v Q U F Q T F 9 o a X N 0 b 3 J p Y 2 F s X 2 R h d G E x L 0 F 1 d G 9 S Z W 1 v d m V k Q 2 9 s d W 1 u c z E u e 0 N v b H V t b j U s N H 0 m c X V v d D s s J n F 1 b 3 Q 7 U 2 V j d G l v b j E v Q U F Q T F 9 o a X N 0 b 3 J p Y 2 F s X 2 R h d G E x L 0 F 1 d G 9 S Z W 1 v d m V k Q 2 9 s d W 1 u c z E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i 0 y M V Q w M z o y N D o y N y 4 z M j I w N j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U F Q T F 9 o a X N 0 b 3 J p Y 2 F s X 2 R h d G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U E x f a G l z d G 9 y a W N h b F 9 k Y X R h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t D y O z 1 4 F Q 6 M F P 9 z m g p b x A A A A A A I A A A A A A B B m A A A A A Q A A I A A A A B K S g a N b n f X y c S V U y l n j 9 8 W M C 2 A i u H / 6 k x D c v D o g U b y 2 A A A A A A 6 A A A A A A g A A I A A A A F w L D q V s R u k 7 c X G E n x o M 9 C s D s 8 U o u k G g 6 B M y u E p q O O X f U A A A A P S 8 j t X o / y x r L J d + f s + U B A U r Z 9 D N / / D c a Z l L y 9 i k U / j E o + f 5 q g z 7 0 d H I x / l w G H E K Q K C U W 3 1 Q 4 d 6 8 9 0 B G r n X x x H 6 M z 8 L j y M N U K f B c / B v d A K 2 I Q A A A A G 5 P 2 N L s 7 k D X o G c 4 B 4 V f l L M Z c h n S i R H G F 5 W P G T 2 + a e R B c I c b n T y K L G 0 U H c O e + v E y 7 x h S U O Z A V e l 1 b P j D p k c A W q s = < / D a t a M a s h u p > 
</file>

<file path=customXml/itemProps1.xml><?xml version="1.0" encoding="utf-8"?>
<ds:datastoreItem xmlns:ds="http://schemas.openxmlformats.org/officeDocument/2006/customXml" ds:itemID="{7D110735-F1E5-46C7-950E-3EEA7B012E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AAPL_historical_data1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 Sharma</dc:creator>
  <cp:lastModifiedBy>Madhav Sharma</cp:lastModifiedBy>
  <dcterms:created xsi:type="dcterms:W3CDTF">2024-12-21T03:23:24Z</dcterms:created>
  <dcterms:modified xsi:type="dcterms:W3CDTF">2025-01-21T16:47:03Z</dcterms:modified>
</cp:coreProperties>
</file>