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78bc30544529ac4/Desktop/Projects/Learning Excel/Learning_Excel/"/>
    </mc:Choice>
  </mc:AlternateContent>
  <xr:revisionPtr revIDLastSave="0" documentId="8_{428CA970-D4E4-4C26-85CE-238519B47AF6}" xr6:coauthVersionLast="47" xr6:coauthVersionMax="47" xr10:uidLastSave="{00000000-0000-0000-0000-000000000000}"/>
  <bookViews>
    <workbookView xWindow="-108" yWindow="-108" windowWidth="23256" windowHeight="12456" activeTab="6" xr2:uid="{EE0B1441-8D11-414E-B13B-4022F74279F0}"/>
  </bookViews>
  <sheets>
    <sheet name="Basic Excel" sheetId="1" r:id="rId1"/>
    <sheet name="Hiding Unhiding" sheetId="3" r:id="rId2"/>
    <sheet name="AutoSum" sheetId="2" r:id="rId3"/>
    <sheet name=" Merging and Charts" sheetId="5" r:id="rId4"/>
    <sheet name="Charts" sheetId="7" r:id="rId5"/>
    <sheet name="SalesData-TEXT-IMPORT" sheetId="9" r:id="rId6"/>
    <sheet name="Importing" sheetId="10" r:id="rId7"/>
  </sheets>
  <definedNames>
    <definedName name="ExternalData_1" localSheetId="6" hidden="1">Importing!$A$3:$Q$12</definedName>
    <definedName name="ExternalData_1" localSheetId="5" hidden="1">'SalesData-TEXT-IMPORT'!$A$1:$H$445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2" i="1" l="1"/>
  <c r="D12" i="5" l="1"/>
  <c r="E12" i="5"/>
  <c r="F12" i="5"/>
  <c r="H12" i="5"/>
  <c r="G12" i="5"/>
  <c r="H11" i="5"/>
  <c r="H10" i="5"/>
  <c r="H9" i="5"/>
  <c r="H8" i="5"/>
  <c r="H7" i="5"/>
  <c r="H6" i="5"/>
  <c r="H5" i="5"/>
  <c r="H4" i="5"/>
  <c r="D7" i="2"/>
  <c r="D9" i="2" s="1"/>
  <c r="N17" i="2"/>
  <c r="D12" i="3"/>
  <c r="C12" i="3"/>
  <c r="F12" i="1"/>
  <c r="E12" i="1"/>
  <c r="D12" i="1"/>
  <c r="C12" i="1"/>
  <c r="B12" i="1"/>
  <c r="F11" i="1"/>
  <c r="F10" i="1"/>
  <c r="F9" i="1"/>
  <c r="F8" i="1"/>
  <c r="F7" i="1"/>
  <c r="F6" i="1"/>
  <c r="F5" i="1"/>
  <c r="F4" i="1"/>
  <c r="H12" i="3"/>
  <c r="G12" i="3"/>
  <c r="F12" i="3"/>
  <c r="H4" i="1" s="1"/>
  <c r="H11" i="3"/>
  <c r="H10" i="3"/>
  <c r="H9" i="3"/>
  <c r="H8" i="3"/>
  <c r="H7" i="3"/>
  <c r="H5" i="3"/>
  <c r="H4" i="3"/>
  <c r="H3" i="3"/>
  <c r="O17" i="2"/>
  <c r="P17" i="2"/>
  <c r="Q17" i="2"/>
  <c r="T15" i="2" s="1"/>
  <c r="S10" i="2"/>
  <c r="S11" i="2"/>
  <c r="S12" i="2"/>
  <c r="S13" i="2"/>
  <c r="S14" i="2"/>
  <c r="S15" i="2"/>
  <c r="S16" i="2"/>
  <c r="S9" i="2"/>
  <c r="T9" i="2"/>
  <c r="R10" i="2"/>
  <c r="R11" i="2"/>
  <c r="R12" i="2"/>
  <c r="R13" i="2"/>
  <c r="R14" i="2"/>
  <c r="R15" i="2"/>
  <c r="R16" i="2"/>
  <c r="R9" i="2"/>
  <c r="C20" i="1"/>
  <c r="D20" i="1"/>
  <c r="E21" i="1"/>
  <c r="D21" i="1"/>
  <c r="C21" i="1"/>
  <c r="E22" i="1"/>
  <c r="D22" i="1"/>
  <c r="E20" i="1"/>
  <c r="B22" i="1"/>
  <c r="B21" i="1"/>
  <c r="B20" i="1"/>
  <c r="O17" i="1"/>
  <c r="C7" i="2"/>
  <c r="C9" i="2" s="1"/>
  <c r="G7" i="1"/>
  <c r="G6" i="1"/>
  <c r="G5" i="1"/>
  <c r="R17" i="2" l="1"/>
  <c r="G4" i="1"/>
  <c r="D23" i="1"/>
  <c r="C23" i="1"/>
  <c r="E23" i="1"/>
  <c r="T16" i="2"/>
  <c r="T14" i="2"/>
  <c r="T13" i="2"/>
  <c r="T12" i="2"/>
  <c r="T11" i="2"/>
  <c r="T10" i="2"/>
  <c r="B23" i="1"/>
  <c r="F23" i="1"/>
  <c r="H5" i="1"/>
  <c r="H6" i="1"/>
  <c r="H7" i="1"/>
  <c r="T17"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C57101-AA3E-4727-8AF8-CCB3302DDB59}" keepAlive="1" name="Query - Employees" description="Connection to the 'Employees' query in the workbook." type="5" refreshedVersion="7" background="1" saveData="1">
    <dbPr connection="Provider=Microsoft.Mashup.OleDb.1;Data Source=$Workbook$;Location=Employees;Extended Properties=&quot;&quot;" command="SELECT * FROM [Employees]"/>
  </connection>
  <connection id="2" xr16:uid="{B5E7E1B1-5346-42EE-9076-E4F865EBF724}" keepAlive="1" name="Query - SalesData-TEXT-IMPORT" description="Connection to the 'SalesData-TEXT-IMPORT' query in the workbook." type="5" refreshedVersion="7" background="1" saveData="1">
    <dbPr connection="Provider=Microsoft.Mashup.OleDb.1;Data Source=$Workbook$;Location=SalesData-TEXT-IMPORT;Extended Properties=&quot;&quot;" command="SELECT * FROM [SalesData-TEXT-IMPORT]"/>
  </connection>
</connections>
</file>

<file path=xl/sharedStrings.xml><?xml version="1.0" encoding="utf-8"?>
<sst xmlns="http://schemas.openxmlformats.org/spreadsheetml/2006/main" count="2453" uniqueCount="258">
  <si>
    <t>in excel date are treated as numerical values</t>
  </si>
  <si>
    <t xml:space="preserve"> </t>
  </si>
  <si>
    <t>like this</t>
  </si>
  <si>
    <t>here I have took 3 non contigous rows</t>
  </si>
  <si>
    <t>if once I apllied sum concept in c11 for all c columns</t>
  </si>
  <si>
    <t xml:space="preserve">I do not have to repeat it always , we just simply nedd to copy paste that cell in d11 e11 </t>
  </si>
  <si>
    <t>and all value in d columns will be added and stored in d11 and same will be for further cell</t>
  </si>
  <si>
    <t>percentage</t>
  </si>
  <si>
    <t>percent</t>
  </si>
  <si>
    <t>in percent section when we copy paste</t>
  </si>
  <si>
    <t xml:space="preserve">we do not get the required value </t>
  </si>
  <si>
    <t xml:space="preserve">however in percentage section we get it </t>
  </si>
  <si>
    <t xml:space="preserve">it is because we have used $ sign before </t>
  </si>
  <si>
    <t xml:space="preserve">cell reference that you can check by </t>
  </si>
  <si>
    <t>double clicking that cell.</t>
  </si>
  <si>
    <t>BILL</t>
  </si>
  <si>
    <t>ITEM A</t>
  </si>
  <si>
    <t>ITEM B</t>
  </si>
  <si>
    <t>ITEM C</t>
  </si>
  <si>
    <t>SUBTOTAL</t>
  </si>
  <si>
    <t>TAX</t>
  </si>
  <si>
    <t>TOTAL</t>
  </si>
  <si>
    <t>it will show the process of steps in which calculation took place.</t>
  </si>
  <si>
    <r>
      <t xml:space="preserve">Excel generally uses </t>
    </r>
    <r>
      <rPr>
        <b/>
        <sz val="11"/>
        <color rgb="FFFF0000"/>
        <rFont val="Calibri"/>
        <family val="2"/>
        <scheme val="minor"/>
      </rPr>
      <t>PEMDAS</t>
    </r>
    <r>
      <rPr>
        <sz val="11"/>
        <color theme="1"/>
        <rFont val="Calibri"/>
        <family val="2"/>
        <scheme val="minor"/>
      </rPr>
      <t xml:space="preserve"> order:</t>
    </r>
  </si>
  <si>
    <t>MD- Multiplication Division</t>
  </si>
  <si>
    <t>AS- Addition Subtraction</t>
  </si>
  <si>
    <t>E- exponent</t>
  </si>
  <si>
    <t>if you didn’t get ans acc. To you then then you must go to formula auditing</t>
  </si>
  <si>
    <t xml:space="preserve">section and evaluate formula i.e; </t>
  </si>
  <si>
    <t>P- precidence/ brackets</t>
  </si>
  <si>
    <t>MIN</t>
  </si>
  <si>
    <t>MAX</t>
  </si>
  <si>
    <t>AVERAGE</t>
  </si>
  <si>
    <t>Total</t>
  </si>
  <si>
    <t>count</t>
  </si>
  <si>
    <t>here count funtion only takes the numeric value</t>
  </si>
  <si>
    <t>total</t>
  </si>
  <si>
    <t xml:space="preserve">here we use auto shortcut to add  </t>
  </si>
  <si>
    <t xml:space="preserve">directly but we take care about the </t>
  </si>
  <si>
    <t>range that excel is going to take</t>
  </si>
  <si>
    <t>here I have added these using auto fill prperty</t>
  </si>
  <si>
    <t xml:space="preserve">In this we drag the green square box which seen while </t>
  </si>
  <si>
    <t xml:space="preserve">clicking any of the cells. But we have to be sure that </t>
  </si>
  <si>
    <t>cell reference are correc or not.</t>
  </si>
  <si>
    <t>autofill basicaaly reduces copying work that we were performing again again</t>
  </si>
  <si>
    <t>(alt + =) : it is the shortcut of autosum</t>
  </si>
  <si>
    <t>for non continous rows or columns you have to press ctrl and sekect cell you want to include</t>
  </si>
  <si>
    <t>but after doing this you must take care of prevous done calculations.</t>
  </si>
  <si>
    <t>i.e, (ctrl + +)/ (ctrl + shift + =) for insertion  and (ctrl + -) for deletion of the process.</t>
  </si>
  <si>
    <t xml:space="preserve">in order to insert or delete new row or column here is shortcut </t>
  </si>
  <si>
    <t>in order to new terms included calculations will be enhanced.</t>
  </si>
  <si>
    <t>NOTE:</t>
  </si>
  <si>
    <t xml:space="preserve">if you move your cursor in between two colummns and rows </t>
  </si>
  <si>
    <t xml:space="preserve">and double click on getting two headed arrow , the cells wills be adjusted </t>
  </si>
  <si>
    <t>in most appropiate order as you can see in column H</t>
  </si>
  <si>
    <t>In order to just rename the worksheet we must need to</t>
  </si>
  <si>
    <t>double click on the sheet and type the new name.</t>
  </si>
  <si>
    <t xml:space="preserve"> If you want to hide any row or column you must right click that column or row </t>
  </si>
  <si>
    <t>and select hide option . It will that row and you will not be able see it until you unhide it.</t>
  </si>
  <si>
    <t>clicking that sheet and selecting move or copy option.</t>
  </si>
  <si>
    <t xml:space="preserve">we can move as well as copy any worksheet in excel by right </t>
  </si>
  <si>
    <t xml:space="preserve">in order to set currency we have a no. segment under home section </t>
  </si>
  <si>
    <t>also, you can remove this currency symbol by clicking on comma ign</t>
  </si>
  <si>
    <t>here I have used format painter option in order to set the (c4:d9)</t>
  </si>
  <si>
    <t>into same pattern and color as that of B4 by double clicking this option</t>
  </si>
  <si>
    <t>I have done it using cell styles under styles section in home segment</t>
  </si>
  <si>
    <t>it is done using merging and centering under</t>
  </si>
  <si>
    <t>alignment section</t>
  </si>
  <si>
    <t xml:space="preserve">if you want to chose some particular cells that satisfies </t>
  </si>
  <si>
    <t xml:space="preserve">some conditions we must use conditional formatiing and </t>
  </si>
  <si>
    <t>applying  required conditions.</t>
  </si>
  <si>
    <t>we can update this chart format by directly clicking</t>
  </si>
  <si>
    <t xml:space="preserve">chart and after that click chart design and update </t>
  </si>
  <si>
    <t>this chart according to us</t>
  </si>
  <si>
    <t xml:space="preserve">also in this chart you can see that there is gap in </t>
  </si>
  <si>
    <t>feb section it is also done through chat design but</t>
  </si>
  <si>
    <t xml:space="preserve">it can be enhanced by double clicking month segment and </t>
  </si>
  <si>
    <t>set accordingly in right pop up segment.</t>
  </si>
  <si>
    <t>MONTHS</t>
  </si>
  <si>
    <t>Chart about which we are discussing is trannsferred into</t>
  </si>
  <si>
    <t>new worksheet, we can get it in charts sheets option.</t>
  </si>
  <si>
    <t>Year</t>
  </si>
  <si>
    <t>Month</t>
  </si>
  <si>
    <t>Type</t>
  </si>
  <si>
    <t>Salesperson</t>
  </si>
  <si>
    <t>Region</t>
  </si>
  <si>
    <t>Sales</t>
  </si>
  <si>
    <t>Units</t>
  </si>
  <si>
    <t>Order #</t>
  </si>
  <si>
    <t>January</t>
  </si>
  <si>
    <t>Ice Cream</t>
  </si>
  <si>
    <t>Bishop</t>
  </si>
  <si>
    <t>West</t>
  </si>
  <si>
    <t xml:space="preserve">$2,395.50 </t>
  </si>
  <si>
    <t xml:space="preserve">$11,761.50 </t>
  </si>
  <si>
    <t>Frozen Yogurt</t>
  </si>
  <si>
    <t xml:space="preserve">$8,943.00 </t>
  </si>
  <si>
    <t>Lee</t>
  </si>
  <si>
    <t>Central</t>
  </si>
  <si>
    <t xml:space="preserve">$14,596.50 </t>
  </si>
  <si>
    <t>Tasty Treats</t>
  </si>
  <si>
    <t xml:space="preserve">$8,793.00 </t>
  </si>
  <si>
    <t>Parker</t>
  </si>
  <si>
    <t>North</t>
  </si>
  <si>
    <t xml:space="preserve">$4,666.00 </t>
  </si>
  <si>
    <t xml:space="preserve">$7,318.50 </t>
  </si>
  <si>
    <t>Popsicles</t>
  </si>
  <si>
    <t>Pullen</t>
  </si>
  <si>
    <t>South</t>
  </si>
  <si>
    <t xml:space="preserve">$3,553.50 </t>
  </si>
  <si>
    <t>Watson</t>
  </si>
  <si>
    <t>February</t>
  </si>
  <si>
    <t xml:space="preserve">$4,887.00 </t>
  </si>
  <si>
    <t xml:space="preserve">$11,122.50 </t>
  </si>
  <si>
    <t xml:space="preserve">$13,428.00 </t>
  </si>
  <si>
    <t xml:space="preserve">$3,897.00 </t>
  </si>
  <si>
    <t xml:space="preserve">$8,832.00 </t>
  </si>
  <si>
    <t xml:space="preserve">$14,647.50 </t>
  </si>
  <si>
    <t xml:space="preserve">$7,480.50 </t>
  </si>
  <si>
    <t>March</t>
  </si>
  <si>
    <t xml:space="preserve">$14,619.00 </t>
  </si>
  <si>
    <t xml:space="preserve">$867.00 </t>
  </si>
  <si>
    <t xml:space="preserve">$5,380.50 </t>
  </si>
  <si>
    <t xml:space="preserve">$3,547.50 </t>
  </si>
  <si>
    <t xml:space="preserve">$1,498.50 </t>
  </si>
  <si>
    <t xml:space="preserve">$235.50 </t>
  </si>
  <si>
    <t xml:space="preserve">$14,446.50 </t>
  </si>
  <si>
    <t>April</t>
  </si>
  <si>
    <t xml:space="preserve">$2,367.00 </t>
  </si>
  <si>
    <t xml:space="preserve">$6,880.50 </t>
  </si>
  <si>
    <t xml:space="preserve">$11,838.00 </t>
  </si>
  <si>
    <t xml:space="preserve">$7,030.50 </t>
  </si>
  <si>
    <t xml:space="preserve">$2,046.00 </t>
  </si>
  <si>
    <t xml:space="preserve">$11,979.00 </t>
  </si>
  <si>
    <t>May</t>
  </si>
  <si>
    <t xml:space="preserve">$747.00 </t>
  </si>
  <si>
    <t xml:space="preserve">$7,342.50 </t>
  </si>
  <si>
    <t xml:space="preserve">$7,344.00 </t>
  </si>
  <si>
    <t xml:space="preserve">$9,486.00 </t>
  </si>
  <si>
    <t>November</t>
  </si>
  <si>
    <t xml:space="preserve">$10,992.00 </t>
  </si>
  <si>
    <t xml:space="preserve">$3,084.00 </t>
  </si>
  <si>
    <t xml:space="preserve">$12,370.50 </t>
  </si>
  <si>
    <t xml:space="preserve">$13,231.50 </t>
  </si>
  <si>
    <t>December</t>
  </si>
  <si>
    <t xml:space="preserve">$13,413.00 </t>
  </si>
  <si>
    <t xml:space="preserve">$4,026.00 </t>
  </si>
  <si>
    <t xml:space="preserve">$3,238.50 </t>
  </si>
  <si>
    <t xml:space="preserve">in order to import any data from text file we have to simply go </t>
  </si>
  <si>
    <t xml:space="preserve">in data section and in get and tranform section we to click from </t>
  </si>
  <si>
    <t xml:space="preserve">which source our data is to be copied </t>
  </si>
  <si>
    <t>after that you go and select the document that is to be imported.</t>
  </si>
  <si>
    <t>EmployeeID</t>
  </si>
  <si>
    <t>LastName</t>
  </si>
  <si>
    <t>FirstName</t>
  </si>
  <si>
    <t>Title</t>
  </si>
  <si>
    <t>TitleOfCourtesy</t>
  </si>
  <si>
    <t>BirthDate</t>
  </si>
  <si>
    <t>HireDate</t>
  </si>
  <si>
    <t>Address</t>
  </si>
  <si>
    <t>City</t>
  </si>
  <si>
    <t>PostalCode</t>
  </si>
  <si>
    <t>Country</t>
  </si>
  <si>
    <t>HomePhone</t>
  </si>
  <si>
    <t>Extension</t>
  </si>
  <si>
    <t>Photo</t>
  </si>
  <si>
    <t>Notes</t>
  </si>
  <si>
    <t>ReportsTo</t>
  </si>
  <si>
    <t>Davolio</t>
  </si>
  <si>
    <t>Nancy</t>
  </si>
  <si>
    <t>Sales Representative</t>
  </si>
  <si>
    <t>Ms.</t>
  </si>
  <si>
    <t>507 - 20th Ave. E._x000D_
Apt. 2A</t>
  </si>
  <si>
    <t>Seattle</t>
  </si>
  <si>
    <t>WA</t>
  </si>
  <si>
    <t>98122</t>
  </si>
  <si>
    <t>USA</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</si>
  <si>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</si>
  <si>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</si>
  <si>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</si>
  <si>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</si>
  <si>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</si>
  <si>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</si>
  <si>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</si>
  <si>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</si>
  <si>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</si>
  <si>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</si>
  <si>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</si>
  <si>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</si>
  <si>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</si>
  <si>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</si>
  <si>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</si>
  <si>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</si>
  <si>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</si>
  <si>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</si>
  <si>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Kirkland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</si>
  <si>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</si>
  <si>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</si>
  <si>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</si>
  <si>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</si>
  <si>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</si>
  <si>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</si>
  <si>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</si>
  <si>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</si>
  <si>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</si>
  <si>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</si>
  <si>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</si>
  <si>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</si>
  <si>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</si>
  <si>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</si>
  <si>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</si>
  <si>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</si>
  <si>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</si>
  <si>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Sales Manager</t>
  </si>
  <si>
    <t>Mr.</t>
  </si>
  <si>
    <t>14 Garrett Hill</t>
  </si>
  <si>
    <t>London</t>
  </si>
  <si>
    <t>SW1 8JR</t>
  </si>
  <si>
    <t>UK</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</si>
  <si>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</si>
  <si>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</si>
  <si>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</si>
  <si>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</si>
  <si>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</si>
  <si>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</si>
  <si>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</si>
  <si>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</si>
  <si>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</si>
  <si>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</si>
  <si>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</si>
  <si>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</si>
  <si>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</si>
  <si>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</si>
  <si>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</si>
  <si>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</si>
  <si>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</si>
  <si>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</si>
  <si>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</si>
  <si>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</si>
  <si>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</si>
  <si>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</si>
  <si>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</si>
  <si>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</si>
  <si>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</si>
  <si>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</si>
  <si>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</si>
  <si>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</si>
  <si>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</si>
  <si>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</si>
  <si>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</si>
  <si>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</si>
  <si>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</si>
  <si>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</si>
  <si>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</si>
  <si>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</si>
  <si>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</si>
  <si>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 xml:space="preserve">Her we have imported data form access </t>
  </si>
  <si>
    <t>but you take care that whether the data that you are importing should not be a zip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</si>
</sst>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mmm/yyyy"/>
    <numFmt numFmtId="165" formatCode="_(&quot;$&quot;* #,##0.00_);_(&quot;$&quot;* \(#,##0.00\);_(&quot;$&quot;* &quot;-&quot;??_);_(@_)"/>
  </numFmts>
  <fonts count="9" x14ac:knownFonts="1">
    <font>
      <sz val="11"/>
      <color theme="1"/>
      <name val="Calibri"/>
      <family val="2"/>
      <scheme val="minor"/>
    </font>
    <font>
      <sz val="11"/>
      <color rgb="FFFF0000"/>
      <name val="Calibri"/>
      <family val="2"/>
      <scheme val="minor"/>
    </font>
    <font>
      <sz val="11"/>
      <color theme="1"/>
      <name val="Calibri"/>
      <family val="2"/>
      <scheme val="minor"/>
    </font>
    <font>
      <b/>
      <sz val="11"/>
      <color theme="0"/>
      <name val="Calibri"/>
      <family val="2"/>
      <scheme val="minor"/>
    </font>
    <font>
      <b/>
      <sz val="11"/>
      <color rgb="FFFF0000"/>
      <name val="Calibri"/>
      <family val="2"/>
      <scheme val="minor"/>
    </font>
    <font>
      <b/>
      <sz val="12"/>
      <color rgb="FF002060"/>
      <name val="Calibri"/>
      <family val="2"/>
      <scheme val="minor"/>
    </font>
    <font>
      <sz val="12"/>
      <color theme="1"/>
      <name val="Calibri"/>
      <family val="2"/>
      <scheme val="minor"/>
    </font>
    <font>
      <sz val="11"/>
      <color rgb="FF002060"/>
      <name val="Calibri"/>
      <family val="2"/>
      <scheme val="minor"/>
    </font>
    <font>
      <b/>
      <sz val="12"/>
      <color theme="1"/>
      <name val="Abadi"/>
      <family val="2"/>
    </font>
  </fonts>
  <fills count="8">
    <fill>
      <patternFill patternType="none"/>
    </fill>
    <fill>
      <patternFill patternType="gray125"/>
    </fill>
    <fill>
      <patternFill patternType="solid">
        <fgColor theme="7"/>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s>
  <borders count="44">
    <border>
      <left/>
      <right/>
      <top/>
      <bottom/>
      <diagonal/>
    </border>
    <border>
      <left style="thick">
        <color rgb="FFFF0000"/>
      </left>
      <right/>
      <top style="thick">
        <color rgb="FFFF0000"/>
      </top>
      <bottom/>
      <diagonal/>
    </border>
    <border>
      <left/>
      <right style="thick">
        <color rgb="FFFF0000"/>
      </right>
      <top style="thick">
        <color rgb="FFFF0000"/>
      </top>
      <bottom/>
      <diagonal/>
    </border>
    <border>
      <left/>
      <right style="thick">
        <color rgb="FFFF0000"/>
      </right>
      <top/>
      <bottom/>
      <diagonal/>
    </border>
    <border>
      <left/>
      <right style="thick">
        <color rgb="FFFF0000"/>
      </right>
      <top/>
      <bottom style="thick">
        <color rgb="FFFF0000"/>
      </bottom>
      <diagonal/>
    </border>
    <border>
      <left/>
      <right/>
      <top/>
      <bottom style="medium">
        <color indexed="64"/>
      </bottom>
      <diagonal/>
    </border>
    <border>
      <left/>
      <right/>
      <top style="medium">
        <color indexed="64"/>
      </top>
      <bottom style="medium">
        <color indexed="64"/>
      </bottom>
      <diagonal/>
    </border>
    <border>
      <left/>
      <right/>
      <top/>
      <bottom style="thick">
        <color rgb="FFFF0000"/>
      </bottom>
      <diagonal/>
    </border>
    <border>
      <left style="thick">
        <color rgb="FF00B0F0"/>
      </left>
      <right style="thick">
        <color rgb="FF00B0F0"/>
      </right>
      <top style="thick">
        <color rgb="FF00B0F0"/>
      </top>
      <bottom/>
      <diagonal/>
    </border>
    <border>
      <left style="thick">
        <color rgb="FF00B0F0"/>
      </left>
      <right style="thick">
        <color rgb="FF00B0F0"/>
      </right>
      <top/>
      <bottom/>
      <diagonal/>
    </border>
    <border>
      <left style="thick">
        <color rgb="FF00B0F0"/>
      </left>
      <right/>
      <top/>
      <bottom/>
      <diagonal/>
    </border>
    <border>
      <left style="thick">
        <color rgb="FF00B0F0"/>
      </left>
      <right/>
      <top/>
      <bottom style="thick">
        <color rgb="FF00B0F0"/>
      </bottom>
      <diagonal/>
    </border>
    <border>
      <left style="thick">
        <color rgb="FF00B0F0"/>
      </left>
      <right/>
      <top style="thick">
        <color rgb="FF00B0F0"/>
      </top>
      <bottom/>
      <diagonal/>
    </border>
    <border>
      <left/>
      <right/>
      <top style="thick">
        <color rgb="FF00B0F0"/>
      </top>
      <bottom/>
      <diagonal/>
    </border>
    <border>
      <left/>
      <right style="thick">
        <color rgb="FF00B0F0"/>
      </right>
      <top style="thick">
        <color rgb="FF00B0F0"/>
      </top>
      <bottom/>
      <diagonal/>
    </border>
    <border>
      <left/>
      <right style="thick">
        <color rgb="FF00B0F0"/>
      </right>
      <top/>
      <bottom/>
      <diagonal/>
    </border>
    <border>
      <left/>
      <right/>
      <top/>
      <bottom style="thick">
        <color rgb="FF00B0F0"/>
      </bottom>
      <diagonal/>
    </border>
    <border>
      <left/>
      <right style="thick">
        <color rgb="FF00B0F0"/>
      </right>
      <top/>
      <bottom style="thick">
        <color rgb="FF00B0F0"/>
      </bottom>
      <diagonal/>
    </border>
    <border>
      <left/>
      <right/>
      <top style="thick">
        <color rgb="FFFF0000"/>
      </top>
      <bottom/>
      <diagonal/>
    </border>
    <border>
      <left style="thick">
        <color rgb="FFFF0000"/>
      </left>
      <right/>
      <top/>
      <bottom/>
      <diagonal/>
    </border>
    <border>
      <left style="thick">
        <color rgb="FFFF0000"/>
      </left>
      <right/>
      <top/>
      <bottom style="thick">
        <color rgb="FFFF0000"/>
      </bottom>
      <diagonal/>
    </border>
    <border>
      <left style="thick">
        <color rgb="FFFF0000"/>
      </left>
      <right style="thick">
        <color rgb="FFFF0000"/>
      </right>
      <top style="thick">
        <color rgb="FFFF0000"/>
      </top>
      <bottom/>
      <diagonal/>
    </border>
    <border>
      <left style="thick">
        <color rgb="FFFF0000"/>
      </left>
      <right style="thick">
        <color rgb="FFFF0000"/>
      </right>
      <top/>
      <bottom/>
      <diagonal/>
    </border>
    <border>
      <left style="thick">
        <color rgb="FFFF0000"/>
      </left>
      <right style="thick">
        <color rgb="FFFF0000"/>
      </right>
      <top/>
      <bottom style="thick">
        <color rgb="FFFF0000"/>
      </bottom>
      <diagonal/>
    </border>
    <border>
      <left/>
      <right style="thick">
        <color indexed="64"/>
      </right>
      <top/>
      <bottom/>
      <diagonal/>
    </border>
    <border>
      <left/>
      <right style="thick">
        <color indexed="64"/>
      </right>
      <top/>
      <bottom style="thick">
        <color rgb="FF00B0F0"/>
      </bottom>
      <diagonal/>
    </border>
    <border>
      <left style="slantDashDot">
        <color rgb="FF00B0F0"/>
      </left>
      <right style="slantDashDot">
        <color rgb="FF00B0F0"/>
      </right>
      <top style="slantDashDot">
        <color rgb="FF00B0F0"/>
      </top>
      <bottom style="slantDashDot">
        <color rgb="FF00B0F0"/>
      </bottom>
      <diagonal/>
    </border>
    <border>
      <left style="slantDashDot">
        <color rgb="FF00B0F0"/>
      </left>
      <right/>
      <top style="slantDashDot">
        <color rgb="FF00B0F0"/>
      </top>
      <bottom style="slantDashDot">
        <color rgb="FF00B0F0"/>
      </bottom>
      <diagonal/>
    </border>
    <border>
      <left/>
      <right/>
      <top style="slantDashDot">
        <color rgb="FF00B0F0"/>
      </top>
      <bottom style="slantDashDot">
        <color rgb="FF00B0F0"/>
      </bottom>
      <diagonal/>
    </border>
    <border>
      <left/>
      <right style="slantDashDot">
        <color rgb="FF00B0F0"/>
      </right>
      <top style="slantDashDot">
        <color rgb="FF00B0F0"/>
      </top>
      <bottom style="slantDashDot">
        <color rgb="FF00B0F0"/>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theme="4" tint="0.39994506668294322"/>
      </left>
      <right/>
      <top style="thick">
        <color theme="4" tint="0.39994506668294322"/>
      </top>
      <bottom/>
      <diagonal/>
    </border>
    <border>
      <left/>
      <right/>
      <top style="thick">
        <color theme="4" tint="0.39994506668294322"/>
      </top>
      <bottom/>
      <diagonal/>
    </border>
    <border>
      <left/>
      <right style="thick">
        <color theme="4" tint="0.39994506668294322"/>
      </right>
      <top style="thick">
        <color theme="4" tint="0.39994506668294322"/>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right style="thick">
        <color theme="4" tint="0.39994506668294322"/>
      </right>
      <top/>
      <bottom style="thick">
        <color theme="4" tint="0.39994506668294322"/>
      </bottom>
      <diagonal/>
    </border>
    <border>
      <left style="slantDashDot">
        <color rgb="FFFF0000"/>
      </left>
      <right style="slantDashDot">
        <color rgb="FFFF0000"/>
      </right>
      <top style="slantDashDot">
        <color rgb="FFFF0000"/>
      </top>
      <bottom style="slantDashDot">
        <color rgb="FFFF0000"/>
      </bottom>
      <diagonal/>
    </border>
    <border>
      <left/>
      <right style="slantDashDot">
        <color rgb="FFFF0000"/>
      </right>
      <top/>
      <bottom/>
      <diagonal/>
    </border>
  </borders>
  <cellStyleXfs count="4">
    <xf numFmtId="0" fontId="0" fillId="0" borderId="0"/>
    <xf numFmtId="44" fontId="2" fillId="0" borderId="0" applyFont="0" applyFill="0" applyBorder="0" applyAlignment="0" applyProtection="0"/>
    <xf numFmtId="164" fontId="8" fillId="6" borderId="42"/>
    <xf numFmtId="9" fontId="2" fillId="0" borderId="0" applyFont="0" applyFill="0" applyBorder="0" applyAlignment="0" applyProtection="0"/>
  </cellStyleXfs>
  <cellXfs count="64">
    <xf numFmtId="0" fontId="0" fillId="0" borderId="0" xfId="0"/>
    <xf numFmtId="164" fontId="0" fillId="0" borderId="0" xfId="0" applyNumberFormat="1"/>
    <xf numFmtId="0" fontId="1"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4" borderId="0" xfId="0" applyFill="1"/>
    <xf numFmtId="0" fontId="0" fillId="4" borderId="5" xfId="0" applyFill="1" applyBorder="1"/>
    <xf numFmtId="0" fontId="0" fillId="4" borderId="6" xfId="0" applyFill="1" applyBorder="1"/>
    <xf numFmtId="165" fontId="0" fillId="0" borderId="0" xfId="0" applyNumberFormat="1"/>
    <xf numFmtId="0" fontId="0" fillId="0" borderId="7" xfId="0" applyBorder="1"/>
    <xf numFmtId="0" fontId="0" fillId="5" borderId="0" xfId="0" applyFill="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9" fontId="0" fillId="0" borderId="0" xfId="0" applyNumberFormat="1"/>
    <xf numFmtId="165" fontId="0" fillId="0" borderId="0" xfId="1" applyNumberFormat="1" applyFont="1" applyBorder="1"/>
    <xf numFmtId="0" fontId="0" fillId="0" borderId="24" xfId="0" applyBorder="1"/>
    <xf numFmtId="0" fontId="0" fillId="0" borderId="25" xfId="0" applyBorder="1"/>
    <xf numFmtId="0" fontId="0" fillId="0" borderId="26" xfId="0" applyBorder="1"/>
    <xf numFmtId="0" fontId="6" fillId="5" borderId="27" xfId="0" applyFont="1" applyFill="1" applyBorder="1"/>
    <xf numFmtId="164" fontId="5" fillId="5" borderId="28" xfId="0" applyNumberFormat="1" applyFont="1" applyFill="1" applyBorder="1"/>
    <xf numFmtId="0" fontId="5" fillId="5" borderId="29" xfId="0" applyFont="1" applyFill="1" applyBorder="1"/>
    <xf numFmtId="0" fontId="5" fillId="5" borderId="26" xfId="0" applyFont="1" applyFill="1"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44" fontId="0" fillId="4" borderId="0" xfId="1" applyFont="1" applyFill="1"/>
    <xf numFmtId="0" fontId="7" fillId="0" borderId="36" xfId="0" applyFont="1" applyBorder="1"/>
    <xf numFmtId="0" fontId="0" fillId="0" borderId="37" xfId="0" applyBorder="1"/>
    <xf numFmtId="0" fontId="0" fillId="0" borderId="38" xfId="0" applyBorder="1"/>
    <xf numFmtId="0" fontId="7" fillId="0" borderId="39" xfId="0" applyFont="1" applyBorder="1"/>
    <xf numFmtId="0" fontId="0" fillId="0" borderId="40" xfId="0" applyBorder="1"/>
    <xf numFmtId="0" fontId="0" fillId="0" borderId="41" xfId="0" applyBorder="1"/>
    <xf numFmtId="164" fontId="8" fillId="6" borderId="42" xfId="2"/>
    <xf numFmtId="0" fontId="0" fillId="0" borderId="0" xfId="0" applyAlignment="1">
      <alignment horizontal="center"/>
    </xf>
    <xf numFmtId="9" fontId="0" fillId="0" borderId="0" xfId="3" applyFont="1"/>
    <xf numFmtId="0" fontId="0" fillId="0" borderId="8" xfId="1" applyNumberFormat="1" applyFont="1" applyBorder="1"/>
    <xf numFmtId="0" fontId="0" fillId="0" borderId="9" xfId="1" applyNumberFormat="1" applyFont="1" applyBorder="1"/>
    <xf numFmtId="0" fontId="0" fillId="0" borderId="10" xfId="1" applyNumberFormat="1" applyFont="1" applyBorder="1"/>
    <xf numFmtId="0" fontId="0" fillId="0" borderId="11" xfId="1" applyNumberFormat="1" applyFont="1" applyBorder="1"/>
    <xf numFmtId="0" fontId="6" fillId="0" borderId="0" xfId="0" applyFont="1"/>
    <xf numFmtId="22" fontId="0" fillId="0" borderId="0" xfId="0" applyNumberFormat="1"/>
    <xf numFmtId="0" fontId="3" fillId="3" borderId="5" xfId="0" applyFont="1" applyFill="1" applyBorder="1" applyAlignment="1">
      <alignment horizontal="center"/>
    </xf>
    <xf numFmtId="164" fontId="8" fillId="6" borderId="0" xfId="2" applyBorder="1" applyAlignment="1">
      <alignment horizontal="center"/>
    </xf>
    <xf numFmtId="164" fontId="8" fillId="6" borderId="43" xfId="2" applyBorder="1" applyAlignment="1">
      <alignment horizontal="center"/>
    </xf>
    <xf numFmtId="0" fontId="0" fillId="7" borderId="0" xfId="0" applyFill="1"/>
  </cellXfs>
  <cellStyles count="4">
    <cellStyle name="Currency" xfId="1" builtinId="4"/>
    <cellStyle name="M_Square" xfId="2" xr:uid="{343858F9-0404-48DB-BED3-81F27867D32E}"/>
    <cellStyle name="Normal" xfId="0" builtinId="0"/>
    <cellStyle name="Percent" xfId="3" builtinId="5"/>
  </cellStyles>
  <dxfs count="21">
    <dxf>
      <fill>
        <patternFill>
          <bgColor rgb="FF00B0F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6.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 Merging and Charts'!$D$3</c:f>
          <c:strCache>
            <c:ptCount val="1"/>
            <c:pt idx="0">
              <c:v>Jan-2022</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652397260650772E-2"/>
          <c:y val="0.22004447360746568"/>
          <c:w val="0.81351634391371508"/>
          <c:h val="0.57479476523767858"/>
        </c:manualLayout>
      </c:layout>
      <c:pie3DChart>
        <c:varyColors val="1"/>
        <c:ser>
          <c:idx val="0"/>
          <c:order val="0"/>
          <c:tx>
            <c:strRef>
              <c:f>' Merging and Charts'!$D$3</c:f>
              <c:strCache>
                <c:ptCount val="1"/>
                <c:pt idx="0">
                  <c:v>Jan-2022</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87E-43F5-92F2-8BC923F708C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87E-43F5-92F2-8BC923F708C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87E-43F5-92F2-8BC923F708C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87E-43F5-92F2-8BC923F708C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687E-43F5-92F2-8BC923F708C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687E-43F5-92F2-8BC923F708C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687E-43F5-92F2-8BC923F708C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687E-43F5-92F2-8BC923F708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 Merging and Charts'!$D$4:$D$11</c:f>
              <c:numCache>
                <c:formatCode>General</c:formatCode>
                <c:ptCount val="8"/>
                <c:pt idx="0">
                  <c:v>42</c:v>
                </c:pt>
                <c:pt idx="1">
                  <c:v>56</c:v>
                </c:pt>
                <c:pt idx="2">
                  <c:v>78</c:v>
                </c:pt>
                <c:pt idx="3">
                  <c:v>12</c:v>
                </c:pt>
                <c:pt idx="4">
                  <c:v>12</c:v>
                </c:pt>
                <c:pt idx="5">
                  <c:v>40</c:v>
                </c:pt>
                <c:pt idx="6">
                  <c:v>96</c:v>
                </c:pt>
                <c:pt idx="7">
                  <c:v>86</c:v>
                </c:pt>
              </c:numCache>
            </c:numRef>
          </c:val>
          <c:extLst>
            <c:ext xmlns:c16="http://schemas.microsoft.com/office/drawing/2014/chart" uri="{C3380CC4-5D6E-409C-BE32-E72D297353CC}">
              <c16:uniqueId val="{00000000-ADDF-4A17-A0C0-332131BA4610}"/>
            </c:ext>
          </c:extLst>
        </c:ser>
        <c:dLbls>
          <c:dLblPos val="outEnd"/>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 Merging and Charts'!$D$2:$G$2</c:f>
          <c:strCache>
            <c:ptCount val="4"/>
            <c:pt idx="0">
              <c:v>MONTHS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76977787056812E-2"/>
          <c:y val="0.10324892720048617"/>
          <c:w val="0.87456907730869138"/>
          <c:h val="0.73492897094152232"/>
        </c:manualLayout>
      </c:layout>
      <c:barChart>
        <c:barDir val="col"/>
        <c:grouping val="clustered"/>
        <c:varyColors val="0"/>
        <c:ser>
          <c:idx val="0"/>
          <c:order val="0"/>
          <c:tx>
            <c:strRef>
              <c:f>' Merging and Charts'!$C$4</c:f>
              <c:strCache>
                <c:ptCount val="1"/>
                <c:pt idx="0">
                  <c:v>1</c:v>
                </c:pt>
              </c:strCache>
            </c:strRef>
          </c:tx>
          <c:spPr>
            <a:solidFill>
              <a:schemeClr val="accent1"/>
            </a:solidFill>
            <a:ln>
              <a:noFill/>
            </a:ln>
            <a:effectLst/>
          </c:spPr>
          <c:invertIfNegative val="0"/>
          <c:cat>
            <c:numRef>
              <c:extLst>
                <c:ext xmlns:c15="http://schemas.microsoft.com/office/drawing/2012/chart" uri="{02D57815-91ED-43cb-92C2-25804820EDAC}">
                  <c15:fullRef>
                    <c15:sqref>' Merging and Charts'!$D$3:$G$3</c15:sqref>
                  </c15:fullRef>
                </c:ext>
              </c:extLst>
              <c:f>(' Merging and Charts'!$D$3,' Merging and Charts'!$F$3:$G$3)</c:f>
              <c:numCache>
                <c:formatCode>mmm/yyyy</c:formatCode>
                <c:ptCount val="3"/>
                <c:pt idx="0">
                  <c:v>44562</c:v>
                </c:pt>
                <c:pt idx="1">
                  <c:v>44621</c:v>
                </c:pt>
                <c:pt idx="2">
                  <c:v>44652</c:v>
                </c:pt>
              </c:numCache>
            </c:numRef>
          </c:cat>
          <c:val>
            <c:numRef>
              <c:extLst>
                <c:ext xmlns:c15="http://schemas.microsoft.com/office/drawing/2012/chart" uri="{02D57815-91ED-43cb-92C2-25804820EDAC}">
                  <c15:fullRef>
                    <c15:sqref>' Merging and Charts'!$D$4:$G$4</c15:sqref>
                  </c15:fullRef>
                </c:ext>
              </c:extLst>
              <c:f>(' Merging and Charts'!$D$4,' Merging and Charts'!$F$4:$G$4)</c:f>
              <c:numCache>
                <c:formatCode>General</c:formatCode>
                <c:ptCount val="3"/>
                <c:pt idx="0">
                  <c:v>42</c:v>
                </c:pt>
                <c:pt idx="1">
                  <c:v>76</c:v>
                </c:pt>
                <c:pt idx="2">
                  <c:v>74</c:v>
                </c:pt>
              </c:numCache>
            </c:numRef>
          </c:val>
          <c:extLst>
            <c:ext xmlns:c16="http://schemas.microsoft.com/office/drawing/2014/chart" uri="{C3380CC4-5D6E-409C-BE32-E72D297353CC}">
              <c16:uniqueId val="{00000000-7F8F-4486-9C54-DA7087C7562E}"/>
            </c:ext>
          </c:extLst>
        </c:ser>
        <c:ser>
          <c:idx val="1"/>
          <c:order val="1"/>
          <c:tx>
            <c:strRef>
              <c:f>' Merging and Charts'!$C$5</c:f>
              <c:strCache>
                <c:ptCount val="1"/>
                <c:pt idx="0">
                  <c:v>2</c:v>
                </c:pt>
              </c:strCache>
            </c:strRef>
          </c:tx>
          <c:spPr>
            <a:solidFill>
              <a:schemeClr val="accent2"/>
            </a:solidFill>
            <a:ln>
              <a:noFill/>
            </a:ln>
            <a:effectLst/>
          </c:spPr>
          <c:invertIfNegative val="0"/>
          <c:cat>
            <c:numRef>
              <c:extLst>
                <c:ext xmlns:c15="http://schemas.microsoft.com/office/drawing/2012/chart" uri="{02D57815-91ED-43cb-92C2-25804820EDAC}">
                  <c15:fullRef>
                    <c15:sqref>' Merging and Charts'!$D$3:$G$3</c15:sqref>
                  </c15:fullRef>
                </c:ext>
              </c:extLst>
              <c:f>(' Merging and Charts'!$D$3,' Merging and Charts'!$F$3:$G$3)</c:f>
              <c:numCache>
                <c:formatCode>mmm/yyyy</c:formatCode>
                <c:ptCount val="3"/>
                <c:pt idx="0">
                  <c:v>44562</c:v>
                </c:pt>
                <c:pt idx="1">
                  <c:v>44621</c:v>
                </c:pt>
                <c:pt idx="2">
                  <c:v>44652</c:v>
                </c:pt>
              </c:numCache>
            </c:numRef>
          </c:cat>
          <c:val>
            <c:numRef>
              <c:extLst>
                <c:ext xmlns:c15="http://schemas.microsoft.com/office/drawing/2012/chart" uri="{02D57815-91ED-43cb-92C2-25804820EDAC}">
                  <c15:fullRef>
                    <c15:sqref>' Merging and Charts'!$D$5:$G$5</c15:sqref>
                  </c15:fullRef>
                </c:ext>
              </c:extLst>
              <c:f>(' Merging and Charts'!$D$5,' Merging and Charts'!$F$5:$G$5)</c:f>
              <c:numCache>
                <c:formatCode>General</c:formatCode>
                <c:ptCount val="3"/>
                <c:pt idx="0">
                  <c:v>56</c:v>
                </c:pt>
                <c:pt idx="1">
                  <c:v>43</c:v>
                </c:pt>
                <c:pt idx="2">
                  <c:v>76</c:v>
                </c:pt>
              </c:numCache>
            </c:numRef>
          </c:val>
          <c:extLst>
            <c:ext xmlns:c16="http://schemas.microsoft.com/office/drawing/2014/chart" uri="{C3380CC4-5D6E-409C-BE32-E72D297353CC}">
              <c16:uniqueId val="{00000001-7F8F-4486-9C54-DA7087C7562E}"/>
            </c:ext>
          </c:extLst>
        </c:ser>
        <c:ser>
          <c:idx val="2"/>
          <c:order val="2"/>
          <c:tx>
            <c:strRef>
              <c:f>' Merging and Charts'!$C$6</c:f>
              <c:strCache>
                <c:ptCount val="1"/>
                <c:pt idx="0">
                  <c:v>3</c:v>
                </c:pt>
              </c:strCache>
            </c:strRef>
          </c:tx>
          <c:spPr>
            <a:solidFill>
              <a:schemeClr val="accent3"/>
            </a:solidFill>
            <a:ln>
              <a:noFill/>
            </a:ln>
            <a:effectLst/>
          </c:spPr>
          <c:invertIfNegative val="0"/>
          <c:cat>
            <c:numRef>
              <c:extLst>
                <c:ext xmlns:c15="http://schemas.microsoft.com/office/drawing/2012/chart" uri="{02D57815-91ED-43cb-92C2-25804820EDAC}">
                  <c15:fullRef>
                    <c15:sqref>' Merging and Charts'!$D$3:$G$3</c15:sqref>
                  </c15:fullRef>
                </c:ext>
              </c:extLst>
              <c:f>(' Merging and Charts'!$D$3,' Merging and Charts'!$F$3:$G$3)</c:f>
              <c:numCache>
                <c:formatCode>mmm/yyyy</c:formatCode>
                <c:ptCount val="3"/>
                <c:pt idx="0">
                  <c:v>44562</c:v>
                </c:pt>
                <c:pt idx="1">
                  <c:v>44621</c:v>
                </c:pt>
                <c:pt idx="2">
                  <c:v>44652</c:v>
                </c:pt>
              </c:numCache>
            </c:numRef>
          </c:cat>
          <c:val>
            <c:numRef>
              <c:extLst>
                <c:ext xmlns:c15="http://schemas.microsoft.com/office/drawing/2012/chart" uri="{02D57815-91ED-43cb-92C2-25804820EDAC}">
                  <c15:fullRef>
                    <c15:sqref>' Merging and Charts'!$D$6:$G$6</c15:sqref>
                  </c15:fullRef>
                </c:ext>
              </c:extLst>
              <c:f>(' Merging and Charts'!$D$6,' Merging and Charts'!$F$6:$G$6)</c:f>
              <c:numCache>
                <c:formatCode>General</c:formatCode>
                <c:ptCount val="3"/>
                <c:pt idx="0">
                  <c:v>78</c:v>
                </c:pt>
                <c:pt idx="1">
                  <c:v>21</c:v>
                </c:pt>
                <c:pt idx="2">
                  <c:v>75</c:v>
                </c:pt>
              </c:numCache>
            </c:numRef>
          </c:val>
          <c:extLst>
            <c:ext xmlns:c16="http://schemas.microsoft.com/office/drawing/2014/chart" uri="{C3380CC4-5D6E-409C-BE32-E72D297353CC}">
              <c16:uniqueId val="{00000002-7F8F-4486-9C54-DA7087C7562E}"/>
            </c:ext>
          </c:extLst>
        </c:ser>
        <c:ser>
          <c:idx val="3"/>
          <c:order val="3"/>
          <c:tx>
            <c:strRef>
              <c:f>' Merging and Charts'!$C$7</c:f>
              <c:strCache>
                <c:ptCount val="1"/>
                <c:pt idx="0">
                  <c:v>4</c:v>
                </c:pt>
              </c:strCache>
            </c:strRef>
          </c:tx>
          <c:spPr>
            <a:solidFill>
              <a:schemeClr val="accent4"/>
            </a:solidFill>
            <a:ln>
              <a:noFill/>
            </a:ln>
            <a:effectLst/>
          </c:spPr>
          <c:invertIfNegative val="0"/>
          <c:cat>
            <c:numRef>
              <c:extLst>
                <c:ext xmlns:c15="http://schemas.microsoft.com/office/drawing/2012/chart" uri="{02D57815-91ED-43cb-92C2-25804820EDAC}">
                  <c15:fullRef>
                    <c15:sqref>' Merging and Charts'!$D$3:$G$3</c15:sqref>
                  </c15:fullRef>
                </c:ext>
              </c:extLst>
              <c:f>(' Merging and Charts'!$D$3,' Merging and Charts'!$F$3:$G$3)</c:f>
              <c:numCache>
                <c:formatCode>mmm/yyyy</c:formatCode>
                <c:ptCount val="3"/>
                <c:pt idx="0">
                  <c:v>44562</c:v>
                </c:pt>
                <c:pt idx="1">
                  <c:v>44621</c:v>
                </c:pt>
                <c:pt idx="2">
                  <c:v>44652</c:v>
                </c:pt>
              </c:numCache>
            </c:numRef>
          </c:cat>
          <c:val>
            <c:numRef>
              <c:extLst>
                <c:ext xmlns:c15="http://schemas.microsoft.com/office/drawing/2012/chart" uri="{02D57815-91ED-43cb-92C2-25804820EDAC}">
                  <c15:fullRef>
                    <c15:sqref>' Merging and Charts'!$D$7:$G$7</c15:sqref>
                  </c15:fullRef>
                </c:ext>
              </c:extLst>
              <c:f>(' Merging and Charts'!$D$7,' Merging and Charts'!$F$7:$G$7)</c:f>
              <c:numCache>
                <c:formatCode>General</c:formatCode>
                <c:ptCount val="3"/>
                <c:pt idx="0">
                  <c:v>12</c:v>
                </c:pt>
                <c:pt idx="1">
                  <c:v>59</c:v>
                </c:pt>
                <c:pt idx="2">
                  <c:v>71</c:v>
                </c:pt>
              </c:numCache>
            </c:numRef>
          </c:val>
          <c:extLst>
            <c:ext xmlns:c16="http://schemas.microsoft.com/office/drawing/2014/chart" uri="{C3380CC4-5D6E-409C-BE32-E72D297353CC}">
              <c16:uniqueId val="{00000003-7F8F-4486-9C54-DA7087C7562E}"/>
            </c:ext>
          </c:extLst>
        </c:ser>
        <c:ser>
          <c:idx val="4"/>
          <c:order val="4"/>
          <c:tx>
            <c:strRef>
              <c:f>' Merging and Charts'!$C$8</c:f>
              <c:strCache>
                <c:ptCount val="1"/>
                <c:pt idx="0">
                  <c:v>5</c:v>
                </c:pt>
              </c:strCache>
            </c:strRef>
          </c:tx>
          <c:spPr>
            <a:solidFill>
              <a:schemeClr val="accent5"/>
            </a:solidFill>
            <a:ln>
              <a:noFill/>
            </a:ln>
            <a:effectLst/>
          </c:spPr>
          <c:invertIfNegative val="0"/>
          <c:cat>
            <c:numRef>
              <c:extLst>
                <c:ext xmlns:c15="http://schemas.microsoft.com/office/drawing/2012/chart" uri="{02D57815-91ED-43cb-92C2-25804820EDAC}">
                  <c15:fullRef>
                    <c15:sqref>' Merging and Charts'!$D$3:$G$3</c15:sqref>
                  </c15:fullRef>
                </c:ext>
              </c:extLst>
              <c:f>(' Merging and Charts'!$D$3,' Merging and Charts'!$F$3:$G$3)</c:f>
              <c:numCache>
                <c:formatCode>mmm/yyyy</c:formatCode>
                <c:ptCount val="3"/>
                <c:pt idx="0">
                  <c:v>44562</c:v>
                </c:pt>
                <c:pt idx="1">
                  <c:v>44621</c:v>
                </c:pt>
                <c:pt idx="2">
                  <c:v>44652</c:v>
                </c:pt>
              </c:numCache>
            </c:numRef>
          </c:cat>
          <c:val>
            <c:numRef>
              <c:extLst>
                <c:ext xmlns:c15="http://schemas.microsoft.com/office/drawing/2012/chart" uri="{02D57815-91ED-43cb-92C2-25804820EDAC}">
                  <c15:fullRef>
                    <c15:sqref>' Merging and Charts'!$D$8:$G$8</c15:sqref>
                  </c15:fullRef>
                </c:ext>
              </c:extLst>
              <c:f>(' Merging and Charts'!$D$8,' Merging and Charts'!$F$8:$G$8)</c:f>
              <c:numCache>
                <c:formatCode>General</c:formatCode>
                <c:ptCount val="3"/>
                <c:pt idx="0">
                  <c:v>12</c:v>
                </c:pt>
                <c:pt idx="1">
                  <c:v>60</c:v>
                </c:pt>
                <c:pt idx="2">
                  <c:v>72</c:v>
                </c:pt>
              </c:numCache>
            </c:numRef>
          </c:val>
          <c:extLst>
            <c:ext xmlns:c16="http://schemas.microsoft.com/office/drawing/2014/chart" uri="{C3380CC4-5D6E-409C-BE32-E72D297353CC}">
              <c16:uniqueId val="{00000004-7F8F-4486-9C54-DA7087C7562E}"/>
            </c:ext>
          </c:extLst>
        </c:ser>
        <c:ser>
          <c:idx val="5"/>
          <c:order val="5"/>
          <c:tx>
            <c:strRef>
              <c:f>' Merging and Charts'!$C$9</c:f>
              <c:strCache>
                <c:ptCount val="1"/>
                <c:pt idx="0">
                  <c:v>6</c:v>
                </c:pt>
              </c:strCache>
            </c:strRef>
          </c:tx>
          <c:spPr>
            <a:solidFill>
              <a:schemeClr val="accent6"/>
            </a:solidFill>
            <a:ln>
              <a:noFill/>
            </a:ln>
            <a:effectLst/>
          </c:spPr>
          <c:invertIfNegative val="0"/>
          <c:cat>
            <c:numRef>
              <c:extLst>
                <c:ext xmlns:c15="http://schemas.microsoft.com/office/drawing/2012/chart" uri="{02D57815-91ED-43cb-92C2-25804820EDAC}">
                  <c15:fullRef>
                    <c15:sqref>' Merging and Charts'!$D$3:$G$3</c15:sqref>
                  </c15:fullRef>
                </c:ext>
              </c:extLst>
              <c:f>(' Merging and Charts'!$D$3,' Merging and Charts'!$F$3:$G$3)</c:f>
              <c:numCache>
                <c:formatCode>mmm/yyyy</c:formatCode>
                <c:ptCount val="3"/>
                <c:pt idx="0">
                  <c:v>44562</c:v>
                </c:pt>
                <c:pt idx="1">
                  <c:v>44621</c:v>
                </c:pt>
                <c:pt idx="2">
                  <c:v>44652</c:v>
                </c:pt>
              </c:numCache>
            </c:numRef>
          </c:cat>
          <c:val>
            <c:numRef>
              <c:extLst>
                <c:ext xmlns:c15="http://schemas.microsoft.com/office/drawing/2012/chart" uri="{02D57815-91ED-43cb-92C2-25804820EDAC}">
                  <c15:fullRef>
                    <c15:sqref>' Merging and Charts'!$D$9:$G$9</c15:sqref>
                  </c15:fullRef>
                </c:ext>
              </c:extLst>
              <c:f>(' Merging and Charts'!$D$9,' Merging and Charts'!$F$9:$G$9)</c:f>
              <c:numCache>
                <c:formatCode>General</c:formatCode>
                <c:ptCount val="3"/>
                <c:pt idx="0">
                  <c:v>40</c:v>
                </c:pt>
                <c:pt idx="1">
                  <c:v>48</c:v>
                </c:pt>
                <c:pt idx="2">
                  <c:v>73</c:v>
                </c:pt>
              </c:numCache>
            </c:numRef>
          </c:val>
          <c:extLst>
            <c:ext xmlns:c16="http://schemas.microsoft.com/office/drawing/2014/chart" uri="{C3380CC4-5D6E-409C-BE32-E72D297353CC}">
              <c16:uniqueId val="{00000005-7F8F-4486-9C54-DA7087C7562E}"/>
            </c:ext>
          </c:extLst>
        </c:ser>
        <c:ser>
          <c:idx val="6"/>
          <c:order val="6"/>
          <c:tx>
            <c:strRef>
              <c:f>' Merging and Charts'!$C$10</c:f>
              <c:strCache>
                <c:ptCount val="1"/>
                <c:pt idx="0">
                  <c:v>7</c:v>
                </c:pt>
              </c:strCache>
            </c:strRef>
          </c:tx>
          <c:spPr>
            <a:solidFill>
              <a:schemeClr val="accent1">
                <a:lumMod val="60000"/>
              </a:schemeClr>
            </a:solidFill>
            <a:ln>
              <a:noFill/>
            </a:ln>
            <a:effectLst/>
          </c:spPr>
          <c:invertIfNegative val="0"/>
          <c:cat>
            <c:numRef>
              <c:extLst>
                <c:ext xmlns:c15="http://schemas.microsoft.com/office/drawing/2012/chart" uri="{02D57815-91ED-43cb-92C2-25804820EDAC}">
                  <c15:fullRef>
                    <c15:sqref>' Merging and Charts'!$D$3:$G$3</c15:sqref>
                  </c15:fullRef>
                </c:ext>
              </c:extLst>
              <c:f>(' Merging and Charts'!$D$3,' Merging and Charts'!$F$3:$G$3)</c:f>
              <c:numCache>
                <c:formatCode>mmm/yyyy</c:formatCode>
                <c:ptCount val="3"/>
                <c:pt idx="0">
                  <c:v>44562</c:v>
                </c:pt>
                <c:pt idx="1">
                  <c:v>44621</c:v>
                </c:pt>
                <c:pt idx="2">
                  <c:v>44652</c:v>
                </c:pt>
              </c:numCache>
            </c:numRef>
          </c:cat>
          <c:val>
            <c:numRef>
              <c:extLst>
                <c:ext xmlns:c15="http://schemas.microsoft.com/office/drawing/2012/chart" uri="{02D57815-91ED-43cb-92C2-25804820EDAC}">
                  <c15:fullRef>
                    <c15:sqref>' Merging and Charts'!$D$10:$G$10</c15:sqref>
                  </c15:fullRef>
                </c:ext>
              </c:extLst>
              <c:f>(' Merging and Charts'!$D$10,' Merging and Charts'!$F$10:$G$10)</c:f>
              <c:numCache>
                <c:formatCode>General</c:formatCode>
                <c:ptCount val="3"/>
                <c:pt idx="0">
                  <c:v>96</c:v>
                </c:pt>
                <c:pt idx="1">
                  <c:v>42</c:v>
                </c:pt>
                <c:pt idx="2">
                  <c:v>18</c:v>
                </c:pt>
              </c:numCache>
            </c:numRef>
          </c:val>
          <c:extLst>
            <c:ext xmlns:c16="http://schemas.microsoft.com/office/drawing/2014/chart" uri="{C3380CC4-5D6E-409C-BE32-E72D297353CC}">
              <c16:uniqueId val="{00000006-7F8F-4486-9C54-DA7087C7562E}"/>
            </c:ext>
          </c:extLst>
        </c:ser>
        <c:ser>
          <c:idx val="7"/>
          <c:order val="7"/>
          <c:tx>
            <c:strRef>
              <c:f>' Merging and Charts'!$C$11</c:f>
              <c:strCache>
                <c:ptCount val="1"/>
                <c:pt idx="0">
                  <c:v>8</c:v>
                </c:pt>
              </c:strCache>
            </c:strRef>
          </c:tx>
          <c:spPr>
            <a:solidFill>
              <a:schemeClr val="accent2">
                <a:lumMod val="60000"/>
              </a:schemeClr>
            </a:solidFill>
            <a:ln>
              <a:noFill/>
            </a:ln>
            <a:effectLst/>
          </c:spPr>
          <c:invertIfNegative val="0"/>
          <c:cat>
            <c:numRef>
              <c:extLst>
                <c:ext xmlns:c15="http://schemas.microsoft.com/office/drawing/2012/chart" uri="{02D57815-91ED-43cb-92C2-25804820EDAC}">
                  <c15:fullRef>
                    <c15:sqref>' Merging and Charts'!$D$3:$G$3</c15:sqref>
                  </c15:fullRef>
                </c:ext>
              </c:extLst>
              <c:f>(' Merging and Charts'!$D$3,' Merging and Charts'!$F$3:$G$3)</c:f>
              <c:numCache>
                <c:formatCode>mmm/yyyy</c:formatCode>
                <c:ptCount val="3"/>
                <c:pt idx="0">
                  <c:v>44562</c:v>
                </c:pt>
                <c:pt idx="1">
                  <c:v>44621</c:v>
                </c:pt>
                <c:pt idx="2">
                  <c:v>44652</c:v>
                </c:pt>
              </c:numCache>
            </c:numRef>
          </c:cat>
          <c:val>
            <c:numRef>
              <c:extLst>
                <c:ext xmlns:c15="http://schemas.microsoft.com/office/drawing/2012/chart" uri="{02D57815-91ED-43cb-92C2-25804820EDAC}">
                  <c15:fullRef>
                    <c15:sqref>' Merging and Charts'!$D$11:$G$11</c15:sqref>
                  </c15:fullRef>
                </c:ext>
              </c:extLst>
              <c:f>(' Merging and Charts'!$D$11,' Merging and Charts'!$F$11:$G$11)</c:f>
              <c:numCache>
                <c:formatCode>General</c:formatCode>
                <c:ptCount val="3"/>
                <c:pt idx="0">
                  <c:v>86</c:v>
                </c:pt>
                <c:pt idx="1">
                  <c:v>45</c:v>
                </c:pt>
                <c:pt idx="2">
                  <c:v>45</c:v>
                </c:pt>
              </c:numCache>
            </c:numRef>
          </c:val>
          <c:extLst>
            <c:ext xmlns:c16="http://schemas.microsoft.com/office/drawing/2014/chart" uri="{C3380CC4-5D6E-409C-BE32-E72D297353CC}">
              <c16:uniqueId val="{00000007-7F8F-4486-9C54-DA7087C7562E}"/>
            </c:ext>
          </c:extLst>
        </c:ser>
        <c:dLbls>
          <c:showLegendKey val="0"/>
          <c:showVal val="0"/>
          <c:showCatName val="0"/>
          <c:showSerName val="0"/>
          <c:showPercent val="0"/>
          <c:showBubbleSize val="0"/>
        </c:dLbls>
        <c:gapWidth val="219"/>
        <c:overlap val="-27"/>
        <c:axId val="457114432"/>
        <c:axId val="457111936"/>
      </c:barChart>
      <c:dateAx>
        <c:axId val="457114432"/>
        <c:scaling>
          <c:orientation val="minMax"/>
        </c:scaling>
        <c:delete val="0"/>
        <c:axPos val="b"/>
        <c:numFmt formatCode="mmm/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111936"/>
        <c:crosses val="autoZero"/>
        <c:auto val="1"/>
        <c:lblOffset val="100"/>
        <c:baseTimeUnit val="months"/>
      </c:dateAx>
      <c:valAx>
        <c:axId val="45711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114432"/>
        <c:crosses val="autoZero"/>
        <c:crossBetween val="between"/>
      </c:valAx>
      <c:spPr>
        <a:noFill/>
        <a:ln>
          <a:noFill/>
        </a:ln>
        <a:effectLst/>
      </c:spPr>
    </c:plotArea>
    <c:legend>
      <c:legendPos val="b"/>
      <c:layout>
        <c:manualLayout>
          <c:xMode val="edge"/>
          <c:yMode val="edge"/>
          <c:x val="0.27805059315886338"/>
          <c:y val="0.89920625486632555"/>
          <c:w val="0.38963713924839372"/>
          <c:h val="7.6542675914535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0851D95-06C4-42E4-AB39-4C5208F4CF7C}">
  <sheetPr/>
  <sheetViews>
    <sheetView zoomScale="85" workbookViewId="0" zoomToFit="1"/>
  </sheetViews>
  <pageMargins left="0.7" right="0.7" top="0.75" bottom="0.75" header="0.3" footer="0.3"/>
  <pageSetup orientation="landscape" r:id="rId1"/>
  <drawing r:id="rId2"/>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327660</xdr:colOff>
      <xdr:row>5</xdr:row>
      <xdr:rowOff>45720</xdr:rowOff>
    </xdr:from>
    <xdr:to>
      <xdr:col>0</xdr:col>
      <xdr:colOff>594360</xdr:colOff>
      <xdr:row>5</xdr:row>
      <xdr:rowOff>45720</xdr:rowOff>
    </xdr:to>
    <xdr:cxnSp macro="">
      <xdr:nvCxnSpPr>
        <xdr:cNvPr id="3" name="Straight Connector 2">
          <a:extLst>
            <a:ext uri="{FF2B5EF4-FFF2-40B4-BE49-F238E27FC236}">
              <a16:creationId xmlns:a16="http://schemas.microsoft.com/office/drawing/2014/main" id="{8CACC6E0-9F7C-4DE8-973C-F8FEF2B01143}"/>
            </a:ext>
          </a:extLst>
        </xdr:cNvPr>
        <xdr:cNvCxnSpPr/>
      </xdr:nvCxnSpPr>
      <xdr:spPr>
        <a:xfrm flipH="1">
          <a:off x="327660" y="967740"/>
          <a:ext cx="266700"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274320</xdr:colOff>
      <xdr:row>5</xdr:row>
      <xdr:rowOff>53340</xdr:rowOff>
    </xdr:from>
    <xdr:to>
      <xdr:col>0</xdr:col>
      <xdr:colOff>304800</xdr:colOff>
      <xdr:row>18</xdr:row>
      <xdr:rowOff>53340</xdr:rowOff>
    </xdr:to>
    <xdr:cxnSp macro="">
      <xdr:nvCxnSpPr>
        <xdr:cNvPr id="7" name="Straight Connector 6">
          <a:extLst>
            <a:ext uri="{FF2B5EF4-FFF2-40B4-BE49-F238E27FC236}">
              <a16:creationId xmlns:a16="http://schemas.microsoft.com/office/drawing/2014/main" id="{27A9502A-A074-4890-A1EE-6B800187C894}"/>
            </a:ext>
          </a:extLst>
        </xdr:cNvPr>
        <xdr:cNvCxnSpPr/>
      </xdr:nvCxnSpPr>
      <xdr:spPr>
        <a:xfrm flipH="1">
          <a:off x="274320" y="975360"/>
          <a:ext cx="30480" cy="244602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281940</xdr:colOff>
      <xdr:row>18</xdr:row>
      <xdr:rowOff>53340</xdr:rowOff>
    </xdr:from>
    <xdr:to>
      <xdr:col>2</xdr:col>
      <xdr:colOff>342900</xdr:colOff>
      <xdr:row>18</xdr:row>
      <xdr:rowOff>68580</xdr:rowOff>
    </xdr:to>
    <xdr:cxnSp macro="">
      <xdr:nvCxnSpPr>
        <xdr:cNvPr id="9" name="Straight Arrow Connector 8">
          <a:extLst>
            <a:ext uri="{FF2B5EF4-FFF2-40B4-BE49-F238E27FC236}">
              <a16:creationId xmlns:a16="http://schemas.microsoft.com/office/drawing/2014/main" id="{077A2C4F-7E7E-4789-BCDA-8DF69A554869}"/>
            </a:ext>
          </a:extLst>
        </xdr:cNvPr>
        <xdr:cNvCxnSpPr/>
      </xdr:nvCxnSpPr>
      <xdr:spPr>
        <a:xfrm>
          <a:off x="281940" y="3421380"/>
          <a:ext cx="1280160" cy="1524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xdr:row>
      <xdr:rowOff>22860</xdr:rowOff>
    </xdr:from>
    <xdr:to>
      <xdr:col>15</xdr:col>
      <xdr:colOff>7620</xdr:colOff>
      <xdr:row>7</xdr:row>
      <xdr:rowOff>0</xdr:rowOff>
    </xdr:to>
    <xdr:cxnSp macro="">
      <xdr:nvCxnSpPr>
        <xdr:cNvPr id="11" name="Straight Arrow Connector 10">
          <a:extLst>
            <a:ext uri="{FF2B5EF4-FFF2-40B4-BE49-F238E27FC236}">
              <a16:creationId xmlns:a16="http://schemas.microsoft.com/office/drawing/2014/main" id="{6D3ADFD2-4B6C-46BA-9A8F-D825756C17F2}"/>
            </a:ext>
          </a:extLst>
        </xdr:cNvPr>
        <xdr:cNvCxnSpPr/>
      </xdr:nvCxnSpPr>
      <xdr:spPr>
        <a:xfrm flipH="1" flipV="1">
          <a:off x="9342120" y="944880"/>
          <a:ext cx="7620" cy="35814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581890</xdr:colOff>
      <xdr:row>1</xdr:row>
      <xdr:rowOff>97674</xdr:rowOff>
    </xdr:from>
    <xdr:to>
      <xdr:col>8</xdr:col>
      <xdr:colOff>363681</xdr:colOff>
      <xdr:row>1</xdr:row>
      <xdr:rowOff>97674</xdr:rowOff>
    </xdr:to>
    <xdr:cxnSp macro="">
      <xdr:nvCxnSpPr>
        <xdr:cNvPr id="3" name="Straight Arrow Connector 2">
          <a:extLst>
            <a:ext uri="{FF2B5EF4-FFF2-40B4-BE49-F238E27FC236}">
              <a16:creationId xmlns:a16="http://schemas.microsoft.com/office/drawing/2014/main" id="{5F42F521-9CE5-40BD-BDEB-1F4DFF628F3B}"/>
            </a:ext>
          </a:extLst>
        </xdr:cNvPr>
        <xdr:cNvCxnSpPr/>
      </xdr:nvCxnSpPr>
      <xdr:spPr>
        <a:xfrm>
          <a:off x="4419599" y="277783"/>
          <a:ext cx="1056409"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175260</xdr:colOff>
      <xdr:row>1</xdr:row>
      <xdr:rowOff>7620</xdr:rowOff>
    </xdr:from>
    <xdr:to>
      <xdr:col>1</xdr:col>
      <xdr:colOff>434340</xdr:colOff>
      <xdr:row>4</xdr:row>
      <xdr:rowOff>167640</xdr:rowOff>
    </xdr:to>
    <xdr:sp macro="" textlink="">
      <xdr:nvSpPr>
        <xdr:cNvPr id="4" name="Smiley Face 3">
          <a:extLst>
            <a:ext uri="{FF2B5EF4-FFF2-40B4-BE49-F238E27FC236}">
              <a16:creationId xmlns:a16="http://schemas.microsoft.com/office/drawing/2014/main" id="{DAC8AD3D-E239-4693-A374-BD54A3CC38A2}"/>
            </a:ext>
          </a:extLst>
        </xdr:cNvPr>
        <xdr:cNvSpPr/>
      </xdr:nvSpPr>
      <xdr:spPr>
        <a:xfrm>
          <a:off x="175260" y="190500"/>
          <a:ext cx="868680" cy="739140"/>
        </a:xfrm>
        <a:prstGeom prst="smileyFace">
          <a:avLst>
            <a:gd name="adj" fmla="val 4653"/>
          </a:avLst>
        </a:prstGeom>
        <a:ln>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588818</xdr:colOff>
      <xdr:row>18</xdr:row>
      <xdr:rowOff>9005</xdr:rowOff>
    </xdr:from>
    <xdr:to>
      <xdr:col>9</xdr:col>
      <xdr:colOff>248689</xdr:colOff>
      <xdr:row>33</xdr:row>
      <xdr:rowOff>9005</xdr:rowOff>
    </xdr:to>
    <xdr:graphicFrame macro="">
      <xdr:nvGraphicFramePr>
        <xdr:cNvPr id="8" name="Chart 7">
          <a:extLst>
            <a:ext uri="{FF2B5EF4-FFF2-40B4-BE49-F238E27FC236}">
              <a16:creationId xmlns:a16="http://schemas.microsoft.com/office/drawing/2014/main" id="{EBF1E8D2-111A-4EAD-82F5-37577BCCE1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59906" cy="6284259"/>
    <xdr:graphicFrame macro="">
      <xdr:nvGraphicFramePr>
        <xdr:cNvPr id="2" name="Chart 1">
          <a:extLst>
            <a:ext uri="{FF2B5EF4-FFF2-40B4-BE49-F238E27FC236}">
              <a16:creationId xmlns:a16="http://schemas.microsoft.com/office/drawing/2014/main" id="{813B50D8-52A8-491A-ABE1-8B1C0FA0D67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BEC168-375E-404B-B2A5-B4802D260256}" autoFormatId="16" applyNumberFormats="0" applyBorderFormats="0" applyFontFormats="0" applyPatternFormats="0" applyAlignmentFormats="0" applyWidthHeightFormats="0">
  <queryTableRefresh nextId="9">
    <queryTableFields count="8">
      <queryTableField id="1" name="Year" tableColumnId="1"/>
      <queryTableField id="2" name="Month" tableColumnId="2"/>
      <queryTableField id="3" name="Type" tableColumnId="3"/>
      <queryTableField id="4" name="Salesperson" tableColumnId="4"/>
      <queryTableField id="5" name="Region" tableColumnId="5"/>
      <queryTableField id="6" name="Sales" tableColumnId="6"/>
      <queryTableField id="7" name="Units" tableColumnId="7"/>
      <queryTableField id="8" name="Order #"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C5E5105B-E10F-4F12-903B-D1F79AF517A9}" autoFormatId="16" applyNumberFormats="0" applyBorderFormats="0" applyFontFormats="0" applyPatternFormats="0" applyAlignmentFormats="0" applyWidthHeightFormats="0">
  <queryTableRefresh nextId="18">
    <queryTableFields count="17">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Photo" tableColumnId="15"/>
      <queryTableField id="16" name="Notes" tableColumnId="16"/>
      <queryTableField id="17" name="ReportsTo"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3ADB38-F238-4F8A-9C8E-90A103DBEEE5}" name="SalesData_TEXT_IMPORT" displayName="SalesData_TEXT_IMPORT" ref="A1:H445" tableType="queryTable" totalsRowShown="0">
  <sortState xmlns:xlrd2="http://schemas.microsoft.com/office/spreadsheetml/2017/richdata2" ref="A2:H445">
    <sortCondition ref="D124:D445"/>
  </sortState>
  <tableColumns count="8">
    <tableColumn id="1" xr3:uid="{79BFB18A-4BED-482E-A60D-1DCA0AD9F910}" uniqueName="1" name="Year" queryTableFieldId="1"/>
    <tableColumn id="2" xr3:uid="{85A06A6C-6526-4B5B-BC33-FA8306CE5A38}" uniqueName="2" name="Month" queryTableFieldId="2" dataDxfId="20"/>
    <tableColumn id="3" xr3:uid="{DF9CAF28-4B72-4787-AB00-305469F4B30F}" uniqueName="3" name="Type" queryTableFieldId="3" dataDxfId="19"/>
    <tableColumn id="4" xr3:uid="{9B5CA80C-D517-4509-B63E-738194849252}" uniqueName="4" name="Salesperson" queryTableFieldId="4" dataDxfId="18"/>
    <tableColumn id="5" xr3:uid="{4974B15F-08E3-40E5-A4D3-20320ACE0BC7}" uniqueName="5" name="Region" queryTableFieldId="5" dataDxfId="17"/>
    <tableColumn id="6" xr3:uid="{BFE02380-DD3D-4241-B24B-F183A412FC91}" uniqueName="6" name="Sales" queryTableFieldId="6" dataDxfId="16"/>
    <tableColumn id="7" xr3:uid="{FA1FBA0E-7C0B-42B0-890E-1F4EA4D01F00}" uniqueName="7" name="Units" queryTableFieldId="7"/>
    <tableColumn id="8" xr3:uid="{5D584B8A-43CA-4222-B0B8-DE66613043C6}" uniqueName="8" name="Order #"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388467-4B74-4337-9B1D-95AA92140121}" name="Employees" displayName="Employees" ref="A3:Q12" tableType="queryTable" totalsRowShown="0">
  <autoFilter ref="A3:Q12" xr:uid="{13388467-4B74-4337-9B1D-95AA92140121}"/>
  <tableColumns count="17">
    <tableColumn id="1" xr3:uid="{A012EEB8-AD70-41F4-A67F-B6C1E5FB16AF}" uniqueName="1" name="EmployeeID" queryTableFieldId="1"/>
    <tableColumn id="2" xr3:uid="{15B7D92C-F14F-4F2B-8757-88AB49F1CE14}" uniqueName="2" name="LastName" queryTableFieldId="2" dataDxfId="15"/>
    <tableColumn id="3" xr3:uid="{5B37C05B-AB5E-4600-AE33-7D4AD170C370}" uniqueName="3" name="FirstName" queryTableFieldId="3" dataDxfId="14"/>
    <tableColumn id="4" xr3:uid="{3A130704-B515-4D09-92A5-247BAFF40CCE}" uniqueName="4" name="Title" queryTableFieldId="4" dataDxfId="13"/>
    <tableColumn id="5" xr3:uid="{8EDDDDFB-D120-41D4-8615-16A21DB0492E}" uniqueName="5" name="TitleOfCourtesy" queryTableFieldId="5" dataDxfId="12"/>
    <tableColumn id="6" xr3:uid="{250F6646-B29A-473C-A6CA-C689D9275274}" uniqueName="6" name="BirthDate" queryTableFieldId="6" dataDxfId="11"/>
    <tableColumn id="7" xr3:uid="{A82B1202-F6D1-496B-8304-6B0D09FAFC9D}" uniqueName="7" name="HireDate" queryTableFieldId="7" dataDxfId="10"/>
    <tableColumn id="8" xr3:uid="{CBE79581-9FD6-4508-A6B7-19E1E87FDB91}" uniqueName="8" name="Address" queryTableFieldId="8" dataDxfId="9"/>
    <tableColumn id="9" xr3:uid="{00342911-D8B8-4A66-9DE8-2A1C77CE6697}" uniqueName="9" name="City" queryTableFieldId="9" dataDxfId="8"/>
    <tableColumn id="10" xr3:uid="{33EB15FA-1AA3-43C7-96DB-7CE651EA762D}" uniqueName="10" name="Region" queryTableFieldId="10" dataDxfId="7"/>
    <tableColumn id="11" xr3:uid="{0EC2AAFC-8795-4087-B76A-8A0BA64F69F2}" uniqueName="11" name="PostalCode" queryTableFieldId="11" dataDxfId="6"/>
    <tableColumn id="12" xr3:uid="{292D4461-9BA5-4991-A4C5-430CB5EF8D4E}" uniqueName="12" name="Country" queryTableFieldId="12" dataDxfId="5"/>
    <tableColumn id="13" xr3:uid="{38B38506-C0FD-4D35-9383-ADEFCEA621B3}" uniqueName="13" name="HomePhone" queryTableFieldId="13" dataDxfId="4"/>
    <tableColumn id="14" xr3:uid="{736C45F4-1501-451E-89A4-49F387020447}" uniqueName="14" name="Extension" queryTableFieldId="14" dataDxfId="3"/>
    <tableColumn id="15" xr3:uid="{C93D39F6-7FF9-4382-8D33-C494BAB40C97}" uniqueName="15" name="Photo" queryTableFieldId="15" dataDxfId="2"/>
    <tableColumn id="16" xr3:uid="{B3EFA23E-8AEC-40E1-9549-9F3A9E057312}" uniqueName="16" name="Notes" queryTableFieldId="16" dataDxfId="1"/>
    <tableColumn id="17" xr3:uid="{13465F2A-31E8-4C66-B4C2-42620F9ECF70}" uniqueName="17" name="ReportsTo"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7828D-FB4F-4673-8731-50EEFC612D20}">
  <dimension ref="A2:T32"/>
  <sheetViews>
    <sheetView topLeftCell="J2" zoomScaleNormal="100" workbookViewId="0">
      <selection activeCell="M15" sqref="M15"/>
    </sheetView>
  </sheetViews>
  <sheetFormatPr defaultRowHeight="14.4" x14ac:dyDescent="0.3"/>
  <cols>
    <col min="2" max="2" width="9.44140625" customWidth="1"/>
    <col min="3" max="3" width="10.33203125" customWidth="1"/>
    <col min="7" max="7" width="11.77734375" customWidth="1"/>
    <col min="8" max="8" width="12.109375" customWidth="1"/>
    <col min="9" max="9" width="6.21875" customWidth="1"/>
    <col min="13" max="13" width="6.5546875" customWidth="1"/>
    <col min="14" max="14" width="5.6640625" customWidth="1"/>
    <col min="15" max="15" width="9" customWidth="1"/>
  </cols>
  <sheetData>
    <row r="2" spans="1:20" ht="15" thickBot="1" x14ac:dyDescent="0.35"/>
    <row r="3" spans="1:20" ht="15.6" thickTop="1" thickBot="1" x14ac:dyDescent="0.35">
      <c r="C3" s="1">
        <v>44608</v>
      </c>
      <c r="D3" s="1">
        <v>44621</v>
      </c>
      <c r="E3" s="1">
        <v>44652</v>
      </c>
      <c r="F3" t="s">
        <v>36</v>
      </c>
      <c r="G3" s="3" t="s">
        <v>8</v>
      </c>
      <c r="H3" s="4" t="s">
        <v>7</v>
      </c>
    </row>
    <row r="4" spans="1:20" ht="15" thickTop="1" x14ac:dyDescent="0.3">
      <c r="B4">
        <v>42</v>
      </c>
      <c r="C4">
        <v>45</v>
      </c>
      <c r="D4">
        <v>76</v>
      </c>
      <c r="E4">
        <v>74</v>
      </c>
      <c r="F4" s="13">
        <f t="shared" ref="F4:F11" si="0">SUM(B4:E4)</f>
        <v>237</v>
      </c>
      <c r="G4">
        <f>'Hiding Unhiding'!F3/'Hiding Unhiding'!F12*100</f>
        <v>19.289340101522843</v>
      </c>
      <c r="H4" s="5">
        <f>'Hiding Unhiding'!F3/'Hiding Unhiding'!$F$12*100</f>
        <v>19.289340101522843</v>
      </c>
      <c r="J4" t="s">
        <v>9</v>
      </c>
    </row>
    <row r="5" spans="1:20" x14ac:dyDescent="0.3">
      <c r="B5">
        <v>56</v>
      </c>
      <c r="C5">
        <v>78</v>
      </c>
      <c r="D5">
        <v>43</v>
      </c>
      <c r="E5">
        <v>76</v>
      </c>
      <c r="F5" s="14">
        <f t="shared" si="0"/>
        <v>253</v>
      </c>
      <c r="G5" t="e">
        <f>'Hiding Unhiding'!F4/D13*100</f>
        <v>#DIV/0!</v>
      </c>
      <c r="H5" s="5">
        <f>'Hiding Unhiding'!F4/'Hiding Unhiding'!$F$12*100</f>
        <v>10.913705583756345</v>
      </c>
      <c r="J5" t="s">
        <v>10</v>
      </c>
      <c r="O5" t="s">
        <v>0</v>
      </c>
    </row>
    <row r="6" spans="1:20" x14ac:dyDescent="0.3">
      <c r="B6">
        <v>78</v>
      </c>
      <c r="C6">
        <v>98</v>
      </c>
      <c r="D6">
        <v>21</v>
      </c>
      <c r="E6">
        <v>75</v>
      </c>
      <c r="F6" s="14">
        <f t="shared" si="0"/>
        <v>272</v>
      </c>
      <c r="G6" t="e">
        <f>'Hiding Unhiding'!F5/D14*100</f>
        <v>#DIV/0!</v>
      </c>
      <c r="H6" s="5">
        <f>'Hiding Unhiding'!F5/'Hiding Unhiding'!$F$12*100</f>
        <v>5.3299492385786804</v>
      </c>
      <c r="J6" t="s">
        <v>11</v>
      </c>
    </row>
    <row r="7" spans="1:20" ht="15" thickBot="1" x14ac:dyDescent="0.35">
      <c r="B7">
        <v>12</v>
      </c>
      <c r="C7">
        <v>65</v>
      </c>
      <c r="D7">
        <v>59</v>
      </c>
      <c r="E7">
        <v>71</v>
      </c>
      <c r="F7" s="14">
        <f t="shared" si="0"/>
        <v>207</v>
      </c>
      <c r="G7" s="11" t="e">
        <f>'Hiding Unhiding'!F7/D15*100</f>
        <v>#DIV/0!</v>
      </c>
      <c r="H7" s="6">
        <f>'Hiding Unhiding'!F7/'Hiding Unhiding'!$F$12*100</f>
        <v>14.974619289340103</v>
      </c>
      <c r="J7" t="s">
        <v>12</v>
      </c>
    </row>
    <row r="8" spans="1:20" ht="15" thickTop="1" x14ac:dyDescent="0.3">
      <c r="B8">
        <v>12</v>
      </c>
      <c r="C8">
        <v>32</v>
      </c>
      <c r="D8">
        <v>60</v>
      </c>
      <c r="E8">
        <v>72</v>
      </c>
      <c r="F8" s="14">
        <f t="shared" si="0"/>
        <v>176</v>
      </c>
      <c r="J8" t="s">
        <v>13</v>
      </c>
    </row>
    <row r="9" spans="1:20" ht="15" thickBot="1" x14ac:dyDescent="0.35">
      <c r="B9">
        <v>40</v>
      </c>
      <c r="C9">
        <v>45</v>
      </c>
      <c r="D9">
        <v>48</v>
      </c>
      <c r="E9">
        <v>73</v>
      </c>
      <c r="F9" s="14">
        <f t="shared" si="0"/>
        <v>206</v>
      </c>
      <c r="J9" t="s">
        <v>14</v>
      </c>
      <c r="O9" t="s">
        <v>46</v>
      </c>
    </row>
    <row r="10" spans="1:20" ht="15" thickTop="1" x14ac:dyDescent="0.3">
      <c r="B10">
        <v>96</v>
      </c>
      <c r="C10">
        <v>87</v>
      </c>
      <c r="D10">
        <v>42</v>
      </c>
      <c r="E10">
        <v>18</v>
      </c>
      <c r="F10" s="15">
        <f t="shared" si="0"/>
        <v>243</v>
      </c>
      <c r="G10" s="17" t="s">
        <v>37</v>
      </c>
      <c r="H10" s="18"/>
      <c r="I10" s="19"/>
    </row>
    <row r="11" spans="1:20" ht="15" thickBot="1" x14ac:dyDescent="0.35">
      <c r="B11">
        <v>86</v>
      </c>
      <c r="C11">
        <v>45</v>
      </c>
      <c r="D11">
        <v>45</v>
      </c>
      <c r="E11">
        <v>45</v>
      </c>
      <c r="F11" s="16">
        <f t="shared" si="0"/>
        <v>221</v>
      </c>
      <c r="G11" s="15" t="s">
        <v>38</v>
      </c>
      <c r="I11" s="20"/>
      <c r="O11">
        <v>42</v>
      </c>
      <c r="P11">
        <v>45</v>
      </c>
      <c r="Q11">
        <v>76</v>
      </c>
      <c r="R11">
        <v>74</v>
      </c>
    </row>
    <row r="12" spans="1:20" ht="15.6" thickTop="1" thickBot="1" x14ac:dyDescent="0.35">
      <c r="A12" t="s">
        <v>33</v>
      </c>
      <c r="B12">
        <f>SUM(B4:B11)</f>
        <v>422</v>
      </c>
      <c r="C12">
        <f>SUM(C4:C11)</f>
        <v>495</v>
      </c>
      <c r="D12">
        <f>SUM(D4:D11)</f>
        <v>394</v>
      </c>
      <c r="E12">
        <f>SUM(E4:E11)</f>
        <v>504</v>
      </c>
      <c r="F12">
        <f>SUM(B4:E11)</f>
        <v>1815</v>
      </c>
      <c r="G12" s="16" t="s">
        <v>39</v>
      </c>
      <c r="H12" s="21"/>
      <c r="I12" s="22"/>
      <c r="O12">
        <v>56</v>
      </c>
      <c r="P12">
        <v>78</v>
      </c>
      <c r="Q12">
        <v>43</v>
      </c>
      <c r="R12">
        <v>76</v>
      </c>
    </row>
    <row r="13" spans="1:20" ht="15" thickTop="1" x14ac:dyDescent="0.3">
      <c r="O13">
        <v>78</v>
      </c>
      <c r="P13">
        <v>98</v>
      </c>
      <c r="Q13">
        <v>21</v>
      </c>
      <c r="R13">
        <v>75</v>
      </c>
      <c r="T13" s="2" t="s">
        <v>2</v>
      </c>
    </row>
    <row r="14" spans="1:20" ht="15" thickBot="1" x14ac:dyDescent="0.35">
      <c r="E14" t="s">
        <v>1</v>
      </c>
      <c r="M14" s="11"/>
      <c r="O14">
        <v>12</v>
      </c>
      <c r="P14">
        <v>65</v>
      </c>
      <c r="Q14">
        <v>59</v>
      </c>
      <c r="R14">
        <v>71</v>
      </c>
    </row>
    <row r="15" spans="1:20" ht="15" thickTop="1" x14ac:dyDescent="0.3">
      <c r="B15" t="s">
        <v>4</v>
      </c>
      <c r="O15">
        <v>40</v>
      </c>
      <c r="P15">
        <v>45</v>
      </c>
      <c r="Q15">
        <v>48</v>
      </c>
      <c r="R15">
        <v>73</v>
      </c>
    </row>
    <row r="16" spans="1:20" x14ac:dyDescent="0.3">
      <c r="B16" t="s">
        <v>5</v>
      </c>
      <c r="O16">
        <v>96</v>
      </c>
      <c r="P16">
        <v>87</v>
      </c>
      <c r="Q16">
        <v>42</v>
      </c>
      <c r="R16">
        <v>18</v>
      </c>
    </row>
    <row r="17" spans="1:20" x14ac:dyDescent="0.3">
      <c r="B17" t="s">
        <v>6</v>
      </c>
      <c r="O17" s="12">
        <f>SUM(O11:O16,P11:P16,Q11:Q13,Q16,R12:R14)</f>
        <v>1146</v>
      </c>
    </row>
    <row r="20" spans="1:20" x14ac:dyDescent="0.3">
      <c r="A20" t="s">
        <v>30</v>
      </c>
      <c r="B20">
        <f>MIN(B13:B19)</f>
        <v>0</v>
      </c>
      <c r="C20">
        <f>MIN(C13:C19)</f>
        <v>0</v>
      </c>
      <c r="D20">
        <f>MIN(D13:D19)</f>
        <v>0</v>
      </c>
      <c r="E20">
        <f>MIN(E13:E19)</f>
        <v>0</v>
      </c>
      <c r="O20">
        <v>42</v>
      </c>
      <c r="P20">
        <v>45</v>
      </c>
      <c r="Q20">
        <v>76</v>
      </c>
      <c r="R20">
        <v>74</v>
      </c>
    </row>
    <row r="21" spans="1:20" x14ac:dyDescent="0.3">
      <c r="A21" t="s">
        <v>31</v>
      </c>
      <c r="B21">
        <f>MAX('Hiding Unhiding'!C3:C11)</f>
        <v>96</v>
      </c>
      <c r="C21">
        <f>MAX('Hiding Unhiding'!D3:D11)</f>
        <v>98</v>
      </c>
      <c r="D21">
        <f>MAX('Hiding Unhiding'!F3:F11)</f>
        <v>76</v>
      </c>
      <c r="E21">
        <f>MAX('Hiding Unhiding'!G3:G11)</f>
        <v>76</v>
      </c>
      <c r="O21">
        <v>56</v>
      </c>
      <c r="P21">
        <v>78</v>
      </c>
      <c r="Q21">
        <v>43</v>
      </c>
      <c r="R21">
        <v>76</v>
      </c>
      <c r="T21" t="s">
        <v>3</v>
      </c>
    </row>
    <row r="22" spans="1:20" x14ac:dyDescent="0.3">
      <c r="A22" t="s">
        <v>32</v>
      </c>
      <c r="B22">
        <f>AVERAGE('Hiding Unhiding'!C3:C11)</f>
        <v>52.75</v>
      </c>
      <c r="C22">
        <f>AVERAGE('Hiding Unhiding'!D3:D11)</f>
        <v>61.875</v>
      </c>
      <c r="D22">
        <f>AVERAGE('Hiding Unhiding'!F3:F11)</f>
        <v>49.25</v>
      </c>
      <c r="E22">
        <f>AVERAGE('Hiding Unhiding'!G3:G11)</f>
        <v>63</v>
      </c>
      <c r="O22">
        <v>78</v>
      </c>
      <c r="P22">
        <v>98</v>
      </c>
      <c r="Q22">
        <v>21</v>
      </c>
      <c r="R22">
        <v>75</v>
      </c>
    </row>
    <row r="23" spans="1:20" x14ac:dyDescent="0.3">
      <c r="A23" t="s">
        <v>34</v>
      </c>
      <c r="B23">
        <f>COUNT(B13:B22)</f>
        <v>3</v>
      </c>
      <c r="C23">
        <f>COUNT(C13:C22)</f>
        <v>3</v>
      </c>
      <c r="D23">
        <f>COUNT(D13:D22)</f>
        <v>3</v>
      </c>
      <c r="E23">
        <f>COUNT(E13:E22)</f>
        <v>3</v>
      </c>
      <c r="F23">
        <f>COUNT(F13:F22)</f>
        <v>0</v>
      </c>
      <c r="O23">
        <v>12</v>
      </c>
      <c r="P23">
        <v>32</v>
      </c>
      <c r="Q23">
        <v>60</v>
      </c>
      <c r="R23">
        <v>72</v>
      </c>
    </row>
    <row r="24" spans="1:20" x14ac:dyDescent="0.3">
      <c r="O24">
        <v>96</v>
      </c>
      <c r="P24">
        <v>87</v>
      </c>
      <c r="Q24">
        <v>42</v>
      </c>
      <c r="R24">
        <v>18</v>
      </c>
    </row>
    <row r="25" spans="1:20" x14ac:dyDescent="0.3">
      <c r="A25" t="s">
        <v>35</v>
      </c>
    </row>
    <row r="31" spans="1:20" x14ac:dyDescent="0.3">
      <c r="B31" s="1"/>
      <c r="C31" s="1"/>
      <c r="D31" s="1"/>
    </row>
    <row r="32" spans="1:20" x14ac:dyDescent="0.3">
      <c r="C32" s="1"/>
      <c r="D32" s="1"/>
      <c r="E32" s="1"/>
    </row>
  </sheetData>
  <pageMargins left="0.7" right="0.7" top="0.75" bottom="0.75" header="0.3" footer="0.3"/>
  <pageSetup orientation="portrait" r:id="rId1"/>
  <ignoredErrors>
    <ignoredError sqref="C21:E21 D22:E22" formulaRange="1"/>
    <ignoredError sqref="G5:G7"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90E0-8E27-4336-8BDA-C22E10AF87DF}">
  <dimension ref="B1:R25"/>
  <sheetViews>
    <sheetView workbookViewId="0">
      <selection activeCell="C1" sqref="C1:C1048576"/>
    </sheetView>
  </sheetViews>
  <sheetFormatPr defaultRowHeight="14.4" x14ac:dyDescent="0.3"/>
  <cols>
    <col min="2" max="7" width="10.77734375" customWidth="1"/>
    <col min="8" max="8" width="5.44140625" bestFit="1" customWidth="1"/>
    <col min="9" max="9" width="10.77734375" customWidth="1"/>
  </cols>
  <sheetData>
    <row r="1" spans="2:18" ht="16.2" customHeight="1" thickBot="1" x14ac:dyDescent="0.35"/>
    <row r="2" spans="2:18" ht="16.2" customHeight="1" thickTop="1" thickBot="1" x14ac:dyDescent="0.35">
      <c r="C2" s="34"/>
      <c r="D2" s="35">
        <v>44608</v>
      </c>
      <c r="E2" s="35"/>
      <c r="F2" s="35">
        <v>44621</v>
      </c>
      <c r="G2" s="35">
        <v>44652</v>
      </c>
      <c r="H2" s="36" t="s">
        <v>36</v>
      </c>
      <c r="K2" s="26" t="s">
        <v>51</v>
      </c>
      <c r="L2" s="3" t="s">
        <v>52</v>
      </c>
      <c r="M2" s="23"/>
      <c r="N2" s="23"/>
      <c r="O2" s="23"/>
      <c r="P2" s="23"/>
      <c r="Q2" s="23"/>
      <c r="R2" s="4"/>
    </row>
    <row r="3" spans="2:18" ht="16.2" customHeight="1" x14ac:dyDescent="0.3">
      <c r="C3" s="31">
        <v>42</v>
      </c>
      <c r="D3" s="31">
        <v>45</v>
      </c>
      <c r="F3" s="31">
        <v>76</v>
      </c>
      <c r="G3" s="31">
        <v>74</v>
      </c>
      <c r="H3" s="31">
        <f>SUM(C3:G3)</f>
        <v>237</v>
      </c>
      <c r="K3" s="27"/>
      <c r="L3" s="24" t="s">
        <v>53</v>
      </c>
      <c r="R3" s="5"/>
    </row>
    <row r="4" spans="2:18" ht="16.2" customHeight="1" thickBot="1" x14ac:dyDescent="0.35">
      <c r="C4" s="31">
        <v>56</v>
      </c>
      <c r="D4" s="31">
        <v>78</v>
      </c>
      <c r="F4" s="31">
        <v>43</v>
      </c>
      <c r="G4" s="31">
        <v>76</v>
      </c>
      <c r="H4" s="31">
        <f>SUM(C4:G4)</f>
        <v>253</v>
      </c>
      <c r="K4" s="28"/>
      <c r="L4" s="25" t="s">
        <v>54</v>
      </c>
      <c r="M4" s="11"/>
      <c r="N4" s="11"/>
      <c r="O4" s="11"/>
      <c r="P4" s="11"/>
      <c r="Q4" s="11"/>
      <c r="R4" s="6"/>
    </row>
    <row r="5" spans="2:18" ht="16.2" customHeight="1" thickTop="1" x14ac:dyDescent="0.3">
      <c r="C5" s="31">
        <v>78</v>
      </c>
      <c r="D5" s="31">
        <v>98</v>
      </c>
      <c r="F5" s="31">
        <v>21</v>
      </c>
      <c r="G5" s="31">
        <v>75</v>
      </c>
      <c r="H5" s="31">
        <f>SUM(C5:G5)</f>
        <v>272</v>
      </c>
    </row>
    <row r="6" spans="2:18" ht="16.2" customHeight="1" x14ac:dyDescent="0.3">
      <c r="C6" s="31"/>
      <c r="D6" s="31"/>
      <c r="F6" s="31"/>
      <c r="G6" s="31"/>
      <c r="H6" s="31"/>
    </row>
    <row r="7" spans="2:18" ht="16.2" customHeight="1" x14ac:dyDescent="0.3">
      <c r="C7" s="31">
        <v>12</v>
      </c>
      <c r="D7" s="31">
        <v>65</v>
      </c>
      <c r="F7" s="31">
        <v>59</v>
      </c>
      <c r="G7" s="31">
        <v>71</v>
      </c>
      <c r="H7" s="31">
        <f>SUM(C7:G7)</f>
        <v>207</v>
      </c>
    </row>
    <row r="8" spans="2:18" ht="16.2" customHeight="1" x14ac:dyDescent="0.3">
      <c r="C8" s="31">
        <v>12</v>
      </c>
      <c r="D8" s="31">
        <v>32</v>
      </c>
      <c r="F8" s="31">
        <v>60</v>
      </c>
      <c r="G8" s="31">
        <v>72</v>
      </c>
      <c r="H8" s="31">
        <f>SUM(C8:G8)</f>
        <v>176</v>
      </c>
      <c r="K8" t="s">
        <v>49</v>
      </c>
    </row>
    <row r="9" spans="2:18" ht="16.2" customHeight="1" x14ac:dyDescent="0.3">
      <c r="C9" s="31">
        <v>40</v>
      </c>
      <c r="D9" s="31">
        <v>45</v>
      </c>
      <c r="F9" s="31">
        <v>48</v>
      </c>
      <c r="G9" s="31">
        <v>73</v>
      </c>
      <c r="H9" s="31">
        <f>SUM(C9:G9)</f>
        <v>206</v>
      </c>
      <c r="K9" t="s">
        <v>48</v>
      </c>
    </row>
    <row r="10" spans="2:18" ht="16.2" customHeight="1" x14ac:dyDescent="0.3">
      <c r="C10" s="31">
        <v>96</v>
      </c>
      <c r="D10" s="31">
        <v>87</v>
      </c>
      <c r="F10" s="31">
        <v>42</v>
      </c>
      <c r="G10" s="31">
        <v>18</v>
      </c>
      <c r="H10" s="31">
        <f>SUM(C10:G10)</f>
        <v>243</v>
      </c>
      <c r="K10" t="s">
        <v>47</v>
      </c>
    </row>
    <row r="11" spans="2:18" ht="16.2" customHeight="1" thickBot="1" x14ac:dyDescent="0.35">
      <c r="C11" s="31">
        <v>86</v>
      </c>
      <c r="D11" s="31">
        <v>45</v>
      </c>
      <c r="F11" s="31">
        <v>45</v>
      </c>
      <c r="G11" s="31">
        <v>45</v>
      </c>
      <c r="H11" s="32">
        <f>SUM(C11:G11)</f>
        <v>221</v>
      </c>
      <c r="K11" t="s">
        <v>50</v>
      </c>
    </row>
    <row r="12" spans="2:18" ht="16.2" customHeight="1" thickTop="1" thickBot="1" x14ac:dyDescent="0.35">
      <c r="B12" s="37" t="s">
        <v>33</v>
      </c>
      <c r="C12" s="31">
        <f>SUM(C3:C11)</f>
        <v>422</v>
      </c>
      <c r="D12" s="31">
        <f>SUM(D3:D11)</f>
        <v>495</v>
      </c>
      <c r="F12" s="31">
        <f>SUM(F3:F11)</f>
        <v>394</v>
      </c>
      <c r="G12" s="31">
        <f>SUM(G3:G11)</f>
        <v>504</v>
      </c>
      <c r="H12" s="31">
        <f>SUM(C3:G11)</f>
        <v>1815</v>
      </c>
    </row>
    <row r="13" spans="2:18" ht="16.2" customHeight="1" x14ac:dyDescent="0.3"/>
    <row r="17" spans="2:10" ht="15" thickBot="1" x14ac:dyDescent="0.35"/>
    <row r="18" spans="2:10" ht="15" thickBot="1" x14ac:dyDescent="0.35">
      <c r="I18" s="33"/>
    </row>
    <row r="20" spans="2:10" x14ac:dyDescent="0.3">
      <c r="B20" t="s">
        <v>55</v>
      </c>
      <c r="J20" s="31"/>
    </row>
    <row r="21" spans="2:10" x14ac:dyDescent="0.3">
      <c r="B21" t="s">
        <v>56</v>
      </c>
    </row>
    <row r="24" spans="2:10" x14ac:dyDescent="0.3">
      <c r="B24" t="s">
        <v>57</v>
      </c>
    </row>
    <row r="25" spans="2:10" x14ac:dyDescent="0.3">
      <c r="B25" t="s">
        <v>58</v>
      </c>
    </row>
  </sheetData>
  <pageMargins left="0.7" right="0.7" top="0.75" bottom="0.75" header="0.3" footer="0.3"/>
  <pageSetup orientation="portrait" r:id="rId1"/>
  <ignoredErrors>
    <ignoredError sqref="D12:G12"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731F-810B-45A6-8457-FCE285AF2FEB}">
  <dimension ref="B3:T27"/>
  <sheetViews>
    <sheetView zoomScaleNormal="100" workbookViewId="0">
      <selection activeCell="F28" sqref="F28"/>
    </sheetView>
  </sheetViews>
  <sheetFormatPr defaultRowHeight="14.4" x14ac:dyDescent="0.3"/>
  <cols>
    <col min="15" max="15" width="11.77734375" bestFit="1" customWidth="1"/>
    <col min="16" max="16" width="11.88671875" bestFit="1" customWidth="1"/>
    <col min="17" max="17" width="11.6640625" bestFit="1" customWidth="1"/>
    <col min="20" max="20" width="12.88671875" bestFit="1" customWidth="1"/>
    <col min="21" max="21" width="10.6640625" customWidth="1"/>
  </cols>
  <sheetData>
    <row r="3" spans="2:20" ht="15" thickBot="1" x14ac:dyDescent="0.35">
      <c r="B3" s="60" t="s">
        <v>15</v>
      </c>
      <c r="C3" s="60"/>
      <c r="F3" t="s">
        <v>27</v>
      </c>
    </row>
    <row r="4" spans="2:20" x14ac:dyDescent="0.3">
      <c r="B4" s="7" t="s">
        <v>16</v>
      </c>
      <c r="C4" s="44">
        <v>100</v>
      </c>
      <c r="D4" s="44">
        <v>100</v>
      </c>
      <c r="F4" t="s">
        <v>28</v>
      </c>
    </row>
    <row r="5" spans="2:20" x14ac:dyDescent="0.3">
      <c r="B5" s="7" t="s">
        <v>17</v>
      </c>
      <c r="C5" s="44">
        <v>150</v>
      </c>
      <c r="D5" s="44">
        <v>200</v>
      </c>
      <c r="F5" t="s">
        <v>22</v>
      </c>
      <c r="P5" t="s">
        <v>65</v>
      </c>
    </row>
    <row r="6" spans="2:20" ht="15" thickBot="1" x14ac:dyDescent="0.35">
      <c r="B6" s="8" t="s">
        <v>18</v>
      </c>
      <c r="C6" s="44">
        <v>55</v>
      </c>
      <c r="D6" s="44">
        <v>300</v>
      </c>
      <c r="F6" t="s">
        <v>23</v>
      </c>
    </row>
    <row r="7" spans="2:20" ht="15" thickBot="1" x14ac:dyDescent="0.35">
      <c r="B7" s="8" t="s">
        <v>19</v>
      </c>
      <c r="C7" s="44">
        <f>C6+C5+C4</f>
        <v>305</v>
      </c>
      <c r="D7" s="44">
        <f>D6+D5+D4</f>
        <v>600</v>
      </c>
      <c r="E7" s="30"/>
      <c r="F7" t="s">
        <v>29</v>
      </c>
    </row>
    <row r="8" spans="2:20" ht="16.2" thickBot="1" x14ac:dyDescent="0.35">
      <c r="B8" s="9" t="s">
        <v>20</v>
      </c>
      <c r="C8" s="44">
        <v>0.08</v>
      </c>
      <c r="D8" s="44">
        <v>0.1</v>
      </c>
      <c r="E8" s="29"/>
      <c r="F8" t="s">
        <v>26</v>
      </c>
      <c r="N8" s="51"/>
      <c r="O8" s="51">
        <v>44608</v>
      </c>
      <c r="P8" s="51">
        <v>44621</v>
      </c>
      <c r="Q8" s="51">
        <v>44652</v>
      </c>
      <c r="R8" s="51" t="s">
        <v>36</v>
      </c>
      <c r="S8" s="51" t="s">
        <v>8</v>
      </c>
      <c r="T8" s="51" t="s">
        <v>7</v>
      </c>
    </row>
    <row r="9" spans="2:20" x14ac:dyDescent="0.3">
      <c r="B9" s="7" t="s">
        <v>21</v>
      </c>
      <c r="C9" s="44">
        <f>C7+C8*C7</f>
        <v>329.4</v>
      </c>
      <c r="D9" s="44">
        <f>D7+D8*D7</f>
        <v>660</v>
      </c>
      <c r="E9" s="10"/>
      <c r="F9" t="s">
        <v>24</v>
      </c>
      <c r="N9">
        <v>42</v>
      </c>
      <c r="O9">
        <v>45</v>
      </c>
      <c r="P9">
        <v>76</v>
      </c>
      <c r="Q9">
        <v>74</v>
      </c>
      <c r="R9">
        <f>SUM(N9:Q9)</f>
        <v>237</v>
      </c>
      <c r="S9">
        <f>Q9/Q17*100</f>
        <v>14.682539682539684</v>
      </c>
      <c r="T9">
        <f t="shared" ref="T9:T16" si="0">Q9/$Q$17*100</f>
        <v>14.682539682539684</v>
      </c>
    </row>
    <row r="10" spans="2:20" x14ac:dyDescent="0.3">
      <c r="F10" t="s">
        <v>25</v>
      </c>
      <c r="N10">
        <v>56</v>
      </c>
      <c r="O10">
        <v>78</v>
      </c>
      <c r="P10">
        <v>43</v>
      </c>
      <c r="Q10">
        <v>76</v>
      </c>
      <c r="R10">
        <f t="shared" ref="R10:R16" si="1">SUM(N10:Q10)</f>
        <v>253</v>
      </c>
      <c r="S10" t="e">
        <f t="shared" ref="S10:S16" si="2">Q10/Q18*100</f>
        <v>#DIV/0!</v>
      </c>
      <c r="T10">
        <f t="shared" si="0"/>
        <v>15.079365079365079</v>
      </c>
    </row>
    <row r="11" spans="2:20" ht="15" thickBot="1" x14ac:dyDescent="0.35">
      <c r="N11">
        <v>78</v>
      </c>
      <c r="O11">
        <v>98</v>
      </c>
      <c r="P11">
        <v>21</v>
      </c>
      <c r="Q11">
        <v>75</v>
      </c>
      <c r="R11">
        <f t="shared" si="1"/>
        <v>272</v>
      </c>
      <c r="S11" t="e">
        <f t="shared" si="2"/>
        <v>#DIV/0!</v>
      </c>
      <c r="T11">
        <f t="shared" si="0"/>
        <v>14.880952380952381</v>
      </c>
    </row>
    <row r="12" spans="2:20" ht="15" thickTop="1" x14ac:dyDescent="0.3">
      <c r="B12" s="38" t="s">
        <v>61</v>
      </c>
      <c r="C12" s="39"/>
      <c r="D12" s="39"/>
      <c r="E12" s="39"/>
      <c r="F12" s="39"/>
      <c r="G12" s="39"/>
      <c r="H12" s="40"/>
      <c r="N12">
        <v>12</v>
      </c>
      <c r="O12">
        <v>65</v>
      </c>
      <c r="P12">
        <v>59</v>
      </c>
      <c r="Q12">
        <v>71</v>
      </c>
      <c r="R12">
        <f t="shared" si="1"/>
        <v>207</v>
      </c>
      <c r="S12" t="e">
        <f t="shared" si="2"/>
        <v>#DIV/0!</v>
      </c>
      <c r="T12">
        <f t="shared" si="0"/>
        <v>14.087301587301587</v>
      </c>
    </row>
    <row r="13" spans="2:20" ht="15" thickBot="1" x14ac:dyDescent="0.35">
      <c r="B13" s="41" t="s">
        <v>62</v>
      </c>
      <c r="H13" s="31"/>
      <c r="N13">
        <v>12</v>
      </c>
      <c r="O13">
        <v>32</v>
      </c>
      <c r="P13">
        <v>60</v>
      </c>
      <c r="Q13">
        <v>72</v>
      </c>
      <c r="R13">
        <f t="shared" si="1"/>
        <v>176</v>
      </c>
      <c r="S13" t="e">
        <f t="shared" si="2"/>
        <v>#DIV/0!</v>
      </c>
      <c r="T13">
        <f t="shared" si="0"/>
        <v>14.285714285714285</v>
      </c>
    </row>
    <row r="14" spans="2:20" ht="15.6" thickTop="1" thickBot="1" x14ac:dyDescent="0.35">
      <c r="C14" s="42"/>
      <c r="D14" s="42"/>
      <c r="E14" s="42"/>
      <c r="F14" s="42"/>
      <c r="G14" s="42"/>
      <c r="H14" s="43"/>
      <c r="N14">
        <v>40</v>
      </c>
      <c r="O14">
        <v>45</v>
      </c>
      <c r="P14">
        <v>48</v>
      </c>
      <c r="Q14">
        <v>73</v>
      </c>
      <c r="R14">
        <f t="shared" si="1"/>
        <v>206</v>
      </c>
      <c r="S14" t="e">
        <f t="shared" si="2"/>
        <v>#DIV/0!</v>
      </c>
      <c r="T14">
        <f t="shared" si="0"/>
        <v>14.484126984126986</v>
      </c>
    </row>
    <row r="15" spans="2:20" ht="15" thickTop="1" x14ac:dyDescent="0.3">
      <c r="N15">
        <v>96</v>
      </c>
      <c r="O15">
        <v>87</v>
      </c>
      <c r="P15">
        <v>42</v>
      </c>
      <c r="Q15">
        <v>18</v>
      </c>
      <c r="R15">
        <f t="shared" si="1"/>
        <v>243</v>
      </c>
      <c r="S15" t="e">
        <f t="shared" si="2"/>
        <v>#DIV/0!</v>
      </c>
      <c r="T15">
        <f t="shared" si="0"/>
        <v>3.5714285714285712</v>
      </c>
    </row>
    <row r="16" spans="2:20" ht="15" thickBot="1" x14ac:dyDescent="0.35">
      <c r="N16">
        <v>86</v>
      </c>
      <c r="O16">
        <v>45</v>
      </c>
      <c r="P16">
        <v>45</v>
      </c>
      <c r="Q16">
        <v>45</v>
      </c>
      <c r="R16">
        <f t="shared" si="1"/>
        <v>221</v>
      </c>
      <c r="S16" t="e">
        <f t="shared" si="2"/>
        <v>#DIV/0!</v>
      </c>
      <c r="T16">
        <f t="shared" si="0"/>
        <v>8.9285714285714288</v>
      </c>
    </row>
    <row r="17" spans="3:20" ht="16.2" thickBot="1" x14ac:dyDescent="0.35">
      <c r="M17" s="51" t="s">
        <v>36</v>
      </c>
      <c r="N17">
        <f>SUM(N9:N16)</f>
        <v>422</v>
      </c>
      <c r="O17">
        <f t="shared" ref="O17:R17" si="3">SUM(O9:O16)</f>
        <v>495</v>
      </c>
      <c r="P17">
        <f t="shared" si="3"/>
        <v>394</v>
      </c>
      <c r="Q17">
        <f t="shared" si="3"/>
        <v>504</v>
      </c>
      <c r="R17">
        <f t="shared" si="3"/>
        <v>1815</v>
      </c>
      <c r="T17">
        <f>SUM(T9:T16)</f>
        <v>100</v>
      </c>
    </row>
    <row r="18" spans="3:20" ht="15" thickBot="1" x14ac:dyDescent="0.35"/>
    <row r="19" spans="3:20" ht="15" thickTop="1" x14ac:dyDescent="0.3">
      <c r="D19" s="45" t="s">
        <v>63</v>
      </c>
      <c r="E19" s="46"/>
      <c r="F19" s="46"/>
      <c r="G19" s="46"/>
      <c r="H19" s="46"/>
      <c r="I19" s="47"/>
      <c r="N19" t="s">
        <v>40</v>
      </c>
    </row>
    <row r="20" spans="3:20" ht="15" thickBot="1" x14ac:dyDescent="0.35">
      <c r="D20" s="48" t="s">
        <v>64</v>
      </c>
      <c r="E20" s="49"/>
      <c r="F20" s="49"/>
      <c r="G20" s="49"/>
      <c r="H20" s="49"/>
      <c r="I20" s="50"/>
      <c r="N20" t="s">
        <v>41</v>
      </c>
    </row>
    <row r="21" spans="3:20" ht="15" thickTop="1" x14ac:dyDescent="0.3">
      <c r="N21" t="s">
        <v>42</v>
      </c>
    </row>
    <row r="22" spans="3:20" x14ac:dyDescent="0.3">
      <c r="N22" t="s">
        <v>43</v>
      </c>
    </row>
    <row r="23" spans="3:20" x14ac:dyDescent="0.3">
      <c r="N23" t="s">
        <v>44</v>
      </c>
    </row>
    <row r="24" spans="3:20" x14ac:dyDescent="0.3">
      <c r="C24" t="s">
        <v>60</v>
      </c>
    </row>
    <row r="25" spans="3:20" x14ac:dyDescent="0.3">
      <c r="C25" t="s">
        <v>59</v>
      </c>
    </row>
    <row r="27" spans="3:20" x14ac:dyDescent="0.3">
      <c r="N27" t="s">
        <v>45</v>
      </c>
    </row>
  </sheetData>
  <mergeCells count="1">
    <mergeCell ref="B3:C3"/>
  </mergeCells>
  <pageMargins left="0.7" right="0.7" top="0.75" bottom="0.75" header="0.3" footer="0.3"/>
  <pageSetup orientation="portrait" r:id="rId1"/>
  <ignoredErrors>
    <ignoredError sqref="O17:Q17" formulaRange="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BBD3-3A09-4ED2-9475-7493A7DDD634}">
  <dimension ref="C2:AB32"/>
  <sheetViews>
    <sheetView zoomScaleNormal="100" zoomScalePageLayoutView="55" workbookViewId="0">
      <selection activeCell="N12" sqref="N12"/>
    </sheetView>
  </sheetViews>
  <sheetFormatPr defaultRowHeight="14.4" x14ac:dyDescent="0.3"/>
  <cols>
    <col min="4" max="4" width="9" customWidth="1"/>
  </cols>
  <sheetData>
    <row r="2" spans="3:18" ht="15.6" x14ac:dyDescent="0.3">
      <c r="D2" s="61" t="s">
        <v>78</v>
      </c>
      <c r="E2" s="61"/>
      <c r="F2" s="61"/>
      <c r="G2" s="62"/>
      <c r="J2" t="s">
        <v>66</v>
      </c>
    </row>
    <row r="3" spans="3:18" ht="15" thickBot="1" x14ac:dyDescent="0.35">
      <c r="D3" s="1">
        <v>44562</v>
      </c>
      <c r="E3" s="1">
        <v>44608</v>
      </c>
      <c r="F3" s="1">
        <v>44621</v>
      </c>
      <c r="G3" s="1">
        <v>44652</v>
      </c>
      <c r="H3" t="s">
        <v>36</v>
      </c>
      <c r="J3" t="s">
        <v>67</v>
      </c>
    </row>
    <row r="4" spans="3:18" ht="15" thickTop="1" x14ac:dyDescent="0.3">
      <c r="C4">
        <v>1</v>
      </c>
      <c r="D4">
        <v>42</v>
      </c>
      <c r="E4">
        <v>45</v>
      </c>
      <c r="F4">
        <v>76</v>
      </c>
      <c r="G4">
        <v>74</v>
      </c>
      <c r="H4" s="54">
        <f t="shared" ref="H4:H11" si="0">SUM(D4:G4)</f>
        <v>237</v>
      </c>
    </row>
    <row r="5" spans="3:18" x14ac:dyDescent="0.3">
      <c r="C5">
        <v>2</v>
      </c>
      <c r="D5">
        <v>56</v>
      </c>
      <c r="E5">
        <v>78</v>
      </c>
      <c r="F5">
        <v>43</v>
      </c>
      <c r="G5">
        <v>76</v>
      </c>
      <c r="H5" s="55">
        <f t="shared" si="0"/>
        <v>253</v>
      </c>
    </row>
    <row r="6" spans="3:18" x14ac:dyDescent="0.3">
      <c r="C6">
        <v>3</v>
      </c>
      <c r="D6">
        <v>78</v>
      </c>
      <c r="E6">
        <v>98</v>
      </c>
      <c r="F6">
        <v>21</v>
      </c>
      <c r="G6">
        <v>75</v>
      </c>
      <c r="H6" s="55">
        <f t="shared" si="0"/>
        <v>272</v>
      </c>
      <c r="R6" t="s">
        <v>71</v>
      </c>
    </row>
    <row r="7" spans="3:18" x14ac:dyDescent="0.3">
      <c r="C7">
        <v>4</v>
      </c>
      <c r="D7">
        <v>12</v>
      </c>
      <c r="E7">
        <v>65</v>
      </c>
      <c r="F7">
        <v>59</v>
      </c>
      <c r="G7">
        <v>71</v>
      </c>
      <c r="H7" s="55">
        <f t="shared" si="0"/>
        <v>207</v>
      </c>
      <c r="R7" t="s">
        <v>72</v>
      </c>
    </row>
    <row r="8" spans="3:18" x14ac:dyDescent="0.3">
      <c r="C8">
        <v>5</v>
      </c>
      <c r="D8">
        <v>12</v>
      </c>
      <c r="E8">
        <v>32</v>
      </c>
      <c r="F8">
        <v>60</v>
      </c>
      <c r="G8">
        <v>72</v>
      </c>
      <c r="H8" s="55">
        <f t="shared" si="0"/>
        <v>176</v>
      </c>
      <c r="R8" t="s">
        <v>73</v>
      </c>
    </row>
    <row r="9" spans="3:18" x14ac:dyDescent="0.3">
      <c r="C9">
        <v>6</v>
      </c>
      <c r="D9">
        <v>40</v>
      </c>
      <c r="E9">
        <v>45</v>
      </c>
      <c r="F9">
        <v>48</v>
      </c>
      <c r="G9">
        <v>73</v>
      </c>
      <c r="H9" s="55">
        <f t="shared" si="0"/>
        <v>206</v>
      </c>
    </row>
    <row r="10" spans="3:18" x14ac:dyDescent="0.3">
      <c r="C10">
        <v>7</v>
      </c>
      <c r="D10">
        <v>96</v>
      </c>
      <c r="E10">
        <v>87</v>
      </c>
      <c r="F10">
        <v>42</v>
      </c>
      <c r="G10">
        <v>18</v>
      </c>
      <c r="H10" s="56">
        <f t="shared" si="0"/>
        <v>243</v>
      </c>
      <c r="K10" s="53"/>
    </row>
    <row r="11" spans="3:18" ht="15" thickBot="1" x14ac:dyDescent="0.35">
      <c r="C11">
        <v>8</v>
      </c>
      <c r="D11">
        <v>86</v>
      </c>
      <c r="E11">
        <v>45</v>
      </c>
      <c r="F11">
        <v>45</v>
      </c>
      <c r="G11">
        <v>45</v>
      </c>
      <c r="H11" s="57">
        <f t="shared" si="0"/>
        <v>221</v>
      </c>
    </row>
    <row r="12" spans="3:18" ht="15" thickTop="1" x14ac:dyDescent="0.3">
      <c r="C12" t="s">
        <v>33</v>
      </c>
      <c r="D12">
        <f>SUM(D4:D11)</f>
        <v>422</v>
      </c>
      <c r="E12">
        <f>SUM(E4:E11)</f>
        <v>495</v>
      </c>
      <c r="F12">
        <f>SUM(F4:F11)</f>
        <v>394</v>
      </c>
      <c r="G12">
        <f>SUM(G4:G11)</f>
        <v>504</v>
      </c>
      <c r="H12">
        <f>SUM(D4:G11)</f>
        <v>1815</v>
      </c>
    </row>
    <row r="13" spans="3:18" x14ac:dyDescent="0.3">
      <c r="P13" s="52"/>
    </row>
    <row r="15" spans="3:18" x14ac:dyDescent="0.3">
      <c r="C15" t="s">
        <v>68</v>
      </c>
    </row>
    <row r="16" spans="3:18" x14ac:dyDescent="0.3">
      <c r="C16" t="s">
        <v>69</v>
      </c>
      <c r="R16" t="s">
        <v>74</v>
      </c>
    </row>
    <row r="17" spans="3:28" x14ac:dyDescent="0.3">
      <c r="C17" t="s">
        <v>70</v>
      </c>
      <c r="R17" t="s">
        <v>75</v>
      </c>
    </row>
    <row r="18" spans="3:28" x14ac:dyDescent="0.3">
      <c r="R18" t="s">
        <v>76</v>
      </c>
    </row>
    <row r="19" spans="3:28" x14ac:dyDescent="0.3">
      <c r="R19" t="s">
        <v>77</v>
      </c>
    </row>
    <row r="21" spans="3:28" x14ac:dyDescent="0.3">
      <c r="R21" s="63" t="s">
        <v>79</v>
      </c>
      <c r="S21" s="63"/>
      <c r="T21" s="63"/>
      <c r="U21" s="63"/>
      <c r="V21" s="63"/>
    </row>
    <row r="22" spans="3:28" x14ac:dyDescent="0.3">
      <c r="R22" s="63" t="s">
        <v>80</v>
      </c>
      <c r="S22" s="63"/>
      <c r="T22" s="63"/>
      <c r="U22" s="63"/>
      <c r="V22" s="63"/>
    </row>
    <row r="26" spans="3:28" ht="15.6" x14ac:dyDescent="0.3">
      <c r="AB26" s="58"/>
    </row>
    <row r="32" spans="3:28" ht="15.6" customHeight="1" x14ac:dyDescent="0.3"/>
  </sheetData>
  <mergeCells count="3">
    <mergeCell ref="D2:G2"/>
    <mergeCell ref="R21:V21"/>
    <mergeCell ref="R22:V22"/>
  </mergeCells>
  <conditionalFormatting sqref="D4:G11">
    <cfRule type="cellIs" dxfId="0" priority="1" operator="greaterThan">
      <formula>50</formula>
    </cfRule>
  </conditionalFormatting>
  <pageMargins left="0.98425196850393704" right="0.23622047244094491" top="0.74803149606299213" bottom="0.74803149606299213" header="0.31496062992125984" footer="0.31496062992125984"/>
  <pageSetup fitToWidth="3" orientation="landscape" r:id="rId1"/>
  <headerFooter>
    <oddHeader xml:space="preserve">&amp;C&amp;14Excel Charts
</oddHeader>
    <oddFooter>&amp;R&amp;P</oddFooter>
  </headerFooter>
  <ignoredErrors>
    <ignoredError sqref="E12:G13 H4:H12 D12"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5EEB-51E3-4BEF-8704-6C1224597EDC}">
  <dimension ref="A1:J445"/>
  <sheetViews>
    <sheetView workbookViewId="0">
      <selection activeCell="M27" sqref="L26:M27"/>
    </sheetView>
  </sheetViews>
  <sheetFormatPr defaultRowHeight="14.4" x14ac:dyDescent="0.3"/>
  <cols>
    <col min="1" max="1" width="6.88671875" bestFit="1" customWidth="1"/>
    <col min="2" max="2" width="9.5546875" bestFit="1" customWidth="1"/>
    <col min="3" max="3" width="12.21875" bestFit="1" customWidth="1"/>
    <col min="4" max="4" width="13.21875" bestFit="1" customWidth="1"/>
    <col min="5" max="5" width="9" bestFit="1" customWidth="1"/>
    <col min="6" max="6" width="10.44140625" bestFit="1" customWidth="1"/>
    <col min="7" max="7" width="7.5546875" bestFit="1" customWidth="1"/>
    <col min="8" max="8" width="9.44140625" bestFit="1" customWidth="1"/>
  </cols>
  <sheetData>
    <row r="1" spans="1:10" x14ac:dyDescent="0.3">
      <c r="A1" t="s">
        <v>81</v>
      </c>
      <c r="B1" t="s">
        <v>82</v>
      </c>
      <c r="C1" t="s">
        <v>83</v>
      </c>
      <c r="D1" t="s">
        <v>84</v>
      </c>
      <c r="E1" t="s">
        <v>85</v>
      </c>
      <c r="F1" t="s">
        <v>86</v>
      </c>
      <c r="G1" t="s">
        <v>87</v>
      </c>
      <c r="H1" t="s">
        <v>88</v>
      </c>
    </row>
    <row r="2" spans="1:10" x14ac:dyDescent="0.3">
      <c r="A2">
        <v>2013</v>
      </c>
      <c r="B2" t="s">
        <v>89</v>
      </c>
      <c r="C2" t="s">
        <v>90</v>
      </c>
      <c r="D2" t="s">
        <v>91</v>
      </c>
      <c r="E2" t="s">
        <v>92</v>
      </c>
      <c r="F2" t="s">
        <v>93</v>
      </c>
      <c r="G2">
        <v>1597</v>
      </c>
      <c r="H2">
        <v>1</v>
      </c>
    </row>
    <row r="3" spans="1:10" x14ac:dyDescent="0.3">
      <c r="A3">
        <v>2013</v>
      </c>
      <c r="B3" t="s">
        <v>89</v>
      </c>
      <c r="C3" t="s">
        <v>90</v>
      </c>
      <c r="D3" t="s">
        <v>91</v>
      </c>
      <c r="E3" t="s">
        <v>92</v>
      </c>
      <c r="F3" t="s">
        <v>94</v>
      </c>
      <c r="G3">
        <v>7841</v>
      </c>
      <c r="H3">
        <v>2</v>
      </c>
    </row>
    <row r="4" spans="1:10" x14ac:dyDescent="0.3">
      <c r="A4">
        <v>2013</v>
      </c>
      <c r="B4" t="s">
        <v>89</v>
      </c>
      <c r="C4" t="s">
        <v>95</v>
      </c>
      <c r="D4" t="s">
        <v>91</v>
      </c>
      <c r="E4" t="s">
        <v>92</v>
      </c>
      <c r="F4" t="s">
        <v>96</v>
      </c>
      <c r="G4">
        <v>5962</v>
      </c>
      <c r="H4">
        <v>3</v>
      </c>
    </row>
    <row r="5" spans="1:10" x14ac:dyDescent="0.3">
      <c r="A5">
        <v>2013</v>
      </c>
      <c r="B5" t="s">
        <v>89</v>
      </c>
      <c r="C5" t="s">
        <v>90</v>
      </c>
      <c r="D5" t="s">
        <v>91</v>
      </c>
      <c r="E5" t="s">
        <v>92</v>
      </c>
      <c r="F5" t="s">
        <v>93</v>
      </c>
      <c r="G5">
        <v>1597</v>
      </c>
      <c r="H5">
        <v>4</v>
      </c>
    </row>
    <row r="6" spans="1:10" x14ac:dyDescent="0.3">
      <c r="A6">
        <v>2013</v>
      </c>
      <c r="B6" t="s">
        <v>89</v>
      </c>
      <c r="C6" t="s">
        <v>90</v>
      </c>
      <c r="D6" t="s">
        <v>91</v>
      </c>
      <c r="E6" t="s">
        <v>92</v>
      </c>
      <c r="F6" t="s">
        <v>94</v>
      </c>
      <c r="G6">
        <v>7841</v>
      </c>
      <c r="H6">
        <v>5</v>
      </c>
      <c r="J6" t="s">
        <v>148</v>
      </c>
    </row>
    <row r="7" spans="1:10" x14ac:dyDescent="0.3">
      <c r="A7">
        <v>2013</v>
      </c>
      <c r="B7" t="s">
        <v>89</v>
      </c>
      <c r="C7" t="s">
        <v>95</v>
      </c>
      <c r="D7" t="s">
        <v>91</v>
      </c>
      <c r="E7" t="s">
        <v>92</v>
      </c>
      <c r="F7" t="s">
        <v>96</v>
      </c>
      <c r="G7">
        <v>5962</v>
      </c>
      <c r="H7">
        <v>6</v>
      </c>
      <c r="J7" t="s">
        <v>149</v>
      </c>
    </row>
    <row r="8" spans="1:10" x14ac:dyDescent="0.3">
      <c r="A8">
        <v>2013</v>
      </c>
      <c r="B8" t="s">
        <v>111</v>
      </c>
      <c r="C8" t="s">
        <v>90</v>
      </c>
      <c r="D8" t="s">
        <v>91</v>
      </c>
      <c r="E8" t="s">
        <v>92</v>
      </c>
      <c r="F8" t="s">
        <v>112</v>
      </c>
      <c r="G8">
        <v>3258</v>
      </c>
      <c r="H8">
        <v>21</v>
      </c>
      <c r="J8" t="s">
        <v>150</v>
      </c>
    </row>
    <row r="9" spans="1:10" x14ac:dyDescent="0.3">
      <c r="A9">
        <v>2013</v>
      </c>
      <c r="B9" t="s">
        <v>111</v>
      </c>
      <c r="C9" t="s">
        <v>90</v>
      </c>
      <c r="D9" t="s">
        <v>91</v>
      </c>
      <c r="E9" t="s">
        <v>92</v>
      </c>
      <c r="F9" t="s">
        <v>112</v>
      </c>
      <c r="G9">
        <v>3258</v>
      </c>
      <c r="H9">
        <v>22</v>
      </c>
      <c r="J9" t="s">
        <v>151</v>
      </c>
    </row>
    <row r="10" spans="1:10" x14ac:dyDescent="0.3">
      <c r="A10">
        <v>2013</v>
      </c>
      <c r="B10" t="s">
        <v>119</v>
      </c>
      <c r="C10" t="s">
        <v>100</v>
      </c>
      <c r="D10" t="s">
        <v>91</v>
      </c>
      <c r="E10" t="s">
        <v>92</v>
      </c>
      <c r="F10" t="s">
        <v>120</v>
      </c>
      <c r="G10">
        <v>9746</v>
      </c>
      <c r="H10">
        <v>39</v>
      </c>
    </row>
    <row r="11" spans="1:10" x14ac:dyDescent="0.3">
      <c r="A11">
        <v>2013</v>
      </c>
      <c r="B11" t="s">
        <v>119</v>
      </c>
      <c r="C11" t="s">
        <v>90</v>
      </c>
      <c r="D11" t="s">
        <v>91</v>
      </c>
      <c r="E11" t="s">
        <v>92</v>
      </c>
      <c r="F11" t="s">
        <v>121</v>
      </c>
      <c r="G11">
        <v>578</v>
      </c>
      <c r="H11">
        <v>40</v>
      </c>
    </row>
    <row r="12" spans="1:10" x14ac:dyDescent="0.3">
      <c r="A12">
        <v>2013</v>
      </c>
      <c r="B12" t="s">
        <v>119</v>
      </c>
      <c r="C12" t="s">
        <v>100</v>
      </c>
      <c r="D12" t="s">
        <v>91</v>
      </c>
      <c r="E12" t="s">
        <v>92</v>
      </c>
      <c r="F12" t="s">
        <v>120</v>
      </c>
      <c r="G12">
        <v>9746</v>
      </c>
      <c r="H12">
        <v>41</v>
      </c>
    </row>
    <row r="13" spans="1:10" x14ac:dyDescent="0.3">
      <c r="A13">
        <v>2013</v>
      </c>
      <c r="B13" t="s">
        <v>119</v>
      </c>
      <c r="C13" t="s">
        <v>90</v>
      </c>
      <c r="D13" t="s">
        <v>91</v>
      </c>
      <c r="E13" t="s">
        <v>92</v>
      </c>
      <c r="F13" t="s">
        <v>121</v>
      </c>
      <c r="G13">
        <v>578</v>
      </c>
      <c r="H13">
        <v>42</v>
      </c>
    </row>
    <row r="14" spans="1:10" x14ac:dyDescent="0.3">
      <c r="A14">
        <v>2013</v>
      </c>
      <c r="B14" t="s">
        <v>127</v>
      </c>
      <c r="C14" t="s">
        <v>106</v>
      </c>
      <c r="D14" t="s">
        <v>91</v>
      </c>
      <c r="E14" t="s">
        <v>92</v>
      </c>
      <c r="F14" t="s">
        <v>128</v>
      </c>
      <c r="G14">
        <v>1578</v>
      </c>
      <c r="H14">
        <v>59</v>
      </c>
    </row>
    <row r="15" spans="1:10" x14ac:dyDescent="0.3">
      <c r="A15">
        <v>2013</v>
      </c>
      <c r="B15" t="s">
        <v>127</v>
      </c>
      <c r="C15" t="s">
        <v>100</v>
      </c>
      <c r="D15" t="s">
        <v>91</v>
      </c>
      <c r="E15" t="s">
        <v>92</v>
      </c>
      <c r="F15" t="s">
        <v>129</v>
      </c>
      <c r="G15">
        <v>4587</v>
      </c>
      <c r="H15">
        <v>60</v>
      </c>
    </row>
    <row r="16" spans="1:10" x14ac:dyDescent="0.3">
      <c r="A16">
        <v>2013</v>
      </c>
      <c r="B16" t="s">
        <v>127</v>
      </c>
      <c r="C16" t="s">
        <v>106</v>
      </c>
      <c r="D16" t="s">
        <v>91</v>
      </c>
      <c r="E16" t="s">
        <v>92</v>
      </c>
      <c r="F16" t="s">
        <v>128</v>
      </c>
      <c r="G16">
        <v>1578</v>
      </c>
      <c r="H16">
        <v>61</v>
      </c>
    </row>
    <row r="17" spans="1:8" x14ac:dyDescent="0.3">
      <c r="A17">
        <v>2013</v>
      </c>
      <c r="B17" t="s">
        <v>127</v>
      </c>
      <c r="C17" t="s">
        <v>100</v>
      </c>
      <c r="D17" t="s">
        <v>91</v>
      </c>
      <c r="E17" t="s">
        <v>92</v>
      </c>
      <c r="F17" t="s">
        <v>129</v>
      </c>
      <c r="G17">
        <v>4587</v>
      </c>
      <c r="H17">
        <v>62</v>
      </c>
    </row>
    <row r="18" spans="1:8" x14ac:dyDescent="0.3">
      <c r="A18">
        <v>2013</v>
      </c>
      <c r="B18" t="s">
        <v>134</v>
      </c>
      <c r="C18" t="s">
        <v>95</v>
      </c>
      <c r="D18" t="s">
        <v>91</v>
      </c>
      <c r="E18" t="s">
        <v>92</v>
      </c>
      <c r="F18" t="s">
        <v>135</v>
      </c>
      <c r="G18">
        <v>498</v>
      </c>
      <c r="H18">
        <v>89</v>
      </c>
    </row>
    <row r="19" spans="1:8" x14ac:dyDescent="0.3">
      <c r="A19">
        <v>2013</v>
      </c>
      <c r="B19" t="s">
        <v>134</v>
      </c>
      <c r="C19" t="s">
        <v>106</v>
      </c>
      <c r="D19" t="s">
        <v>91</v>
      </c>
      <c r="E19" t="s">
        <v>92</v>
      </c>
      <c r="F19" t="s">
        <v>136</v>
      </c>
      <c r="G19">
        <v>4895</v>
      </c>
      <c r="H19">
        <v>90</v>
      </c>
    </row>
    <row r="20" spans="1:8" x14ac:dyDescent="0.3">
      <c r="A20">
        <v>2013</v>
      </c>
      <c r="B20" t="s">
        <v>134</v>
      </c>
      <c r="C20" t="s">
        <v>95</v>
      </c>
      <c r="D20" t="s">
        <v>91</v>
      </c>
      <c r="E20" t="s">
        <v>92</v>
      </c>
      <c r="F20" t="s">
        <v>135</v>
      </c>
      <c r="G20">
        <v>498</v>
      </c>
      <c r="H20">
        <v>91</v>
      </c>
    </row>
    <row r="21" spans="1:8" x14ac:dyDescent="0.3">
      <c r="A21">
        <v>2013</v>
      </c>
      <c r="B21" t="s">
        <v>134</v>
      </c>
      <c r="C21" t="s">
        <v>106</v>
      </c>
      <c r="D21" t="s">
        <v>91</v>
      </c>
      <c r="E21" t="s">
        <v>92</v>
      </c>
      <c r="F21" t="s">
        <v>136</v>
      </c>
      <c r="G21">
        <v>4895</v>
      </c>
      <c r="H21">
        <v>92</v>
      </c>
    </row>
    <row r="22" spans="1:8" x14ac:dyDescent="0.3">
      <c r="A22">
        <v>2013</v>
      </c>
      <c r="B22" t="s">
        <v>139</v>
      </c>
      <c r="C22" t="s">
        <v>90</v>
      </c>
      <c r="D22" t="s">
        <v>91</v>
      </c>
      <c r="E22" t="s">
        <v>92</v>
      </c>
      <c r="F22" t="s">
        <v>104</v>
      </c>
      <c r="G22">
        <v>5623</v>
      </c>
      <c r="H22">
        <v>111</v>
      </c>
    </row>
    <row r="23" spans="1:8" x14ac:dyDescent="0.3">
      <c r="A23">
        <v>2013</v>
      </c>
      <c r="B23" t="s">
        <v>139</v>
      </c>
      <c r="C23" t="s">
        <v>90</v>
      </c>
      <c r="D23" t="s">
        <v>91</v>
      </c>
      <c r="E23" t="s">
        <v>92</v>
      </c>
      <c r="F23" t="s">
        <v>140</v>
      </c>
      <c r="G23">
        <v>7328</v>
      </c>
      <c r="H23">
        <v>112</v>
      </c>
    </row>
    <row r="24" spans="1:8" x14ac:dyDescent="0.3">
      <c r="A24">
        <v>2013</v>
      </c>
      <c r="B24" t="s">
        <v>139</v>
      </c>
      <c r="C24" t="s">
        <v>90</v>
      </c>
      <c r="D24" t="s">
        <v>91</v>
      </c>
      <c r="E24" t="s">
        <v>92</v>
      </c>
      <c r="F24" t="s">
        <v>104</v>
      </c>
      <c r="G24">
        <v>5623</v>
      </c>
      <c r="H24">
        <v>113</v>
      </c>
    </row>
    <row r="25" spans="1:8" x14ac:dyDescent="0.3">
      <c r="A25">
        <v>2013</v>
      </c>
      <c r="B25" t="s">
        <v>139</v>
      </c>
      <c r="C25" t="s">
        <v>90</v>
      </c>
      <c r="D25" t="s">
        <v>91</v>
      </c>
      <c r="E25" t="s">
        <v>92</v>
      </c>
      <c r="F25" t="s">
        <v>140</v>
      </c>
      <c r="G25">
        <v>7328</v>
      </c>
      <c r="H25">
        <v>114</v>
      </c>
    </row>
    <row r="26" spans="1:8" x14ac:dyDescent="0.3">
      <c r="A26">
        <v>2013</v>
      </c>
      <c r="B26" t="s">
        <v>144</v>
      </c>
      <c r="C26" t="s">
        <v>95</v>
      </c>
      <c r="D26" t="s">
        <v>91</v>
      </c>
      <c r="E26" t="s">
        <v>92</v>
      </c>
      <c r="F26" t="s">
        <v>116</v>
      </c>
      <c r="G26">
        <v>5888</v>
      </c>
      <c r="H26">
        <v>131</v>
      </c>
    </row>
    <row r="27" spans="1:8" x14ac:dyDescent="0.3">
      <c r="A27">
        <v>2013</v>
      </c>
      <c r="B27" t="s">
        <v>144</v>
      </c>
      <c r="C27" t="s">
        <v>90</v>
      </c>
      <c r="D27" t="s">
        <v>91</v>
      </c>
      <c r="E27" t="s">
        <v>92</v>
      </c>
      <c r="F27" t="s">
        <v>145</v>
      </c>
      <c r="G27">
        <v>8942</v>
      </c>
      <c r="H27">
        <v>132</v>
      </c>
    </row>
    <row r="28" spans="1:8" x14ac:dyDescent="0.3">
      <c r="A28">
        <v>2013</v>
      </c>
      <c r="B28" t="s">
        <v>144</v>
      </c>
      <c r="C28" t="s">
        <v>106</v>
      </c>
      <c r="D28" t="s">
        <v>91</v>
      </c>
      <c r="E28" t="s">
        <v>92</v>
      </c>
      <c r="F28" t="s">
        <v>146</v>
      </c>
      <c r="G28">
        <v>2684</v>
      </c>
      <c r="H28">
        <v>133</v>
      </c>
    </row>
    <row r="29" spans="1:8" x14ac:dyDescent="0.3">
      <c r="A29">
        <v>2013</v>
      </c>
      <c r="B29" t="s">
        <v>144</v>
      </c>
      <c r="C29" t="s">
        <v>95</v>
      </c>
      <c r="D29" t="s">
        <v>91</v>
      </c>
      <c r="E29" t="s">
        <v>92</v>
      </c>
      <c r="F29" t="s">
        <v>116</v>
      </c>
      <c r="G29">
        <v>5888</v>
      </c>
      <c r="H29">
        <v>134</v>
      </c>
    </row>
    <row r="30" spans="1:8" x14ac:dyDescent="0.3">
      <c r="A30">
        <v>2013</v>
      </c>
      <c r="B30" t="s">
        <v>144</v>
      </c>
      <c r="C30" t="s">
        <v>90</v>
      </c>
      <c r="D30" t="s">
        <v>91</v>
      </c>
      <c r="E30" t="s">
        <v>92</v>
      </c>
      <c r="F30" t="s">
        <v>145</v>
      </c>
      <c r="G30">
        <v>8942</v>
      </c>
      <c r="H30">
        <v>135</v>
      </c>
    </row>
    <row r="31" spans="1:8" x14ac:dyDescent="0.3">
      <c r="A31">
        <v>2013</v>
      </c>
      <c r="B31" t="s">
        <v>144</v>
      </c>
      <c r="C31" t="s">
        <v>106</v>
      </c>
      <c r="D31" t="s">
        <v>91</v>
      </c>
      <c r="E31" t="s">
        <v>92</v>
      </c>
      <c r="F31" t="s">
        <v>146</v>
      </c>
      <c r="G31">
        <v>2684</v>
      </c>
      <c r="H31">
        <v>136</v>
      </c>
    </row>
    <row r="32" spans="1:8" x14ac:dyDescent="0.3">
      <c r="A32">
        <v>2014</v>
      </c>
      <c r="B32" t="s">
        <v>89</v>
      </c>
      <c r="C32" t="s">
        <v>90</v>
      </c>
      <c r="D32" t="s">
        <v>91</v>
      </c>
      <c r="E32" t="s">
        <v>92</v>
      </c>
      <c r="F32" t="s">
        <v>93</v>
      </c>
      <c r="G32">
        <v>1597</v>
      </c>
      <c r="H32">
        <v>149</v>
      </c>
    </row>
    <row r="33" spans="1:8" x14ac:dyDescent="0.3">
      <c r="A33">
        <v>2014</v>
      </c>
      <c r="B33" t="s">
        <v>89</v>
      </c>
      <c r="C33" t="s">
        <v>90</v>
      </c>
      <c r="D33" t="s">
        <v>91</v>
      </c>
      <c r="E33" t="s">
        <v>92</v>
      </c>
      <c r="F33" t="s">
        <v>94</v>
      </c>
      <c r="G33">
        <v>7841</v>
      </c>
      <c r="H33">
        <v>150</v>
      </c>
    </row>
    <row r="34" spans="1:8" x14ac:dyDescent="0.3">
      <c r="A34">
        <v>2014</v>
      </c>
      <c r="B34" t="s">
        <v>89</v>
      </c>
      <c r="C34" t="s">
        <v>95</v>
      </c>
      <c r="D34" t="s">
        <v>91</v>
      </c>
      <c r="E34" t="s">
        <v>92</v>
      </c>
      <c r="F34" t="s">
        <v>96</v>
      </c>
      <c r="G34">
        <v>5962</v>
      </c>
      <c r="H34">
        <v>151</v>
      </c>
    </row>
    <row r="35" spans="1:8" x14ac:dyDescent="0.3">
      <c r="A35">
        <v>2014</v>
      </c>
      <c r="B35" t="s">
        <v>89</v>
      </c>
      <c r="C35" t="s">
        <v>90</v>
      </c>
      <c r="D35" t="s">
        <v>91</v>
      </c>
      <c r="E35" t="s">
        <v>92</v>
      </c>
      <c r="F35" t="s">
        <v>93</v>
      </c>
      <c r="G35">
        <v>1597</v>
      </c>
      <c r="H35">
        <v>152</v>
      </c>
    </row>
    <row r="36" spans="1:8" x14ac:dyDescent="0.3">
      <c r="A36">
        <v>2014</v>
      </c>
      <c r="B36" t="s">
        <v>89</v>
      </c>
      <c r="C36" t="s">
        <v>90</v>
      </c>
      <c r="D36" t="s">
        <v>91</v>
      </c>
      <c r="E36" t="s">
        <v>92</v>
      </c>
      <c r="F36" t="s">
        <v>94</v>
      </c>
      <c r="G36">
        <v>7841</v>
      </c>
      <c r="H36">
        <v>153</v>
      </c>
    </row>
    <row r="37" spans="1:8" x14ac:dyDescent="0.3">
      <c r="A37">
        <v>2014</v>
      </c>
      <c r="B37" t="s">
        <v>89</v>
      </c>
      <c r="C37" t="s">
        <v>95</v>
      </c>
      <c r="D37" t="s">
        <v>91</v>
      </c>
      <c r="E37" t="s">
        <v>92</v>
      </c>
      <c r="F37" t="s">
        <v>96</v>
      </c>
      <c r="G37">
        <v>5962</v>
      </c>
      <c r="H37">
        <v>154</v>
      </c>
    </row>
    <row r="38" spans="1:8" x14ac:dyDescent="0.3">
      <c r="A38">
        <v>2014</v>
      </c>
      <c r="B38" t="s">
        <v>111</v>
      </c>
      <c r="C38" t="s">
        <v>90</v>
      </c>
      <c r="D38" t="s">
        <v>91</v>
      </c>
      <c r="E38" t="s">
        <v>92</v>
      </c>
      <c r="F38" t="s">
        <v>112</v>
      </c>
      <c r="G38">
        <v>3258</v>
      </c>
      <c r="H38">
        <v>169</v>
      </c>
    </row>
    <row r="39" spans="1:8" x14ac:dyDescent="0.3">
      <c r="A39">
        <v>2014</v>
      </c>
      <c r="B39" t="s">
        <v>111</v>
      </c>
      <c r="C39" t="s">
        <v>90</v>
      </c>
      <c r="D39" t="s">
        <v>91</v>
      </c>
      <c r="E39" t="s">
        <v>92</v>
      </c>
      <c r="F39" t="s">
        <v>112</v>
      </c>
      <c r="G39">
        <v>3258</v>
      </c>
      <c r="H39">
        <v>170</v>
      </c>
    </row>
    <row r="40" spans="1:8" x14ac:dyDescent="0.3">
      <c r="A40">
        <v>2014</v>
      </c>
      <c r="B40" t="s">
        <v>119</v>
      </c>
      <c r="C40" t="s">
        <v>100</v>
      </c>
      <c r="D40" t="s">
        <v>91</v>
      </c>
      <c r="E40" t="s">
        <v>92</v>
      </c>
      <c r="F40" t="s">
        <v>120</v>
      </c>
      <c r="G40">
        <v>9746</v>
      </c>
      <c r="H40">
        <v>187</v>
      </c>
    </row>
    <row r="41" spans="1:8" x14ac:dyDescent="0.3">
      <c r="A41">
        <v>2014</v>
      </c>
      <c r="B41" t="s">
        <v>119</v>
      </c>
      <c r="C41" t="s">
        <v>90</v>
      </c>
      <c r="D41" t="s">
        <v>91</v>
      </c>
      <c r="E41" t="s">
        <v>92</v>
      </c>
      <c r="F41" t="s">
        <v>121</v>
      </c>
      <c r="G41">
        <v>578</v>
      </c>
      <c r="H41">
        <v>188</v>
      </c>
    </row>
    <row r="42" spans="1:8" x14ac:dyDescent="0.3">
      <c r="A42">
        <v>2014</v>
      </c>
      <c r="B42" t="s">
        <v>119</v>
      </c>
      <c r="C42" t="s">
        <v>100</v>
      </c>
      <c r="D42" t="s">
        <v>91</v>
      </c>
      <c r="E42" t="s">
        <v>92</v>
      </c>
      <c r="F42" t="s">
        <v>120</v>
      </c>
      <c r="G42">
        <v>9746</v>
      </c>
      <c r="H42">
        <v>189</v>
      </c>
    </row>
    <row r="43" spans="1:8" x14ac:dyDescent="0.3">
      <c r="A43">
        <v>2014</v>
      </c>
      <c r="B43" t="s">
        <v>119</v>
      </c>
      <c r="C43" t="s">
        <v>90</v>
      </c>
      <c r="D43" t="s">
        <v>91</v>
      </c>
      <c r="E43" t="s">
        <v>92</v>
      </c>
      <c r="F43" t="s">
        <v>121</v>
      </c>
      <c r="G43">
        <v>578</v>
      </c>
      <c r="H43">
        <v>190</v>
      </c>
    </row>
    <row r="44" spans="1:8" x14ac:dyDescent="0.3">
      <c r="A44">
        <v>2014</v>
      </c>
      <c r="B44" t="s">
        <v>127</v>
      </c>
      <c r="C44" t="s">
        <v>106</v>
      </c>
      <c r="D44" t="s">
        <v>91</v>
      </c>
      <c r="E44" t="s">
        <v>92</v>
      </c>
      <c r="F44" t="s">
        <v>128</v>
      </c>
      <c r="G44">
        <v>1578</v>
      </c>
      <c r="H44">
        <v>207</v>
      </c>
    </row>
    <row r="45" spans="1:8" x14ac:dyDescent="0.3">
      <c r="A45">
        <v>2014</v>
      </c>
      <c r="B45" t="s">
        <v>127</v>
      </c>
      <c r="C45" t="s">
        <v>100</v>
      </c>
      <c r="D45" t="s">
        <v>91</v>
      </c>
      <c r="E45" t="s">
        <v>92</v>
      </c>
      <c r="F45" t="s">
        <v>129</v>
      </c>
      <c r="G45">
        <v>4587</v>
      </c>
      <c r="H45">
        <v>208</v>
      </c>
    </row>
    <row r="46" spans="1:8" x14ac:dyDescent="0.3">
      <c r="A46">
        <v>2014</v>
      </c>
      <c r="B46" t="s">
        <v>127</v>
      </c>
      <c r="C46" t="s">
        <v>106</v>
      </c>
      <c r="D46" t="s">
        <v>91</v>
      </c>
      <c r="E46" t="s">
        <v>92</v>
      </c>
      <c r="F46" t="s">
        <v>128</v>
      </c>
      <c r="G46">
        <v>1578</v>
      </c>
      <c r="H46">
        <v>209</v>
      </c>
    </row>
    <row r="47" spans="1:8" x14ac:dyDescent="0.3">
      <c r="A47">
        <v>2014</v>
      </c>
      <c r="B47" t="s">
        <v>127</v>
      </c>
      <c r="C47" t="s">
        <v>100</v>
      </c>
      <c r="D47" t="s">
        <v>91</v>
      </c>
      <c r="E47" t="s">
        <v>92</v>
      </c>
      <c r="F47" t="s">
        <v>129</v>
      </c>
      <c r="G47">
        <v>4587</v>
      </c>
      <c r="H47">
        <v>210</v>
      </c>
    </row>
    <row r="48" spans="1:8" x14ac:dyDescent="0.3">
      <c r="A48">
        <v>2014</v>
      </c>
      <c r="B48" t="s">
        <v>134</v>
      </c>
      <c r="C48" t="s">
        <v>95</v>
      </c>
      <c r="D48" t="s">
        <v>91</v>
      </c>
      <c r="E48" t="s">
        <v>92</v>
      </c>
      <c r="F48" t="s">
        <v>135</v>
      </c>
      <c r="G48">
        <v>498</v>
      </c>
      <c r="H48">
        <v>237</v>
      </c>
    </row>
    <row r="49" spans="1:8" x14ac:dyDescent="0.3">
      <c r="A49">
        <v>2014</v>
      </c>
      <c r="B49" t="s">
        <v>134</v>
      </c>
      <c r="C49" t="s">
        <v>106</v>
      </c>
      <c r="D49" t="s">
        <v>91</v>
      </c>
      <c r="E49" t="s">
        <v>92</v>
      </c>
      <c r="F49" t="s">
        <v>136</v>
      </c>
      <c r="G49">
        <v>4895</v>
      </c>
      <c r="H49">
        <v>238</v>
      </c>
    </row>
    <row r="50" spans="1:8" x14ac:dyDescent="0.3">
      <c r="A50">
        <v>2014</v>
      </c>
      <c r="B50" t="s">
        <v>134</v>
      </c>
      <c r="C50" t="s">
        <v>95</v>
      </c>
      <c r="D50" t="s">
        <v>91</v>
      </c>
      <c r="E50" t="s">
        <v>92</v>
      </c>
      <c r="F50" t="s">
        <v>135</v>
      </c>
      <c r="G50">
        <v>498</v>
      </c>
      <c r="H50">
        <v>239</v>
      </c>
    </row>
    <row r="51" spans="1:8" x14ac:dyDescent="0.3">
      <c r="A51">
        <v>2014</v>
      </c>
      <c r="B51" t="s">
        <v>134</v>
      </c>
      <c r="C51" t="s">
        <v>106</v>
      </c>
      <c r="D51" t="s">
        <v>91</v>
      </c>
      <c r="E51" t="s">
        <v>92</v>
      </c>
      <c r="F51" t="s">
        <v>136</v>
      </c>
      <c r="G51">
        <v>4895</v>
      </c>
      <c r="H51">
        <v>240</v>
      </c>
    </row>
    <row r="52" spans="1:8" x14ac:dyDescent="0.3">
      <c r="A52">
        <v>2014</v>
      </c>
      <c r="B52" t="s">
        <v>139</v>
      </c>
      <c r="C52" t="s">
        <v>90</v>
      </c>
      <c r="D52" t="s">
        <v>91</v>
      </c>
      <c r="E52" t="s">
        <v>92</v>
      </c>
      <c r="F52" t="s">
        <v>104</v>
      </c>
      <c r="G52">
        <v>5623</v>
      </c>
      <c r="H52">
        <v>259</v>
      </c>
    </row>
    <row r="53" spans="1:8" x14ac:dyDescent="0.3">
      <c r="A53">
        <v>2014</v>
      </c>
      <c r="B53" t="s">
        <v>139</v>
      </c>
      <c r="C53" t="s">
        <v>90</v>
      </c>
      <c r="D53" t="s">
        <v>91</v>
      </c>
      <c r="E53" t="s">
        <v>92</v>
      </c>
      <c r="F53" t="s">
        <v>140</v>
      </c>
      <c r="G53">
        <v>7328</v>
      </c>
      <c r="H53">
        <v>260</v>
      </c>
    </row>
    <row r="54" spans="1:8" x14ac:dyDescent="0.3">
      <c r="A54">
        <v>2014</v>
      </c>
      <c r="B54" t="s">
        <v>139</v>
      </c>
      <c r="C54" t="s">
        <v>90</v>
      </c>
      <c r="D54" t="s">
        <v>91</v>
      </c>
      <c r="E54" t="s">
        <v>92</v>
      </c>
      <c r="F54" t="s">
        <v>104</v>
      </c>
      <c r="G54">
        <v>5623</v>
      </c>
      <c r="H54">
        <v>261</v>
      </c>
    </row>
    <row r="55" spans="1:8" x14ac:dyDescent="0.3">
      <c r="A55">
        <v>2014</v>
      </c>
      <c r="B55" t="s">
        <v>139</v>
      </c>
      <c r="C55" t="s">
        <v>90</v>
      </c>
      <c r="D55" t="s">
        <v>91</v>
      </c>
      <c r="E55" t="s">
        <v>92</v>
      </c>
      <c r="F55" t="s">
        <v>140</v>
      </c>
      <c r="G55">
        <v>7328</v>
      </c>
      <c r="H55">
        <v>262</v>
      </c>
    </row>
    <row r="56" spans="1:8" x14ac:dyDescent="0.3">
      <c r="A56">
        <v>2014</v>
      </c>
      <c r="B56" t="s">
        <v>144</v>
      </c>
      <c r="C56" t="s">
        <v>95</v>
      </c>
      <c r="D56" t="s">
        <v>91</v>
      </c>
      <c r="E56" t="s">
        <v>92</v>
      </c>
      <c r="F56" t="s">
        <v>116</v>
      </c>
      <c r="G56">
        <v>5888</v>
      </c>
      <c r="H56">
        <v>279</v>
      </c>
    </row>
    <row r="57" spans="1:8" x14ac:dyDescent="0.3">
      <c r="A57">
        <v>2014</v>
      </c>
      <c r="B57" t="s">
        <v>144</v>
      </c>
      <c r="C57" t="s">
        <v>90</v>
      </c>
      <c r="D57" t="s">
        <v>91</v>
      </c>
      <c r="E57" t="s">
        <v>92</v>
      </c>
      <c r="F57" t="s">
        <v>145</v>
      </c>
      <c r="G57">
        <v>8942</v>
      </c>
      <c r="H57">
        <v>280</v>
      </c>
    </row>
    <row r="58" spans="1:8" x14ac:dyDescent="0.3">
      <c r="A58">
        <v>2014</v>
      </c>
      <c r="B58" t="s">
        <v>144</v>
      </c>
      <c r="C58" t="s">
        <v>106</v>
      </c>
      <c r="D58" t="s">
        <v>91</v>
      </c>
      <c r="E58" t="s">
        <v>92</v>
      </c>
      <c r="F58" t="s">
        <v>146</v>
      </c>
      <c r="G58">
        <v>2684</v>
      </c>
      <c r="H58">
        <v>281</v>
      </c>
    </row>
    <row r="59" spans="1:8" x14ac:dyDescent="0.3">
      <c r="A59">
        <v>2014</v>
      </c>
      <c r="B59" t="s">
        <v>144</v>
      </c>
      <c r="C59" t="s">
        <v>95</v>
      </c>
      <c r="D59" t="s">
        <v>91</v>
      </c>
      <c r="E59" t="s">
        <v>92</v>
      </c>
      <c r="F59" t="s">
        <v>116</v>
      </c>
      <c r="G59">
        <v>5888</v>
      </c>
      <c r="H59">
        <v>282</v>
      </c>
    </row>
    <row r="60" spans="1:8" x14ac:dyDescent="0.3">
      <c r="A60">
        <v>2014</v>
      </c>
      <c r="B60" t="s">
        <v>144</v>
      </c>
      <c r="C60" t="s">
        <v>90</v>
      </c>
      <c r="D60" t="s">
        <v>91</v>
      </c>
      <c r="E60" t="s">
        <v>92</v>
      </c>
      <c r="F60" t="s">
        <v>145</v>
      </c>
      <c r="G60">
        <v>8942</v>
      </c>
      <c r="H60">
        <v>283</v>
      </c>
    </row>
    <row r="61" spans="1:8" x14ac:dyDescent="0.3">
      <c r="A61">
        <v>2014</v>
      </c>
      <c r="B61" t="s">
        <v>144</v>
      </c>
      <c r="C61" t="s">
        <v>106</v>
      </c>
      <c r="D61" t="s">
        <v>91</v>
      </c>
      <c r="E61" t="s">
        <v>92</v>
      </c>
      <c r="F61" t="s">
        <v>146</v>
      </c>
      <c r="G61">
        <v>2684</v>
      </c>
      <c r="H61">
        <v>284</v>
      </c>
    </row>
    <row r="62" spans="1:8" x14ac:dyDescent="0.3">
      <c r="A62">
        <v>2015</v>
      </c>
      <c r="B62" t="s">
        <v>89</v>
      </c>
      <c r="C62" t="s">
        <v>90</v>
      </c>
      <c r="D62" t="s">
        <v>91</v>
      </c>
      <c r="E62" t="s">
        <v>92</v>
      </c>
      <c r="F62" t="s">
        <v>93</v>
      </c>
      <c r="G62">
        <v>1597</v>
      </c>
      <c r="H62">
        <v>297</v>
      </c>
    </row>
    <row r="63" spans="1:8" x14ac:dyDescent="0.3">
      <c r="A63">
        <v>2015</v>
      </c>
      <c r="B63" t="s">
        <v>89</v>
      </c>
      <c r="C63" t="s">
        <v>90</v>
      </c>
      <c r="D63" t="s">
        <v>91</v>
      </c>
      <c r="E63" t="s">
        <v>92</v>
      </c>
      <c r="F63" t="s">
        <v>94</v>
      </c>
      <c r="G63">
        <v>7841</v>
      </c>
      <c r="H63">
        <v>298</v>
      </c>
    </row>
    <row r="64" spans="1:8" x14ac:dyDescent="0.3">
      <c r="A64">
        <v>2015</v>
      </c>
      <c r="B64" t="s">
        <v>89</v>
      </c>
      <c r="C64" t="s">
        <v>95</v>
      </c>
      <c r="D64" t="s">
        <v>91</v>
      </c>
      <c r="E64" t="s">
        <v>92</v>
      </c>
      <c r="F64" t="s">
        <v>96</v>
      </c>
      <c r="G64">
        <v>5962</v>
      </c>
      <c r="H64">
        <v>299</v>
      </c>
    </row>
    <row r="65" spans="1:8" x14ac:dyDescent="0.3">
      <c r="A65">
        <v>2015</v>
      </c>
      <c r="B65" t="s">
        <v>89</v>
      </c>
      <c r="C65" t="s">
        <v>90</v>
      </c>
      <c r="D65" t="s">
        <v>91</v>
      </c>
      <c r="E65" t="s">
        <v>92</v>
      </c>
      <c r="F65" t="s">
        <v>93</v>
      </c>
      <c r="G65">
        <v>1597</v>
      </c>
      <c r="H65">
        <v>300</v>
      </c>
    </row>
    <row r="66" spans="1:8" x14ac:dyDescent="0.3">
      <c r="A66">
        <v>2015</v>
      </c>
      <c r="B66" t="s">
        <v>89</v>
      </c>
      <c r="C66" t="s">
        <v>90</v>
      </c>
      <c r="D66" t="s">
        <v>91</v>
      </c>
      <c r="E66" t="s">
        <v>92</v>
      </c>
      <c r="F66" t="s">
        <v>94</v>
      </c>
      <c r="G66">
        <v>7841</v>
      </c>
      <c r="H66">
        <v>301</v>
      </c>
    </row>
    <row r="67" spans="1:8" x14ac:dyDescent="0.3">
      <c r="A67">
        <v>2015</v>
      </c>
      <c r="B67" t="s">
        <v>89</v>
      </c>
      <c r="C67" t="s">
        <v>95</v>
      </c>
      <c r="D67" t="s">
        <v>91</v>
      </c>
      <c r="E67" t="s">
        <v>92</v>
      </c>
      <c r="F67" t="s">
        <v>96</v>
      </c>
      <c r="G67">
        <v>5962</v>
      </c>
      <c r="H67">
        <v>302</v>
      </c>
    </row>
    <row r="68" spans="1:8" x14ac:dyDescent="0.3">
      <c r="A68">
        <v>2015</v>
      </c>
      <c r="B68" t="s">
        <v>111</v>
      </c>
      <c r="C68" t="s">
        <v>90</v>
      </c>
      <c r="D68" t="s">
        <v>91</v>
      </c>
      <c r="E68" t="s">
        <v>92</v>
      </c>
      <c r="F68" t="s">
        <v>112</v>
      </c>
      <c r="G68">
        <v>3258</v>
      </c>
      <c r="H68">
        <v>317</v>
      </c>
    </row>
    <row r="69" spans="1:8" x14ac:dyDescent="0.3">
      <c r="A69">
        <v>2015</v>
      </c>
      <c r="B69" t="s">
        <v>111</v>
      </c>
      <c r="C69" t="s">
        <v>90</v>
      </c>
      <c r="D69" t="s">
        <v>91</v>
      </c>
      <c r="E69" t="s">
        <v>92</v>
      </c>
      <c r="F69" t="s">
        <v>112</v>
      </c>
      <c r="G69">
        <v>3258</v>
      </c>
      <c r="H69">
        <v>318</v>
      </c>
    </row>
    <row r="70" spans="1:8" x14ac:dyDescent="0.3">
      <c r="A70">
        <v>2015</v>
      </c>
      <c r="B70" t="s">
        <v>119</v>
      </c>
      <c r="C70" t="s">
        <v>100</v>
      </c>
      <c r="D70" t="s">
        <v>91</v>
      </c>
      <c r="E70" t="s">
        <v>92</v>
      </c>
      <c r="F70" t="s">
        <v>120</v>
      </c>
      <c r="G70">
        <v>9746</v>
      </c>
      <c r="H70">
        <v>335</v>
      </c>
    </row>
    <row r="71" spans="1:8" x14ac:dyDescent="0.3">
      <c r="A71">
        <v>2015</v>
      </c>
      <c r="B71" t="s">
        <v>119</v>
      </c>
      <c r="C71" t="s">
        <v>90</v>
      </c>
      <c r="D71" t="s">
        <v>91</v>
      </c>
      <c r="E71" t="s">
        <v>92</v>
      </c>
      <c r="F71" t="s">
        <v>121</v>
      </c>
      <c r="G71">
        <v>578</v>
      </c>
      <c r="H71">
        <v>336</v>
      </c>
    </row>
    <row r="72" spans="1:8" x14ac:dyDescent="0.3">
      <c r="A72">
        <v>2015</v>
      </c>
      <c r="B72" t="s">
        <v>119</v>
      </c>
      <c r="C72" t="s">
        <v>100</v>
      </c>
      <c r="D72" t="s">
        <v>91</v>
      </c>
      <c r="E72" t="s">
        <v>92</v>
      </c>
      <c r="F72" t="s">
        <v>120</v>
      </c>
      <c r="G72">
        <v>9746</v>
      </c>
      <c r="H72">
        <v>337</v>
      </c>
    </row>
    <row r="73" spans="1:8" x14ac:dyDescent="0.3">
      <c r="A73">
        <v>2015</v>
      </c>
      <c r="B73" t="s">
        <v>119</v>
      </c>
      <c r="C73" t="s">
        <v>90</v>
      </c>
      <c r="D73" t="s">
        <v>91</v>
      </c>
      <c r="E73" t="s">
        <v>92</v>
      </c>
      <c r="F73" t="s">
        <v>121</v>
      </c>
      <c r="G73">
        <v>578</v>
      </c>
      <c r="H73">
        <v>338</v>
      </c>
    </row>
    <row r="74" spans="1:8" x14ac:dyDescent="0.3">
      <c r="A74">
        <v>2015</v>
      </c>
      <c r="B74" t="s">
        <v>127</v>
      </c>
      <c r="C74" t="s">
        <v>106</v>
      </c>
      <c r="D74" t="s">
        <v>91</v>
      </c>
      <c r="E74" t="s">
        <v>92</v>
      </c>
      <c r="F74" t="s">
        <v>128</v>
      </c>
      <c r="G74">
        <v>1578</v>
      </c>
      <c r="H74">
        <v>355</v>
      </c>
    </row>
    <row r="75" spans="1:8" x14ac:dyDescent="0.3">
      <c r="A75">
        <v>2015</v>
      </c>
      <c r="B75" t="s">
        <v>127</v>
      </c>
      <c r="C75" t="s">
        <v>100</v>
      </c>
      <c r="D75" t="s">
        <v>91</v>
      </c>
      <c r="E75" t="s">
        <v>92</v>
      </c>
      <c r="F75" t="s">
        <v>129</v>
      </c>
      <c r="G75">
        <v>4587</v>
      </c>
      <c r="H75">
        <v>356</v>
      </c>
    </row>
    <row r="76" spans="1:8" x14ac:dyDescent="0.3">
      <c r="A76">
        <v>2015</v>
      </c>
      <c r="B76" t="s">
        <v>127</v>
      </c>
      <c r="C76" t="s">
        <v>106</v>
      </c>
      <c r="D76" t="s">
        <v>91</v>
      </c>
      <c r="E76" t="s">
        <v>92</v>
      </c>
      <c r="F76" t="s">
        <v>128</v>
      </c>
      <c r="G76">
        <v>1578</v>
      </c>
      <c r="H76">
        <v>357</v>
      </c>
    </row>
    <row r="77" spans="1:8" x14ac:dyDescent="0.3">
      <c r="A77">
        <v>2015</v>
      </c>
      <c r="B77" t="s">
        <v>127</v>
      </c>
      <c r="C77" t="s">
        <v>100</v>
      </c>
      <c r="D77" t="s">
        <v>91</v>
      </c>
      <c r="E77" t="s">
        <v>92</v>
      </c>
      <c r="F77" t="s">
        <v>129</v>
      </c>
      <c r="G77">
        <v>4587</v>
      </c>
      <c r="H77">
        <v>358</v>
      </c>
    </row>
    <row r="78" spans="1:8" x14ac:dyDescent="0.3">
      <c r="A78">
        <v>2015</v>
      </c>
      <c r="B78" t="s">
        <v>134</v>
      </c>
      <c r="C78" t="s">
        <v>95</v>
      </c>
      <c r="D78" t="s">
        <v>91</v>
      </c>
      <c r="E78" t="s">
        <v>92</v>
      </c>
      <c r="F78" t="s">
        <v>135</v>
      </c>
      <c r="G78">
        <v>498</v>
      </c>
      <c r="H78">
        <v>385</v>
      </c>
    </row>
    <row r="79" spans="1:8" x14ac:dyDescent="0.3">
      <c r="A79">
        <v>2015</v>
      </c>
      <c r="B79" t="s">
        <v>134</v>
      </c>
      <c r="C79" t="s">
        <v>106</v>
      </c>
      <c r="D79" t="s">
        <v>91</v>
      </c>
      <c r="E79" t="s">
        <v>92</v>
      </c>
      <c r="F79" t="s">
        <v>136</v>
      </c>
      <c r="G79">
        <v>4895</v>
      </c>
      <c r="H79">
        <v>386</v>
      </c>
    </row>
    <row r="80" spans="1:8" x14ac:dyDescent="0.3">
      <c r="A80">
        <v>2015</v>
      </c>
      <c r="B80" t="s">
        <v>134</v>
      </c>
      <c r="C80" t="s">
        <v>95</v>
      </c>
      <c r="D80" t="s">
        <v>91</v>
      </c>
      <c r="E80" t="s">
        <v>92</v>
      </c>
      <c r="F80" t="s">
        <v>135</v>
      </c>
      <c r="G80">
        <v>498</v>
      </c>
      <c r="H80">
        <v>387</v>
      </c>
    </row>
    <row r="81" spans="1:8" x14ac:dyDescent="0.3">
      <c r="A81">
        <v>2015</v>
      </c>
      <c r="B81" t="s">
        <v>134</v>
      </c>
      <c r="C81" t="s">
        <v>106</v>
      </c>
      <c r="D81" t="s">
        <v>91</v>
      </c>
      <c r="E81" t="s">
        <v>92</v>
      </c>
      <c r="F81" t="s">
        <v>136</v>
      </c>
      <c r="G81">
        <v>4895</v>
      </c>
      <c r="H81">
        <v>388</v>
      </c>
    </row>
    <row r="82" spans="1:8" x14ac:dyDescent="0.3">
      <c r="A82">
        <v>2015</v>
      </c>
      <c r="B82" t="s">
        <v>139</v>
      </c>
      <c r="C82" t="s">
        <v>90</v>
      </c>
      <c r="D82" t="s">
        <v>91</v>
      </c>
      <c r="E82" t="s">
        <v>92</v>
      </c>
      <c r="F82" t="s">
        <v>104</v>
      </c>
      <c r="G82">
        <v>5623</v>
      </c>
      <c r="H82">
        <v>407</v>
      </c>
    </row>
    <row r="83" spans="1:8" x14ac:dyDescent="0.3">
      <c r="A83">
        <v>2015</v>
      </c>
      <c r="B83" t="s">
        <v>139</v>
      </c>
      <c r="C83" t="s">
        <v>90</v>
      </c>
      <c r="D83" t="s">
        <v>91</v>
      </c>
      <c r="E83" t="s">
        <v>92</v>
      </c>
      <c r="F83" t="s">
        <v>140</v>
      </c>
      <c r="G83">
        <v>7328</v>
      </c>
      <c r="H83">
        <v>408</v>
      </c>
    </row>
    <row r="84" spans="1:8" x14ac:dyDescent="0.3">
      <c r="A84">
        <v>2015</v>
      </c>
      <c r="B84" t="s">
        <v>139</v>
      </c>
      <c r="C84" t="s">
        <v>90</v>
      </c>
      <c r="D84" t="s">
        <v>91</v>
      </c>
      <c r="E84" t="s">
        <v>92</v>
      </c>
      <c r="F84" t="s">
        <v>104</v>
      </c>
      <c r="G84">
        <v>5623</v>
      </c>
      <c r="H84">
        <v>409</v>
      </c>
    </row>
    <row r="85" spans="1:8" x14ac:dyDescent="0.3">
      <c r="A85">
        <v>2015</v>
      </c>
      <c r="B85" t="s">
        <v>139</v>
      </c>
      <c r="C85" t="s">
        <v>90</v>
      </c>
      <c r="D85" t="s">
        <v>91</v>
      </c>
      <c r="E85" t="s">
        <v>92</v>
      </c>
      <c r="F85" t="s">
        <v>140</v>
      </c>
      <c r="G85">
        <v>7328</v>
      </c>
      <c r="H85">
        <v>410</v>
      </c>
    </row>
    <row r="86" spans="1:8" x14ac:dyDescent="0.3">
      <c r="A86">
        <v>2015</v>
      </c>
      <c r="B86" t="s">
        <v>144</v>
      </c>
      <c r="C86" t="s">
        <v>95</v>
      </c>
      <c r="D86" t="s">
        <v>91</v>
      </c>
      <c r="E86" t="s">
        <v>92</v>
      </c>
      <c r="F86" t="s">
        <v>116</v>
      </c>
      <c r="G86">
        <v>5888</v>
      </c>
      <c r="H86">
        <v>427</v>
      </c>
    </row>
    <row r="87" spans="1:8" x14ac:dyDescent="0.3">
      <c r="A87">
        <v>2015</v>
      </c>
      <c r="B87" t="s">
        <v>144</v>
      </c>
      <c r="C87" t="s">
        <v>90</v>
      </c>
      <c r="D87" t="s">
        <v>91</v>
      </c>
      <c r="E87" t="s">
        <v>92</v>
      </c>
      <c r="F87" t="s">
        <v>145</v>
      </c>
      <c r="G87">
        <v>8942</v>
      </c>
      <c r="H87">
        <v>428</v>
      </c>
    </row>
    <row r="88" spans="1:8" x14ac:dyDescent="0.3">
      <c r="A88">
        <v>2015</v>
      </c>
      <c r="B88" t="s">
        <v>144</v>
      </c>
      <c r="C88" t="s">
        <v>106</v>
      </c>
      <c r="D88" t="s">
        <v>91</v>
      </c>
      <c r="E88" t="s">
        <v>92</v>
      </c>
      <c r="F88" t="s">
        <v>146</v>
      </c>
      <c r="G88">
        <v>2684</v>
      </c>
      <c r="H88">
        <v>429</v>
      </c>
    </row>
    <row r="89" spans="1:8" x14ac:dyDescent="0.3">
      <c r="A89">
        <v>2015</v>
      </c>
      <c r="B89" t="s">
        <v>144</v>
      </c>
      <c r="C89" t="s">
        <v>95</v>
      </c>
      <c r="D89" t="s">
        <v>91</v>
      </c>
      <c r="E89" t="s">
        <v>92</v>
      </c>
      <c r="F89" t="s">
        <v>116</v>
      </c>
      <c r="G89">
        <v>5888</v>
      </c>
      <c r="H89">
        <v>430</v>
      </c>
    </row>
    <row r="90" spans="1:8" x14ac:dyDescent="0.3">
      <c r="A90">
        <v>2015</v>
      </c>
      <c r="B90" t="s">
        <v>144</v>
      </c>
      <c r="C90" t="s">
        <v>90</v>
      </c>
      <c r="D90" t="s">
        <v>91</v>
      </c>
      <c r="E90" t="s">
        <v>92</v>
      </c>
      <c r="F90" t="s">
        <v>145</v>
      </c>
      <c r="G90">
        <v>8942</v>
      </c>
      <c r="H90">
        <v>431</v>
      </c>
    </row>
    <row r="91" spans="1:8" x14ac:dyDescent="0.3">
      <c r="A91">
        <v>2015</v>
      </c>
      <c r="B91" t="s">
        <v>144</v>
      </c>
      <c r="C91" t="s">
        <v>106</v>
      </c>
      <c r="D91" t="s">
        <v>91</v>
      </c>
      <c r="E91" t="s">
        <v>92</v>
      </c>
      <c r="F91" t="s">
        <v>146</v>
      </c>
      <c r="G91">
        <v>2684</v>
      </c>
      <c r="H91">
        <v>432</v>
      </c>
    </row>
    <row r="92" spans="1:8" x14ac:dyDescent="0.3">
      <c r="A92">
        <v>2013</v>
      </c>
      <c r="B92" t="s">
        <v>89</v>
      </c>
      <c r="C92" t="s">
        <v>95</v>
      </c>
      <c r="D92" t="s">
        <v>97</v>
      </c>
      <c r="E92" t="s">
        <v>98</v>
      </c>
      <c r="F92" t="s">
        <v>99</v>
      </c>
      <c r="G92">
        <v>9731</v>
      </c>
      <c r="H92">
        <v>7</v>
      </c>
    </row>
    <row r="93" spans="1:8" x14ac:dyDescent="0.3">
      <c r="A93">
        <v>2013</v>
      </c>
      <c r="B93" t="s">
        <v>89</v>
      </c>
      <c r="C93" t="s">
        <v>100</v>
      </c>
      <c r="D93" t="s">
        <v>97</v>
      </c>
      <c r="E93" t="s">
        <v>98</v>
      </c>
      <c r="F93" t="s">
        <v>101</v>
      </c>
      <c r="G93">
        <v>5862</v>
      </c>
      <c r="H93">
        <v>8</v>
      </c>
    </row>
    <row r="94" spans="1:8" x14ac:dyDescent="0.3">
      <c r="A94">
        <v>2013</v>
      </c>
      <c r="B94" t="s">
        <v>89</v>
      </c>
      <c r="C94" t="s">
        <v>95</v>
      </c>
      <c r="D94" t="s">
        <v>97</v>
      </c>
      <c r="E94" t="s">
        <v>98</v>
      </c>
      <c r="F94" t="s">
        <v>99</v>
      </c>
      <c r="G94">
        <v>9731</v>
      </c>
      <c r="H94">
        <v>9</v>
      </c>
    </row>
    <row r="95" spans="1:8" x14ac:dyDescent="0.3">
      <c r="A95">
        <v>2013</v>
      </c>
      <c r="B95" t="s">
        <v>89</v>
      </c>
      <c r="C95" t="s">
        <v>100</v>
      </c>
      <c r="D95" t="s">
        <v>97</v>
      </c>
      <c r="E95" t="s">
        <v>98</v>
      </c>
      <c r="F95" t="s">
        <v>101</v>
      </c>
      <c r="G95">
        <v>5862</v>
      </c>
      <c r="H95">
        <v>10</v>
      </c>
    </row>
    <row r="96" spans="1:8" x14ac:dyDescent="0.3">
      <c r="A96">
        <v>2013</v>
      </c>
      <c r="B96" t="s">
        <v>111</v>
      </c>
      <c r="C96" t="s">
        <v>100</v>
      </c>
      <c r="D96" t="s">
        <v>97</v>
      </c>
      <c r="E96" t="s">
        <v>98</v>
      </c>
      <c r="F96" t="s">
        <v>113</v>
      </c>
      <c r="G96">
        <v>7415</v>
      </c>
      <c r="H96">
        <v>23</v>
      </c>
    </row>
    <row r="97" spans="1:8" x14ac:dyDescent="0.3">
      <c r="A97">
        <v>2013</v>
      </c>
      <c r="B97" t="s">
        <v>111</v>
      </c>
      <c r="C97" t="s">
        <v>90</v>
      </c>
      <c r="D97" t="s">
        <v>97</v>
      </c>
      <c r="E97" t="s">
        <v>98</v>
      </c>
      <c r="F97" t="s">
        <v>114</v>
      </c>
      <c r="G97">
        <v>8952</v>
      </c>
      <c r="H97">
        <v>24</v>
      </c>
    </row>
    <row r="98" spans="1:8" x14ac:dyDescent="0.3">
      <c r="A98">
        <v>2013</v>
      </c>
      <c r="B98" t="s">
        <v>111</v>
      </c>
      <c r="C98" t="s">
        <v>100</v>
      </c>
      <c r="D98" t="s">
        <v>97</v>
      </c>
      <c r="E98" t="s">
        <v>98</v>
      </c>
      <c r="F98" t="s">
        <v>113</v>
      </c>
      <c r="G98">
        <v>7415</v>
      </c>
      <c r="H98">
        <v>25</v>
      </c>
    </row>
    <row r="99" spans="1:8" x14ac:dyDescent="0.3">
      <c r="A99">
        <v>2013</v>
      </c>
      <c r="B99" t="s">
        <v>111</v>
      </c>
      <c r="C99" t="s">
        <v>90</v>
      </c>
      <c r="D99" t="s">
        <v>97</v>
      </c>
      <c r="E99" t="s">
        <v>98</v>
      </c>
      <c r="F99" t="s">
        <v>114</v>
      </c>
      <c r="G99">
        <v>8952</v>
      </c>
      <c r="H99">
        <v>26</v>
      </c>
    </row>
    <row r="100" spans="1:8" x14ac:dyDescent="0.3">
      <c r="A100">
        <v>2013</v>
      </c>
      <c r="B100" t="s">
        <v>119</v>
      </c>
      <c r="C100" t="s">
        <v>100</v>
      </c>
      <c r="D100" t="s">
        <v>97</v>
      </c>
      <c r="E100" t="s">
        <v>98</v>
      </c>
      <c r="F100" t="s">
        <v>120</v>
      </c>
      <c r="G100">
        <v>9746</v>
      </c>
      <c r="H100">
        <v>43</v>
      </c>
    </row>
    <row r="101" spans="1:8" x14ac:dyDescent="0.3">
      <c r="A101">
        <v>2013</v>
      </c>
      <c r="B101" t="s">
        <v>119</v>
      </c>
      <c r="C101" t="s">
        <v>90</v>
      </c>
      <c r="D101" t="s">
        <v>97</v>
      </c>
      <c r="E101" t="s">
        <v>98</v>
      </c>
      <c r="F101" t="s">
        <v>122</v>
      </c>
      <c r="G101">
        <v>3587</v>
      </c>
      <c r="H101">
        <v>44</v>
      </c>
    </row>
    <row r="102" spans="1:8" x14ac:dyDescent="0.3">
      <c r="A102">
        <v>2013</v>
      </c>
      <c r="B102" t="s">
        <v>119</v>
      </c>
      <c r="C102" t="s">
        <v>100</v>
      </c>
      <c r="D102" t="s">
        <v>97</v>
      </c>
      <c r="E102" t="s">
        <v>98</v>
      </c>
      <c r="F102" t="s">
        <v>120</v>
      </c>
      <c r="G102">
        <v>9746</v>
      </c>
      <c r="H102">
        <v>45</v>
      </c>
    </row>
    <row r="103" spans="1:8" x14ac:dyDescent="0.3">
      <c r="A103">
        <v>2013</v>
      </c>
      <c r="B103" t="s">
        <v>119</v>
      </c>
      <c r="C103" t="s">
        <v>90</v>
      </c>
      <c r="D103" t="s">
        <v>97</v>
      </c>
      <c r="E103" t="s">
        <v>98</v>
      </c>
      <c r="F103" t="s">
        <v>122</v>
      </c>
      <c r="G103">
        <v>3587</v>
      </c>
      <c r="H103">
        <v>46</v>
      </c>
    </row>
    <row r="104" spans="1:8" x14ac:dyDescent="0.3">
      <c r="A104">
        <v>2013</v>
      </c>
      <c r="B104" t="s">
        <v>127</v>
      </c>
      <c r="C104" t="s">
        <v>90</v>
      </c>
      <c r="D104" t="s">
        <v>97</v>
      </c>
      <c r="E104" t="s">
        <v>98</v>
      </c>
      <c r="F104" t="s">
        <v>130</v>
      </c>
      <c r="G104">
        <v>7892</v>
      </c>
      <c r="H104">
        <v>63</v>
      </c>
    </row>
    <row r="105" spans="1:8" x14ac:dyDescent="0.3">
      <c r="A105">
        <v>2013</v>
      </c>
      <c r="B105" t="s">
        <v>127</v>
      </c>
      <c r="C105" t="s">
        <v>106</v>
      </c>
      <c r="D105" t="s">
        <v>97</v>
      </c>
      <c r="E105" t="s">
        <v>98</v>
      </c>
      <c r="F105" t="s">
        <v>128</v>
      </c>
      <c r="G105">
        <v>1578</v>
      </c>
      <c r="H105">
        <v>64</v>
      </c>
    </row>
    <row r="106" spans="1:8" x14ac:dyDescent="0.3">
      <c r="A106">
        <v>2013</v>
      </c>
      <c r="B106" t="s">
        <v>127</v>
      </c>
      <c r="C106" t="s">
        <v>90</v>
      </c>
      <c r="D106" t="s">
        <v>97</v>
      </c>
      <c r="E106" t="s">
        <v>98</v>
      </c>
      <c r="F106" t="s">
        <v>131</v>
      </c>
      <c r="G106">
        <v>4687</v>
      </c>
      <c r="H106">
        <v>65</v>
      </c>
    </row>
    <row r="107" spans="1:8" x14ac:dyDescent="0.3">
      <c r="A107">
        <v>2013</v>
      </c>
      <c r="B107" t="s">
        <v>127</v>
      </c>
      <c r="C107" t="s">
        <v>95</v>
      </c>
      <c r="D107" t="s">
        <v>97</v>
      </c>
      <c r="E107" t="s">
        <v>98</v>
      </c>
      <c r="F107" t="s">
        <v>132</v>
      </c>
      <c r="G107">
        <v>1364</v>
      </c>
      <c r="H107">
        <v>66</v>
      </c>
    </row>
    <row r="108" spans="1:8" x14ac:dyDescent="0.3">
      <c r="A108">
        <v>2013</v>
      </c>
      <c r="B108" t="s">
        <v>127</v>
      </c>
      <c r="C108" t="s">
        <v>90</v>
      </c>
      <c r="D108" t="s">
        <v>97</v>
      </c>
      <c r="E108" t="s">
        <v>98</v>
      </c>
      <c r="F108" t="s">
        <v>130</v>
      </c>
      <c r="G108">
        <v>7892</v>
      </c>
      <c r="H108">
        <v>67</v>
      </c>
    </row>
    <row r="109" spans="1:8" x14ac:dyDescent="0.3">
      <c r="A109">
        <v>2013</v>
      </c>
      <c r="B109" t="s">
        <v>127</v>
      </c>
      <c r="C109" t="s">
        <v>106</v>
      </c>
      <c r="D109" t="s">
        <v>97</v>
      </c>
      <c r="E109" t="s">
        <v>98</v>
      </c>
      <c r="F109" t="s">
        <v>128</v>
      </c>
      <c r="G109">
        <v>1578</v>
      </c>
      <c r="H109">
        <v>68</v>
      </c>
    </row>
    <row r="110" spans="1:8" x14ac:dyDescent="0.3">
      <c r="A110">
        <v>2013</v>
      </c>
      <c r="B110" t="s">
        <v>127</v>
      </c>
      <c r="C110" t="s">
        <v>90</v>
      </c>
      <c r="D110" t="s">
        <v>97</v>
      </c>
      <c r="E110" t="s">
        <v>98</v>
      </c>
      <c r="F110" t="s">
        <v>131</v>
      </c>
      <c r="G110">
        <v>4687</v>
      </c>
      <c r="H110">
        <v>69</v>
      </c>
    </row>
    <row r="111" spans="1:8" x14ac:dyDescent="0.3">
      <c r="A111">
        <v>2013</v>
      </c>
      <c r="B111" t="s">
        <v>127</v>
      </c>
      <c r="C111" t="s">
        <v>95</v>
      </c>
      <c r="D111" t="s">
        <v>97</v>
      </c>
      <c r="E111" t="s">
        <v>98</v>
      </c>
      <c r="F111" t="s">
        <v>132</v>
      </c>
      <c r="G111">
        <v>1364</v>
      </c>
      <c r="H111">
        <v>70</v>
      </c>
    </row>
    <row r="112" spans="1:8" x14ac:dyDescent="0.3">
      <c r="A112">
        <v>2013</v>
      </c>
      <c r="B112" t="s">
        <v>134</v>
      </c>
      <c r="C112" t="s">
        <v>106</v>
      </c>
      <c r="D112" t="s">
        <v>97</v>
      </c>
      <c r="E112" t="s">
        <v>98</v>
      </c>
      <c r="F112" t="s">
        <v>137</v>
      </c>
      <c r="G112">
        <v>4896</v>
      </c>
      <c r="H112">
        <v>93</v>
      </c>
    </row>
    <row r="113" spans="1:8" x14ac:dyDescent="0.3">
      <c r="A113">
        <v>2013</v>
      </c>
      <c r="B113" t="s">
        <v>134</v>
      </c>
      <c r="C113" t="s">
        <v>90</v>
      </c>
      <c r="D113" t="s">
        <v>97</v>
      </c>
      <c r="E113" t="s">
        <v>98</v>
      </c>
      <c r="F113" t="s">
        <v>129</v>
      </c>
      <c r="G113">
        <v>4587</v>
      </c>
      <c r="H113">
        <v>94</v>
      </c>
    </row>
    <row r="114" spans="1:8" x14ac:dyDescent="0.3">
      <c r="A114">
        <v>2013</v>
      </c>
      <c r="B114" t="s">
        <v>134</v>
      </c>
      <c r="C114" t="s">
        <v>106</v>
      </c>
      <c r="D114" t="s">
        <v>97</v>
      </c>
      <c r="E114" t="s">
        <v>98</v>
      </c>
      <c r="F114" t="s">
        <v>137</v>
      </c>
      <c r="G114">
        <v>4896</v>
      </c>
      <c r="H114">
        <v>95</v>
      </c>
    </row>
    <row r="115" spans="1:8" x14ac:dyDescent="0.3">
      <c r="A115">
        <v>2013</v>
      </c>
      <c r="B115" t="s">
        <v>134</v>
      </c>
      <c r="C115" t="s">
        <v>90</v>
      </c>
      <c r="D115" t="s">
        <v>97</v>
      </c>
      <c r="E115" t="s">
        <v>98</v>
      </c>
      <c r="F115" t="s">
        <v>129</v>
      </c>
      <c r="G115">
        <v>4587</v>
      </c>
      <c r="H115">
        <v>96</v>
      </c>
    </row>
    <row r="116" spans="1:8" x14ac:dyDescent="0.3">
      <c r="A116">
        <v>2013</v>
      </c>
      <c r="B116" t="s">
        <v>139</v>
      </c>
      <c r="C116" t="s">
        <v>90</v>
      </c>
      <c r="D116" t="s">
        <v>97</v>
      </c>
      <c r="E116" t="s">
        <v>98</v>
      </c>
      <c r="F116" t="s">
        <v>104</v>
      </c>
      <c r="G116">
        <v>5623</v>
      </c>
      <c r="H116">
        <v>115</v>
      </c>
    </row>
    <row r="117" spans="1:8" x14ac:dyDescent="0.3">
      <c r="A117">
        <v>2013</v>
      </c>
      <c r="B117" t="s">
        <v>139</v>
      </c>
      <c r="C117" t="s">
        <v>95</v>
      </c>
      <c r="D117" t="s">
        <v>97</v>
      </c>
      <c r="E117" t="s">
        <v>98</v>
      </c>
      <c r="F117" t="s">
        <v>115</v>
      </c>
      <c r="G117">
        <v>2598</v>
      </c>
      <c r="H117">
        <v>116</v>
      </c>
    </row>
    <row r="118" spans="1:8" x14ac:dyDescent="0.3">
      <c r="A118">
        <v>2013</v>
      </c>
      <c r="B118" t="s">
        <v>139</v>
      </c>
      <c r="C118" t="s">
        <v>90</v>
      </c>
      <c r="D118" t="s">
        <v>97</v>
      </c>
      <c r="E118" t="s">
        <v>98</v>
      </c>
      <c r="F118" t="s">
        <v>104</v>
      </c>
      <c r="G118">
        <v>5623</v>
      </c>
      <c r="H118">
        <v>117</v>
      </c>
    </row>
    <row r="119" spans="1:8" x14ac:dyDescent="0.3">
      <c r="A119">
        <v>2013</v>
      </c>
      <c r="B119" t="s">
        <v>139</v>
      </c>
      <c r="C119" t="s">
        <v>95</v>
      </c>
      <c r="D119" t="s">
        <v>97</v>
      </c>
      <c r="E119" t="s">
        <v>98</v>
      </c>
      <c r="F119" t="s">
        <v>115</v>
      </c>
      <c r="G119">
        <v>2598</v>
      </c>
      <c r="H119">
        <v>118</v>
      </c>
    </row>
    <row r="120" spans="1:8" x14ac:dyDescent="0.3">
      <c r="A120">
        <v>2013</v>
      </c>
      <c r="B120" t="s">
        <v>144</v>
      </c>
      <c r="C120" t="s">
        <v>95</v>
      </c>
      <c r="D120" t="s">
        <v>97</v>
      </c>
      <c r="E120" t="s">
        <v>98</v>
      </c>
      <c r="F120" t="s">
        <v>116</v>
      </c>
      <c r="G120">
        <v>5888</v>
      </c>
      <c r="H120">
        <v>137</v>
      </c>
    </row>
    <row r="121" spans="1:8" x14ac:dyDescent="0.3">
      <c r="A121">
        <v>2013</v>
      </c>
      <c r="B121" t="s">
        <v>144</v>
      </c>
      <c r="C121" t="s">
        <v>100</v>
      </c>
      <c r="D121" t="s">
        <v>97</v>
      </c>
      <c r="E121" t="s">
        <v>98</v>
      </c>
      <c r="F121" t="s">
        <v>123</v>
      </c>
      <c r="G121">
        <v>2365</v>
      </c>
      <c r="H121">
        <v>138</v>
      </c>
    </row>
    <row r="122" spans="1:8" x14ac:dyDescent="0.3">
      <c r="A122">
        <v>2013</v>
      </c>
      <c r="B122" t="s">
        <v>144</v>
      </c>
      <c r="C122" t="s">
        <v>95</v>
      </c>
      <c r="D122" t="s">
        <v>97</v>
      </c>
      <c r="E122" t="s">
        <v>98</v>
      </c>
      <c r="F122" t="s">
        <v>116</v>
      </c>
      <c r="G122">
        <v>5888</v>
      </c>
      <c r="H122">
        <v>139</v>
      </c>
    </row>
    <row r="123" spans="1:8" x14ac:dyDescent="0.3">
      <c r="A123">
        <v>2013</v>
      </c>
      <c r="B123" t="s">
        <v>144</v>
      </c>
      <c r="C123" t="s">
        <v>100</v>
      </c>
      <c r="D123" t="s">
        <v>97</v>
      </c>
      <c r="E123" t="s">
        <v>98</v>
      </c>
      <c r="F123" t="s">
        <v>123</v>
      </c>
      <c r="G123">
        <v>2365</v>
      </c>
      <c r="H123">
        <v>140</v>
      </c>
    </row>
    <row r="124" spans="1:8" x14ac:dyDescent="0.3">
      <c r="A124">
        <v>2014</v>
      </c>
      <c r="B124" t="s">
        <v>89</v>
      </c>
      <c r="C124" t="s">
        <v>95</v>
      </c>
      <c r="D124" t="s">
        <v>97</v>
      </c>
      <c r="E124" t="s">
        <v>98</v>
      </c>
      <c r="F124" t="s">
        <v>99</v>
      </c>
      <c r="G124">
        <v>9731</v>
      </c>
      <c r="H124">
        <v>155</v>
      </c>
    </row>
    <row r="125" spans="1:8" x14ac:dyDescent="0.3">
      <c r="A125">
        <v>2014</v>
      </c>
      <c r="B125" t="s">
        <v>89</v>
      </c>
      <c r="C125" t="s">
        <v>100</v>
      </c>
      <c r="D125" t="s">
        <v>97</v>
      </c>
      <c r="E125" t="s">
        <v>98</v>
      </c>
      <c r="F125" t="s">
        <v>101</v>
      </c>
      <c r="G125">
        <v>5862</v>
      </c>
      <c r="H125">
        <v>156</v>
      </c>
    </row>
    <row r="126" spans="1:8" x14ac:dyDescent="0.3">
      <c r="A126">
        <v>2014</v>
      </c>
      <c r="B126" t="s">
        <v>89</v>
      </c>
      <c r="C126" t="s">
        <v>95</v>
      </c>
      <c r="D126" t="s">
        <v>97</v>
      </c>
      <c r="E126" t="s">
        <v>98</v>
      </c>
      <c r="F126" t="s">
        <v>99</v>
      </c>
      <c r="G126">
        <v>9731</v>
      </c>
      <c r="H126">
        <v>157</v>
      </c>
    </row>
    <row r="127" spans="1:8" x14ac:dyDescent="0.3">
      <c r="A127">
        <v>2014</v>
      </c>
      <c r="B127" t="s">
        <v>89</v>
      </c>
      <c r="C127" t="s">
        <v>100</v>
      </c>
      <c r="D127" t="s">
        <v>97</v>
      </c>
      <c r="E127" t="s">
        <v>98</v>
      </c>
      <c r="F127" t="s">
        <v>101</v>
      </c>
      <c r="G127">
        <v>5862</v>
      </c>
      <c r="H127">
        <v>158</v>
      </c>
    </row>
    <row r="128" spans="1:8" x14ac:dyDescent="0.3">
      <c r="A128">
        <v>2014</v>
      </c>
      <c r="B128" t="s">
        <v>111</v>
      </c>
      <c r="C128" t="s">
        <v>100</v>
      </c>
      <c r="D128" t="s">
        <v>97</v>
      </c>
      <c r="E128" t="s">
        <v>98</v>
      </c>
      <c r="F128" t="s">
        <v>113</v>
      </c>
      <c r="G128">
        <v>7415</v>
      </c>
      <c r="H128">
        <v>171</v>
      </c>
    </row>
    <row r="129" spans="1:8" x14ac:dyDescent="0.3">
      <c r="A129">
        <v>2014</v>
      </c>
      <c r="B129" t="s">
        <v>111</v>
      </c>
      <c r="C129" t="s">
        <v>90</v>
      </c>
      <c r="D129" t="s">
        <v>97</v>
      </c>
      <c r="E129" t="s">
        <v>98</v>
      </c>
      <c r="F129" t="s">
        <v>114</v>
      </c>
      <c r="G129">
        <v>8952</v>
      </c>
      <c r="H129">
        <v>172</v>
      </c>
    </row>
    <row r="130" spans="1:8" x14ac:dyDescent="0.3">
      <c r="A130">
        <v>2014</v>
      </c>
      <c r="B130" t="s">
        <v>111</v>
      </c>
      <c r="C130" t="s">
        <v>100</v>
      </c>
      <c r="D130" t="s">
        <v>97</v>
      </c>
      <c r="E130" t="s">
        <v>98</v>
      </c>
      <c r="F130" t="s">
        <v>113</v>
      </c>
      <c r="G130">
        <v>7415</v>
      </c>
      <c r="H130">
        <v>173</v>
      </c>
    </row>
    <row r="131" spans="1:8" x14ac:dyDescent="0.3">
      <c r="A131">
        <v>2014</v>
      </c>
      <c r="B131" t="s">
        <v>111</v>
      </c>
      <c r="C131" t="s">
        <v>90</v>
      </c>
      <c r="D131" t="s">
        <v>97</v>
      </c>
      <c r="E131" t="s">
        <v>98</v>
      </c>
      <c r="F131" t="s">
        <v>114</v>
      </c>
      <c r="G131">
        <v>8952</v>
      </c>
      <c r="H131">
        <v>174</v>
      </c>
    </row>
    <row r="132" spans="1:8" x14ac:dyDescent="0.3">
      <c r="A132">
        <v>2014</v>
      </c>
      <c r="B132" t="s">
        <v>119</v>
      </c>
      <c r="C132" t="s">
        <v>100</v>
      </c>
      <c r="D132" t="s">
        <v>97</v>
      </c>
      <c r="E132" t="s">
        <v>98</v>
      </c>
      <c r="F132" t="s">
        <v>120</v>
      </c>
      <c r="G132">
        <v>9746</v>
      </c>
      <c r="H132">
        <v>191</v>
      </c>
    </row>
    <row r="133" spans="1:8" x14ac:dyDescent="0.3">
      <c r="A133">
        <v>2014</v>
      </c>
      <c r="B133" t="s">
        <v>119</v>
      </c>
      <c r="C133" t="s">
        <v>90</v>
      </c>
      <c r="D133" t="s">
        <v>97</v>
      </c>
      <c r="E133" t="s">
        <v>98</v>
      </c>
      <c r="F133" t="s">
        <v>122</v>
      </c>
      <c r="G133">
        <v>3587</v>
      </c>
      <c r="H133">
        <v>192</v>
      </c>
    </row>
    <row r="134" spans="1:8" x14ac:dyDescent="0.3">
      <c r="A134">
        <v>2014</v>
      </c>
      <c r="B134" t="s">
        <v>119</v>
      </c>
      <c r="C134" t="s">
        <v>100</v>
      </c>
      <c r="D134" t="s">
        <v>97</v>
      </c>
      <c r="E134" t="s">
        <v>98</v>
      </c>
      <c r="F134" t="s">
        <v>120</v>
      </c>
      <c r="G134">
        <v>9746</v>
      </c>
      <c r="H134">
        <v>193</v>
      </c>
    </row>
    <row r="135" spans="1:8" x14ac:dyDescent="0.3">
      <c r="A135">
        <v>2014</v>
      </c>
      <c r="B135" t="s">
        <v>119</v>
      </c>
      <c r="C135" t="s">
        <v>90</v>
      </c>
      <c r="D135" t="s">
        <v>97</v>
      </c>
      <c r="E135" t="s">
        <v>98</v>
      </c>
      <c r="F135" t="s">
        <v>122</v>
      </c>
      <c r="G135">
        <v>3587</v>
      </c>
      <c r="H135">
        <v>194</v>
      </c>
    </row>
    <row r="136" spans="1:8" x14ac:dyDescent="0.3">
      <c r="A136">
        <v>2014</v>
      </c>
      <c r="B136" t="s">
        <v>127</v>
      </c>
      <c r="C136" t="s">
        <v>90</v>
      </c>
      <c r="D136" t="s">
        <v>97</v>
      </c>
      <c r="E136" t="s">
        <v>98</v>
      </c>
      <c r="F136" t="s">
        <v>130</v>
      </c>
      <c r="G136">
        <v>7892</v>
      </c>
      <c r="H136">
        <v>211</v>
      </c>
    </row>
    <row r="137" spans="1:8" x14ac:dyDescent="0.3">
      <c r="A137">
        <v>2014</v>
      </c>
      <c r="B137" t="s">
        <v>127</v>
      </c>
      <c r="C137" t="s">
        <v>106</v>
      </c>
      <c r="D137" t="s">
        <v>97</v>
      </c>
      <c r="E137" t="s">
        <v>98</v>
      </c>
      <c r="F137" t="s">
        <v>128</v>
      </c>
      <c r="G137">
        <v>1578</v>
      </c>
      <c r="H137">
        <v>212</v>
      </c>
    </row>
    <row r="138" spans="1:8" x14ac:dyDescent="0.3">
      <c r="A138">
        <v>2014</v>
      </c>
      <c r="B138" t="s">
        <v>127</v>
      </c>
      <c r="C138" t="s">
        <v>90</v>
      </c>
      <c r="D138" t="s">
        <v>97</v>
      </c>
      <c r="E138" t="s">
        <v>98</v>
      </c>
      <c r="F138" t="s">
        <v>131</v>
      </c>
      <c r="G138">
        <v>4687</v>
      </c>
      <c r="H138">
        <v>213</v>
      </c>
    </row>
    <row r="139" spans="1:8" x14ac:dyDescent="0.3">
      <c r="A139">
        <v>2014</v>
      </c>
      <c r="B139" t="s">
        <v>127</v>
      </c>
      <c r="C139" t="s">
        <v>95</v>
      </c>
      <c r="D139" t="s">
        <v>97</v>
      </c>
      <c r="E139" t="s">
        <v>98</v>
      </c>
      <c r="F139" t="s">
        <v>132</v>
      </c>
      <c r="G139">
        <v>1364</v>
      </c>
      <c r="H139">
        <v>214</v>
      </c>
    </row>
    <row r="140" spans="1:8" x14ac:dyDescent="0.3">
      <c r="A140">
        <v>2014</v>
      </c>
      <c r="B140" t="s">
        <v>127</v>
      </c>
      <c r="C140" t="s">
        <v>90</v>
      </c>
      <c r="D140" t="s">
        <v>97</v>
      </c>
      <c r="E140" t="s">
        <v>98</v>
      </c>
      <c r="F140" t="s">
        <v>130</v>
      </c>
      <c r="G140">
        <v>7892</v>
      </c>
      <c r="H140">
        <v>215</v>
      </c>
    </row>
    <row r="141" spans="1:8" x14ac:dyDescent="0.3">
      <c r="A141">
        <v>2014</v>
      </c>
      <c r="B141" t="s">
        <v>127</v>
      </c>
      <c r="C141" t="s">
        <v>106</v>
      </c>
      <c r="D141" t="s">
        <v>97</v>
      </c>
      <c r="E141" t="s">
        <v>98</v>
      </c>
      <c r="F141" t="s">
        <v>128</v>
      </c>
      <c r="G141">
        <v>1578</v>
      </c>
      <c r="H141">
        <v>216</v>
      </c>
    </row>
    <row r="142" spans="1:8" x14ac:dyDescent="0.3">
      <c r="A142">
        <v>2014</v>
      </c>
      <c r="B142" t="s">
        <v>127</v>
      </c>
      <c r="C142" t="s">
        <v>90</v>
      </c>
      <c r="D142" t="s">
        <v>97</v>
      </c>
      <c r="E142" t="s">
        <v>98</v>
      </c>
      <c r="F142" t="s">
        <v>131</v>
      </c>
      <c r="G142">
        <v>4687</v>
      </c>
      <c r="H142">
        <v>217</v>
      </c>
    </row>
    <row r="143" spans="1:8" x14ac:dyDescent="0.3">
      <c r="A143">
        <v>2014</v>
      </c>
      <c r="B143" t="s">
        <v>127</v>
      </c>
      <c r="C143" t="s">
        <v>95</v>
      </c>
      <c r="D143" t="s">
        <v>97</v>
      </c>
      <c r="E143" t="s">
        <v>98</v>
      </c>
      <c r="F143" t="s">
        <v>132</v>
      </c>
      <c r="G143">
        <v>1364</v>
      </c>
      <c r="H143">
        <v>218</v>
      </c>
    </row>
    <row r="144" spans="1:8" x14ac:dyDescent="0.3">
      <c r="A144">
        <v>2014</v>
      </c>
      <c r="B144" t="s">
        <v>134</v>
      </c>
      <c r="C144" t="s">
        <v>106</v>
      </c>
      <c r="D144" t="s">
        <v>97</v>
      </c>
      <c r="E144" t="s">
        <v>98</v>
      </c>
      <c r="F144" t="s">
        <v>137</v>
      </c>
      <c r="G144">
        <v>4896</v>
      </c>
      <c r="H144">
        <v>241</v>
      </c>
    </row>
    <row r="145" spans="1:8" x14ac:dyDescent="0.3">
      <c r="A145">
        <v>2014</v>
      </c>
      <c r="B145" t="s">
        <v>134</v>
      </c>
      <c r="C145" t="s">
        <v>90</v>
      </c>
      <c r="D145" t="s">
        <v>97</v>
      </c>
      <c r="E145" t="s">
        <v>98</v>
      </c>
      <c r="F145" t="s">
        <v>129</v>
      </c>
      <c r="G145">
        <v>4587</v>
      </c>
      <c r="H145">
        <v>242</v>
      </c>
    </row>
    <row r="146" spans="1:8" x14ac:dyDescent="0.3">
      <c r="A146">
        <v>2014</v>
      </c>
      <c r="B146" t="s">
        <v>134</v>
      </c>
      <c r="C146" t="s">
        <v>106</v>
      </c>
      <c r="D146" t="s">
        <v>97</v>
      </c>
      <c r="E146" t="s">
        <v>98</v>
      </c>
      <c r="F146" t="s">
        <v>137</v>
      </c>
      <c r="G146">
        <v>4896</v>
      </c>
      <c r="H146">
        <v>243</v>
      </c>
    </row>
    <row r="147" spans="1:8" x14ac:dyDescent="0.3">
      <c r="A147">
        <v>2014</v>
      </c>
      <c r="B147" t="s">
        <v>134</v>
      </c>
      <c r="C147" t="s">
        <v>90</v>
      </c>
      <c r="D147" t="s">
        <v>97</v>
      </c>
      <c r="E147" t="s">
        <v>98</v>
      </c>
      <c r="F147" t="s">
        <v>129</v>
      </c>
      <c r="G147">
        <v>4587</v>
      </c>
      <c r="H147">
        <v>244</v>
      </c>
    </row>
    <row r="148" spans="1:8" x14ac:dyDescent="0.3">
      <c r="A148">
        <v>2014</v>
      </c>
      <c r="B148" t="s">
        <v>139</v>
      </c>
      <c r="C148" t="s">
        <v>90</v>
      </c>
      <c r="D148" t="s">
        <v>97</v>
      </c>
      <c r="E148" t="s">
        <v>98</v>
      </c>
      <c r="F148" t="s">
        <v>104</v>
      </c>
      <c r="G148">
        <v>5623</v>
      </c>
      <c r="H148">
        <v>263</v>
      </c>
    </row>
    <row r="149" spans="1:8" x14ac:dyDescent="0.3">
      <c r="A149">
        <v>2014</v>
      </c>
      <c r="B149" t="s">
        <v>139</v>
      </c>
      <c r="C149" t="s">
        <v>95</v>
      </c>
      <c r="D149" t="s">
        <v>97</v>
      </c>
      <c r="E149" t="s">
        <v>98</v>
      </c>
      <c r="F149" t="s">
        <v>115</v>
      </c>
      <c r="G149">
        <v>2598</v>
      </c>
      <c r="H149">
        <v>264</v>
      </c>
    </row>
    <row r="150" spans="1:8" x14ac:dyDescent="0.3">
      <c r="A150">
        <v>2014</v>
      </c>
      <c r="B150" t="s">
        <v>139</v>
      </c>
      <c r="C150" t="s">
        <v>90</v>
      </c>
      <c r="D150" t="s">
        <v>97</v>
      </c>
      <c r="E150" t="s">
        <v>98</v>
      </c>
      <c r="F150" t="s">
        <v>104</v>
      </c>
      <c r="G150">
        <v>5623</v>
      </c>
      <c r="H150">
        <v>265</v>
      </c>
    </row>
    <row r="151" spans="1:8" x14ac:dyDescent="0.3">
      <c r="A151">
        <v>2014</v>
      </c>
      <c r="B151" t="s">
        <v>139</v>
      </c>
      <c r="C151" t="s">
        <v>95</v>
      </c>
      <c r="D151" t="s">
        <v>97</v>
      </c>
      <c r="E151" t="s">
        <v>98</v>
      </c>
      <c r="F151" t="s">
        <v>115</v>
      </c>
      <c r="G151">
        <v>2598</v>
      </c>
      <c r="H151">
        <v>266</v>
      </c>
    </row>
    <row r="152" spans="1:8" x14ac:dyDescent="0.3">
      <c r="A152">
        <v>2014</v>
      </c>
      <c r="B152" t="s">
        <v>144</v>
      </c>
      <c r="C152" t="s">
        <v>95</v>
      </c>
      <c r="D152" t="s">
        <v>97</v>
      </c>
      <c r="E152" t="s">
        <v>98</v>
      </c>
      <c r="F152" t="s">
        <v>116</v>
      </c>
      <c r="G152">
        <v>5888</v>
      </c>
      <c r="H152">
        <v>285</v>
      </c>
    </row>
    <row r="153" spans="1:8" x14ac:dyDescent="0.3">
      <c r="A153">
        <v>2014</v>
      </c>
      <c r="B153" t="s">
        <v>144</v>
      </c>
      <c r="C153" t="s">
        <v>100</v>
      </c>
      <c r="D153" t="s">
        <v>97</v>
      </c>
      <c r="E153" t="s">
        <v>98</v>
      </c>
      <c r="F153" t="s">
        <v>123</v>
      </c>
      <c r="G153">
        <v>2365</v>
      </c>
      <c r="H153">
        <v>286</v>
      </c>
    </row>
    <row r="154" spans="1:8" x14ac:dyDescent="0.3">
      <c r="A154">
        <v>2014</v>
      </c>
      <c r="B154" t="s">
        <v>144</v>
      </c>
      <c r="C154" t="s">
        <v>95</v>
      </c>
      <c r="D154" t="s">
        <v>97</v>
      </c>
      <c r="E154" t="s">
        <v>98</v>
      </c>
      <c r="F154" t="s">
        <v>116</v>
      </c>
      <c r="G154">
        <v>5888</v>
      </c>
      <c r="H154">
        <v>287</v>
      </c>
    </row>
    <row r="155" spans="1:8" x14ac:dyDescent="0.3">
      <c r="A155">
        <v>2014</v>
      </c>
      <c r="B155" t="s">
        <v>144</v>
      </c>
      <c r="C155" t="s">
        <v>100</v>
      </c>
      <c r="D155" t="s">
        <v>97</v>
      </c>
      <c r="E155" t="s">
        <v>98</v>
      </c>
      <c r="F155" t="s">
        <v>123</v>
      </c>
      <c r="G155">
        <v>2365</v>
      </c>
      <c r="H155">
        <v>288</v>
      </c>
    </row>
    <row r="156" spans="1:8" x14ac:dyDescent="0.3">
      <c r="A156">
        <v>2015</v>
      </c>
      <c r="B156" t="s">
        <v>89</v>
      </c>
      <c r="C156" t="s">
        <v>95</v>
      </c>
      <c r="D156" t="s">
        <v>97</v>
      </c>
      <c r="E156" t="s">
        <v>98</v>
      </c>
      <c r="F156" t="s">
        <v>99</v>
      </c>
      <c r="G156">
        <v>9731</v>
      </c>
      <c r="H156">
        <v>303</v>
      </c>
    </row>
    <row r="157" spans="1:8" x14ac:dyDescent="0.3">
      <c r="A157">
        <v>2015</v>
      </c>
      <c r="B157" t="s">
        <v>89</v>
      </c>
      <c r="C157" t="s">
        <v>100</v>
      </c>
      <c r="D157" t="s">
        <v>97</v>
      </c>
      <c r="E157" t="s">
        <v>98</v>
      </c>
      <c r="F157" t="s">
        <v>101</v>
      </c>
      <c r="G157">
        <v>5862</v>
      </c>
      <c r="H157">
        <v>304</v>
      </c>
    </row>
    <row r="158" spans="1:8" x14ac:dyDescent="0.3">
      <c r="A158">
        <v>2015</v>
      </c>
      <c r="B158" t="s">
        <v>89</v>
      </c>
      <c r="C158" t="s">
        <v>95</v>
      </c>
      <c r="D158" t="s">
        <v>97</v>
      </c>
      <c r="E158" t="s">
        <v>98</v>
      </c>
      <c r="F158" t="s">
        <v>99</v>
      </c>
      <c r="G158">
        <v>9731</v>
      </c>
      <c r="H158">
        <v>305</v>
      </c>
    </row>
    <row r="159" spans="1:8" x14ac:dyDescent="0.3">
      <c r="A159">
        <v>2015</v>
      </c>
      <c r="B159" t="s">
        <v>89</v>
      </c>
      <c r="C159" t="s">
        <v>100</v>
      </c>
      <c r="D159" t="s">
        <v>97</v>
      </c>
      <c r="E159" t="s">
        <v>98</v>
      </c>
      <c r="F159" t="s">
        <v>101</v>
      </c>
      <c r="G159">
        <v>5862</v>
      </c>
      <c r="H159">
        <v>306</v>
      </c>
    </row>
    <row r="160" spans="1:8" x14ac:dyDescent="0.3">
      <c r="A160">
        <v>2015</v>
      </c>
      <c r="B160" t="s">
        <v>111</v>
      </c>
      <c r="C160" t="s">
        <v>100</v>
      </c>
      <c r="D160" t="s">
        <v>97</v>
      </c>
      <c r="E160" t="s">
        <v>98</v>
      </c>
      <c r="F160" t="s">
        <v>113</v>
      </c>
      <c r="G160">
        <v>7415</v>
      </c>
      <c r="H160">
        <v>319</v>
      </c>
    </row>
    <row r="161" spans="1:8" x14ac:dyDescent="0.3">
      <c r="A161">
        <v>2015</v>
      </c>
      <c r="B161" t="s">
        <v>111</v>
      </c>
      <c r="C161" t="s">
        <v>90</v>
      </c>
      <c r="D161" t="s">
        <v>97</v>
      </c>
      <c r="E161" t="s">
        <v>98</v>
      </c>
      <c r="F161" t="s">
        <v>114</v>
      </c>
      <c r="G161">
        <v>8952</v>
      </c>
      <c r="H161">
        <v>320</v>
      </c>
    </row>
    <row r="162" spans="1:8" x14ac:dyDescent="0.3">
      <c r="A162">
        <v>2015</v>
      </c>
      <c r="B162" t="s">
        <v>111</v>
      </c>
      <c r="C162" t="s">
        <v>100</v>
      </c>
      <c r="D162" t="s">
        <v>97</v>
      </c>
      <c r="E162" t="s">
        <v>98</v>
      </c>
      <c r="F162" t="s">
        <v>113</v>
      </c>
      <c r="G162">
        <v>7415</v>
      </c>
      <c r="H162">
        <v>321</v>
      </c>
    </row>
    <row r="163" spans="1:8" x14ac:dyDescent="0.3">
      <c r="A163">
        <v>2015</v>
      </c>
      <c r="B163" t="s">
        <v>111</v>
      </c>
      <c r="C163" t="s">
        <v>90</v>
      </c>
      <c r="D163" t="s">
        <v>97</v>
      </c>
      <c r="E163" t="s">
        <v>98</v>
      </c>
      <c r="F163" t="s">
        <v>114</v>
      </c>
      <c r="G163">
        <v>8952</v>
      </c>
      <c r="H163">
        <v>322</v>
      </c>
    </row>
    <row r="164" spans="1:8" x14ac:dyDescent="0.3">
      <c r="A164">
        <v>2015</v>
      </c>
      <c r="B164" t="s">
        <v>119</v>
      </c>
      <c r="C164" t="s">
        <v>100</v>
      </c>
      <c r="D164" t="s">
        <v>97</v>
      </c>
      <c r="E164" t="s">
        <v>98</v>
      </c>
      <c r="F164" t="s">
        <v>120</v>
      </c>
      <c r="G164">
        <v>9746</v>
      </c>
      <c r="H164">
        <v>339</v>
      </c>
    </row>
    <row r="165" spans="1:8" x14ac:dyDescent="0.3">
      <c r="A165">
        <v>2015</v>
      </c>
      <c r="B165" t="s">
        <v>119</v>
      </c>
      <c r="C165" t="s">
        <v>90</v>
      </c>
      <c r="D165" t="s">
        <v>97</v>
      </c>
      <c r="E165" t="s">
        <v>98</v>
      </c>
      <c r="F165" t="s">
        <v>122</v>
      </c>
      <c r="G165">
        <v>3587</v>
      </c>
      <c r="H165">
        <v>340</v>
      </c>
    </row>
    <row r="166" spans="1:8" x14ac:dyDescent="0.3">
      <c r="A166">
        <v>2015</v>
      </c>
      <c r="B166" t="s">
        <v>119</v>
      </c>
      <c r="C166" t="s">
        <v>100</v>
      </c>
      <c r="D166" t="s">
        <v>97</v>
      </c>
      <c r="E166" t="s">
        <v>98</v>
      </c>
      <c r="F166" t="s">
        <v>120</v>
      </c>
      <c r="G166">
        <v>9746</v>
      </c>
      <c r="H166">
        <v>341</v>
      </c>
    </row>
    <row r="167" spans="1:8" x14ac:dyDescent="0.3">
      <c r="A167">
        <v>2015</v>
      </c>
      <c r="B167" t="s">
        <v>119</v>
      </c>
      <c r="C167" t="s">
        <v>90</v>
      </c>
      <c r="D167" t="s">
        <v>97</v>
      </c>
      <c r="E167" t="s">
        <v>98</v>
      </c>
      <c r="F167" t="s">
        <v>122</v>
      </c>
      <c r="G167">
        <v>3587</v>
      </c>
      <c r="H167">
        <v>342</v>
      </c>
    </row>
    <row r="168" spans="1:8" x14ac:dyDescent="0.3">
      <c r="A168">
        <v>2015</v>
      </c>
      <c r="B168" t="s">
        <v>127</v>
      </c>
      <c r="C168" t="s">
        <v>90</v>
      </c>
      <c r="D168" t="s">
        <v>97</v>
      </c>
      <c r="E168" t="s">
        <v>98</v>
      </c>
      <c r="F168" t="s">
        <v>130</v>
      </c>
      <c r="G168">
        <v>7892</v>
      </c>
      <c r="H168">
        <v>359</v>
      </c>
    </row>
    <row r="169" spans="1:8" x14ac:dyDescent="0.3">
      <c r="A169">
        <v>2015</v>
      </c>
      <c r="B169" t="s">
        <v>127</v>
      </c>
      <c r="C169" t="s">
        <v>106</v>
      </c>
      <c r="D169" t="s">
        <v>97</v>
      </c>
      <c r="E169" t="s">
        <v>98</v>
      </c>
      <c r="F169" t="s">
        <v>128</v>
      </c>
      <c r="G169">
        <v>1578</v>
      </c>
      <c r="H169">
        <v>360</v>
      </c>
    </row>
    <row r="170" spans="1:8" x14ac:dyDescent="0.3">
      <c r="A170">
        <v>2015</v>
      </c>
      <c r="B170" t="s">
        <v>127</v>
      </c>
      <c r="C170" t="s">
        <v>90</v>
      </c>
      <c r="D170" t="s">
        <v>97</v>
      </c>
      <c r="E170" t="s">
        <v>98</v>
      </c>
      <c r="F170" t="s">
        <v>131</v>
      </c>
      <c r="G170">
        <v>4687</v>
      </c>
      <c r="H170">
        <v>361</v>
      </c>
    </row>
    <row r="171" spans="1:8" x14ac:dyDescent="0.3">
      <c r="A171">
        <v>2015</v>
      </c>
      <c r="B171" t="s">
        <v>127</v>
      </c>
      <c r="C171" t="s">
        <v>95</v>
      </c>
      <c r="D171" t="s">
        <v>97</v>
      </c>
      <c r="E171" t="s">
        <v>98</v>
      </c>
      <c r="F171" t="s">
        <v>132</v>
      </c>
      <c r="G171">
        <v>1364</v>
      </c>
      <c r="H171">
        <v>362</v>
      </c>
    </row>
    <row r="172" spans="1:8" x14ac:dyDescent="0.3">
      <c r="A172">
        <v>2015</v>
      </c>
      <c r="B172" t="s">
        <v>127</v>
      </c>
      <c r="C172" t="s">
        <v>90</v>
      </c>
      <c r="D172" t="s">
        <v>97</v>
      </c>
      <c r="E172" t="s">
        <v>98</v>
      </c>
      <c r="F172" t="s">
        <v>130</v>
      </c>
      <c r="G172">
        <v>7892</v>
      </c>
      <c r="H172">
        <v>363</v>
      </c>
    </row>
    <row r="173" spans="1:8" x14ac:dyDescent="0.3">
      <c r="A173">
        <v>2015</v>
      </c>
      <c r="B173" t="s">
        <v>127</v>
      </c>
      <c r="C173" t="s">
        <v>106</v>
      </c>
      <c r="D173" t="s">
        <v>97</v>
      </c>
      <c r="E173" t="s">
        <v>98</v>
      </c>
      <c r="F173" t="s">
        <v>128</v>
      </c>
      <c r="G173">
        <v>1578</v>
      </c>
      <c r="H173">
        <v>364</v>
      </c>
    </row>
    <row r="174" spans="1:8" x14ac:dyDescent="0.3">
      <c r="A174">
        <v>2015</v>
      </c>
      <c r="B174" t="s">
        <v>127</v>
      </c>
      <c r="C174" t="s">
        <v>90</v>
      </c>
      <c r="D174" t="s">
        <v>97</v>
      </c>
      <c r="E174" t="s">
        <v>98</v>
      </c>
      <c r="F174" t="s">
        <v>131</v>
      </c>
      <c r="G174">
        <v>4687</v>
      </c>
      <c r="H174">
        <v>365</v>
      </c>
    </row>
    <row r="175" spans="1:8" x14ac:dyDescent="0.3">
      <c r="A175">
        <v>2015</v>
      </c>
      <c r="B175" t="s">
        <v>127</v>
      </c>
      <c r="C175" t="s">
        <v>95</v>
      </c>
      <c r="D175" t="s">
        <v>97</v>
      </c>
      <c r="E175" t="s">
        <v>98</v>
      </c>
      <c r="F175" t="s">
        <v>132</v>
      </c>
      <c r="G175">
        <v>1364</v>
      </c>
      <c r="H175">
        <v>366</v>
      </c>
    </row>
    <row r="176" spans="1:8" x14ac:dyDescent="0.3">
      <c r="A176">
        <v>2015</v>
      </c>
      <c r="B176" t="s">
        <v>134</v>
      </c>
      <c r="C176" t="s">
        <v>106</v>
      </c>
      <c r="D176" t="s">
        <v>97</v>
      </c>
      <c r="E176" t="s">
        <v>98</v>
      </c>
      <c r="F176" t="s">
        <v>137</v>
      </c>
      <c r="G176">
        <v>4896</v>
      </c>
      <c r="H176">
        <v>389</v>
      </c>
    </row>
    <row r="177" spans="1:8" x14ac:dyDescent="0.3">
      <c r="A177">
        <v>2015</v>
      </c>
      <c r="B177" t="s">
        <v>134</v>
      </c>
      <c r="C177" t="s">
        <v>90</v>
      </c>
      <c r="D177" t="s">
        <v>97</v>
      </c>
      <c r="E177" t="s">
        <v>98</v>
      </c>
      <c r="F177" t="s">
        <v>129</v>
      </c>
      <c r="G177">
        <v>4587</v>
      </c>
      <c r="H177">
        <v>390</v>
      </c>
    </row>
    <row r="178" spans="1:8" x14ac:dyDescent="0.3">
      <c r="A178">
        <v>2015</v>
      </c>
      <c r="B178" t="s">
        <v>134</v>
      </c>
      <c r="C178" t="s">
        <v>106</v>
      </c>
      <c r="D178" t="s">
        <v>97</v>
      </c>
      <c r="E178" t="s">
        <v>98</v>
      </c>
      <c r="F178" t="s">
        <v>137</v>
      </c>
      <c r="G178">
        <v>4896</v>
      </c>
      <c r="H178">
        <v>391</v>
      </c>
    </row>
    <row r="179" spans="1:8" x14ac:dyDescent="0.3">
      <c r="A179">
        <v>2015</v>
      </c>
      <c r="B179" t="s">
        <v>134</v>
      </c>
      <c r="C179" t="s">
        <v>90</v>
      </c>
      <c r="D179" t="s">
        <v>97</v>
      </c>
      <c r="E179" t="s">
        <v>98</v>
      </c>
      <c r="F179" t="s">
        <v>129</v>
      </c>
      <c r="G179">
        <v>4587</v>
      </c>
      <c r="H179">
        <v>392</v>
      </c>
    </row>
    <row r="180" spans="1:8" x14ac:dyDescent="0.3">
      <c r="A180">
        <v>2015</v>
      </c>
      <c r="B180" t="s">
        <v>139</v>
      </c>
      <c r="C180" t="s">
        <v>90</v>
      </c>
      <c r="D180" t="s">
        <v>97</v>
      </c>
      <c r="E180" t="s">
        <v>98</v>
      </c>
      <c r="F180" t="s">
        <v>104</v>
      </c>
      <c r="G180">
        <v>5623</v>
      </c>
      <c r="H180">
        <v>411</v>
      </c>
    </row>
    <row r="181" spans="1:8" x14ac:dyDescent="0.3">
      <c r="A181">
        <v>2015</v>
      </c>
      <c r="B181" t="s">
        <v>139</v>
      </c>
      <c r="C181" t="s">
        <v>95</v>
      </c>
      <c r="D181" t="s">
        <v>97</v>
      </c>
      <c r="E181" t="s">
        <v>98</v>
      </c>
      <c r="F181" t="s">
        <v>115</v>
      </c>
      <c r="G181">
        <v>2598</v>
      </c>
      <c r="H181">
        <v>412</v>
      </c>
    </row>
    <row r="182" spans="1:8" x14ac:dyDescent="0.3">
      <c r="A182">
        <v>2015</v>
      </c>
      <c r="B182" t="s">
        <v>139</v>
      </c>
      <c r="C182" t="s">
        <v>90</v>
      </c>
      <c r="D182" t="s">
        <v>97</v>
      </c>
      <c r="E182" t="s">
        <v>98</v>
      </c>
      <c r="F182" t="s">
        <v>104</v>
      </c>
      <c r="G182">
        <v>5623</v>
      </c>
      <c r="H182">
        <v>413</v>
      </c>
    </row>
    <row r="183" spans="1:8" x14ac:dyDescent="0.3">
      <c r="A183">
        <v>2015</v>
      </c>
      <c r="B183" t="s">
        <v>139</v>
      </c>
      <c r="C183" t="s">
        <v>95</v>
      </c>
      <c r="D183" t="s">
        <v>97</v>
      </c>
      <c r="E183" t="s">
        <v>98</v>
      </c>
      <c r="F183" t="s">
        <v>115</v>
      </c>
      <c r="G183">
        <v>2598</v>
      </c>
      <c r="H183">
        <v>414</v>
      </c>
    </row>
    <row r="184" spans="1:8" x14ac:dyDescent="0.3">
      <c r="A184">
        <v>2015</v>
      </c>
      <c r="B184" t="s">
        <v>144</v>
      </c>
      <c r="C184" t="s">
        <v>95</v>
      </c>
      <c r="D184" t="s">
        <v>97</v>
      </c>
      <c r="E184" t="s">
        <v>98</v>
      </c>
      <c r="F184" t="s">
        <v>116</v>
      </c>
      <c r="G184">
        <v>5888</v>
      </c>
      <c r="H184">
        <v>433</v>
      </c>
    </row>
    <row r="185" spans="1:8" x14ac:dyDescent="0.3">
      <c r="A185">
        <v>2015</v>
      </c>
      <c r="B185" t="s">
        <v>144</v>
      </c>
      <c r="C185" t="s">
        <v>100</v>
      </c>
      <c r="D185" t="s">
        <v>97</v>
      </c>
      <c r="E185" t="s">
        <v>98</v>
      </c>
      <c r="F185" t="s">
        <v>123</v>
      </c>
      <c r="G185">
        <v>2365</v>
      </c>
      <c r="H185">
        <v>434</v>
      </c>
    </row>
    <row r="186" spans="1:8" x14ac:dyDescent="0.3">
      <c r="A186">
        <v>2015</v>
      </c>
      <c r="B186" t="s">
        <v>144</v>
      </c>
      <c r="C186" t="s">
        <v>95</v>
      </c>
      <c r="D186" t="s">
        <v>97</v>
      </c>
      <c r="E186" t="s">
        <v>98</v>
      </c>
      <c r="F186" t="s">
        <v>116</v>
      </c>
      <c r="G186">
        <v>5888</v>
      </c>
      <c r="H186">
        <v>435</v>
      </c>
    </row>
    <row r="187" spans="1:8" x14ac:dyDescent="0.3">
      <c r="A187">
        <v>2015</v>
      </c>
      <c r="B187" t="s">
        <v>144</v>
      </c>
      <c r="C187" t="s">
        <v>100</v>
      </c>
      <c r="D187" t="s">
        <v>97</v>
      </c>
      <c r="E187" t="s">
        <v>98</v>
      </c>
      <c r="F187" t="s">
        <v>123</v>
      </c>
      <c r="G187">
        <v>2365</v>
      </c>
      <c r="H187">
        <v>436</v>
      </c>
    </row>
    <row r="188" spans="1:8" x14ac:dyDescent="0.3">
      <c r="A188">
        <v>2013</v>
      </c>
      <c r="B188" t="s">
        <v>89</v>
      </c>
      <c r="C188" t="s">
        <v>90</v>
      </c>
      <c r="D188" t="s">
        <v>102</v>
      </c>
      <c r="E188" t="s">
        <v>103</v>
      </c>
      <c r="F188" t="s">
        <v>104</v>
      </c>
      <c r="G188">
        <v>5623</v>
      </c>
      <c r="H188">
        <v>11</v>
      </c>
    </row>
    <row r="189" spans="1:8" x14ac:dyDescent="0.3">
      <c r="A189">
        <v>2013</v>
      </c>
      <c r="B189" t="s">
        <v>89</v>
      </c>
      <c r="C189" t="s">
        <v>90</v>
      </c>
      <c r="D189" t="s">
        <v>102</v>
      </c>
      <c r="E189" t="s">
        <v>103</v>
      </c>
      <c r="F189" t="s">
        <v>105</v>
      </c>
      <c r="G189">
        <v>4879</v>
      </c>
      <c r="H189">
        <v>12</v>
      </c>
    </row>
    <row r="190" spans="1:8" x14ac:dyDescent="0.3">
      <c r="A190">
        <v>2013</v>
      </c>
      <c r="B190" t="s">
        <v>89</v>
      </c>
      <c r="C190" t="s">
        <v>90</v>
      </c>
      <c r="D190" t="s">
        <v>102</v>
      </c>
      <c r="E190" t="s">
        <v>103</v>
      </c>
      <c r="F190" t="s">
        <v>104</v>
      </c>
      <c r="G190">
        <v>5623</v>
      </c>
      <c r="H190">
        <v>13</v>
      </c>
    </row>
    <row r="191" spans="1:8" x14ac:dyDescent="0.3">
      <c r="A191">
        <v>2013</v>
      </c>
      <c r="B191" t="s">
        <v>89</v>
      </c>
      <c r="C191" t="s">
        <v>90</v>
      </c>
      <c r="D191" t="s">
        <v>102</v>
      </c>
      <c r="E191" t="s">
        <v>103</v>
      </c>
      <c r="F191" t="s">
        <v>105</v>
      </c>
      <c r="G191">
        <v>4879</v>
      </c>
      <c r="H191">
        <v>14</v>
      </c>
    </row>
    <row r="192" spans="1:8" x14ac:dyDescent="0.3">
      <c r="A192">
        <v>2013</v>
      </c>
      <c r="B192" t="s">
        <v>111</v>
      </c>
      <c r="C192" t="s">
        <v>95</v>
      </c>
      <c r="D192" t="s">
        <v>102</v>
      </c>
      <c r="E192" t="s">
        <v>103</v>
      </c>
      <c r="F192" t="s">
        <v>115</v>
      </c>
      <c r="G192">
        <v>2598</v>
      </c>
      <c r="H192">
        <v>27</v>
      </c>
    </row>
    <row r="193" spans="1:8" x14ac:dyDescent="0.3">
      <c r="A193">
        <v>2013</v>
      </c>
      <c r="B193" t="s">
        <v>111</v>
      </c>
      <c r="C193" t="s">
        <v>95</v>
      </c>
      <c r="D193" t="s">
        <v>102</v>
      </c>
      <c r="E193" t="s">
        <v>103</v>
      </c>
      <c r="F193" t="s">
        <v>116</v>
      </c>
      <c r="G193">
        <v>5888</v>
      </c>
      <c r="H193">
        <v>28</v>
      </c>
    </row>
    <row r="194" spans="1:8" x14ac:dyDescent="0.3">
      <c r="A194">
        <v>2013</v>
      </c>
      <c r="B194" t="s">
        <v>111</v>
      </c>
      <c r="C194" t="s">
        <v>95</v>
      </c>
      <c r="D194" t="s">
        <v>102</v>
      </c>
      <c r="E194" t="s">
        <v>103</v>
      </c>
      <c r="F194" t="s">
        <v>115</v>
      </c>
      <c r="G194">
        <v>2598</v>
      </c>
      <c r="H194">
        <v>29</v>
      </c>
    </row>
    <row r="195" spans="1:8" x14ac:dyDescent="0.3">
      <c r="A195">
        <v>2013</v>
      </c>
      <c r="B195" t="s">
        <v>111</v>
      </c>
      <c r="C195" t="s">
        <v>95</v>
      </c>
      <c r="D195" t="s">
        <v>102</v>
      </c>
      <c r="E195" t="s">
        <v>103</v>
      </c>
      <c r="F195" t="s">
        <v>116</v>
      </c>
      <c r="G195">
        <v>5888</v>
      </c>
      <c r="H195">
        <v>30</v>
      </c>
    </row>
    <row r="196" spans="1:8" x14ac:dyDescent="0.3">
      <c r="A196">
        <v>2013</v>
      </c>
      <c r="B196" t="s">
        <v>119</v>
      </c>
      <c r="C196" t="s">
        <v>100</v>
      </c>
      <c r="D196" t="s">
        <v>102</v>
      </c>
      <c r="E196" t="s">
        <v>103</v>
      </c>
      <c r="F196" t="s">
        <v>123</v>
      </c>
      <c r="G196">
        <v>2365</v>
      </c>
      <c r="H196">
        <v>47</v>
      </c>
    </row>
    <row r="197" spans="1:8" x14ac:dyDescent="0.3">
      <c r="A197">
        <v>2013</v>
      </c>
      <c r="B197" t="s">
        <v>119</v>
      </c>
      <c r="C197" t="s">
        <v>95</v>
      </c>
      <c r="D197" t="s">
        <v>102</v>
      </c>
      <c r="E197" t="s">
        <v>103</v>
      </c>
      <c r="F197" t="s">
        <v>99</v>
      </c>
      <c r="G197">
        <v>9731</v>
      </c>
      <c r="H197">
        <v>48</v>
      </c>
    </row>
    <row r="198" spans="1:8" x14ac:dyDescent="0.3">
      <c r="A198">
        <v>2013</v>
      </c>
      <c r="B198" t="s">
        <v>119</v>
      </c>
      <c r="C198" t="s">
        <v>100</v>
      </c>
      <c r="D198" t="s">
        <v>102</v>
      </c>
      <c r="E198" t="s">
        <v>103</v>
      </c>
      <c r="F198" t="s">
        <v>123</v>
      </c>
      <c r="G198">
        <v>2365</v>
      </c>
      <c r="H198">
        <v>49</v>
      </c>
    </row>
    <row r="199" spans="1:8" x14ac:dyDescent="0.3">
      <c r="A199">
        <v>2013</v>
      </c>
      <c r="B199" t="s">
        <v>119</v>
      </c>
      <c r="C199" t="s">
        <v>95</v>
      </c>
      <c r="D199" t="s">
        <v>102</v>
      </c>
      <c r="E199" t="s">
        <v>103</v>
      </c>
      <c r="F199" t="s">
        <v>99</v>
      </c>
      <c r="G199">
        <v>9731</v>
      </c>
      <c r="H199">
        <v>50</v>
      </c>
    </row>
    <row r="200" spans="1:8" x14ac:dyDescent="0.3">
      <c r="A200">
        <v>2013</v>
      </c>
      <c r="B200" t="s">
        <v>127</v>
      </c>
      <c r="C200" t="s">
        <v>100</v>
      </c>
      <c r="D200" t="s">
        <v>102</v>
      </c>
      <c r="E200" t="s">
        <v>103</v>
      </c>
      <c r="F200" t="s">
        <v>101</v>
      </c>
      <c r="G200">
        <v>5862</v>
      </c>
      <c r="H200">
        <v>71</v>
      </c>
    </row>
    <row r="201" spans="1:8" x14ac:dyDescent="0.3">
      <c r="A201">
        <v>2013</v>
      </c>
      <c r="B201" t="s">
        <v>127</v>
      </c>
      <c r="C201" t="s">
        <v>100</v>
      </c>
      <c r="D201" t="s">
        <v>102</v>
      </c>
      <c r="E201" t="s">
        <v>103</v>
      </c>
      <c r="F201" t="s">
        <v>113</v>
      </c>
      <c r="G201">
        <v>7415</v>
      </c>
      <c r="H201">
        <v>72</v>
      </c>
    </row>
    <row r="202" spans="1:8" x14ac:dyDescent="0.3">
      <c r="A202">
        <v>2013</v>
      </c>
      <c r="B202" t="s">
        <v>127</v>
      </c>
      <c r="C202" t="s">
        <v>90</v>
      </c>
      <c r="D202" t="s">
        <v>102</v>
      </c>
      <c r="E202" t="s">
        <v>103</v>
      </c>
      <c r="F202" t="s">
        <v>114</v>
      </c>
      <c r="G202">
        <v>8952</v>
      </c>
      <c r="H202">
        <v>73</v>
      </c>
    </row>
    <row r="203" spans="1:8" x14ac:dyDescent="0.3">
      <c r="A203">
        <v>2013</v>
      </c>
      <c r="B203" t="s">
        <v>127</v>
      </c>
      <c r="C203" t="s">
        <v>100</v>
      </c>
      <c r="D203" t="s">
        <v>102</v>
      </c>
      <c r="E203" t="s">
        <v>103</v>
      </c>
      <c r="F203" t="s">
        <v>120</v>
      </c>
      <c r="G203">
        <v>9746</v>
      </c>
      <c r="H203">
        <v>74</v>
      </c>
    </row>
    <row r="204" spans="1:8" x14ac:dyDescent="0.3">
      <c r="A204">
        <v>2013</v>
      </c>
      <c r="B204" t="s">
        <v>127</v>
      </c>
      <c r="C204" t="s">
        <v>106</v>
      </c>
      <c r="D204" t="s">
        <v>102</v>
      </c>
      <c r="E204" t="s">
        <v>103</v>
      </c>
      <c r="F204" t="s">
        <v>128</v>
      </c>
      <c r="G204">
        <v>1578</v>
      </c>
      <c r="H204">
        <v>75</v>
      </c>
    </row>
    <row r="205" spans="1:8" x14ac:dyDescent="0.3">
      <c r="A205">
        <v>2013</v>
      </c>
      <c r="B205" t="s">
        <v>127</v>
      </c>
      <c r="C205" t="s">
        <v>100</v>
      </c>
      <c r="D205" t="s">
        <v>102</v>
      </c>
      <c r="E205" t="s">
        <v>103</v>
      </c>
      <c r="F205" t="s">
        <v>101</v>
      </c>
      <c r="G205">
        <v>5862</v>
      </c>
      <c r="H205">
        <v>76</v>
      </c>
    </row>
    <row r="206" spans="1:8" x14ac:dyDescent="0.3">
      <c r="A206">
        <v>2013</v>
      </c>
      <c r="B206" t="s">
        <v>127</v>
      </c>
      <c r="C206" t="s">
        <v>100</v>
      </c>
      <c r="D206" t="s">
        <v>102</v>
      </c>
      <c r="E206" t="s">
        <v>103</v>
      </c>
      <c r="F206" t="s">
        <v>113</v>
      </c>
      <c r="G206">
        <v>7415</v>
      </c>
      <c r="H206">
        <v>77</v>
      </c>
    </row>
    <row r="207" spans="1:8" x14ac:dyDescent="0.3">
      <c r="A207">
        <v>2013</v>
      </c>
      <c r="B207" t="s">
        <v>127</v>
      </c>
      <c r="C207" t="s">
        <v>90</v>
      </c>
      <c r="D207" t="s">
        <v>102</v>
      </c>
      <c r="E207" t="s">
        <v>103</v>
      </c>
      <c r="F207" t="s">
        <v>114</v>
      </c>
      <c r="G207">
        <v>8952</v>
      </c>
      <c r="H207">
        <v>78</v>
      </c>
    </row>
    <row r="208" spans="1:8" x14ac:dyDescent="0.3">
      <c r="A208">
        <v>2013</v>
      </c>
      <c r="B208" t="s">
        <v>127</v>
      </c>
      <c r="C208" t="s">
        <v>100</v>
      </c>
      <c r="D208" t="s">
        <v>102</v>
      </c>
      <c r="E208" t="s">
        <v>103</v>
      </c>
      <c r="F208" t="s">
        <v>120</v>
      </c>
      <c r="G208">
        <v>9746</v>
      </c>
      <c r="H208">
        <v>79</v>
      </c>
    </row>
    <row r="209" spans="1:8" x14ac:dyDescent="0.3">
      <c r="A209">
        <v>2013</v>
      </c>
      <c r="B209" t="s">
        <v>127</v>
      </c>
      <c r="C209" t="s">
        <v>106</v>
      </c>
      <c r="D209" t="s">
        <v>102</v>
      </c>
      <c r="E209" t="s">
        <v>103</v>
      </c>
      <c r="F209" t="s">
        <v>128</v>
      </c>
      <c r="G209">
        <v>1578</v>
      </c>
      <c r="H209">
        <v>80</v>
      </c>
    </row>
    <row r="210" spans="1:8" x14ac:dyDescent="0.3">
      <c r="A210">
        <v>2013</v>
      </c>
      <c r="B210" t="s">
        <v>134</v>
      </c>
      <c r="C210" t="s">
        <v>90</v>
      </c>
      <c r="D210" t="s">
        <v>102</v>
      </c>
      <c r="E210" t="s">
        <v>103</v>
      </c>
      <c r="F210" t="s">
        <v>122</v>
      </c>
      <c r="G210">
        <v>3587</v>
      </c>
      <c r="H210">
        <v>97</v>
      </c>
    </row>
    <row r="211" spans="1:8" x14ac:dyDescent="0.3">
      <c r="A211">
        <v>2013</v>
      </c>
      <c r="B211" t="s">
        <v>134</v>
      </c>
      <c r="C211" t="s">
        <v>90</v>
      </c>
      <c r="D211" t="s">
        <v>102</v>
      </c>
      <c r="E211" t="s">
        <v>103</v>
      </c>
      <c r="F211" t="s">
        <v>130</v>
      </c>
      <c r="G211">
        <v>7892</v>
      </c>
      <c r="H211">
        <v>98</v>
      </c>
    </row>
    <row r="212" spans="1:8" x14ac:dyDescent="0.3">
      <c r="A212">
        <v>2013</v>
      </c>
      <c r="B212" t="s">
        <v>134</v>
      </c>
      <c r="C212" t="s">
        <v>90</v>
      </c>
      <c r="D212" t="s">
        <v>102</v>
      </c>
      <c r="E212" t="s">
        <v>103</v>
      </c>
      <c r="F212" t="s">
        <v>122</v>
      </c>
      <c r="G212">
        <v>3587</v>
      </c>
      <c r="H212">
        <v>99</v>
      </c>
    </row>
    <row r="213" spans="1:8" x14ac:dyDescent="0.3">
      <c r="A213">
        <v>2013</v>
      </c>
      <c r="B213" t="s">
        <v>134</v>
      </c>
      <c r="C213" t="s">
        <v>90</v>
      </c>
      <c r="D213" t="s">
        <v>102</v>
      </c>
      <c r="E213" t="s">
        <v>103</v>
      </c>
      <c r="F213" t="s">
        <v>130</v>
      </c>
      <c r="G213">
        <v>7892</v>
      </c>
      <c r="H213">
        <v>100</v>
      </c>
    </row>
    <row r="214" spans="1:8" x14ac:dyDescent="0.3">
      <c r="A214">
        <v>2013</v>
      </c>
      <c r="B214" t="s">
        <v>139</v>
      </c>
      <c r="C214" t="s">
        <v>95</v>
      </c>
      <c r="D214" t="s">
        <v>102</v>
      </c>
      <c r="E214" t="s">
        <v>103</v>
      </c>
      <c r="F214" t="s">
        <v>135</v>
      </c>
      <c r="G214">
        <v>498</v>
      </c>
      <c r="H214">
        <v>119</v>
      </c>
    </row>
    <row r="215" spans="1:8" x14ac:dyDescent="0.3">
      <c r="A215">
        <v>2013</v>
      </c>
      <c r="B215" t="s">
        <v>139</v>
      </c>
      <c r="C215" t="s">
        <v>100</v>
      </c>
      <c r="D215" t="s">
        <v>102</v>
      </c>
      <c r="E215" t="s">
        <v>103</v>
      </c>
      <c r="F215" t="s">
        <v>129</v>
      </c>
      <c r="G215">
        <v>4587</v>
      </c>
      <c r="H215">
        <v>120</v>
      </c>
    </row>
    <row r="216" spans="1:8" x14ac:dyDescent="0.3">
      <c r="A216">
        <v>2013</v>
      </c>
      <c r="B216" t="s">
        <v>139</v>
      </c>
      <c r="C216" t="s">
        <v>95</v>
      </c>
      <c r="D216" t="s">
        <v>102</v>
      </c>
      <c r="E216" t="s">
        <v>103</v>
      </c>
      <c r="F216" t="s">
        <v>135</v>
      </c>
      <c r="G216">
        <v>498</v>
      </c>
      <c r="H216">
        <v>121</v>
      </c>
    </row>
    <row r="217" spans="1:8" x14ac:dyDescent="0.3">
      <c r="A217">
        <v>2013</v>
      </c>
      <c r="B217" t="s">
        <v>139</v>
      </c>
      <c r="C217" t="s">
        <v>100</v>
      </c>
      <c r="D217" t="s">
        <v>102</v>
      </c>
      <c r="E217" t="s">
        <v>103</v>
      </c>
      <c r="F217" t="s">
        <v>129</v>
      </c>
      <c r="G217">
        <v>4587</v>
      </c>
      <c r="H217">
        <v>122</v>
      </c>
    </row>
    <row r="218" spans="1:8" x14ac:dyDescent="0.3">
      <c r="A218">
        <v>2013</v>
      </c>
      <c r="B218" t="s">
        <v>144</v>
      </c>
      <c r="C218" t="s">
        <v>90</v>
      </c>
      <c r="D218" t="s">
        <v>102</v>
      </c>
      <c r="E218" t="s">
        <v>103</v>
      </c>
      <c r="F218" t="s">
        <v>138</v>
      </c>
      <c r="G218">
        <v>6324</v>
      </c>
      <c r="H218">
        <v>141</v>
      </c>
    </row>
    <row r="219" spans="1:8" x14ac:dyDescent="0.3">
      <c r="A219">
        <v>2013</v>
      </c>
      <c r="B219" t="s">
        <v>144</v>
      </c>
      <c r="C219" t="s">
        <v>106</v>
      </c>
      <c r="D219" t="s">
        <v>102</v>
      </c>
      <c r="E219" t="s">
        <v>103</v>
      </c>
      <c r="F219" t="s">
        <v>136</v>
      </c>
      <c r="G219">
        <v>4895</v>
      </c>
      <c r="H219">
        <v>142</v>
      </c>
    </row>
    <row r="220" spans="1:8" x14ac:dyDescent="0.3">
      <c r="A220">
        <v>2013</v>
      </c>
      <c r="B220" t="s">
        <v>144</v>
      </c>
      <c r="C220" t="s">
        <v>90</v>
      </c>
      <c r="D220" t="s">
        <v>102</v>
      </c>
      <c r="E220" t="s">
        <v>103</v>
      </c>
      <c r="F220" t="s">
        <v>138</v>
      </c>
      <c r="G220">
        <v>6324</v>
      </c>
      <c r="H220">
        <v>143</v>
      </c>
    </row>
    <row r="221" spans="1:8" x14ac:dyDescent="0.3">
      <c r="A221">
        <v>2013</v>
      </c>
      <c r="B221" t="s">
        <v>144</v>
      </c>
      <c r="C221" t="s">
        <v>106</v>
      </c>
      <c r="D221" t="s">
        <v>102</v>
      </c>
      <c r="E221" t="s">
        <v>103</v>
      </c>
      <c r="F221" t="s">
        <v>136</v>
      </c>
      <c r="G221">
        <v>4895</v>
      </c>
      <c r="H221">
        <v>144</v>
      </c>
    </row>
    <row r="222" spans="1:8" x14ac:dyDescent="0.3">
      <c r="A222">
        <v>2014</v>
      </c>
      <c r="B222" t="s">
        <v>89</v>
      </c>
      <c r="C222" t="s">
        <v>90</v>
      </c>
      <c r="D222" t="s">
        <v>102</v>
      </c>
      <c r="E222" t="s">
        <v>103</v>
      </c>
      <c r="F222" t="s">
        <v>104</v>
      </c>
      <c r="G222">
        <v>5623</v>
      </c>
      <c r="H222">
        <v>159</v>
      </c>
    </row>
    <row r="223" spans="1:8" x14ac:dyDescent="0.3">
      <c r="A223">
        <v>2014</v>
      </c>
      <c r="B223" t="s">
        <v>89</v>
      </c>
      <c r="C223" t="s">
        <v>90</v>
      </c>
      <c r="D223" t="s">
        <v>102</v>
      </c>
      <c r="E223" t="s">
        <v>103</v>
      </c>
      <c r="F223" t="s">
        <v>105</v>
      </c>
      <c r="G223">
        <v>4879</v>
      </c>
      <c r="H223">
        <v>160</v>
      </c>
    </row>
    <row r="224" spans="1:8" x14ac:dyDescent="0.3">
      <c r="A224">
        <v>2014</v>
      </c>
      <c r="B224" t="s">
        <v>89</v>
      </c>
      <c r="C224" t="s">
        <v>90</v>
      </c>
      <c r="D224" t="s">
        <v>102</v>
      </c>
      <c r="E224" t="s">
        <v>103</v>
      </c>
      <c r="F224" t="s">
        <v>104</v>
      </c>
      <c r="G224">
        <v>5623</v>
      </c>
      <c r="H224">
        <v>161</v>
      </c>
    </row>
    <row r="225" spans="1:8" x14ac:dyDescent="0.3">
      <c r="A225">
        <v>2014</v>
      </c>
      <c r="B225" t="s">
        <v>89</v>
      </c>
      <c r="C225" t="s">
        <v>90</v>
      </c>
      <c r="D225" t="s">
        <v>102</v>
      </c>
      <c r="E225" t="s">
        <v>103</v>
      </c>
      <c r="F225" t="s">
        <v>105</v>
      </c>
      <c r="G225">
        <v>4879</v>
      </c>
      <c r="H225">
        <v>162</v>
      </c>
    </row>
    <row r="226" spans="1:8" x14ac:dyDescent="0.3">
      <c r="A226">
        <v>2014</v>
      </c>
      <c r="B226" t="s">
        <v>111</v>
      </c>
      <c r="C226" t="s">
        <v>95</v>
      </c>
      <c r="D226" t="s">
        <v>102</v>
      </c>
      <c r="E226" t="s">
        <v>103</v>
      </c>
      <c r="F226" t="s">
        <v>115</v>
      </c>
      <c r="G226">
        <v>2598</v>
      </c>
      <c r="H226">
        <v>175</v>
      </c>
    </row>
    <row r="227" spans="1:8" x14ac:dyDescent="0.3">
      <c r="A227">
        <v>2014</v>
      </c>
      <c r="B227" t="s">
        <v>111</v>
      </c>
      <c r="C227" t="s">
        <v>95</v>
      </c>
      <c r="D227" t="s">
        <v>102</v>
      </c>
      <c r="E227" t="s">
        <v>103</v>
      </c>
      <c r="F227" t="s">
        <v>116</v>
      </c>
      <c r="G227">
        <v>5888</v>
      </c>
      <c r="H227">
        <v>176</v>
      </c>
    </row>
    <row r="228" spans="1:8" x14ac:dyDescent="0.3">
      <c r="A228">
        <v>2014</v>
      </c>
      <c r="B228" t="s">
        <v>111</v>
      </c>
      <c r="C228" t="s">
        <v>95</v>
      </c>
      <c r="D228" t="s">
        <v>102</v>
      </c>
      <c r="E228" t="s">
        <v>103</v>
      </c>
      <c r="F228" t="s">
        <v>115</v>
      </c>
      <c r="G228">
        <v>2598</v>
      </c>
      <c r="H228">
        <v>177</v>
      </c>
    </row>
    <row r="229" spans="1:8" x14ac:dyDescent="0.3">
      <c r="A229">
        <v>2014</v>
      </c>
      <c r="B229" t="s">
        <v>111</v>
      </c>
      <c r="C229" t="s">
        <v>95</v>
      </c>
      <c r="D229" t="s">
        <v>102</v>
      </c>
      <c r="E229" t="s">
        <v>103</v>
      </c>
      <c r="F229" t="s">
        <v>116</v>
      </c>
      <c r="G229">
        <v>5888</v>
      </c>
      <c r="H229">
        <v>178</v>
      </c>
    </row>
    <row r="230" spans="1:8" x14ac:dyDescent="0.3">
      <c r="A230">
        <v>2014</v>
      </c>
      <c r="B230" t="s">
        <v>119</v>
      </c>
      <c r="C230" t="s">
        <v>100</v>
      </c>
      <c r="D230" t="s">
        <v>102</v>
      </c>
      <c r="E230" t="s">
        <v>103</v>
      </c>
      <c r="F230" t="s">
        <v>123</v>
      </c>
      <c r="G230">
        <v>2365</v>
      </c>
      <c r="H230">
        <v>195</v>
      </c>
    </row>
    <row r="231" spans="1:8" x14ac:dyDescent="0.3">
      <c r="A231">
        <v>2014</v>
      </c>
      <c r="B231" t="s">
        <v>119</v>
      </c>
      <c r="C231" t="s">
        <v>95</v>
      </c>
      <c r="D231" t="s">
        <v>102</v>
      </c>
      <c r="E231" t="s">
        <v>103</v>
      </c>
      <c r="F231" t="s">
        <v>99</v>
      </c>
      <c r="G231">
        <v>9731</v>
      </c>
      <c r="H231">
        <v>196</v>
      </c>
    </row>
    <row r="232" spans="1:8" x14ac:dyDescent="0.3">
      <c r="A232">
        <v>2014</v>
      </c>
      <c r="B232" t="s">
        <v>119</v>
      </c>
      <c r="C232" t="s">
        <v>100</v>
      </c>
      <c r="D232" t="s">
        <v>102</v>
      </c>
      <c r="E232" t="s">
        <v>103</v>
      </c>
      <c r="F232" t="s">
        <v>123</v>
      </c>
      <c r="G232">
        <v>2365</v>
      </c>
      <c r="H232">
        <v>197</v>
      </c>
    </row>
    <row r="233" spans="1:8" x14ac:dyDescent="0.3">
      <c r="A233">
        <v>2014</v>
      </c>
      <c r="B233" t="s">
        <v>119</v>
      </c>
      <c r="C233" t="s">
        <v>95</v>
      </c>
      <c r="D233" t="s">
        <v>102</v>
      </c>
      <c r="E233" t="s">
        <v>103</v>
      </c>
      <c r="F233" t="s">
        <v>99</v>
      </c>
      <c r="G233">
        <v>9731</v>
      </c>
      <c r="H233">
        <v>198</v>
      </c>
    </row>
    <row r="234" spans="1:8" x14ac:dyDescent="0.3">
      <c r="A234">
        <v>2014</v>
      </c>
      <c r="B234" t="s">
        <v>127</v>
      </c>
      <c r="C234" t="s">
        <v>100</v>
      </c>
      <c r="D234" t="s">
        <v>102</v>
      </c>
      <c r="E234" t="s">
        <v>103</v>
      </c>
      <c r="F234" t="s">
        <v>101</v>
      </c>
      <c r="G234">
        <v>5862</v>
      </c>
      <c r="H234">
        <v>219</v>
      </c>
    </row>
    <row r="235" spans="1:8" x14ac:dyDescent="0.3">
      <c r="A235">
        <v>2014</v>
      </c>
      <c r="B235" t="s">
        <v>127</v>
      </c>
      <c r="C235" t="s">
        <v>100</v>
      </c>
      <c r="D235" t="s">
        <v>102</v>
      </c>
      <c r="E235" t="s">
        <v>103</v>
      </c>
      <c r="F235" t="s">
        <v>113</v>
      </c>
      <c r="G235">
        <v>7415</v>
      </c>
      <c r="H235">
        <v>220</v>
      </c>
    </row>
    <row r="236" spans="1:8" x14ac:dyDescent="0.3">
      <c r="A236">
        <v>2014</v>
      </c>
      <c r="B236" t="s">
        <v>127</v>
      </c>
      <c r="C236" t="s">
        <v>90</v>
      </c>
      <c r="D236" t="s">
        <v>102</v>
      </c>
      <c r="E236" t="s">
        <v>103</v>
      </c>
      <c r="F236" t="s">
        <v>114</v>
      </c>
      <c r="G236">
        <v>8952</v>
      </c>
      <c r="H236">
        <v>221</v>
      </c>
    </row>
    <row r="237" spans="1:8" x14ac:dyDescent="0.3">
      <c r="A237">
        <v>2014</v>
      </c>
      <c r="B237" t="s">
        <v>127</v>
      </c>
      <c r="C237" t="s">
        <v>100</v>
      </c>
      <c r="D237" t="s">
        <v>102</v>
      </c>
      <c r="E237" t="s">
        <v>103</v>
      </c>
      <c r="F237" t="s">
        <v>120</v>
      </c>
      <c r="G237">
        <v>9746</v>
      </c>
      <c r="H237">
        <v>222</v>
      </c>
    </row>
    <row r="238" spans="1:8" x14ac:dyDescent="0.3">
      <c r="A238">
        <v>2014</v>
      </c>
      <c r="B238" t="s">
        <v>127</v>
      </c>
      <c r="C238" t="s">
        <v>106</v>
      </c>
      <c r="D238" t="s">
        <v>102</v>
      </c>
      <c r="E238" t="s">
        <v>103</v>
      </c>
      <c r="F238" t="s">
        <v>128</v>
      </c>
      <c r="G238">
        <v>1578</v>
      </c>
      <c r="H238">
        <v>223</v>
      </c>
    </row>
    <row r="239" spans="1:8" x14ac:dyDescent="0.3">
      <c r="A239">
        <v>2014</v>
      </c>
      <c r="B239" t="s">
        <v>127</v>
      </c>
      <c r="C239" t="s">
        <v>100</v>
      </c>
      <c r="D239" t="s">
        <v>102</v>
      </c>
      <c r="E239" t="s">
        <v>103</v>
      </c>
      <c r="F239" t="s">
        <v>101</v>
      </c>
      <c r="G239">
        <v>5862</v>
      </c>
      <c r="H239">
        <v>224</v>
      </c>
    </row>
    <row r="240" spans="1:8" x14ac:dyDescent="0.3">
      <c r="A240">
        <v>2014</v>
      </c>
      <c r="B240" t="s">
        <v>127</v>
      </c>
      <c r="C240" t="s">
        <v>100</v>
      </c>
      <c r="D240" t="s">
        <v>102</v>
      </c>
      <c r="E240" t="s">
        <v>103</v>
      </c>
      <c r="F240" t="s">
        <v>113</v>
      </c>
      <c r="G240">
        <v>7415</v>
      </c>
      <c r="H240">
        <v>225</v>
      </c>
    </row>
    <row r="241" spans="1:8" x14ac:dyDescent="0.3">
      <c r="A241">
        <v>2014</v>
      </c>
      <c r="B241" t="s">
        <v>127</v>
      </c>
      <c r="C241" t="s">
        <v>90</v>
      </c>
      <c r="D241" t="s">
        <v>102</v>
      </c>
      <c r="E241" t="s">
        <v>103</v>
      </c>
      <c r="F241" t="s">
        <v>114</v>
      </c>
      <c r="G241">
        <v>8952</v>
      </c>
      <c r="H241">
        <v>226</v>
      </c>
    </row>
    <row r="242" spans="1:8" x14ac:dyDescent="0.3">
      <c r="A242">
        <v>2014</v>
      </c>
      <c r="B242" t="s">
        <v>127</v>
      </c>
      <c r="C242" t="s">
        <v>100</v>
      </c>
      <c r="D242" t="s">
        <v>102</v>
      </c>
      <c r="E242" t="s">
        <v>103</v>
      </c>
      <c r="F242" t="s">
        <v>120</v>
      </c>
      <c r="G242">
        <v>9746</v>
      </c>
      <c r="H242">
        <v>227</v>
      </c>
    </row>
    <row r="243" spans="1:8" x14ac:dyDescent="0.3">
      <c r="A243">
        <v>2014</v>
      </c>
      <c r="B243" t="s">
        <v>127</v>
      </c>
      <c r="C243" t="s">
        <v>106</v>
      </c>
      <c r="D243" t="s">
        <v>102</v>
      </c>
      <c r="E243" t="s">
        <v>103</v>
      </c>
      <c r="F243" t="s">
        <v>128</v>
      </c>
      <c r="G243">
        <v>1578</v>
      </c>
      <c r="H243">
        <v>228</v>
      </c>
    </row>
    <row r="244" spans="1:8" x14ac:dyDescent="0.3">
      <c r="A244">
        <v>2014</v>
      </c>
      <c r="B244" t="s">
        <v>134</v>
      </c>
      <c r="C244" t="s">
        <v>90</v>
      </c>
      <c r="D244" t="s">
        <v>102</v>
      </c>
      <c r="E244" t="s">
        <v>103</v>
      </c>
      <c r="F244" t="s">
        <v>122</v>
      </c>
      <c r="G244">
        <v>3587</v>
      </c>
      <c r="H244">
        <v>245</v>
      </c>
    </row>
    <row r="245" spans="1:8" x14ac:dyDescent="0.3">
      <c r="A245">
        <v>2014</v>
      </c>
      <c r="B245" t="s">
        <v>134</v>
      </c>
      <c r="C245" t="s">
        <v>90</v>
      </c>
      <c r="D245" t="s">
        <v>102</v>
      </c>
      <c r="E245" t="s">
        <v>103</v>
      </c>
      <c r="F245" t="s">
        <v>130</v>
      </c>
      <c r="G245">
        <v>7892</v>
      </c>
      <c r="H245">
        <v>246</v>
      </c>
    </row>
    <row r="246" spans="1:8" x14ac:dyDescent="0.3">
      <c r="A246">
        <v>2014</v>
      </c>
      <c r="B246" t="s">
        <v>134</v>
      </c>
      <c r="C246" t="s">
        <v>90</v>
      </c>
      <c r="D246" t="s">
        <v>102</v>
      </c>
      <c r="E246" t="s">
        <v>103</v>
      </c>
      <c r="F246" t="s">
        <v>122</v>
      </c>
      <c r="G246">
        <v>3587</v>
      </c>
      <c r="H246">
        <v>247</v>
      </c>
    </row>
    <row r="247" spans="1:8" x14ac:dyDescent="0.3">
      <c r="A247">
        <v>2014</v>
      </c>
      <c r="B247" t="s">
        <v>134</v>
      </c>
      <c r="C247" t="s">
        <v>90</v>
      </c>
      <c r="D247" t="s">
        <v>102</v>
      </c>
      <c r="E247" t="s">
        <v>103</v>
      </c>
      <c r="F247" t="s">
        <v>130</v>
      </c>
      <c r="G247">
        <v>7892</v>
      </c>
      <c r="H247">
        <v>248</v>
      </c>
    </row>
    <row r="248" spans="1:8" x14ac:dyDescent="0.3">
      <c r="A248">
        <v>2014</v>
      </c>
      <c r="B248" t="s">
        <v>139</v>
      </c>
      <c r="C248" t="s">
        <v>95</v>
      </c>
      <c r="D248" t="s">
        <v>102</v>
      </c>
      <c r="E248" t="s">
        <v>103</v>
      </c>
      <c r="F248" t="s">
        <v>135</v>
      </c>
      <c r="G248">
        <v>498</v>
      </c>
      <c r="H248">
        <v>267</v>
      </c>
    </row>
    <row r="249" spans="1:8" x14ac:dyDescent="0.3">
      <c r="A249">
        <v>2014</v>
      </c>
      <c r="B249" t="s">
        <v>139</v>
      </c>
      <c r="C249" t="s">
        <v>100</v>
      </c>
      <c r="D249" t="s">
        <v>102</v>
      </c>
      <c r="E249" t="s">
        <v>103</v>
      </c>
      <c r="F249" t="s">
        <v>129</v>
      </c>
      <c r="G249">
        <v>4587</v>
      </c>
      <c r="H249">
        <v>268</v>
      </c>
    </row>
    <row r="250" spans="1:8" x14ac:dyDescent="0.3">
      <c r="A250">
        <v>2014</v>
      </c>
      <c r="B250" t="s">
        <v>139</v>
      </c>
      <c r="C250" t="s">
        <v>95</v>
      </c>
      <c r="D250" t="s">
        <v>102</v>
      </c>
      <c r="E250" t="s">
        <v>103</v>
      </c>
      <c r="F250" t="s">
        <v>135</v>
      </c>
      <c r="G250">
        <v>498</v>
      </c>
      <c r="H250">
        <v>269</v>
      </c>
    </row>
    <row r="251" spans="1:8" x14ac:dyDescent="0.3">
      <c r="A251">
        <v>2014</v>
      </c>
      <c r="B251" t="s">
        <v>139</v>
      </c>
      <c r="C251" t="s">
        <v>100</v>
      </c>
      <c r="D251" t="s">
        <v>102</v>
      </c>
      <c r="E251" t="s">
        <v>103</v>
      </c>
      <c r="F251" t="s">
        <v>129</v>
      </c>
      <c r="G251">
        <v>4587</v>
      </c>
      <c r="H251">
        <v>270</v>
      </c>
    </row>
    <row r="252" spans="1:8" x14ac:dyDescent="0.3">
      <c r="A252">
        <v>2014</v>
      </c>
      <c r="B252" t="s">
        <v>144</v>
      </c>
      <c r="C252" t="s">
        <v>90</v>
      </c>
      <c r="D252" t="s">
        <v>102</v>
      </c>
      <c r="E252" t="s">
        <v>103</v>
      </c>
      <c r="F252" t="s">
        <v>138</v>
      </c>
      <c r="G252">
        <v>6324</v>
      </c>
      <c r="H252">
        <v>289</v>
      </c>
    </row>
    <row r="253" spans="1:8" x14ac:dyDescent="0.3">
      <c r="A253">
        <v>2014</v>
      </c>
      <c r="B253" t="s">
        <v>144</v>
      </c>
      <c r="C253" t="s">
        <v>106</v>
      </c>
      <c r="D253" t="s">
        <v>102</v>
      </c>
      <c r="E253" t="s">
        <v>103</v>
      </c>
      <c r="F253" t="s">
        <v>136</v>
      </c>
      <c r="G253">
        <v>4895</v>
      </c>
      <c r="H253">
        <v>290</v>
      </c>
    </row>
    <row r="254" spans="1:8" x14ac:dyDescent="0.3">
      <c r="A254">
        <v>2014</v>
      </c>
      <c r="B254" t="s">
        <v>144</v>
      </c>
      <c r="C254" t="s">
        <v>90</v>
      </c>
      <c r="D254" t="s">
        <v>102</v>
      </c>
      <c r="E254" t="s">
        <v>103</v>
      </c>
      <c r="F254" t="s">
        <v>138</v>
      </c>
      <c r="G254">
        <v>6324</v>
      </c>
      <c r="H254">
        <v>291</v>
      </c>
    </row>
    <row r="255" spans="1:8" x14ac:dyDescent="0.3">
      <c r="A255">
        <v>2014</v>
      </c>
      <c r="B255" t="s">
        <v>144</v>
      </c>
      <c r="C255" t="s">
        <v>106</v>
      </c>
      <c r="D255" t="s">
        <v>102</v>
      </c>
      <c r="E255" t="s">
        <v>103</v>
      </c>
      <c r="F255" t="s">
        <v>136</v>
      </c>
      <c r="G255">
        <v>4895</v>
      </c>
      <c r="H255">
        <v>292</v>
      </c>
    </row>
    <row r="256" spans="1:8" x14ac:dyDescent="0.3">
      <c r="A256">
        <v>2015</v>
      </c>
      <c r="B256" t="s">
        <v>89</v>
      </c>
      <c r="C256" t="s">
        <v>90</v>
      </c>
      <c r="D256" t="s">
        <v>102</v>
      </c>
      <c r="E256" t="s">
        <v>103</v>
      </c>
      <c r="F256" t="s">
        <v>104</v>
      </c>
      <c r="G256">
        <v>5623</v>
      </c>
      <c r="H256">
        <v>307</v>
      </c>
    </row>
    <row r="257" spans="1:8" x14ac:dyDescent="0.3">
      <c r="A257">
        <v>2015</v>
      </c>
      <c r="B257" t="s">
        <v>89</v>
      </c>
      <c r="C257" t="s">
        <v>90</v>
      </c>
      <c r="D257" t="s">
        <v>102</v>
      </c>
      <c r="E257" t="s">
        <v>103</v>
      </c>
      <c r="F257" t="s">
        <v>105</v>
      </c>
      <c r="G257">
        <v>4879</v>
      </c>
      <c r="H257">
        <v>308</v>
      </c>
    </row>
    <row r="258" spans="1:8" x14ac:dyDescent="0.3">
      <c r="A258">
        <v>2015</v>
      </c>
      <c r="B258" t="s">
        <v>89</v>
      </c>
      <c r="C258" t="s">
        <v>90</v>
      </c>
      <c r="D258" t="s">
        <v>102</v>
      </c>
      <c r="E258" t="s">
        <v>103</v>
      </c>
      <c r="F258" t="s">
        <v>104</v>
      </c>
      <c r="G258">
        <v>5623</v>
      </c>
      <c r="H258">
        <v>309</v>
      </c>
    </row>
    <row r="259" spans="1:8" x14ac:dyDescent="0.3">
      <c r="A259">
        <v>2015</v>
      </c>
      <c r="B259" t="s">
        <v>89</v>
      </c>
      <c r="C259" t="s">
        <v>90</v>
      </c>
      <c r="D259" t="s">
        <v>102</v>
      </c>
      <c r="E259" t="s">
        <v>103</v>
      </c>
      <c r="F259" t="s">
        <v>105</v>
      </c>
      <c r="G259">
        <v>4879</v>
      </c>
      <c r="H259">
        <v>310</v>
      </c>
    </row>
    <row r="260" spans="1:8" x14ac:dyDescent="0.3">
      <c r="A260">
        <v>2015</v>
      </c>
      <c r="B260" t="s">
        <v>111</v>
      </c>
      <c r="C260" t="s">
        <v>95</v>
      </c>
      <c r="D260" t="s">
        <v>102</v>
      </c>
      <c r="E260" t="s">
        <v>103</v>
      </c>
      <c r="F260" t="s">
        <v>115</v>
      </c>
      <c r="G260">
        <v>2598</v>
      </c>
      <c r="H260">
        <v>323</v>
      </c>
    </row>
    <row r="261" spans="1:8" x14ac:dyDescent="0.3">
      <c r="A261">
        <v>2015</v>
      </c>
      <c r="B261" t="s">
        <v>111</v>
      </c>
      <c r="C261" t="s">
        <v>95</v>
      </c>
      <c r="D261" t="s">
        <v>102</v>
      </c>
      <c r="E261" t="s">
        <v>103</v>
      </c>
      <c r="F261" t="s">
        <v>116</v>
      </c>
      <c r="G261">
        <v>5888</v>
      </c>
      <c r="H261">
        <v>324</v>
      </c>
    </row>
    <row r="262" spans="1:8" x14ac:dyDescent="0.3">
      <c r="A262">
        <v>2015</v>
      </c>
      <c r="B262" t="s">
        <v>111</v>
      </c>
      <c r="C262" t="s">
        <v>95</v>
      </c>
      <c r="D262" t="s">
        <v>102</v>
      </c>
      <c r="E262" t="s">
        <v>103</v>
      </c>
      <c r="F262" t="s">
        <v>115</v>
      </c>
      <c r="G262">
        <v>2598</v>
      </c>
      <c r="H262">
        <v>325</v>
      </c>
    </row>
    <row r="263" spans="1:8" x14ac:dyDescent="0.3">
      <c r="A263">
        <v>2015</v>
      </c>
      <c r="B263" t="s">
        <v>111</v>
      </c>
      <c r="C263" t="s">
        <v>95</v>
      </c>
      <c r="D263" t="s">
        <v>102</v>
      </c>
      <c r="E263" t="s">
        <v>103</v>
      </c>
      <c r="F263" t="s">
        <v>116</v>
      </c>
      <c r="G263">
        <v>5888</v>
      </c>
      <c r="H263">
        <v>326</v>
      </c>
    </row>
    <row r="264" spans="1:8" x14ac:dyDescent="0.3">
      <c r="A264">
        <v>2015</v>
      </c>
      <c r="B264" t="s">
        <v>119</v>
      </c>
      <c r="C264" t="s">
        <v>100</v>
      </c>
      <c r="D264" t="s">
        <v>102</v>
      </c>
      <c r="E264" t="s">
        <v>103</v>
      </c>
      <c r="F264" t="s">
        <v>123</v>
      </c>
      <c r="G264">
        <v>2365</v>
      </c>
      <c r="H264">
        <v>343</v>
      </c>
    </row>
    <row r="265" spans="1:8" x14ac:dyDescent="0.3">
      <c r="A265">
        <v>2015</v>
      </c>
      <c r="B265" t="s">
        <v>119</v>
      </c>
      <c r="C265" t="s">
        <v>95</v>
      </c>
      <c r="D265" t="s">
        <v>102</v>
      </c>
      <c r="E265" t="s">
        <v>103</v>
      </c>
      <c r="F265" t="s">
        <v>99</v>
      </c>
      <c r="G265">
        <v>9731</v>
      </c>
      <c r="H265">
        <v>344</v>
      </c>
    </row>
    <row r="266" spans="1:8" x14ac:dyDescent="0.3">
      <c r="A266">
        <v>2015</v>
      </c>
      <c r="B266" t="s">
        <v>119</v>
      </c>
      <c r="C266" t="s">
        <v>100</v>
      </c>
      <c r="D266" t="s">
        <v>102</v>
      </c>
      <c r="E266" t="s">
        <v>103</v>
      </c>
      <c r="F266" t="s">
        <v>123</v>
      </c>
      <c r="G266">
        <v>2365</v>
      </c>
      <c r="H266">
        <v>345</v>
      </c>
    </row>
    <row r="267" spans="1:8" x14ac:dyDescent="0.3">
      <c r="A267">
        <v>2015</v>
      </c>
      <c r="B267" t="s">
        <v>119</v>
      </c>
      <c r="C267" t="s">
        <v>95</v>
      </c>
      <c r="D267" t="s">
        <v>102</v>
      </c>
      <c r="E267" t="s">
        <v>103</v>
      </c>
      <c r="F267" t="s">
        <v>99</v>
      </c>
      <c r="G267">
        <v>9731</v>
      </c>
      <c r="H267">
        <v>346</v>
      </c>
    </row>
    <row r="268" spans="1:8" x14ac:dyDescent="0.3">
      <c r="A268">
        <v>2015</v>
      </c>
      <c r="B268" t="s">
        <v>127</v>
      </c>
      <c r="C268" t="s">
        <v>100</v>
      </c>
      <c r="D268" t="s">
        <v>102</v>
      </c>
      <c r="E268" t="s">
        <v>103</v>
      </c>
      <c r="F268" t="s">
        <v>101</v>
      </c>
      <c r="G268">
        <v>5862</v>
      </c>
      <c r="H268">
        <v>367</v>
      </c>
    </row>
    <row r="269" spans="1:8" x14ac:dyDescent="0.3">
      <c r="A269">
        <v>2015</v>
      </c>
      <c r="B269" t="s">
        <v>127</v>
      </c>
      <c r="C269" t="s">
        <v>100</v>
      </c>
      <c r="D269" t="s">
        <v>102</v>
      </c>
      <c r="E269" t="s">
        <v>103</v>
      </c>
      <c r="F269" t="s">
        <v>113</v>
      </c>
      <c r="G269">
        <v>7415</v>
      </c>
      <c r="H269">
        <v>368</v>
      </c>
    </row>
    <row r="270" spans="1:8" x14ac:dyDescent="0.3">
      <c r="A270">
        <v>2015</v>
      </c>
      <c r="B270" t="s">
        <v>127</v>
      </c>
      <c r="C270" t="s">
        <v>90</v>
      </c>
      <c r="D270" t="s">
        <v>102</v>
      </c>
      <c r="E270" t="s">
        <v>103</v>
      </c>
      <c r="F270" t="s">
        <v>114</v>
      </c>
      <c r="G270">
        <v>8952</v>
      </c>
      <c r="H270">
        <v>369</v>
      </c>
    </row>
    <row r="271" spans="1:8" x14ac:dyDescent="0.3">
      <c r="A271">
        <v>2015</v>
      </c>
      <c r="B271" t="s">
        <v>127</v>
      </c>
      <c r="C271" t="s">
        <v>100</v>
      </c>
      <c r="D271" t="s">
        <v>102</v>
      </c>
      <c r="E271" t="s">
        <v>103</v>
      </c>
      <c r="F271" t="s">
        <v>120</v>
      </c>
      <c r="G271">
        <v>9746</v>
      </c>
      <c r="H271">
        <v>370</v>
      </c>
    </row>
    <row r="272" spans="1:8" x14ac:dyDescent="0.3">
      <c r="A272">
        <v>2015</v>
      </c>
      <c r="B272" t="s">
        <v>127</v>
      </c>
      <c r="C272" t="s">
        <v>106</v>
      </c>
      <c r="D272" t="s">
        <v>102</v>
      </c>
      <c r="E272" t="s">
        <v>103</v>
      </c>
      <c r="F272" t="s">
        <v>128</v>
      </c>
      <c r="G272">
        <v>1578</v>
      </c>
      <c r="H272">
        <v>371</v>
      </c>
    </row>
    <row r="273" spans="1:8" x14ac:dyDescent="0.3">
      <c r="A273">
        <v>2015</v>
      </c>
      <c r="B273" t="s">
        <v>127</v>
      </c>
      <c r="C273" t="s">
        <v>100</v>
      </c>
      <c r="D273" t="s">
        <v>102</v>
      </c>
      <c r="E273" t="s">
        <v>103</v>
      </c>
      <c r="F273" t="s">
        <v>101</v>
      </c>
      <c r="G273">
        <v>5862</v>
      </c>
      <c r="H273">
        <v>372</v>
      </c>
    </row>
    <row r="274" spans="1:8" x14ac:dyDescent="0.3">
      <c r="A274">
        <v>2015</v>
      </c>
      <c r="B274" t="s">
        <v>127</v>
      </c>
      <c r="C274" t="s">
        <v>100</v>
      </c>
      <c r="D274" t="s">
        <v>102</v>
      </c>
      <c r="E274" t="s">
        <v>103</v>
      </c>
      <c r="F274" t="s">
        <v>113</v>
      </c>
      <c r="G274">
        <v>7415</v>
      </c>
      <c r="H274">
        <v>373</v>
      </c>
    </row>
    <row r="275" spans="1:8" x14ac:dyDescent="0.3">
      <c r="A275">
        <v>2015</v>
      </c>
      <c r="B275" t="s">
        <v>127</v>
      </c>
      <c r="C275" t="s">
        <v>90</v>
      </c>
      <c r="D275" t="s">
        <v>102</v>
      </c>
      <c r="E275" t="s">
        <v>103</v>
      </c>
      <c r="F275" t="s">
        <v>114</v>
      </c>
      <c r="G275">
        <v>8952</v>
      </c>
      <c r="H275">
        <v>374</v>
      </c>
    </row>
    <row r="276" spans="1:8" x14ac:dyDescent="0.3">
      <c r="A276">
        <v>2015</v>
      </c>
      <c r="B276" t="s">
        <v>127</v>
      </c>
      <c r="C276" t="s">
        <v>100</v>
      </c>
      <c r="D276" t="s">
        <v>102</v>
      </c>
      <c r="E276" t="s">
        <v>103</v>
      </c>
      <c r="F276" t="s">
        <v>120</v>
      </c>
      <c r="G276">
        <v>9746</v>
      </c>
      <c r="H276">
        <v>375</v>
      </c>
    </row>
    <row r="277" spans="1:8" x14ac:dyDescent="0.3">
      <c r="A277">
        <v>2015</v>
      </c>
      <c r="B277" t="s">
        <v>127</v>
      </c>
      <c r="C277" t="s">
        <v>106</v>
      </c>
      <c r="D277" t="s">
        <v>102</v>
      </c>
      <c r="E277" t="s">
        <v>103</v>
      </c>
      <c r="F277" t="s">
        <v>128</v>
      </c>
      <c r="G277">
        <v>1578</v>
      </c>
      <c r="H277">
        <v>376</v>
      </c>
    </row>
    <row r="278" spans="1:8" x14ac:dyDescent="0.3">
      <c r="A278">
        <v>2015</v>
      </c>
      <c r="B278" t="s">
        <v>134</v>
      </c>
      <c r="C278" t="s">
        <v>90</v>
      </c>
      <c r="D278" t="s">
        <v>102</v>
      </c>
      <c r="E278" t="s">
        <v>103</v>
      </c>
      <c r="F278" t="s">
        <v>122</v>
      </c>
      <c r="G278">
        <v>3587</v>
      </c>
      <c r="H278">
        <v>393</v>
      </c>
    </row>
    <row r="279" spans="1:8" x14ac:dyDescent="0.3">
      <c r="A279">
        <v>2015</v>
      </c>
      <c r="B279" t="s">
        <v>134</v>
      </c>
      <c r="C279" t="s">
        <v>90</v>
      </c>
      <c r="D279" t="s">
        <v>102</v>
      </c>
      <c r="E279" t="s">
        <v>103</v>
      </c>
      <c r="F279" t="s">
        <v>130</v>
      </c>
      <c r="G279">
        <v>7892</v>
      </c>
      <c r="H279">
        <v>394</v>
      </c>
    </row>
    <row r="280" spans="1:8" x14ac:dyDescent="0.3">
      <c r="A280">
        <v>2015</v>
      </c>
      <c r="B280" t="s">
        <v>134</v>
      </c>
      <c r="C280" t="s">
        <v>90</v>
      </c>
      <c r="D280" t="s">
        <v>102</v>
      </c>
      <c r="E280" t="s">
        <v>103</v>
      </c>
      <c r="F280" t="s">
        <v>122</v>
      </c>
      <c r="G280">
        <v>3587</v>
      </c>
      <c r="H280">
        <v>395</v>
      </c>
    </row>
    <row r="281" spans="1:8" x14ac:dyDescent="0.3">
      <c r="A281">
        <v>2015</v>
      </c>
      <c r="B281" t="s">
        <v>134</v>
      </c>
      <c r="C281" t="s">
        <v>90</v>
      </c>
      <c r="D281" t="s">
        <v>102</v>
      </c>
      <c r="E281" t="s">
        <v>103</v>
      </c>
      <c r="F281" t="s">
        <v>130</v>
      </c>
      <c r="G281">
        <v>7892</v>
      </c>
      <c r="H281">
        <v>396</v>
      </c>
    </row>
    <row r="282" spans="1:8" x14ac:dyDescent="0.3">
      <c r="A282">
        <v>2015</v>
      </c>
      <c r="B282" t="s">
        <v>139</v>
      </c>
      <c r="C282" t="s">
        <v>95</v>
      </c>
      <c r="D282" t="s">
        <v>102</v>
      </c>
      <c r="E282" t="s">
        <v>103</v>
      </c>
      <c r="F282" t="s">
        <v>135</v>
      </c>
      <c r="G282">
        <v>498</v>
      </c>
      <c r="H282">
        <v>415</v>
      </c>
    </row>
    <row r="283" spans="1:8" x14ac:dyDescent="0.3">
      <c r="A283">
        <v>2015</v>
      </c>
      <c r="B283" t="s">
        <v>139</v>
      </c>
      <c r="C283" t="s">
        <v>100</v>
      </c>
      <c r="D283" t="s">
        <v>102</v>
      </c>
      <c r="E283" t="s">
        <v>103</v>
      </c>
      <c r="F283" t="s">
        <v>129</v>
      </c>
      <c r="G283">
        <v>4587</v>
      </c>
      <c r="H283">
        <v>416</v>
      </c>
    </row>
    <row r="284" spans="1:8" x14ac:dyDescent="0.3">
      <c r="A284">
        <v>2015</v>
      </c>
      <c r="B284" t="s">
        <v>139</v>
      </c>
      <c r="C284" t="s">
        <v>95</v>
      </c>
      <c r="D284" t="s">
        <v>102</v>
      </c>
      <c r="E284" t="s">
        <v>103</v>
      </c>
      <c r="F284" t="s">
        <v>135</v>
      </c>
      <c r="G284">
        <v>498</v>
      </c>
      <c r="H284">
        <v>417</v>
      </c>
    </row>
    <row r="285" spans="1:8" x14ac:dyDescent="0.3">
      <c r="A285">
        <v>2015</v>
      </c>
      <c r="B285" t="s">
        <v>139</v>
      </c>
      <c r="C285" t="s">
        <v>100</v>
      </c>
      <c r="D285" t="s">
        <v>102</v>
      </c>
      <c r="E285" t="s">
        <v>103</v>
      </c>
      <c r="F285" t="s">
        <v>129</v>
      </c>
      <c r="G285">
        <v>4587</v>
      </c>
      <c r="H285">
        <v>418</v>
      </c>
    </row>
    <row r="286" spans="1:8" x14ac:dyDescent="0.3">
      <c r="A286">
        <v>2015</v>
      </c>
      <c r="B286" t="s">
        <v>144</v>
      </c>
      <c r="C286" t="s">
        <v>90</v>
      </c>
      <c r="D286" t="s">
        <v>102</v>
      </c>
      <c r="E286" t="s">
        <v>103</v>
      </c>
      <c r="F286" t="s">
        <v>138</v>
      </c>
      <c r="G286">
        <v>6324</v>
      </c>
      <c r="H286">
        <v>437</v>
      </c>
    </row>
    <row r="287" spans="1:8" x14ac:dyDescent="0.3">
      <c r="A287">
        <v>2015</v>
      </c>
      <c r="B287" t="s">
        <v>144</v>
      </c>
      <c r="C287" t="s">
        <v>106</v>
      </c>
      <c r="D287" t="s">
        <v>102</v>
      </c>
      <c r="E287" t="s">
        <v>103</v>
      </c>
      <c r="F287" t="s">
        <v>136</v>
      </c>
      <c r="G287">
        <v>4895</v>
      </c>
      <c r="H287">
        <v>438</v>
      </c>
    </row>
    <row r="288" spans="1:8" x14ac:dyDescent="0.3">
      <c r="A288">
        <v>2015</v>
      </c>
      <c r="B288" t="s">
        <v>144</v>
      </c>
      <c r="C288" t="s">
        <v>90</v>
      </c>
      <c r="D288" t="s">
        <v>102</v>
      </c>
      <c r="E288" t="s">
        <v>103</v>
      </c>
      <c r="F288" t="s">
        <v>138</v>
      </c>
      <c r="G288">
        <v>6324</v>
      </c>
      <c r="H288">
        <v>439</v>
      </c>
    </row>
    <row r="289" spans="1:8" x14ac:dyDescent="0.3">
      <c r="A289">
        <v>2015</v>
      </c>
      <c r="B289" t="s">
        <v>144</v>
      </c>
      <c r="C289" t="s">
        <v>106</v>
      </c>
      <c r="D289" t="s">
        <v>102</v>
      </c>
      <c r="E289" t="s">
        <v>103</v>
      </c>
      <c r="F289" t="s">
        <v>136</v>
      </c>
      <c r="G289">
        <v>4895</v>
      </c>
      <c r="H289">
        <v>440</v>
      </c>
    </row>
    <row r="290" spans="1:8" x14ac:dyDescent="0.3">
      <c r="A290">
        <v>2013</v>
      </c>
      <c r="B290" t="s">
        <v>89</v>
      </c>
      <c r="C290" t="s">
        <v>106</v>
      </c>
      <c r="D290" t="s">
        <v>107</v>
      </c>
      <c r="E290" t="s">
        <v>108</v>
      </c>
      <c r="F290" t="s">
        <v>109</v>
      </c>
      <c r="G290">
        <v>2369</v>
      </c>
      <c r="H290">
        <v>15</v>
      </c>
    </row>
    <row r="291" spans="1:8" x14ac:dyDescent="0.3">
      <c r="A291">
        <v>2013</v>
      </c>
      <c r="B291" t="s">
        <v>89</v>
      </c>
      <c r="C291" t="s">
        <v>106</v>
      </c>
      <c r="D291" t="s">
        <v>107</v>
      </c>
      <c r="E291" t="s">
        <v>108</v>
      </c>
      <c r="F291" t="s">
        <v>109</v>
      </c>
      <c r="G291">
        <v>2369</v>
      </c>
      <c r="H291">
        <v>16</v>
      </c>
    </row>
    <row r="292" spans="1:8" x14ac:dyDescent="0.3">
      <c r="A292">
        <v>2013</v>
      </c>
      <c r="B292" t="s">
        <v>111</v>
      </c>
      <c r="C292" t="s">
        <v>100</v>
      </c>
      <c r="D292" t="s">
        <v>107</v>
      </c>
      <c r="E292" t="s">
        <v>108</v>
      </c>
      <c r="F292" t="s">
        <v>113</v>
      </c>
      <c r="G292">
        <v>7415</v>
      </c>
      <c r="H292">
        <v>31</v>
      </c>
    </row>
    <row r="293" spans="1:8" x14ac:dyDescent="0.3">
      <c r="A293">
        <v>2013</v>
      </c>
      <c r="B293" t="s">
        <v>111</v>
      </c>
      <c r="C293" t="s">
        <v>95</v>
      </c>
      <c r="D293" t="s">
        <v>107</v>
      </c>
      <c r="E293" t="s">
        <v>108</v>
      </c>
      <c r="F293" t="s">
        <v>117</v>
      </c>
      <c r="G293">
        <v>9765</v>
      </c>
      <c r="H293">
        <v>32</v>
      </c>
    </row>
    <row r="294" spans="1:8" x14ac:dyDescent="0.3">
      <c r="A294">
        <v>2013</v>
      </c>
      <c r="B294" t="s">
        <v>111</v>
      </c>
      <c r="C294" t="s">
        <v>100</v>
      </c>
      <c r="D294" t="s">
        <v>107</v>
      </c>
      <c r="E294" t="s">
        <v>108</v>
      </c>
      <c r="F294" t="s">
        <v>113</v>
      </c>
      <c r="G294">
        <v>7415</v>
      </c>
      <c r="H294">
        <v>33</v>
      </c>
    </row>
    <row r="295" spans="1:8" x14ac:dyDescent="0.3">
      <c r="A295">
        <v>2013</v>
      </c>
      <c r="B295" t="s">
        <v>111</v>
      </c>
      <c r="C295" t="s">
        <v>95</v>
      </c>
      <c r="D295" t="s">
        <v>107</v>
      </c>
      <c r="E295" t="s">
        <v>108</v>
      </c>
      <c r="F295" t="s">
        <v>117</v>
      </c>
      <c r="G295">
        <v>9765</v>
      </c>
      <c r="H295">
        <v>34</v>
      </c>
    </row>
    <row r="296" spans="1:8" x14ac:dyDescent="0.3">
      <c r="A296">
        <v>2013</v>
      </c>
      <c r="B296" t="s">
        <v>119</v>
      </c>
      <c r="C296" t="s">
        <v>95</v>
      </c>
      <c r="D296" t="s">
        <v>107</v>
      </c>
      <c r="E296" t="s">
        <v>108</v>
      </c>
      <c r="F296" t="s">
        <v>124</v>
      </c>
      <c r="G296">
        <v>999</v>
      </c>
      <c r="H296">
        <v>51</v>
      </c>
    </row>
    <row r="297" spans="1:8" x14ac:dyDescent="0.3">
      <c r="A297">
        <v>2013</v>
      </c>
      <c r="B297" t="s">
        <v>119</v>
      </c>
      <c r="C297" t="s">
        <v>100</v>
      </c>
      <c r="D297" t="s">
        <v>107</v>
      </c>
      <c r="E297" t="s">
        <v>108</v>
      </c>
      <c r="F297" t="s">
        <v>125</v>
      </c>
      <c r="G297">
        <v>157</v>
      </c>
      <c r="H297">
        <v>52</v>
      </c>
    </row>
    <row r="298" spans="1:8" x14ac:dyDescent="0.3">
      <c r="A298">
        <v>2013</v>
      </c>
      <c r="B298" t="s">
        <v>119</v>
      </c>
      <c r="C298" t="s">
        <v>95</v>
      </c>
      <c r="D298" t="s">
        <v>107</v>
      </c>
      <c r="E298" t="s">
        <v>108</v>
      </c>
      <c r="F298" t="s">
        <v>124</v>
      </c>
      <c r="G298">
        <v>999</v>
      </c>
      <c r="H298">
        <v>53</v>
      </c>
    </row>
    <row r="299" spans="1:8" x14ac:dyDescent="0.3">
      <c r="A299">
        <v>2013</v>
      </c>
      <c r="B299" t="s">
        <v>119</v>
      </c>
      <c r="C299" t="s">
        <v>100</v>
      </c>
      <c r="D299" t="s">
        <v>107</v>
      </c>
      <c r="E299" t="s">
        <v>108</v>
      </c>
      <c r="F299" t="s">
        <v>125</v>
      </c>
      <c r="G299">
        <v>157</v>
      </c>
      <c r="H299">
        <v>54</v>
      </c>
    </row>
    <row r="300" spans="1:8" x14ac:dyDescent="0.3">
      <c r="A300">
        <v>2013</v>
      </c>
      <c r="B300" t="s">
        <v>127</v>
      </c>
      <c r="C300" t="s">
        <v>90</v>
      </c>
      <c r="D300" t="s">
        <v>107</v>
      </c>
      <c r="E300" t="s">
        <v>108</v>
      </c>
      <c r="F300" t="s">
        <v>130</v>
      </c>
      <c r="G300">
        <v>7892</v>
      </c>
      <c r="H300">
        <v>81</v>
      </c>
    </row>
    <row r="301" spans="1:8" x14ac:dyDescent="0.3">
      <c r="A301">
        <v>2013</v>
      </c>
      <c r="B301" t="s">
        <v>127</v>
      </c>
      <c r="C301" t="s">
        <v>90</v>
      </c>
      <c r="D301" t="s">
        <v>107</v>
      </c>
      <c r="E301" t="s">
        <v>108</v>
      </c>
      <c r="F301" t="s">
        <v>133</v>
      </c>
      <c r="G301">
        <v>7986</v>
      </c>
      <c r="H301">
        <v>82</v>
      </c>
    </row>
    <row r="302" spans="1:8" x14ac:dyDescent="0.3">
      <c r="A302">
        <v>2013</v>
      </c>
      <c r="B302" t="s">
        <v>127</v>
      </c>
      <c r="C302" t="s">
        <v>90</v>
      </c>
      <c r="D302" t="s">
        <v>107</v>
      </c>
      <c r="E302" t="s">
        <v>108</v>
      </c>
      <c r="F302" t="s">
        <v>130</v>
      </c>
      <c r="G302">
        <v>7892</v>
      </c>
      <c r="H302">
        <v>83</v>
      </c>
    </row>
    <row r="303" spans="1:8" x14ac:dyDescent="0.3">
      <c r="A303">
        <v>2013</v>
      </c>
      <c r="B303" t="s">
        <v>127</v>
      </c>
      <c r="C303" t="s">
        <v>90</v>
      </c>
      <c r="D303" t="s">
        <v>107</v>
      </c>
      <c r="E303" t="s">
        <v>108</v>
      </c>
      <c r="F303" t="s">
        <v>133</v>
      </c>
      <c r="G303">
        <v>7986</v>
      </c>
      <c r="H303">
        <v>84</v>
      </c>
    </row>
    <row r="304" spans="1:8" x14ac:dyDescent="0.3">
      <c r="A304">
        <v>2013</v>
      </c>
      <c r="B304" t="s">
        <v>134</v>
      </c>
      <c r="C304" t="s">
        <v>106</v>
      </c>
      <c r="D304" t="s">
        <v>107</v>
      </c>
      <c r="E304" t="s">
        <v>108</v>
      </c>
      <c r="F304" t="s">
        <v>137</v>
      </c>
      <c r="G304">
        <v>4896</v>
      </c>
      <c r="H304">
        <v>101</v>
      </c>
    </row>
    <row r="305" spans="1:8" x14ac:dyDescent="0.3">
      <c r="A305">
        <v>2013</v>
      </c>
      <c r="B305" t="s">
        <v>134</v>
      </c>
      <c r="C305" t="s">
        <v>90</v>
      </c>
      <c r="D305" t="s">
        <v>107</v>
      </c>
      <c r="E305" t="s">
        <v>108</v>
      </c>
      <c r="F305" t="s">
        <v>129</v>
      </c>
      <c r="G305">
        <v>4587</v>
      </c>
      <c r="H305">
        <v>102</v>
      </c>
    </row>
    <row r="306" spans="1:8" x14ac:dyDescent="0.3">
      <c r="A306">
        <v>2013</v>
      </c>
      <c r="B306" t="s">
        <v>134</v>
      </c>
      <c r="C306" t="s">
        <v>90</v>
      </c>
      <c r="D306" t="s">
        <v>107</v>
      </c>
      <c r="E306" t="s">
        <v>108</v>
      </c>
      <c r="F306" t="s">
        <v>105</v>
      </c>
      <c r="G306">
        <v>4879</v>
      </c>
      <c r="H306">
        <v>103</v>
      </c>
    </row>
    <row r="307" spans="1:8" x14ac:dyDescent="0.3">
      <c r="A307">
        <v>2013</v>
      </c>
      <c r="B307" t="s">
        <v>134</v>
      </c>
      <c r="C307" t="s">
        <v>106</v>
      </c>
      <c r="D307" t="s">
        <v>107</v>
      </c>
      <c r="E307" t="s">
        <v>108</v>
      </c>
      <c r="F307" t="s">
        <v>137</v>
      </c>
      <c r="G307">
        <v>4896</v>
      </c>
      <c r="H307">
        <v>104</v>
      </c>
    </row>
    <row r="308" spans="1:8" x14ac:dyDescent="0.3">
      <c r="A308">
        <v>2013</v>
      </c>
      <c r="B308" t="s">
        <v>134</v>
      </c>
      <c r="C308" t="s">
        <v>90</v>
      </c>
      <c r="D308" t="s">
        <v>107</v>
      </c>
      <c r="E308" t="s">
        <v>108</v>
      </c>
      <c r="F308" t="s">
        <v>129</v>
      </c>
      <c r="G308">
        <v>4587</v>
      </c>
      <c r="H308">
        <v>105</v>
      </c>
    </row>
    <row r="309" spans="1:8" x14ac:dyDescent="0.3">
      <c r="A309">
        <v>2013</v>
      </c>
      <c r="B309" t="s">
        <v>134</v>
      </c>
      <c r="C309" t="s">
        <v>90</v>
      </c>
      <c r="D309" t="s">
        <v>107</v>
      </c>
      <c r="E309" t="s">
        <v>108</v>
      </c>
      <c r="F309" t="s">
        <v>105</v>
      </c>
      <c r="G309">
        <v>4879</v>
      </c>
      <c r="H309">
        <v>106</v>
      </c>
    </row>
    <row r="310" spans="1:8" x14ac:dyDescent="0.3">
      <c r="A310">
        <v>2013</v>
      </c>
      <c r="B310" t="s">
        <v>139</v>
      </c>
      <c r="C310" t="s">
        <v>95</v>
      </c>
      <c r="D310" t="s">
        <v>107</v>
      </c>
      <c r="E310" t="s">
        <v>108</v>
      </c>
      <c r="F310" t="s">
        <v>115</v>
      </c>
      <c r="G310">
        <v>2598</v>
      </c>
      <c r="H310">
        <v>123</v>
      </c>
    </row>
    <row r="311" spans="1:8" x14ac:dyDescent="0.3">
      <c r="A311">
        <v>2013</v>
      </c>
      <c r="B311" t="s">
        <v>139</v>
      </c>
      <c r="C311" t="s">
        <v>106</v>
      </c>
      <c r="D311" t="s">
        <v>107</v>
      </c>
      <c r="E311" t="s">
        <v>108</v>
      </c>
      <c r="F311" t="s">
        <v>141</v>
      </c>
      <c r="G311">
        <v>2056</v>
      </c>
      <c r="H311">
        <v>124</v>
      </c>
    </row>
    <row r="312" spans="1:8" x14ac:dyDescent="0.3">
      <c r="A312">
        <v>2013</v>
      </c>
      <c r="B312" t="s">
        <v>139</v>
      </c>
      <c r="C312" t="s">
        <v>95</v>
      </c>
      <c r="D312" t="s">
        <v>107</v>
      </c>
      <c r="E312" t="s">
        <v>108</v>
      </c>
      <c r="F312" t="s">
        <v>115</v>
      </c>
      <c r="G312">
        <v>2598</v>
      </c>
      <c r="H312">
        <v>125</v>
      </c>
    </row>
    <row r="313" spans="1:8" x14ac:dyDescent="0.3">
      <c r="A313">
        <v>2013</v>
      </c>
      <c r="B313" t="s">
        <v>139</v>
      </c>
      <c r="C313" t="s">
        <v>106</v>
      </c>
      <c r="D313" t="s">
        <v>107</v>
      </c>
      <c r="E313" t="s">
        <v>108</v>
      </c>
      <c r="F313" t="s">
        <v>141</v>
      </c>
      <c r="G313">
        <v>2056</v>
      </c>
      <c r="H313">
        <v>126</v>
      </c>
    </row>
    <row r="314" spans="1:8" x14ac:dyDescent="0.3">
      <c r="A314">
        <v>2013</v>
      </c>
      <c r="B314" t="s">
        <v>144</v>
      </c>
      <c r="C314" t="s">
        <v>100</v>
      </c>
      <c r="D314" t="s">
        <v>107</v>
      </c>
      <c r="E314" t="s">
        <v>108</v>
      </c>
      <c r="F314" t="s">
        <v>123</v>
      </c>
      <c r="G314">
        <v>2365</v>
      </c>
      <c r="H314">
        <v>145</v>
      </c>
    </row>
    <row r="315" spans="1:8" x14ac:dyDescent="0.3">
      <c r="A315">
        <v>2013</v>
      </c>
      <c r="B315" t="s">
        <v>144</v>
      </c>
      <c r="C315" t="s">
        <v>90</v>
      </c>
      <c r="D315" t="s">
        <v>107</v>
      </c>
      <c r="E315" t="s">
        <v>108</v>
      </c>
      <c r="F315" t="s">
        <v>147</v>
      </c>
      <c r="G315">
        <v>2159</v>
      </c>
      <c r="H315">
        <v>146</v>
      </c>
    </row>
    <row r="316" spans="1:8" x14ac:dyDescent="0.3">
      <c r="A316">
        <v>2013</v>
      </c>
      <c r="B316" t="s">
        <v>144</v>
      </c>
      <c r="C316" t="s">
        <v>100</v>
      </c>
      <c r="D316" t="s">
        <v>107</v>
      </c>
      <c r="E316" t="s">
        <v>108</v>
      </c>
      <c r="F316" t="s">
        <v>123</v>
      </c>
      <c r="G316">
        <v>2365</v>
      </c>
      <c r="H316">
        <v>147</v>
      </c>
    </row>
    <row r="317" spans="1:8" x14ac:dyDescent="0.3">
      <c r="A317">
        <v>2013</v>
      </c>
      <c r="B317" t="s">
        <v>144</v>
      </c>
      <c r="C317" t="s">
        <v>90</v>
      </c>
      <c r="D317" t="s">
        <v>107</v>
      </c>
      <c r="E317" t="s">
        <v>108</v>
      </c>
      <c r="F317" t="s">
        <v>147</v>
      </c>
      <c r="G317">
        <v>2159</v>
      </c>
      <c r="H317">
        <v>148</v>
      </c>
    </row>
    <row r="318" spans="1:8" x14ac:dyDescent="0.3">
      <c r="A318">
        <v>2014</v>
      </c>
      <c r="B318" t="s">
        <v>89</v>
      </c>
      <c r="C318" t="s">
        <v>106</v>
      </c>
      <c r="D318" t="s">
        <v>107</v>
      </c>
      <c r="E318" t="s">
        <v>108</v>
      </c>
      <c r="F318" t="s">
        <v>109</v>
      </c>
      <c r="G318">
        <v>2369</v>
      </c>
      <c r="H318">
        <v>163</v>
      </c>
    </row>
    <row r="319" spans="1:8" x14ac:dyDescent="0.3">
      <c r="A319">
        <v>2014</v>
      </c>
      <c r="B319" t="s">
        <v>89</v>
      </c>
      <c r="C319" t="s">
        <v>106</v>
      </c>
      <c r="D319" t="s">
        <v>107</v>
      </c>
      <c r="E319" t="s">
        <v>108</v>
      </c>
      <c r="F319" t="s">
        <v>109</v>
      </c>
      <c r="G319">
        <v>2369</v>
      </c>
      <c r="H319">
        <v>164</v>
      </c>
    </row>
    <row r="320" spans="1:8" x14ac:dyDescent="0.3">
      <c r="A320">
        <v>2014</v>
      </c>
      <c r="B320" t="s">
        <v>111</v>
      </c>
      <c r="C320" t="s">
        <v>100</v>
      </c>
      <c r="D320" t="s">
        <v>107</v>
      </c>
      <c r="E320" t="s">
        <v>108</v>
      </c>
      <c r="F320" t="s">
        <v>113</v>
      </c>
      <c r="G320">
        <v>7415</v>
      </c>
      <c r="H320">
        <v>179</v>
      </c>
    </row>
    <row r="321" spans="1:8" x14ac:dyDescent="0.3">
      <c r="A321">
        <v>2014</v>
      </c>
      <c r="B321" t="s">
        <v>111</v>
      </c>
      <c r="C321" t="s">
        <v>95</v>
      </c>
      <c r="D321" t="s">
        <v>107</v>
      </c>
      <c r="E321" t="s">
        <v>108</v>
      </c>
      <c r="F321" t="s">
        <v>117</v>
      </c>
      <c r="G321">
        <v>9765</v>
      </c>
      <c r="H321">
        <v>180</v>
      </c>
    </row>
    <row r="322" spans="1:8" x14ac:dyDescent="0.3">
      <c r="A322">
        <v>2014</v>
      </c>
      <c r="B322" t="s">
        <v>111</v>
      </c>
      <c r="C322" t="s">
        <v>100</v>
      </c>
      <c r="D322" t="s">
        <v>107</v>
      </c>
      <c r="E322" t="s">
        <v>108</v>
      </c>
      <c r="F322" t="s">
        <v>113</v>
      </c>
      <c r="G322">
        <v>7415</v>
      </c>
      <c r="H322">
        <v>181</v>
      </c>
    </row>
    <row r="323" spans="1:8" x14ac:dyDescent="0.3">
      <c r="A323">
        <v>2014</v>
      </c>
      <c r="B323" t="s">
        <v>111</v>
      </c>
      <c r="C323" t="s">
        <v>95</v>
      </c>
      <c r="D323" t="s">
        <v>107</v>
      </c>
      <c r="E323" t="s">
        <v>108</v>
      </c>
      <c r="F323" t="s">
        <v>117</v>
      </c>
      <c r="G323">
        <v>9765</v>
      </c>
      <c r="H323">
        <v>182</v>
      </c>
    </row>
    <row r="324" spans="1:8" x14ac:dyDescent="0.3">
      <c r="A324">
        <v>2014</v>
      </c>
      <c r="B324" t="s">
        <v>119</v>
      </c>
      <c r="C324" t="s">
        <v>95</v>
      </c>
      <c r="D324" t="s">
        <v>107</v>
      </c>
      <c r="E324" t="s">
        <v>108</v>
      </c>
      <c r="F324" t="s">
        <v>124</v>
      </c>
      <c r="G324">
        <v>999</v>
      </c>
      <c r="H324">
        <v>199</v>
      </c>
    </row>
    <row r="325" spans="1:8" x14ac:dyDescent="0.3">
      <c r="A325">
        <v>2014</v>
      </c>
      <c r="B325" t="s">
        <v>119</v>
      </c>
      <c r="C325" t="s">
        <v>100</v>
      </c>
      <c r="D325" t="s">
        <v>107</v>
      </c>
      <c r="E325" t="s">
        <v>108</v>
      </c>
      <c r="F325" t="s">
        <v>125</v>
      </c>
      <c r="G325">
        <v>157</v>
      </c>
      <c r="H325">
        <v>200</v>
      </c>
    </row>
    <row r="326" spans="1:8" x14ac:dyDescent="0.3">
      <c r="A326">
        <v>2014</v>
      </c>
      <c r="B326" t="s">
        <v>119</v>
      </c>
      <c r="C326" t="s">
        <v>95</v>
      </c>
      <c r="D326" t="s">
        <v>107</v>
      </c>
      <c r="E326" t="s">
        <v>108</v>
      </c>
      <c r="F326" t="s">
        <v>124</v>
      </c>
      <c r="G326">
        <v>999</v>
      </c>
      <c r="H326">
        <v>201</v>
      </c>
    </row>
    <row r="327" spans="1:8" x14ac:dyDescent="0.3">
      <c r="A327">
        <v>2014</v>
      </c>
      <c r="B327" t="s">
        <v>119</v>
      </c>
      <c r="C327" t="s">
        <v>100</v>
      </c>
      <c r="D327" t="s">
        <v>107</v>
      </c>
      <c r="E327" t="s">
        <v>108</v>
      </c>
      <c r="F327" t="s">
        <v>125</v>
      </c>
      <c r="G327">
        <v>157</v>
      </c>
      <c r="H327">
        <v>202</v>
      </c>
    </row>
    <row r="328" spans="1:8" x14ac:dyDescent="0.3">
      <c r="A328">
        <v>2014</v>
      </c>
      <c r="B328" t="s">
        <v>127</v>
      </c>
      <c r="C328" t="s">
        <v>90</v>
      </c>
      <c r="D328" t="s">
        <v>107</v>
      </c>
      <c r="E328" t="s">
        <v>108</v>
      </c>
      <c r="F328" t="s">
        <v>130</v>
      </c>
      <c r="G328">
        <v>7892</v>
      </c>
      <c r="H328">
        <v>229</v>
      </c>
    </row>
    <row r="329" spans="1:8" x14ac:dyDescent="0.3">
      <c r="A329">
        <v>2014</v>
      </c>
      <c r="B329" t="s">
        <v>127</v>
      </c>
      <c r="C329" t="s">
        <v>90</v>
      </c>
      <c r="D329" t="s">
        <v>107</v>
      </c>
      <c r="E329" t="s">
        <v>108</v>
      </c>
      <c r="F329" t="s">
        <v>133</v>
      </c>
      <c r="G329">
        <v>7986</v>
      </c>
      <c r="H329">
        <v>230</v>
      </c>
    </row>
    <row r="330" spans="1:8" x14ac:dyDescent="0.3">
      <c r="A330">
        <v>2014</v>
      </c>
      <c r="B330" t="s">
        <v>127</v>
      </c>
      <c r="C330" t="s">
        <v>90</v>
      </c>
      <c r="D330" t="s">
        <v>107</v>
      </c>
      <c r="E330" t="s">
        <v>108</v>
      </c>
      <c r="F330" t="s">
        <v>130</v>
      </c>
      <c r="G330">
        <v>7892</v>
      </c>
      <c r="H330">
        <v>231</v>
      </c>
    </row>
    <row r="331" spans="1:8" x14ac:dyDescent="0.3">
      <c r="A331">
        <v>2014</v>
      </c>
      <c r="B331" t="s">
        <v>127</v>
      </c>
      <c r="C331" t="s">
        <v>90</v>
      </c>
      <c r="D331" t="s">
        <v>107</v>
      </c>
      <c r="E331" t="s">
        <v>108</v>
      </c>
      <c r="F331" t="s">
        <v>133</v>
      </c>
      <c r="G331">
        <v>7986</v>
      </c>
      <c r="H331">
        <v>232</v>
      </c>
    </row>
    <row r="332" spans="1:8" x14ac:dyDescent="0.3">
      <c r="A332">
        <v>2014</v>
      </c>
      <c r="B332" t="s">
        <v>134</v>
      </c>
      <c r="C332" t="s">
        <v>106</v>
      </c>
      <c r="D332" t="s">
        <v>107</v>
      </c>
      <c r="E332" t="s">
        <v>108</v>
      </c>
      <c r="F332" t="s">
        <v>137</v>
      </c>
      <c r="G332">
        <v>4896</v>
      </c>
      <c r="H332">
        <v>249</v>
      </c>
    </row>
    <row r="333" spans="1:8" x14ac:dyDescent="0.3">
      <c r="A333">
        <v>2014</v>
      </c>
      <c r="B333" t="s">
        <v>134</v>
      </c>
      <c r="C333" t="s">
        <v>90</v>
      </c>
      <c r="D333" t="s">
        <v>107</v>
      </c>
      <c r="E333" t="s">
        <v>108</v>
      </c>
      <c r="F333" t="s">
        <v>129</v>
      </c>
      <c r="G333">
        <v>4587</v>
      </c>
      <c r="H333">
        <v>250</v>
      </c>
    </row>
    <row r="334" spans="1:8" x14ac:dyDescent="0.3">
      <c r="A334">
        <v>2014</v>
      </c>
      <c r="B334" t="s">
        <v>134</v>
      </c>
      <c r="C334" t="s">
        <v>90</v>
      </c>
      <c r="D334" t="s">
        <v>107</v>
      </c>
      <c r="E334" t="s">
        <v>108</v>
      </c>
      <c r="F334" t="s">
        <v>105</v>
      </c>
      <c r="G334">
        <v>4879</v>
      </c>
      <c r="H334">
        <v>251</v>
      </c>
    </row>
    <row r="335" spans="1:8" x14ac:dyDescent="0.3">
      <c r="A335">
        <v>2014</v>
      </c>
      <c r="B335" t="s">
        <v>134</v>
      </c>
      <c r="C335" t="s">
        <v>106</v>
      </c>
      <c r="D335" t="s">
        <v>107</v>
      </c>
      <c r="E335" t="s">
        <v>108</v>
      </c>
      <c r="F335" t="s">
        <v>137</v>
      </c>
      <c r="G335">
        <v>4896</v>
      </c>
      <c r="H335">
        <v>252</v>
      </c>
    </row>
    <row r="336" spans="1:8" x14ac:dyDescent="0.3">
      <c r="A336">
        <v>2014</v>
      </c>
      <c r="B336" t="s">
        <v>134</v>
      </c>
      <c r="C336" t="s">
        <v>90</v>
      </c>
      <c r="D336" t="s">
        <v>107</v>
      </c>
      <c r="E336" t="s">
        <v>108</v>
      </c>
      <c r="F336" t="s">
        <v>129</v>
      </c>
      <c r="G336">
        <v>4587</v>
      </c>
      <c r="H336">
        <v>253</v>
      </c>
    </row>
    <row r="337" spans="1:8" x14ac:dyDescent="0.3">
      <c r="A337">
        <v>2014</v>
      </c>
      <c r="B337" t="s">
        <v>134</v>
      </c>
      <c r="C337" t="s">
        <v>90</v>
      </c>
      <c r="D337" t="s">
        <v>107</v>
      </c>
      <c r="E337" t="s">
        <v>108</v>
      </c>
      <c r="F337" t="s">
        <v>105</v>
      </c>
      <c r="G337">
        <v>4879</v>
      </c>
      <c r="H337">
        <v>254</v>
      </c>
    </row>
    <row r="338" spans="1:8" x14ac:dyDescent="0.3">
      <c r="A338">
        <v>2014</v>
      </c>
      <c r="B338" t="s">
        <v>139</v>
      </c>
      <c r="C338" t="s">
        <v>95</v>
      </c>
      <c r="D338" t="s">
        <v>107</v>
      </c>
      <c r="E338" t="s">
        <v>108</v>
      </c>
      <c r="F338" t="s">
        <v>115</v>
      </c>
      <c r="G338">
        <v>2598</v>
      </c>
      <c r="H338">
        <v>271</v>
      </c>
    </row>
    <row r="339" spans="1:8" x14ac:dyDescent="0.3">
      <c r="A339">
        <v>2014</v>
      </c>
      <c r="B339" t="s">
        <v>139</v>
      </c>
      <c r="C339" t="s">
        <v>106</v>
      </c>
      <c r="D339" t="s">
        <v>107</v>
      </c>
      <c r="E339" t="s">
        <v>108</v>
      </c>
      <c r="F339" t="s">
        <v>141</v>
      </c>
      <c r="G339">
        <v>2056</v>
      </c>
      <c r="H339">
        <v>272</v>
      </c>
    </row>
    <row r="340" spans="1:8" x14ac:dyDescent="0.3">
      <c r="A340">
        <v>2014</v>
      </c>
      <c r="B340" t="s">
        <v>139</v>
      </c>
      <c r="C340" t="s">
        <v>95</v>
      </c>
      <c r="D340" t="s">
        <v>107</v>
      </c>
      <c r="E340" t="s">
        <v>108</v>
      </c>
      <c r="F340" t="s">
        <v>115</v>
      </c>
      <c r="G340">
        <v>2598</v>
      </c>
      <c r="H340">
        <v>273</v>
      </c>
    </row>
    <row r="341" spans="1:8" x14ac:dyDescent="0.3">
      <c r="A341">
        <v>2014</v>
      </c>
      <c r="B341" t="s">
        <v>139</v>
      </c>
      <c r="C341" t="s">
        <v>106</v>
      </c>
      <c r="D341" t="s">
        <v>107</v>
      </c>
      <c r="E341" t="s">
        <v>108</v>
      </c>
      <c r="F341" t="s">
        <v>141</v>
      </c>
      <c r="G341">
        <v>2056</v>
      </c>
      <c r="H341">
        <v>274</v>
      </c>
    </row>
    <row r="342" spans="1:8" x14ac:dyDescent="0.3">
      <c r="A342">
        <v>2014</v>
      </c>
      <c r="B342" t="s">
        <v>144</v>
      </c>
      <c r="C342" t="s">
        <v>100</v>
      </c>
      <c r="D342" t="s">
        <v>107</v>
      </c>
      <c r="E342" t="s">
        <v>108</v>
      </c>
      <c r="F342" t="s">
        <v>123</v>
      </c>
      <c r="G342">
        <v>2365</v>
      </c>
      <c r="H342">
        <v>293</v>
      </c>
    </row>
    <row r="343" spans="1:8" x14ac:dyDescent="0.3">
      <c r="A343">
        <v>2014</v>
      </c>
      <c r="B343" t="s">
        <v>144</v>
      </c>
      <c r="C343" t="s">
        <v>90</v>
      </c>
      <c r="D343" t="s">
        <v>107</v>
      </c>
      <c r="E343" t="s">
        <v>108</v>
      </c>
      <c r="F343" t="s">
        <v>147</v>
      </c>
      <c r="G343">
        <v>2159</v>
      </c>
      <c r="H343">
        <v>294</v>
      </c>
    </row>
    <row r="344" spans="1:8" x14ac:dyDescent="0.3">
      <c r="A344">
        <v>2014</v>
      </c>
      <c r="B344" t="s">
        <v>144</v>
      </c>
      <c r="C344" t="s">
        <v>100</v>
      </c>
      <c r="D344" t="s">
        <v>107</v>
      </c>
      <c r="E344" t="s">
        <v>108</v>
      </c>
      <c r="F344" t="s">
        <v>123</v>
      </c>
      <c r="G344">
        <v>2365</v>
      </c>
      <c r="H344">
        <v>295</v>
      </c>
    </row>
    <row r="345" spans="1:8" x14ac:dyDescent="0.3">
      <c r="A345">
        <v>2014</v>
      </c>
      <c r="B345" t="s">
        <v>144</v>
      </c>
      <c r="C345" t="s">
        <v>90</v>
      </c>
      <c r="D345" t="s">
        <v>107</v>
      </c>
      <c r="E345" t="s">
        <v>108</v>
      </c>
      <c r="F345" t="s">
        <v>147</v>
      </c>
      <c r="G345">
        <v>2159</v>
      </c>
      <c r="H345">
        <v>296</v>
      </c>
    </row>
    <row r="346" spans="1:8" x14ac:dyDescent="0.3">
      <c r="A346">
        <v>2015</v>
      </c>
      <c r="B346" t="s">
        <v>89</v>
      </c>
      <c r="C346" t="s">
        <v>106</v>
      </c>
      <c r="D346" t="s">
        <v>107</v>
      </c>
      <c r="E346" t="s">
        <v>108</v>
      </c>
      <c r="F346" t="s">
        <v>109</v>
      </c>
      <c r="G346">
        <v>2369</v>
      </c>
      <c r="H346">
        <v>311</v>
      </c>
    </row>
    <row r="347" spans="1:8" x14ac:dyDescent="0.3">
      <c r="A347">
        <v>2015</v>
      </c>
      <c r="B347" t="s">
        <v>89</v>
      </c>
      <c r="C347" t="s">
        <v>106</v>
      </c>
      <c r="D347" t="s">
        <v>107</v>
      </c>
      <c r="E347" t="s">
        <v>108</v>
      </c>
      <c r="F347" t="s">
        <v>109</v>
      </c>
      <c r="G347">
        <v>2369</v>
      </c>
      <c r="H347">
        <v>312</v>
      </c>
    </row>
    <row r="348" spans="1:8" x14ac:dyDescent="0.3">
      <c r="A348">
        <v>2015</v>
      </c>
      <c r="B348" t="s">
        <v>111</v>
      </c>
      <c r="C348" t="s">
        <v>100</v>
      </c>
      <c r="D348" t="s">
        <v>107</v>
      </c>
      <c r="E348" t="s">
        <v>108</v>
      </c>
      <c r="F348" t="s">
        <v>113</v>
      </c>
      <c r="G348">
        <v>7415</v>
      </c>
      <c r="H348">
        <v>327</v>
      </c>
    </row>
    <row r="349" spans="1:8" x14ac:dyDescent="0.3">
      <c r="A349">
        <v>2015</v>
      </c>
      <c r="B349" t="s">
        <v>111</v>
      </c>
      <c r="C349" t="s">
        <v>95</v>
      </c>
      <c r="D349" t="s">
        <v>107</v>
      </c>
      <c r="E349" t="s">
        <v>108</v>
      </c>
      <c r="F349" t="s">
        <v>117</v>
      </c>
      <c r="G349">
        <v>9765</v>
      </c>
      <c r="H349">
        <v>328</v>
      </c>
    </row>
    <row r="350" spans="1:8" x14ac:dyDescent="0.3">
      <c r="A350">
        <v>2015</v>
      </c>
      <c r="B350" t="s">
        <v>111</v>
      </c>
      <c r="C350" t="s">
        <v>100</v>
      </c>
      <c r="D350" t="s">
        <v>107</v>
      </c>
      <c r="E350" t="s">
        <v>108</v>
      </c>
      <c r="F350" t="s">
        <v>113</v>
      </c>
      <c r="G350">
        <v>7415</v>
      </c>
      <c r="H350">
        <v>329</v>
      </c>
    </row>
    <row r="351" spans="1:8" x14ac:dyDescent="0.3">
      <c r="A351">
        <v>2015</v>
      </c>
      <c r="B351" t="s">
        <v>111</v>
      </c>
      <c r="C351" t="s">
        <v>95</v>
      </c>
      <c r="D351" t="s">
        <v>107</v>
      </c>
      <c r="E351" t="s">
        <v>108</v>
      </c>
      <c r="F351" t="s">
        <v>117</v>
      </c>
      <c r="G351">
        <v>9765</v>
      </c>
      <c r="H351">
        <v>330</v>
      </c>
    </row>
    <row r="352" spans="1:8" x14ac:dyDescent="0.3">
      <c r="A352">
        <v>2015</v>
      </c>
      <c r="B352" t="s">
        <v>119</v>
      </c>
      <c r="C352" t="s">
        <v>95</v>
      </c>
      <c r="D352" t="s">
        <v>107</v>
      </c>
      <c r="E352" t="s">
        <v>108</v>
      </c>
      <c r="F352" t="s">
        <v>124</v>
      </c>
      <c r="G352">
        <v>999</v>
      </c>
      <c r="H352">
        <v>347</v>
      </c>
    </row>
    <row r="353" spans="1:8" x14ac:dyDescent="0.3">
      <c r="A353">
        <v>2015</v>
      </c>
      <c r="B353" t="s">
        <v>119</v>
      </c>
      <c r="C353" t="s">
        <v>100</v>
      </c>
      <c r="D353" t="s">
        <v>107</v>
      </c>
      <c r="E353" t="s">
        <v>108</v>
      </c>
      <c r="F353" t="s">
        <v>125</v>
      </c>
      <c r="G353">
        <v>157</v>
      </c>
      <c r="H353">
        <v>348</v>
      </c>
    </row>
    <row r="354" spans="1:8" x14ac:dyDescent="0.3">
      <c r="A354">
        <v>2015</v>
      </c>
      <c r="B354" t="s">
        <v>119</v>
      </c>
      <c r="C354" t="s">
        <v>95</v>
      </c>
      <c r="D354" t="s">
        <v>107</v>
      </c>
      <c r="E354" t="s">
        <v>108</v>
      </c>
      <c r="F354" t="s">
        <v>124</v>
      </c>
      <c r="G354">
        <v>999</v>
      </c>
      <c r="H354">
        <v>349</v>
      </c>
    </row>
    <row r="355" spans="1:8" x14ac:dyDescent="0.3">
      <c r="A355">
        <v>2015</v>
      </c>
      <c r="B355" t="s">
        <v>119</v>
      </c>
      <c r="C355" t="s">
        <v>100</v>
      </c>
      <c r="D355" t="s">
        <v>107</v>
      </c>
      <c r="E355" t="s">
        <v>108</v>
      </c>
      <c r="F355" t="s">
        <v>125</v>
      </c>
      <c r="G355">
        <v>157</v>
      </c>
      <c r="H355">
        <v>350</v>
      </c>
    </row>
    <row r="356" spans="1:8" x14ac:dyDescent="0.3">
      <c r="A356">
        <v>2015</v>
      </c>
      <c r="B356" t="s">
        <v>127</v>
      </c>
      <c r="C356" t="s">
        <v>90</v>
      </c>
      <c r="D356" t="s">
        <v>107</v>
      </c>
      <c r="E356" t="s">
        <v>108</v>
      </c>
      <c r="F356" t="s">
        <v>130</v>
      </c>
      <c r="G356">
        <v>7892</v>
      </c>
      <c r="H356">
        <v>377</v>
      </c>
    </row>
    <row r="357" spans="1:8" x14ac:dyDescent="0.3">
      <c r="A357">
        <v>2015</v>
      </c>
      <c r="B357" t="s">
        <v>127</v>
      </c>
      <c r="C357" t="s">
        <v>90</v>
      </c>
      <c r="D357" t="s">
        <v>107</v>
      </c>
      <c r="E357" t="s">
        <v>108</v>
      </c>
      <c r="F357" t="s">
        <v>133</v>
      </c>
      <c r="G357">
        <v>7986</v>
      </c>
      <c r="H357">
        <v>378</v>
      </c>
    </row>
    <row r="358" spans="1:8" x14ac:dyDescent="0.3">
      <c r="A358">
        <v>2015</v>
      </c>
      <c r="B358" t="s">
        <v>127</v>
      </c>
      <c r="C358" t="s">
        <v>90</v>
      </c>
      <c r="D358" t="s">
        <v>107</v>
      </c>
      <c r="E358" t="s">
        <v>108</v>
      </c>
      <c r="F358" t="s">
        <v>130</v>
      </c>
      <c r="G358">
        <v>7892</v>
      </c>
      <c r="H358">
        <v>379</v>
      </c>
    </row>
    <row r="359" spans="1:8" x14ac:dyDescent="0.3">
      <c r="A359">
        <v>2015</v>
      </c>
      <c r="B359" t="s">
        <v>127</v>
      </c>
      <c r="C359" t="s">
        <v>90</v>
      </c>
      <c r="D359" t="s">
        <v>107</v>
      </c>
      <c r="E359" t="s">
        <v>108</v>
      </c>
      <c r="F359" t="s">
        <v>133</v>
      </c>
      <c r="G359">
        <v>7986</v>
      </c>
      <c r="H359">
        <v>380</v>
      </c>
    </row>
    <row r="360" spans="1:8" x14ac:dyDescent="0.3">
      <c r="A360">
        <v>2015</v>
      </c>
      <c r="B360" t="s">
        <v>134</v>
      </c>
      <c r="C360" t="s">
        <v>106</v>
      </c>
      <c r="D360" t="s">
        <v>107</v>
      </c>
      <c r="E360" t="s">
        <v>108</v>
      </c>
      <c r="F360" t="s">
        <v>137</v>
      </c>
      <c r="G360">
        <v>4896</v>
      </c>
      <c r="H360">
        <v>397</v>
      </c>
    </row>
    <row r="361" spans="1:8" x14ac:dyDescent="0.3">
      <c r="A361">
        <v>2015</v>
      </c>
      <c r="B361" t="s">
        <v>134</v>
      </c>
      <c r="C361" t="s">
        <v>90</v>
      </c>
      <c r="D361" t="s">
        <v>107</v>
      </c>
      <c r="E361" t="s">
        <v>108</v>
      </c>
      <c r="F361" t="s">
        <v>129</v>
      </c>
      <c r="G361">
        <v>4587</v>
      </c>
      <c r="H361">
        <v>398</v>
      </c>
    </row>
    <row r="362" spans="1:8" x14ac:dyDescent="0.3">
      <c r="A362">
        <v>2015</v>
      </c>
      <c r="B362" t="s">
        <v>134</v>
      </c>
      <c r="C362" t="s">
        <v>90</v>
      </c>
      <c r="D362" t="s">
        <v>107</v>
      </c>
      <c r="E362" t="s">
        <v>108</v>
      </c>
      <c r="F362" t="s">
        <v>105</v>
      </c>
      <c r="G362">
        <v>4879</v>
      </c>
      <c r="H362">
        <v>399</v>
      </c>
    </row>
    <row r="363" spans="1:8" x14ac:dyDescent="0.3">
      <c r="A363">
        <v>2015</v>
      </c>
      <c r="B363" t="s">
        <v>134</v>
      </c>
      <c r="C363" t="s">
        <v>106</v>
      </c>
      <c r="D363" t="s">
        <v>107</v>
      </c>
      <c r="E363" t="s">
        <v>108</v>
      </c>
      <c r="F363" t="s">
        <v>137</v>
      </c>
      <c r="G363">
        <v>4896</v>
      </c>
      <c r="H363">
        <v>400</v>
      </c>
    </row>
    <row r="364" spans="1:8" x14ac:dyDescent="0.3">
      <c r="A364">
        <v>2015</v>
      </c>
      <c r="B364" t="s">
        <v>134</v>
      </c>
      <c r="C364" t="s">
        <v>90</v>
      </c>
      <c r="D364" t="s">
        <v>107</v>
      </c>
      <c r="E364" t="s">
        <v>108</v>
      </c>
      <c r="F364" t="s">
        <v>129</v>
      </c>
      <c r="G364">
        <v>4587</v>
      </c>
      <c r="H364">
        <v>401</v>
      </c>
    </row>
    <row r="365" spans="1:8" x14ac:dyDescent="0.3">
      <c r="A365">
        <v>2015</v>
      </c>
      <c r="B365" t="s">
        <v>134</v>
      </c>
      <c r="C365" t="s">
        <v>90</v>
      </c>
      <c r="D365" t="s">
        <v>107</v>
      </c>
      <c r="E365" t="s">
        <v>108</v>
      </c>
      <c r="F365" t="s">
        <v>105</v>
      </c>
      <c r="G365">
        <v>4879</v>
      </c>
      <c r="H365">
        <v>402</v>
      </c>
    </row>
    <row r="366" spans="1:8" x14ac:dyDescent="0.3">
      <c r="A366">
        <v>2015</v>
      </c>
      <c r="B366" t="s">
        <v>139</v>
      </c>
      <c r="C366" t="s">
        <v>95</v>
      </c>
      <c r="D366" t="s">
        <v>107</v>
      </c>
      <c r="E366" t="s">
        <v>108</v>
      </c>
      <c r="F366" t="s">
        <v>115</v>
      </c>
      <c r="G366">
        <v>2598</v>
      </c>
      <c r="H366">
        <v>419</v>
      </c>
    </row>
    <row r="367" spans="1:8" x14ac:dyDescent="0.3">
      <c r="A367">
        <v>2015</v>
      </c>
      <c r="B367" t="s">
        <v>139</v>
      </c>
      <c r="C367" t="s">
        <v>106</v>
      </c>
      <c r="D367" t="s">
        <v>107</v>
      </c>
      <c r="E367" t="s">
        <v>108</v>
      </c>
      <c r="F367" t="s">
        <v>141</v>
      </c>
      <c r="G367">
        <v>2056</v>
      </c>
      <c r="H367">
        <v>420</v>
      </c>
    </row>
    <row r="368" spans="1:8" x14ac:dyDescent="0.3">
      <c r="A368">
        <v>2015</v>
      </c>
      <c r="B368" t="s">
        <v>139</v>
      </c>
      <c r="C368" t="s">
        <v>95</v>
      </c>
      <c r="D368" t="s">
        <v>107</v>
      </c>
      <c r="E368" t="s">
        <v>108</v>
      </c>
      <c r="F368" t="s">
        <v>115</v>
      </c>
      <c r="G368">
        <v>2598</v>
      </c>
      <c r="H368">
        <v>421</v>
      </c>
    </row>
    <row r="369" spans="1:8" x14ac:dyDescent="0.3">
      <c r="A369">
        <v>2015</v>
      </c>
      <c r="B369" t="s">
        <v>139</v>
      </c>
      <c r="C369" t="s">
        <v>106</v>
      </c>
      <c r="D369" t="s">
        <v>107</v>
      </c>
      <c r="E369" t="s">
        <v>108</v>
      </c>
      <c r="F369" t="s">
        <v>141</v>
      </c>
      <c r="G369">
        <v>2056</v>
      </c>
      <c r="H369">
        <v>422</v>
      </c>
    </row>
    <row r="370" spans="1:8" x14ac:dyDescent="0.3">
      <c r="A370">
        <v>2015</v>
      </c>
      <c r="B370" t="s">
        <v>144</v>
      </c>
      <c r="C370" t="s">
        <v>100</v>
      </c>
      <c r="D370" t="s">
        <v>107</v>
      </c>
      <c r="E370" t="s">
        <v>108</v>
      </c>
      <c r="F370" t="s">
        <v>123</v>
      </c>
      <c r="G370">
        <v>2365</v>
      </c>
      <c r="H370">
        <v>441</v>
      </c>
    </row>
    <row r="371" spans="1:8" x14ac:dyDescent="0.3">
      <c r="A371">
        <v>2015</v>
      </c>
      <c r="B371" t="s">
        <v>144</v>
      </c>
      <c r="C371" t="s">
        <v>90</v>
      </c>
      <c r="D371" t="s">
        <v>107</v>
      </c>
      <c r="E371" t="s">
        <v>108</v>
      </c>
      <c r="F371" t="s">
        <v>147</v>
      </c>
      <c r="G371">
        <v>2159</v>
      </c>
      <c r="H371">
        <v>442</v>
      </c>
    </row>
    <row r="372" spans="1:8" x14ac:dyDescent="0.3">
      <c r="A372">
        <v>2015</v>
      </c>
      <c r="B372" t="s">
        <v>144</v>
      </c>
      <c r="C372" t="s">
        <v>100</v>
      </c>
      <c r="D372" t="s">
        <v>107</v>
      </c>
      <c r="E372" t="s">
        <v>108</v>
      </c>
      <c r="F372" t="s">
        <v>123</v>
      </c>
      <c r="G372">
        <v>2365</v>
      </c>
      <c r="H372">
        <v>443</v>
      </c>
    </row>
    <row r="373" spans="1:8" x14ac:dyDescent="0.3">
      <c r="A373">
        <v>2015</v>
      </c>
      <c r="B373" t="s">
        <v>144</v>
      </c>
      <c r="C373" t="s">
        <v>90</v>
      </c>
      <c r="D373" t="s">
        <v>107</v>
      </c>
      <c r="E373" t="s">
        <v>108</v>
      </c>
      <c r="F373" t="s">
        <v>147</v>
      </c>
      <c r="G373">
        <v>2159</v>
      </c>
      <c r="H373">
        <v>444</v>
      </c>
    </row>
    <row r="374" spans="1:8" x14ac:dyDescent="0.3">
      <c r="A374">
        <v>2013</v>
      </c>
      <c r="B374" t="s">
        <v>89</v>
      </c>
      <c r="C374" t="s">
        <v>95</v>
      </c>
      <c r="D374" t="s">
        <v>110</v>
      </c>
      <c r="E374" t="s">
        <v>98</v>
      </c>
      <c r="F374" t="s">
        <v>99</v>
      </c>
      <c r="G374">
        <v>9731</v>
      </c>
      <c r="H374">
        <v>17</v>
      </c>
    </row>
    <row r="375" spans="1:8" x14ac:dyDescent="0.3">
      <c r="A375">
        <v>2013</v>
      </c>
      <c r="B375" t="s">
        <v>89</v>
      </c>
      <c r="C375" t="s">
        <v>100</v>
      </c>
      <c r="D375" t="s">
        <v>110</v>
      </c>
      <c r="E375" t="s">
        <v>98</v>
      </c>
      <c r="F375" t="s">
        <v>101</v>
      </c>
      <c r="G375">
        <v>5862</v>
      </c>
      <c r="H375">
        <v>18</v>
      </c>
    </row>
    <row r="376" spans="1:8" x14ac:dyDescent="0.3">
      <c r="A376">
        <v>2013</v>
      </c>
      <c r="B376" t="s">
        <v>89</v>
      </c>
      <c r="C376" t="s">
        <v>95</v>
      </c>
      <c r="D376" t="s">
        <v>110</v>
      </c>
      <c r="E376" t="s">
        <v>98</v>
      </c>
      <c r="F376" t="s">
        <v>99</v>
      </c>
      <c r="G376">
        <v>9731</v>
      </c>
      <c r="H376">
        <v>19</v>
      </c>
    </row>
    <row r="377" spans="1:8" x14ac:dyDescent="0.3">
      <c r="A377">
        <v>2013</v>
      </c>
      <c r="B377" t="s">
        <v>89</v>
      </c>
      <c r="C377" t="s">
        <v>100</v>
      </c>
      <c r="D377" t="s">
        <v>110</v>
      </c>
      <c r="E377" t="s">
        <v>98</v>
      </c>
      <c r="F377" t="s">
        <v>101</v>
      </c>
      <c r="G377">
        <v>5862</v>
      </c>
      <c r="H377">
        <v>20</v>
      </c>
    </row>
    <row r="378" spans="1:8" x14ac:dyDescent="0.3">
      <c r="A378">
        <v>2013</v>
      </c>
      <c r="B378" t="s">
        <v>111</v>
      </c>
      <c r="C378" t="s">
        <v>90</v>
      </c>
      <c r="D378" t="s">
        <v>110</v>
      </c>
      <c r="E378" t="s">
        <v>98</v>
      </c>
      <c r="F378" t="s">
        <v>114</v>
      </c>
      <c r="G378">
        <v>8952</v>
      </c>
      <c r="H378">
        <v>35</v>
      </c>
    </row>
    <row r="379" spans="1:8" x14ac:dyDescent="0.3">
      <c r="A379">
        <v>2013</v>
      </c>
      <c r="B379" t="s">
        <v>111</v>
      </c>
      <c r="C379" t="s">
        <v>106</v>
      </c>
      <c r="D379" t="s">
        <v>110</v>
      </c>
      <c r="E379" t="s">
        <v>98</v>
      </c>
      <c r="F379" t="s">
        <v>118</v>
      </c>
      <c r="G379">
        <v>4987</v>
      </c>
      <c r="H379">
        <v>36</v>
      </c>
    </row>
    <row r="380" spans="1:8" x14ac:dyDescent="0.3">
      <c r="A380">
        <v>2013</v>
      </c>
      <c r="B380" t="s">
        <v>111</v>
      </c>
      <c r="C380" t="s">
        <v>90</v>
      </c>
      <c r="D380" t="s">
        <v>110</v>
      </c>
      <c r="E380" t="s">
        <v>98</v>
      </c>
      <c r="F380" t="s">
        <v>114</v>
      </c>
      <c r="G380">
        <v>8952</v>
      </c>
      <c r="H380">
        <v>37</v>
      </c>
    </row>
    <row r="381" spans="1:8" x14ac:dyDescent="0.3">
      <c r="A381">
        <v>2013</v>
      </c>
      <c r="B381" t="s">
        <v>111</v>
      </c>
      <c r="C381" t="s">
        <v>106</v>
      </c>
      <c r="D381" t="s">
        <v>110</v>
      </c>
      <c r="E381" t="s">
        <v>98</v>
      </c>
      <c r="F381" t="s">
        <v>118</v>
      </c>
      <c r="G381">
        <v>4987</v>
      </c>
      <c r="H381">
        <v>38</v>
      </c>
    </row>
    <row r="382" spans="1:8" x14ac:dyDescent="0.3">
      <c r="A382">
        <v>2013</v>
      </c>
      <c r="B382" t="s">
        <v>119</v>
      </c>
      <c r="C382" t="s">
        <v>90</v>
      </c>
      <c r="D382" t="s">
        <v>110</v>
      </c>
      <c r="E382" t="s">
        <v>98</v>
      </c>
      <c r="F382" t="s">
        <v>122</v>
      </c>
      <c r="G382">
        <v>3587</v>
      </c>
      <c r="H382">
        <v>55</v>
      </c>
    </row>
    <row r="383" spans="1:8" x14ac:dyDescent="0.3">
      <c r="A383">
        <v>2013</v>
      </c>
      <c r="B383" t="s">
        <v>119</v>
      </c>
      <c r="C383" t="s">
        <v>106</v>
      </c>
      <c r="D383" t="s">
        <v>110</v>
      </c>
      <c r="E383" t="s">
        <v>98</v>
      </c>
      <c r="F383" t="s">
        <v>126</v>
      </c>
      <c r="G383">
        <v>9631</v>
      </c>
      <c r="H383">
        <v>56</v>
      </c>
    </row>
    <row r="384" spans="1:8" x14ac:dyDescent="0.3">
      <c r="A384">
        <v>2013</v>
      </c>
      <c r="B384" t="s">
        <v>119</v>
      </c>
      <c r="C384" t="s">
        <v>90</v>
      </c>
      <c r="D384" t="s">
        <v>110</v>
      </c>
      <c r="E384" t="s">
        <v>98</v>
      </c>
      <c r="F384" t="s">
        <v>122</v>
      </c>
      <c r="G384">
        <v>3587</v>
      </c>
      <c r="H384">
        <v>57</v>
      </c>
    </row>
    <row r="385" spans="1:8" x14ac:dyDescent="0.3">
      <c r="A385">
        <v>2013</v>
      </c>
      <c r="B385" t="s">
        <v>119</v>
      </c>
      <c r="C385" t="s">
        <v>106</v>
      </c>
      <c r="D385" t="s">
        <v>110</v>
      </c>
      <c r="E385" t="s">
        <v>98</v>
      </c>
      <c r="F385" t="s">
        <v>126</v>
      </c>
      <c r="G385">
        <v>9631</v>
      </c>
      <c r="H385">
        <v>58</v>
      </c>
    </row>
    <row r="386" spans="1:8" x14ac:dyDescent="0.3">
      <c r="A386">
        <v>2013</v>
      </c>
      <c r="B386" t="s">
        <v>127</v>
      </c>
      <c r="C386" t="s">
        <v>90</v>
      </c>
      <c r="D386" t="s">
        <v>110</v>
      </c>
      <c r="E386" t="s">
        <v>98</v>
      </c>
      <c r="F386" t="s">
        <v>131</v>
      </c>
      <c r="G386">
        <v>4687</v>
      </c>
      <c r="H386">
        <v>85</v>
      </c>
    </row>
    <row r="387" spans="1:8" x14ac:dyDescent="0.3">
      <c r="A387">
        <v>2013</v>
      </c>
      <c r="B387" t="s">
        <v>127</v>
      </c>
      <c r="C387" t="s">
        <v>95</v>
      </c>
      <c r="D387" t="s">
        <v>110</v>
      </c>
      <c r="E387" t="s">
        <v>98</v>
      </c>
      <c r="F387" t="s">
        <v>132</v>
      </c>
      <c r="G387">
        <v>1364</v>
      </c>
      <c r="H387">
        <v>86</v>
      </c>
    </row>
    <row r="388" spans="1:8" x14ac:dyDescent="0.3">
      <c r="A388">
        <v>2013</v>
      </c>
      <c r="B388" t="s">
        <v>127</v>
      </c>
      <c r="C388" t="s">
        <v>90</v>
      </c>
      <c r="D388" t="s">
        <v>110</v>
      </c>
      <c r="E388" t="s">
        <v>98</v>
      </c>
      <c r="F388" t="s">
        <v>131</v>
      </c>
      <c r="G388">
        <v>4687</v>
      </c>
      <c r="H388">
        <v>87</v>
      </c>
    </row>
    <row r="389" spans="1:8" x14ac:dyDescent="0.3">
      <c r="A389">
        <v>2013</v>
      </c>
      <c r="B389" t="s">
        <v>127</v>
      </c>
      <c r="C389" t="s">
        <v>95</v>
      </c>
      <c r="D389" t="s">
        <v>110</v>
      </c>
      <c r="E389" t="s">
        <v>98</v>
      </c>
      <c r="F389" t="s">
        <v>132</v>
      </c>
      <c r="G389">
        <v>1364</v>
      </c>
      <c r="H389">
        <v>88</v>
      </c>
    </row>
    <row r="390" spans="1:8" x14ac:dyDescent="0.3">
      <c r="A390">
        <v>2013</v>
      </c>
      <c r="B390" t="s">
        <v>134</v>
      </c>
      <c r="C390" t="s">
        <v>100</v>
      </c>
      <c r="D390" t="s">
        <v>110</v>
      </c>
      <c r="E390" t="s">
        <v>98</v>
      </c>
      <c r="F390" t="s">
        <v>129</v>
      </c>
      <c r="G390">
        <v>4587</v>
      </c>
      <c r="H390">
        <v>107</v>
      </c>
    </row>
    <row r="391" spans="1:8" x14ac:dyDescent="0.3">
      <c r="A391">
        <v>2013</v>
      </c>
      <c r="B391" t="s">
        <v>134</v>
      </c>
      <c r="C391" t="s">
        <v>90</v>
      </c>
      <c r="D391" t="s">
        <v>110</v>
      </c>
      <c r="E391" t="s">
        <v>98</v>
      </c>
      <c r="F391" t="s">
        <v>138</v>
      </c>
      <c r="G391">
        <v>6324</v>
      </c>
      <c r="H391">
        <v>108</v>
      </c>
    </row>
    <row r="392" spans="1:8" x14ac:dyDescent="0.3">
      <c r="A392">
        <v>2013</v>
      </c>
      <c r="B392" t="s">
        <v>134</v>
      </c>
      <c r="C392" t="s">
        <v>100</v>
      </c>
      <c r="D392" t="s">
        <v>110</v>
      </c>
      <c r="E392" t="s">
        <v>98</v>
      </c>
      <c r="F392" t="s">
        <v>129</v>
      </c>
      <c r="G392">
        <v>4587</v>
      </c>
      <c r="H392">
        <v>109</v>
      </c>
    </row>
    <row r="393" spans="1:8" x14ac:dyDescent="0.3">
      <c r="A393">
        <v>2013</v>
      </c>
      <c r="B393" t="s">
        <v>134</v>
      </c>
      <c r="C393" t="s">
        <v>90</v>
      </c>
      <c r="D393" t="s">
        <v>110</v>
      </c>
      <c r="E393" t="s">
        <v>98</v>
      </c>
      <c r="F393" t="s">
        <v>138</v>
      </c>
      <c r="G393">
        <v>6324</v>
      </c>
      <c r="H393">
        <v>110</v>
      </c>
    </row>
    <row r="394" spans="1:8" x14ac:dyDescent="0.3">
      <c r="A394">
        <v>2013</v>
      </c>
      <c r="B394" t="s">
        <v>139</v>
      </c>
      <c r="C394" t="s">
        <v>100</v>
      </c>
      <c r="D394" t="s">
        <v>110</v>
      </c>
      <c r="E394" t="s">
        <v>98</v>
      </c>
      <c r="F394" t="s">
        <v>142</v>
      </c>
      <c r="G394">
        <v>8247</v>
      </c>
      <c r="H394">
        <v>127</v>
      </c>
    </row>
    <row r="395" spans="1:8" x14ac:dyDescent="0.3">
      <c r="A395">
        <v>2013</v>
      </c>
      <c r="B395" t="s">
        <v>139</v>
      </c>
      <c r="C395" t="s">
        <v>90</v>
      </c>
      <c r="D395" t="s">
        <v>110</v>
      </c>
      <c r="E395" t="s">
        <v>98</v>
      </c>
      <c r="F395" t="s">
        <v>143</v>
      </c>
      <c r="G395">
        <v>8821</v>
      </c>
      <c r="H395">
        <v>128</v>
      </c>
    </row>
    <row r="396" spans="1:8" x14ac:dyDescent="0.3">
      <c r="A396">
        <v>2013</v>
      </c>
      <c r="B396" t="s">
        <v>139</v>
      </c>
      <c r="C396" t="s">
        <v>100</v>
      </c>
      <c r="D396" t="s">
        <v>110</v>
      </c>
      <c r="E396" t="s">
        <v>98</v>
      </c>
      <c r="F396" t="s">
        <v>142</v>
      </c>
      <c r="G396">
        <v>8247</v>
      </c>
      <c r="H396">
        <v>129</v>
      </c>
    </row>
    <row r="397" spans="1:8" x14ac:dyDescent="0.3">
      <c r="A397">
        <v>2013</v>
      </c>
      <c r="B397" t="s">
        <v>139</v>
      </c>
      <c r="C397" t="s">
        <v>90</v>
      </c>
      <c r="D397" t="s">
        <v>110</v>
      </c>
      <c r="E397" t="s">
        <v>98</v>
      </c>
      <c r="F397" t="s">
        <v>143</v>
      </c>
      <c r="G397">
        <v>8821</v>
      </c>
      <c r="H397">
        <v>130</v>
      </c>
    </row>
    <row r="398" spans="1:8" x14ac:dyDescent="0.3">
      <c r="A398">
        <v>2014</v>
      </c>
      <c r="B398" t="s">
        <v>89</v>
      </c>
      <c r="C398" t="s">
        <v>95</v>
      </c>
      <c r="D398" t="s">
        <v>110</v>
      </c>
      <c r="E398" t="s">
        <v>98</v>
      </c>
      <c r="F398" t="s">
        <v>99</v>
      </c>
      <c r="G398">
        <v>9731</v>
      </c>
      <c r="H398">
        <v>165</v>
      </c>
    </row>
    <row r="399" spans="1:8" x14ac:dyDescent="0.3">
      <c r="A399">
        <v>2014</v>
      </c>
      <c r="B399" t="s">
        <v>89</v>
      </c>
      <c r="C399" t="s">
        <v>100</v>
      </c>
      <c r="D399" t="s">
        <v>110</v>
      </c>
      <c r="E399" t="s">
        <v>98</v>
      </c>
      <c r="F399" t="s">
        <v>101</v>
      </c>
      <c r="G399">
        <v>5862</v>
      </c>
      <c r="H399">
        <v>166</v>
      </c>
    </row>
    <row r="400" spans="1:8" x14ac:dyDescent="0.3">
      <c r="A400">
        <v>2014</v>
      </c>
      <c r="B400" t="s">
        <v>89</v>
      </c>
      <c r="C400" t="s">
        <v>95</v>
      </c>
      <c r="D400" t="s">
        <v>110</v>
      </c>
      <c r="E400" t="s">
        <v>98</v>
      </c>
      <c r="F400" t="s">
        <v>99</v>
      </c>
      <c r="G400">
        <v>9731</v>
      </c>
      <c r="H400">
        <v>167</v>
      </c>
    </row>
    <row r="401" spans="1:8" x14ac:dyDescent="0.3">
      <c r="A401">
        <v>2014</v>
      </c>
      <c r="B401" t="s">
        <v>89</v>
      </c>
      <c r="C401" t="s">
        <v>100</v>
      </c>
      <c r="D401" t="s">
        <v>110</v>
      </c>
      <c r="E401" t="s">
        <v>98</v>
      </c>
      <c r="F401" t="s">
        <v>101</v>
      </c>
      <c r="G401">
        <v>5862</v>
      </c>
      <c r="H401">
        <v>168</v>
      </c>
    </row>
    <row r="402" spans="1:8" x14ac:dyDescent="0.3">
      <c r="A402">
        <v>2014</v>
      </c>
      <c r="B402" t="s">
        <v>111</v>
      </c>
      <c r="C402" t="s">
        <v>90</v>
      </c>
      <c r="D402" t="s">
        <v>110</v>
      </c>
      <c r="E402" t="s">
        <v>98</v>
      </c>
      <c r="F402" t="s">
        <v>114</v>
      </c>
      <c r="G402">
        <v>8952</v>
      </c>
      <c r="H402">
        <v>183</v>
      </c>
    </row>
    <row r="403" spans="1:8" x14ac:dyDescent="0.3">
      <c r="A403">
        <v>2014</v>
      </c>
      <c r="B403" t="s">
        <v>111</v>
      </c>
      <c r="C403" t="s">
        <v>106</v>
      </c>
      <c r="D403" t="s">
        <v>110</v>
      </c>
      <c r="E403" t="s">
        <v>98</v>
      </c>
      <c r="F403" t="s">
        <v>118</v>
      </c>
      <c r="G403">
        <v>4987</v>
      </c>
      <c r="H403">
        <v>184</v>
      </c>
    </row>
    <row r="404" spans="1:8" x14ac:dyDescent="0.3">
      <c r="A404">
        <v>2014</v>
      </c>
      <c r="B404" t="s">
        <v>111</v>
      </c>
      <c r="C404" t="s">
        <v>90</v>
      </c>
      <c r="D404" t="s">
        <v>110</v>
      </c>
      <c r="E404" t="s">
        <v>98</v>
      </c>
      <c r="F404" t="s">
        <v>114</v>
      </c>
      <c r="G404">
        <v>8952</v>
      </c>
      <c r="H404">
        <v>185</v>
      </c>
    </row>
    <row r="405" spans="1:8" x14ac:dyDescent="0.3">
      <c r="A405">
        <v>2014</v>
      </c>
      <c r="B405" t="s">
        <v>111</v>
      </c>
      <c r="C405" t="s">
        <v>106</v>
      </c>
      <c r="D405" t="s">
        <v>110</v>
      </c>
      <c r="E405" t="s">
        <v>98</v>
      </c>
      <c r="F405" t="s">
        <v>118</v>
      </c>
      <c r="G405">
        <v>4987</v>
      </c>
      <c r="H405">
        <v>186</v>
      </c>
    </row>
    <row r="406" spans="1:8" x14ac:dyDescent="0.3">
      <c r="A406">
        <v>2014</v>
      </c>
      <c r="B406" t="s">
        <v>119</v>
      </c>
      <c r="C406" t="s">
        <v>90</v>
      </c>
      <c r="D406" t="s">
        <v>110</v>
      </c>
      <c r="E406" t="s">
        <v>98</v>
      </c>
      <c r="F406" t="s">
        <v>122</v>
      </c>
      <c r="G406">
        <v>3587</v>
      </c>
      <c r="H406">
        <v>203</v>
      </c>
    </row>
    <row r="407" spans="1:8" x14ac:dyDescent="0.3">
      <c r="A407">
        <v>2014</v>
      </c>
      <c r="B407" t="s">
        <v>119</v>
      </c>
      <c r="C407" t="s">
        <v>106</v>
      </c>
      <c r="D407" t="s">
        <v>110</v>
      </c>
      <c r="E407" t="s">
        <v>98</v>
      </c>
      <c r="F407" t="s">
        <v>126</v>
      </c>
      <c r="G407">
        <v>9631</v>
      </c>
      <c r="H407">
        <v>204</v>
      </c>
    </row>
    <row r="408" spans="1:8" x14ac:dyDescent="0.3">
      <c r="A408">
        <v>2014</v>
      </c>
      <c r="B408" t="s">
        <v>119</v>
      </c>
      <c r="C408" t="s">
        <v>90</v>
      </c>
      <c r="D408" t="s">
        <v>110</v>
      </c>
      <c r="E408" t="s">
        <v>98</v>
      </c>
      <c r="F408" t="s">
        <v>122</v>
      </c>
      <c r="G408">
        <v>3587</v>
      </c>
      <c r="H408">
        <v>205</v>
      </c>
    </row>
    <row r="409" spans="1:8" x14ac:dyDescent="0.3">
      <c r="A409">
        <v>2014</v>
      </c>
      <c r="B409" t="s">
        <v>119</v>
      </c>
      <c r="C409" t="s">
        <v>106</v>
      </c>
      <c r="D409" t="s">
        <v>110</v>
      </c>
      <c r="E409" t="s">
        <v>98</v>
      </c>
      <c r="F409" t="s">
        <v>126</v>
      </c>
      <c r="G409">
        <v>9631</v>
      </c>
      <c r="H409">
        <v>206</v>
      </c>
    </row>
    <row r="410" spans="1:8" x14ac:dyDescent="0.3">
      <c r="A410">
        <v>2014</v>
      </c>
      <c r="B410" t="s">
        <v>127</v>
      </c>
      <c r="C410" t="s">
        <v>90</v>
      </c>
      <c r="D410" t="s">
        <v>110</v>
      </c>
      <c r="E410" t="s">
        <v>98</v>
      </c>
      <c r="F410" t="s">
        <v>131</v>
      </c>
      <c r="G410">
        <v>4687</v>
      </c>
      <c r="H410">
        <v>233</v>
      </c>
    </row>
    <row r="411" spans="1:8" x14ac:dyDescent="0.3">
      <c r="A411">
        <v>2014</v>
      </c>
      <c r="B411" t="s">
        <v>127</v>
      </c>
      <c r="C411" t="s">
        <v>95</v>
      </c>
      <c r="D411" t="s">
        <v>110</v>
      </c>
      <c r="E411" t="s">
        <v>98</v>
      </c>
      <c r="F411" t="s">
        <v>132</v>
      </c>
      <c r="G411">
        <v>1364</v>
      </c>
      <c r="H411">
        <v>234</v>
      </c>
    </row>
    <row r="412" spans="1:8" x14ac:dyDescent="0.3">
      <c r="A412">
        <v>2014</v>
      </c>
      <c r="B412" t="s">
        <v>127</v>
      </c>
      <c r="C412" t="s">
        <v>90</v>
      </c>
      <c r="D412" t="s">
        <v>110</v>
      </c>
      <c r="E412" t="s">
        <v>98</v>
      </c>
      <c r="F412" t="s">
        <v>131</v>
      </c>
      <c r="G412">
        <v>4687</v>
      </c>
      <c r="H412">
        <v>235</v>
      </c>
    </row>
    <row r="413" spans="1:8" x14ac:dyDescent="0.3">
      <c r="A413">
        <v>2014</v>
      </c>
      <c r="B413" t="s">
        <v>127</v>
      </c>
      <c r="C413" t="s">
        <v>95</v>
      </c>
      <c r="D413" t="s">
        <v>110</v>
      </c>
      <c r="E413" t="s">
        <v>98</v>
      </c>
      <c r="F413" t="s">
        <v>132</v>
      </c>
      <c r="G413">
        <v>1364</v>
      </c>
      <c r="H413">
        <v>236</v>
      </c>
    </row>
    <row r="414" spans="1:8" x14ac:dyDescent="0.3">
      <c r="A414">
        <v>2014</v>
      </c>
      <c r="B414" t="s">
        <v>134</v>
      </c>
      <c r="C414" t="s">
        <v>100</v>
      </c>
      <c r="D414" t="s">
        <v>110</v>
      </c>
      <c r="E414" t="s">
        <v>98</v>
      </c>
      <c r="F414" t="s">
        <v>129</v>
      </c>
      <c r="G414">
        <v>4587</v>
      </c>
      <c r="H414">
        <v>255</v>
      </c>
    </row>
    <row r="415" spans="1:8" x14ac:dyDescent="0.3">
      <c r="A415">
        <v>2014</v>
      </c>
      <c r="B415" t="s">
        <v>134</v>
      </c>
      <c r="C415" t="s">
        <v>90</v>
      </c>
      <c r="D415" t="s">
        <v>110</v>
      </c>
      <c r="E415" t="s">
        <v>98</v>
      </c>
      <c r="F415" t="s">
        <v>138</v>
      </c>
      <c r="G415">
        <v>6324</v>
      </c>
      <c r="H415">
        <v>256</v>
      </c>
    </row>
    <row r="416" spans="1:8" x14ac:dyDescent="0.3">
      <c r="A416">
        <v>2014</v>
      </c>
      <c r="B416" t="s">
        <v>134</v>
      </c>
      <c r="C416" t="s">
        <v>100</v>
      </c>
      <c r="D416" t="s">
        <v>110</v>
      </c>
      <c r="E416" t="s">
        <v>98</v>
      </c>
      <c r="F416" t="s">
        <v>129</v>
      </c>
      <c r="G416">
        <v>4587</v>
      </c>
      <c r="H416">
        <v>257</v>
      </c>
    </row>
    <row r="417" spans="1:8" x14ac:dyDescent="0.3">
      <c r="A417">
        <v>2014</v>
      </c>
      <c r="B417" t="s">
        <v>134</v>
      </c>
      <c r="C417" t="s">
        <v>90</v>
      </c>
      <c r="D417" t="s">
        <v>110</v>
      </c>
      <c r="E417" t="s">
        <v>98</v>
      </c>
      <c r="F417" t="s">
        <v>138</v>
      </c>
      <c r="G417">
        <v>6324</v>
      </c>
      <c r="H417">
        <v>258</v>
      </c>
    </row>
    <row r="418" spans="1:8" x14ac:dyDescent="0.3">
      <c r="A418">
        <v>2014</v>
      </c>
      <c r="B418" t="s">
        <v>139</v>
      </c>
      <c r="C418" t="s">
        <v>100</v>
      </c>
      <c r="D418" t="s">
        <v>110</v>
      </c>
      <c r="E418" t="s">
        <v>98</v>
      </c>
      <c r="F418" t="s">
        <v>142</v>
      </c>
      <c r="G418">
        <v>8247</v>
      </c>
      <c r="H418">
        <v>275</v>
      </c>
    </row>
    <row r="419" spans="1:8" x14ac:dyDescent="0.3">
      <c r="A419">
        <v>2014</v>
      </c>
      <c r="B419" t="s">
        <v>139</v>
      </c>
      <c r="C419" t="s">
        <v>90</v>
      </c>
      <c r="D419" t="s">
        <v>110</v>
      </c>
      <c r="E419" t="s">
        <v>98</v>
      </c>
      <c r="F419" t="s">
        <v>143</v>
      </c>
      <c r="G419">
        <v>8821</v>
      </c>
      <c r="H419">
        <v>276</v>
      </c>
    </row>
    <row r="420" spans="1:8" x14ac:dyDescent="0.3">
      <c r="A420">
        <v>2014</v>
      </c>
      <c r="B420" t="s">
        <v>139</v>
      </c>
      <c r="C420" t="s">
        <v>100</v>
      </c>
      <c r="D420" t="s">
        <v>110</v>
      </c>
      <c r="E420" t="s">
        <v>98</v>
      </c>
      <c r="F420" t="s">
        <v>142</v>
      </c>
      <c r="G420">
        <v>8247</v>
      </c>
      <c r="H420">
        <v>277</v>
      </c>
    </row>
    <row r="421" spans="1:8" x14ac:dyDescent="0.3">
      <c r="A421">
        <v>2014</v>
      </c>
      <c r="B421" t="s">
        <v>139</v>
      </c>
      <c r="C421" t="s">
        <v>90</v>
      </c>
      <c r="D421" t="s">
        <v>110</v>
      </c>
      <c r="E421" t="s">
        <v>98</v>
      </c>
      <c r="F421" t="s">
        <v>143</v>
      </c>
      <c r="G421">
        <v>8821</v>
      </c>
      <c r="H421">
        <v>278</v>
      </c>
    </row>
    <row r="422" spans="1:8" x14ac:dyDescent="0.3">
      <c r="A422">
        <v>2015</v>
      </c>
      <c r="B422" t="s">
        <v>89</v>
      </c>
      <c r="C422" t="s">
        <v>95</v>
      </c>
      <c r="D422" t="s">
        <v>110</v>
      </c>
      <c r="E422" t="s">
        <v>98</v>
      </c>
      <c r="F422" t="s">
        <v>99</v>
      </c>
      <c r="G422">
        <v>9731</v>
      </c>
      <c r="H422">
        <v>313</v>
      </c>
    </row>
    <row r="423" spans="1:8" x14ac:dyDescent="0.3">
      <c r="A423">
        <v>2015</v>
      </c>
      <c r="B423" t="s">
        <v>89</v>
      </c>
      <c r="C423" t="s">
        <v>100</v>
      </c>
      <c r="D423" t="s">
        <v>110</v>
      </c>
      <c r="E423" t="s">
        <v>98</v>
      </c>
      <c r="F423" t="s">
        <v>101</v>
      </c>
      <c r="G423">
        <v>5862</v>
      </c>
      <c r="H423">
        <v>314</v>
      </c>
    </row>
    <row r="424" spans="1:8" x14ac:dyDescent="0.3">
      <c r="A424">
        <v>2015</v>
      </c>
      <c r="B424" t="s">
        <v>89</v>
      </c>
      <c r="C424" t="s">
        <v>95</v>
      </c>
      <c r="D424" t="s">
        <v>110</v>
      </c>
      <c r="E424" t="s">
        <v>98</v>
      </c>
      <c r="F424" t="s">
        <v>99</v>
      </c>
      <c r="G424">
        <v>9731</v>
      </c>
      <c r="H424">
        <v>315</v>
      </c>
    </row>
    <row r="425" spans="1:8" x14ac:dyDescent="0.3">
      <c r="A425">
        <v>2015</v>
      </c>
      <c r="B425" t="s">
        <v>89</v>
      </c>
      <c r="C425" t="s">
        <v>100</v>
      </c>
      <c r="D425" t="s">
        <v>110</v>
      </c>
      <c r="E425" t="s">
        <v>98</v>
      </c>
      <c r="F425" t="s">
        <v>101</v>
      </c>
      <c r="G425">
        <v>5862</v>
      </c>
      <c r="H425">
        <v>316</v>
      </c>
    </row>
    <row r="426" spans="1:8" x14ac:dyDescent="0.3">
      <c r="A426">
        <v>2015</v>
      </c>
      <c r="B426" t="s">
        <v>111</v>
      </c>
      <c r="C426" t="s">
        <v>90</v>
      </c>
      <c r="D426" t="s">
        <v>110</v>
      </c>
      <c r="E426" t="s">
        <v>98</v>
      </c>
      <c r="F426" t="s">
        <v>114</v>
      </c>
      <c r="G426">
        <v>8952</v>
      </c>
      <c r="H426">
        <v>331</v>
      </c>
    </row>
    <row r="427" spans="1:8" x14ac:dyDescent="0.3">
      <c r="A427">
        <v>2015</v>
      </c>
      <c r="B427" t="s">
        <v>111</v>
      </c>
      <c r="C427" t="s">
        <v>106</v>
      </c>
      <c r="D427" t="s">
        <v>110</v>
      </c>
      <c r="E427" t="s">
        <v>98</v>
      </c>
      <c r="F427" t="s">
        <v>118</v>
      </c>
      <c r="G427">
        <v>4987</v>
      </c>
      <c r="H427">
        <v>332</v>
      </c>
    </row>
    <row r="428" spans="1:8" x14ac:dyDescent="0.3">
      <c r="A428">
        <v>2015</v>
      </c>
      <c r="B428" t="s">
        <v>111</v>
      </c>
      <c r="C428" t="s">
        <v>90</v>
      </c>
      <c r="D428" t="s">
        <v>110</v>
      </c>
      <c r="E428" t="s">
        <v>98</v>
      </c>
      <c r="F428" t="s">
        <v>114</v>
      </c>
      <c r="G428">
        <v>8952</v>
      </c>
      <c r="H428">
        <v>333</v>
      </c>
    </row>
    <row r="429" spans="1:8" x14ac:dyDescent="0.3">
      <c r="A429">
        <v>2015</v>
      </c>
      <c r="B429" t="s">
        <v>111</v>
      </c>
      <c r="C429" t="s">
        <v>106</v>
      </c>
      <c r="D429" t="s">
        <v>110</v>
      </c>
      <c r="E429" t="s">
        <v>98</v>
      </c>
      <c r="F429" t="s">
        <v>118</v>
      </c>
      <c r="G429">
        <v>4987</v>
      </c>
      <c r="H429">
        <v>334</v>
      </c>
    </row>
    <row r="430" spans="1:8" x14ac:dyDescent="0.3">
      <c r="A430">
        <v>2015</v>
      </c>
      <c r="B430" t="s">
        <v>119</v>
      </c>
      <c r="C430" t="s">
        <v>90</v>
      </c>
      <c r="D430" t="s">
        <v>110</v>
      </c>
      <c r="E430" t="s">
        <v>98</v>
      </c>
      <c r="F430" t="s">
        <v>122</v>
      </c>
      <c r="G430">
        <v>3587</v>
      </c>
      <c r="H430">
        <v>351</v>
      </c>
    </row>
    <row r="431" spans="1:8" x14ac:dyDescent="0.3">
      <c r="A431">
        <v>2015</v>
      </c>
      <c r="B431" t="s">
        <v>119</v>
      </c>
      <c r="C431" t="s">
        <v>106</v>
      </c>
      <c r="D431" t="s">
        <v>110</v>
      </c>
      <c r="E431" t="s">
        <v>98</v>
      </c>
      <c r="F431" t="s">
        <v>126</v>
      </c>
      <c r="G431">
        <v>9631</v>
      </c>
      <c r="H431">
        <v>352</v>
      </c>
    </row>
    <row r="432" spans="1:8" x14ac:dyDescent="0.3">
      <c r="A432">
        <v>2015</v>
      </c>
      <c r="B432" t="s">
        <v>119</v>
      </c>
      <c r="C432" t="s">
        <v>90</v>
      </c>
      <c r="D432" t="s">
        <v>110</v>
      </c>
      <c r="E432" t="s">
        <v>98</v>
      </c>
      <c r="F432" t="s">
        <v>122</v>
      </c>
      <c r="G432">
        <v>3587</v>
      </c>
      <c r="H432">
        <v>353</v>
      </c>
    </row>
    <row r="433" spans="1:8" x14ac:dyDescent="0.3">
      <c r="A433">
        <v>2015</v>
      </c>
      <c r="B433" t="s">
        <v>119</v>
      </c>
      <c r="C433" t="s">
        <v>106</v>
      </c>
      <c r="D433" t="s">
        <v>110</v>
      </c>
      <c r="E433" t="s">
        <v>98</v>
      </c>
      <c r="F433" t="s">
        <v>126</v>
      </c>
      <c r="G433">
        <v>9631</v>
      </c>
      <c r="H433">
        <v>354</v>
      </c>
    </row>
    <row r="434" spans="1:8" x14ac:dyDescent="0.3">
      <c r="A434">
        <v>2015</v>
      </c>
      <c r="B434" t="s">
        <v>127</v>
      </c>
      <c r="C434" t="s">
        <v>90</v>
      </c>
      <c r="D434" t="s">
        <v>110</v>
      </c>
      <c r="E434" t="s">
        <v>98</v>
      </c>
      <c r="F434" t="s">
        <v>131</v>
      </c>
      <c r="G434">
        <v>4687</v>
      </c>
      <c r="H434">
        <v>381</v>
      </c>
    </row>
    <row r="435" spans="1:8" x14ac:dyDescent="0.3">
      <c r="A435">
        <v>2015</v>
      </c>
      <c r="B435" t="s">
        <v>127</v>
      </c>
      <c r="C435" t="s">
        <v>95</v>
      </c>
      <c r="D435" t="s">
        <v>110</v>
      </c>
      <c r="E435" t="s">
        <v>98</v>
      </c>
      <c r="F435" t="s">
        <v>132</v>
      </c>
      <c r="G435">
        <v>1364</v>
      </c>
      <c r="H435">
        <v>382</v>
      </c>
    </row>
    <row r="436" spans="1:8" x14ac:dyDescent="0.3">
      <c r="A436">
        <v>2015</v>
      </c>
      <c r="B436" t="s">
        <v>127</v>
      </c>
      <c r="C436" t="s">
        <v>90</v>
      </c>
      <c r="D436" t="s">
        <v>110</v>
      </c>
      <c r="E436" t="s">
        <v>98</v>
      </c>
      <c r="F436" t="s">
        <v>131</v>
      </c>
      <c r="G436">
        <v>4687</v>
      </c>
      <c r="H436">
        <v>383</v>
      </c>
    </row>
    <row r="437" spans="1:8" x14ac:dyDescent="0.3">
      <c r="A437">
        <v>2015</v>
      </c>
      <c r="B437" t="s">
        <v>127</v>
      </c>
      <c r="C437" t="s">
        <v>95</v>
      </c>
      <c r="D437" t="s">
        <v>110</v>
      </c>
      <c r="E437" t="s">
        <v>98</v>
      </c>
      <c r="F437" t="s">
        <v>132</v>
      </c>
      <c r="G437">
        <v>1364</v>
      </c>
      <c r="H437">
        <v>384</v>
      </c>
    </row>
    <row r="438" spans="1:8" x14ac:dyDescent="0.3">
      <c r="A438">
        <v>2015</v>
      </c>
      <c r="B438" t="s">
        <v>134</v>
      </c>
      <c r="C438" t="s">
        <v>100</v>
      </c>
      <c r="D438" t="s">
        <v>110</v>
      </c>
      <c r="E438" t="s">
        <v>98</v>
      </c>
      <c r="F438" t="s">
        <v>129</v>
      </c>
      <c r="G438">
        <v>4587</v>
      </c>
      <c r="H438">
        <v>403</v>
      </c>
    </row>
    <row r="439" spans="1:8" x14ac:dyDescent="0.3">
      <c r="A439">
        <v>2015</v>
      </c>
      <c r="B439" t="s">
        <v>134</v>
      </c>
      <c r="C439" t="s">
        <v>90</v>
      </c>
      <c r="D439" t="s">
        <v>110</v>
      </c>
      <c r="E439" t="s">
        <v>98</v>
      </c>
      <c r="F439" t="s">
        <v>138</v>
      </c>
      <c r="G439">
        <v>6324</v>
      </c>
      <c r="H439">
        <v>404</v>
      </c>
    </row>
    <row r="440" spans="1:8" x14ac:dyDescent="0.3">
      <c r="A440">
        <v>2015</v>
      </c>
      <c r="B440" t="s">
        <v>134</v>
      </c>
      <c r="C440" t="s">
        <v>100</v>
      </c>
      <c r="D440" t="s">
        <v>110</v>
      </c>
      <c r="E440" t="s">
        <v>98</v>
      </c>
      <c r="F440" t="s">
        <v>129</v>
      </c>
      <c r="G440">
        <v>4587</v>
      </c>
      <c r="H440">
        <v>405</v>
      </c>
    </row>
    <row r="441" spans="1:8" x14ac:dyDescent="0.3">
      <c r="A441">
        <v>2015</v>
      </c>
      <c r="B441" t="s">
        <v>134</v>
      </c>
      <c r="C441" t="s">
        <v>90</v>
      </c>
      <c r="D441" t="s">
        <v>110</v>
      </c>
      <c r="E441" t="s">
        <v>98</v>
      </c>
      <c r="F441" t="s">
        <v>138</v>
      </c>
      <c r="G441">
        <v>6324</v>
      </c>
      <c r="H441">
        <v>406</v>
      </c>
    </row>
    <row r="442" spans="1:8" x14ac:dyDescent="0.3">
      <c r="A442">
        <v>2015</v>
      </c>
      <c r="B442" t="s">
        <v>139</v>
      </c>
      <c r="C442" t="s">
        <v>100</v>
      </c>
      <c r="D442" t="s">
        <v>110</v>
      </c>
      <c r="E442" t="s">
        <v>98</v>
      </c>
      <c r="F442" t="s">
        <v>142</v>
      </c>
      <c r="G442">
        <v>8247</v>
      </c>
      <c r="H442">
        <v>423</v>
      </c>
    </row>
    <row r="443" spans="1:8" x14ac:dyDescent="0.3">
      <c r="A443">
        <v>2015</v>
      </c>
      <c r="B443" t="s">
        <v>139</v>
      </c>
      <c r="C443" t="s">
        <v>90</v>
      </c>
      <c r="D443" t="s">
        <v>110</v>
      </c>
      <c r="E443" t="s">
        <v>98</v>
      </c>
      <c r="F443" t="s">
        <v>143</v>
      </c>
      <c r="G443">
        <v>8821</v>
      </c>
      <c r="H443">
        <v>424</v>
      </c>
    </row>
    <row r="444" spans="1:8" x14ac:dyDescent="0.3">
      <c r="A444">
        <v>2015</v>
      </c>
      <c r="B444" t="s">
        <v>139</v>
      </c>
      <c r="C444" t="s">
        <v>100</v>
      </c>
      <c r="D444" t="s">
        <v>110</v>
      </c>
      <c r="E444" t="s">
        <v>98</v>
      </c>
      <c r="F444" t="s">
        <v>142</v>
      </c>
      <c r="G444">
        <v>8247</v>
      </c>
      <c r="H444">
        <v>425</v>
      </c>
    </row>
    <row r="445" spans="1:8" x14ac:dyDescent="0.3">
      <c r="A445">
        <v>2015</v>
      </c>
      <c r="B445" t="s">
        <v>139</v>
      </c>
      <c r="C445" t="s">
        <v>90</v>
      </c>
      <c r="D445" t="s">
        <v>110</v>
      </c>
      <c r="E445" t="s">
        <v>98</v>
      </c>
      <c r="F445" t="s">
        <v>143</v>
      </c>
      <c r="G445">
        <v>8821</v>
      </c>
      <c r="H445">
        <v>426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AC185-4A9F-41F7-B2A8-948F7C44A873}">
  <dimension ref="A3:Q18"/>
  <sheetViews>
    <sheetView tabSelected="1" topLeftCell="Q1" workbookViewId="0">
      <selection activeCell="R22" sqref="R22"/>
    </sheetView>
  </sheetViews>
  <sheetFormatPr defaultRowHeight="14.4" x14ac:dyDescent="0.3"/>
  <cols>
    <col min="6" max="7" width="15.44140625" bestFit="1" customWidth="1"/>
    <col min="16" max="16" width="255.77734375" bestFit="1" customWidth="1"/>
    <col min="21" max="21" width="13.33203125" bestFit="1" customWidth="1"/>
    <col min="22" max="22" width="11.5546875" bestFit="1" customWidth="1"/>
    <col min="23" max="23" width="11.6640625" bestFit="1" customWidth="1"/>
    <col min="24" max="24" width="20.88671875" bestFit="1" customWidth="1"/>
    <col min="25" max="25" width="16.33203125" bestFit="1" customWidth="1"/>
    <col min="26" max="27" width="15.44140625" bestFit="1" customWidth="1"/>
    <col min="28" max="28" width="29.5546875" bestFit="1" customWidth="1"/>
    <col min="29" max="29" width="8.77734375" bestFit="1" customWidth="1"/>
    <col min="30" max="30" width="9" bestFit="1" customWidth="1"/>
    <col min="31" max="31" width="12.6640625" bestFit="1" customWidth="1"/>
    <col min="32" max="32" width="10" bestFit="1" customWidth="1"/>
    <col min="33" max="33" width="13.6640625" bestFit="1" customWidth="1"/>
    <col min="34" max="34" width="11.33203125" bestFit="1" customWidth="1"/>
    <col min="35" max="35" width="11.44140625" bestFit="1" customWidth="1"/>
    <col min="36" max="36" width="80.88671875" bestFit="1" customWidth="1"/>
    <col min="37" max="37" width="11.77734375" bestFit="1" customWidth="1"/>
  </cols>
  <sheetData>
    <row r="3" spans="1:17" x14ac:dyDescent="0.3">
      <c r="A3" t="s">
        <v>152</v>
      </c>
      <c r="B3" t="s">
        <v>153</v>
      </c>
      <c r="C3" t="s">
        <v>154</v>
      </c>
      <c r="D3" t="s">
        <v>155</v>
      </c>
      <c r="E3" t="s">
        <v>156</v>
      </c>
      <c r="F3" t="s">
        <v>157</v>
      </c>
      <c r="G3" t="s">
        <v>158</v>
      </c>
      <c r="H3" t="s">
        <v>159</v>
      </c>
      <c r="I3" t="s">
        <v>160</v>
      </c>
      <c r="J3" t="s">
        <v>85</v>
      </c>
      <c r="K3" t="s">
        <v>161</v>
      </c>
      <c r="L3" t="s">
        <v>162</v>
      </c>
      <c r="M3" t="s">
        <v>163</v>
      </c>
      <c r="N3" t="s">
        <v>164</v>
      </c>
      <c r="O3" t="s">
        <v>165</v>
      </c>
      <c r="P3" t="s">
        <v>166</v>
      </c>
      <c r="Q3" t="s">
        <v>167</v>
      </c>
    </row>
    <row r="4" spans="1:17" x14ac:dyDescent="0.3">
      <c r="A4">
        <v>1</v>
      </c>
      <c r="B4" t="s">
        <v>168</v>
      </c>
      <c r="C4" t="s">
        <v>169</v>
      </c>
      <c r="D4" t="s">
        <v>170</v>
      </c>
      <c r="E4" t="s">
        <v>171</v>
      </c>
      <c r="F4" s="59">
        <v>25180</v>
      </c>
      <c r="G4" s="59">
        <v>33725</v>
      </c>
      <c r="H4" t="s">
        <v>172</v>
      </c>
      <c r="I4" t="s">
        <v>173</v>
      </c>
      <c r="J4" t="s">
        <v>174</v>
      </c>
      <c r="K4" t="s">
        <v>175</v>
      </c>
      <c r="L4" t="s">
        <v>176</v>
      </c>
      <c r="M4" t="s">
        <v>177</v>
      </c>
      <c r="N4" t="s">
        <v>178</v>
      </c>
      <c r="O4" t="s">
        <v>179</v>
      </c>
      <c r="P4" t="s">
        <v>180</v>
      </c>
      <c r="Q4">
        <v>2</v>
      </c>
    </row>
    <row r="5" spans="1:17" x14ac:dyDescent="0.3">
      <c r="A5">
        <v>2</v>
      </c>
      <c r="B5" t="s">
        <v>181</v>
      </c>
      <c r="C5" t="s">
        <v>182</v>
      </c>
      <c r="D5" t="s">
        <v>183</v>
      </c>
      <c r="E5" t="s">
        <v>184</v>
      </c>
      <c r="F5" s="59">
        <v>19043</v>
      </c>
      <c r="G5" s="59">
        <v>33830</v>
      </c>
      <c r="H5" t="s">
        <v>185</v>
      </c>
      <c r="I5" t="s">
        <v>186</v>
      </c>
      <c r="J5" t="s">
        <v>174</v>
      </c>
      <c r="K5" t="s">
        <v>187</v>
      </c>
      <c r="L5" t="s">
        <v>176</v>
      </c>
      <c r="M5" t="s">
        <v>188</v>
      </c>
      <c r="N5" t="s">
        <v>189</v>
      </c>
      <c r="O5" t="s">
        <v>190</v>
      </c>
      <c r="P5" t="s">
        <v>191</v>
      </c>
    </row>
    <row r="6" spans="1:17" x14ac:dyDescent="0.3">
      <c r="A6">
        <v>3</v>
      </c>
      <c r="B6" t="s">
        <v>192</v>
      </c>
      <c r="C6" t="s">
        <v>193</v>
      </c>
      <c r="D6" t="s">
        <v>170</v>
      </c>
      <c r="E6" t="s">
        <v>171</v>
      </c>
      <c r="F6" s="59">
        <v>23253</v>
      </c>
      <c r="G6" s="59">
        <v>33695</v>
      </c>
      <c r="H6" t="s">
        <v>194</v>
      </c>
      <c r="I6" t="s">
        <v>195</v>
      </c>
      <c r="J6" t="s">
        <v>174</v>
      </c>
      <c r="K6" t="s">
        <v>196</v>
      </c>
      <c r="L6" t="s">
        <v>176</v>
      </c>
      <c r="M6" t="s">
        <v>197</v>
      </c>
      <c r="N6" t="s">
        <v>198</v>
      </c>
      <c r="O6" t="s">
        <v>199</v>
      </c>
      <c r="P6" t="s">
        <v>200</v>
      </c>
      <c r="Q6">
        <v>2</v>
      </c>
    </row>
    <row r="7" spans="1:17" x14ac:dyDescent="0.3">
      <c r="A7">
        <v>4</v>
      </c>
      <c r="B7" t="s">
        <v>201</v>
      </c>
      <c r="C7" t="s">
        <v>202</v>
      </c>
      <c r="D7" t="s">
        <v>170</v>
      </c>
      <c r="E7" t="s">
        <v>203</v>
      </c>
      <c r="F7" s="59">
        <v>21447</v>
      </c>
      <c r="G7" s="59">
        <v>34092</v>
      </c>
      <c r="H7" t="s">
        <v>204</v>
      </c>
      <c r="I7" t="s">
        <v>205</v>
      </c>
      <c r="J7" t="s">
        <v>174</v>
      </c>
      <c r="K7" t="s">
        <v>206</v>
      </c>
      <c r="L7" t="s">
        <v>176</v>
      </c>
      <c r="M7" t="s">
        <v>207</v>
      </c>
      <c r="N7" t="s">
        <v>208</v>
      </c>
      <c r="O7" t="s">
        <v>209</v>
      </c>
      <c r="P7" t="s">
        <v>210</v>
      </c>
      <c r="Q7">
        <v>2</v>
      </c>
    </row>
    <row r="8" spans="1:17" x14ac:dyDescent="0.3">
      <c r="A8">
        <v>5</v>
      </c>
      <c r="B8" t="s">
        <v>211</v>
      </c>
      <c r="C8" t="s">
        <v>212</v>
      </c>
      <c r="D8" t="s">
        <v>213</v>
      </c>
      <c r="E8" t="s">
        <v>214</v>
      </c>
      <c r="F8" s="59">
        <v>20152</v>
      </c>
      <c r="G8" s="59">
        <v>34259</v>
      </c>
      <c r="H8" t="s">
        <v>215</v>
      </c>
      <c r="I8" t="s">
        <v>216</v>
      </c>
      <c r="K8" t="s">
        <v>217</v>
      </c>
      <c r="L8" t="s">
        <v>218</v>
      </c>
      <c r="M8" t="s">
        <v>219</v>
      </c>
      <c r="N8" t="s">
        <v>220</v>
      </c>
      <c r="O8" t="s">
        <v>221</v>
      </c>
      <c r="P8" t="s">
        <v>222</v>
      </c>
      <c r="Q8">
        <v>2</v>
      </c>
    </row>
    <row r="9" spans="1:17" x14ac:dyDescent="0.3">
      <c r="A9">
        <v>6</v>
      </c>
      <c r="B9" t="s">
        <v>223</v>
      </c>
      <c r="C9" t="s">
        <v>224</v>
      </c>
      <c r="D9" t="s">
        <v>170</v>
      </c>
      <c r="E9" t="s">
        <v>214</v>
      </c>
      <c r="F9" s="59">
        <v>23194</v>
      </c>
      <c r="G9" s="59">
        <v>34259</v>
      </c>
      <c r="H9" t="s">
        <v>225</v>
      </c>
      <c r="I9" t="s">
        <v>216</v>
      </c>
      <c r="K9" t="s">
        <v>226</v>
      </c>
      <c r="L9" t="s">
        <v>218</v>
      </c>
      <c r="M9" t="s">
        <v>227</v>
      </c>
      <c r="N9" t="s">
        <v>228</v>
      </c>
      <c r="O9" t="s">
        <v>229</v>
      </c>
      <c r="P9" t="s">
        <v>230</v>
      </c>
      <c r="Q9">
        <v>5</v>
      </c>
    </row>
    <row r="10" spans="1:17" x14ac:dyDescent="0.3">
      <c r="A10">
        <v>7</v>
      </c>
      <c r="B10" t="s">
        <v>231</v>
      </c>
      <c r="C10" t="s">
        <v>232</v>
      </c>
      <c r="D10" t="s">
        <v>170</v>
      </c>
      <c r="E10" t="s">
        <v>214</v>
      </c>
      <c r="F10" s="59">
        <v>22065</v>
      </c>
      <c r="G10" s="59">
        <v>34336</v>
      </c>
      <c r="H10" t="s">
        <v>233</v>
      </c>
      <c r="I10" t="s">
        <v>216</v>
      </c>
      <c r="K10" t="s">
        <v>234</v>
      </c>
      <c r="L10" t="s">
        <v>218</v>
      </c>
      <c r="M10" t="s">
        <v>235</v>
      </c>
      <c r="N10" t="s">
        <v>236</v>
      </c>
      <c r="O10" t="s">
        <v>237</v>
      </c>
      <c r="P10" t="s">
        <v>238</v>
      </c>
      <c r="Q10">
        <v>5</v>
      </c>
    </row>
    <row r="11" spans="1:17" x14ac:dyDescent="0.3">
      <c r="A11">
        <v>8</v>
      </c>
      <c r="B11" t="s">
        <v>239</v>
      </c>
      <c r="C11" t="s">
        <v>240</v>
      </c>
      <c r="D11" t="s">
        <v>241</v>
      </c>
      <c r="E11" t="s">
        <v>171</v>
      </c>
      <c r="F11" s="59">
        <v>21194</v>
      </c>
      <c r="G11" s="59">
        <v>34398</v>
      </c>
      <c r="H11" t="s">
        <v>242</v>
      </c>
      <c r="I11" t="s">
        <v>173</v>
      </c>
      <c r="J11" t="s">
        <v>174</v>
      </c>
      <c r="K11" t="s">
        <v>243</v>
      </c>
      <c r="L11" t="s">
        <v>176</v>
      </c>
      <c r="M11" t="s">
        <v>244</v>
      </c>
      <c r="N11" t="s">
        <v>245</v>
      </c>
      <c r="O11" t="s">
        <v>246</v>
      </c>
      <c r="P11" t="s">
        <v>247</v>
      </c>
      <c r="Q11">
        <v>2</v>
      </c>
    </row>
    <row r="12" spans="1:17" x14ac:dyDescent="0.3">
      <c r="A12">
        <v>9</v>
      </c>
      <c r="B12" t="s">
        <v>248</v>
      </c>
      <c r="C12" t="s">
        <v>249</v>
      </c>
      <c r="D12" t="s">
        <v>170</v>
      </c>
      <c r="E12" t="s">
        <v>171</v>
      </c>
      <c r="F12" s="59">
        <v>25386</v>
      </c>
      <c r="G12" s="59">
        <v>34653</v>
      </c>
      <c r="H12" t="s">
        <v>250</v>
      </c>
      <c r="I12" t="s">
        <v>216</v>
      </c>
      <c r="K12" t="s">
        <v>251</v>
      </c>
      <c r="L12" t="s">
        <v>218</v>
      </c>
      <c r="M12" t="s">
        <v>252</v>
      </c>
      <c r="N12" t="s">
        <v>253</v>
      </c>
      <c r="O12" t="s">
        <v>254</v>
      </c>
      <c r="P12" t="s">
        <v>255</v>
      </c>
      <c r="Q12">
        <v>5</v>
      </c>
    </row>
    <row r="17" spans="4:4" x14ac:dyDescent="0.3">
      <c r="D17" t="s">
        <v>256</v>
      </c>
    </row>
    <row r="18" spans="4:4" x14ac:dyDescent="0.3">
      <c r="D18" t="s">
        <v>257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A84B1F-D903-4B5A-B12E-78079E609A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Charts</vt:lpstr>
      </vt:variant>
      <vt:variant>
        <vt:i4>1</vt:i4>
      </vt:variant>
    </vt:vector>
  </HeadingPairs>
  <TitlesOfParts>
    <vt:vector size="7" baseType="lpstr">
      <vt:lpstr>Basic Excel</vt:lpstr>
      <vt:lpstr>Hiding Unhiding</vt:lpstr>
      <vt:lpstr>AutoSum</vt:lpstr>
      <vt:lpstr> Merging and Charts</vt:lpstr>
      <vt:lpstr>SalesData-TEXT-IMPORT</vt:lpstr>
      <vt:lpstr>Importing</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Madhav Mishra</cp:lastModifiedBy>
  <cp:lastPrinted>2022-01-18T07:00:27Z</cp:lastPrinted>
  <dcterms:created xsi:type="dcterms:W3CDTF">2022-01-16T06:48:43Z</dcterms:created>
  <dcterms:modified xsi:type="dcterms:W3CDTF">2023-10-22T14:32:53Z</dcterms:modified>
</cp:coreProperties>
</file>