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4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</sheets>
  <calcPr calcId="152511"/>
</workbook>
</file>

<file path=xl/calcChain.xml><?xml version="1.0" encoding="utf-8"?>
<calcChain xmlns="http://schemas.openxmlformats.org/spreadsheetml/2006/main">
  <c r="AG264" i="5" l="1"/>
  <c r="AG263" i="5"/>
  <c r="AG262" i="5"/>
  <c r="AG261" i="5"/>
  <c r="AE264" i="5"/>
  <c r="AE263" i="5"/>
  <c r="AE262" i="5"/>
  <c r="AE261" i="5"/>
  <c r="AC264" i="5"/>
  <c r="AC263" i="5"/>
  <c r="AC262" i="5"/>
  <c r="AC261" i="5"/>
  <c r="AA264" i="5"/>
  <c r="AA263" i="5"/>
  <c r="AA262" i="5"/>
  <c r="AA261" i="5"/>
  <c r="X264" i="5"/>
  <c r="X263" i="5"/>
  <c r="X262" i="5"/>
  <c r="X261" i="5"/>
  <c r="E153" i="5"/>
  <c r="E152" i="5"/>
  <c r="E151" i="5"/>
  <c r="E150" i="5"/>
  <c r="E149" i="5"/>
  <c r="AF264" i="5"/>
  <c r="AF263" i="5"/>
  <c r="AF262" i="5"/>
  <c r="AF261" i="5"/>
  <c r="AF260" i="5"/>
  <c r="AD264" i="5"/>
  <c r="AD263" i="5"/>
  <c r="AD262" i="5"/>
  <c r="AD261" i="5"/>
  <c r="AD260" i="5"/>
  <c r="AB264" i="5"/>
  <c r="AB263" i="5"/>
  <c r="AB262" i="5"/>
  <c r="AB261" i="5"/>
  <c r="AB260" i="5"/>
  <c r="Z264" i="5"/>
  <c r="Z263" i="5"/>
  <c r="Z262" i="5"/>
  <c r="Z261" i="5"/>
  <c r="Z260" i="5"/>
  <c r="U264" i="5"/>
  <c r="V264" i="5" s="1"/>
  <c r="U263" i="5"/>
  <c r="V263" i="5" s="1"/>
  <c r="U262" i="5"/>
  <c r="V262" i="5" s="1"/>
  <c r="U261" i="5"/>
  <c r="V261" i="5" s="1"/>
  <c r="U260" i="5"/>
  <c r="S264" i="5"/>
  <c r="T264" i="5" s="1"/>
  <c r="S263" i="5"/>
  <c r="T263" i="5" s="1"/>
  <c r="S262" i="5"/>
  <c r="T262" i="5" s="1"/>
  <c r="S261" i="5"/>
  <c r="T261" i="5" s="1"/>
  <c r="S260" i="5"/>
  <c r="Q264" i="5"/>
  <c r="R264" i="5" s="1"/>
  <c r="Q263" i="5"/>
  <c r="R263" i="5" s="1"/>
  <c r="Q262" i="5"/>
  <c r="R262" i="5" s="1"/>
  <c r="Q261" i="5"/>
  <c r="R261" i="5" s="1"/>
  <c r="Q260" i="5"/>
  <c r="AG239" i="5" l="1"/>
  <c r="AF239" i="5"/>
  <c r="AE239" i="5"/>
  <c r="AD239" i="5"/>
  <c r="AC239" i="5"/>
  <c r="AG238" i="5"/>
  <c r="AF238" i="5"/>
  <c r="AE238" i="5"/>
  <c r="AD238" i="5"/>
  <c r="AC238" i="5"/>
  <c r="AA239" i="5"/>
  <c r="Z239" i="5"/>
  <c r="Y239" i="5"/>
  <c r="X239" i="5"/>
  <c r="W239" i="5"/>
  <c r="AA241" i="5" s="1"/>
  <c r="AA238" i="5"/>
  <c r="Z238" i="5"/>
  <c r="Y238" i="5"/>
  <c r="X238" i="5"/>
  <c r="W238" i="5"/>
  <c r="U239" i="5"/>
  <c r="T239" i="5"/>
  <c r="S239" i="5"/>
  <c r="R239" i="5"/>
  <c r="Q239" i="5"/>
  <c r="U238" i="5"/>
  <c r="T238" i="5"/>
  <c r="S238" i="5"/>
  <c r="R238" i="5"/>
  <c r="Q238" i="5"/>
  <c r="U240" i="5" s="1"/>
  <c r="AG187" i="5"/>
  <c r="AF187" i="5"/>
  <c r="AE187" i="5"/>
  <c r="AD187" i="5"/>
  <c r="AC187" i="5"/>
  <c r="AG186" i="5"/>
  <c r="AF186" i="5"/>
  <c r="AE186" i="5"/>
  <c r="AD186" i="5"/>
  <c r="AC186" i="5"/>
  <c r="AA187" i="5"/>
  <c r="Z187" i="5"/>
  <c r="Y187" i="5"/>
  <c r="X187" i="5"/>
  <c r="W187" i="5"/>
  <c r="AA186" i="5"/>
  <c r="Z186" i="5"/>
  <c r="Y186" i="5"/>
  <c r="X186" i="5"/>
  <c r="W186" i="5"/>
  <c r="U187" i="5"/>
  <c r="U186" i="5"/>
  <c r="T187" i="5"/>
  <c r="T186" i="5"/>
  <c r="S187" i="5"/>
  <c r="S186" i="5"/>
  <c r="R187" i="5"/>
  <c r="R186" i="5"/>
  <c r="Q187" i="5"/>
  <c r="S189" i="5" s="1"/>
  <c r="Q186" i="5"/>
  <c r="S188" i="5" s="1"/>
  <c r="AC164" i="5"/>
  <c r="AB164" i="5"/>
  <c r="AA164" i="5"/>
  <c r="Z164" i="5"/>
  <c r="AC163" i="5"/>
  <c r="AB163" i="5"/>
  <c r="AA163" i="5"/>
  <c r="Z163" i="5"/>
  <c r="X164" i="5"/>
  <c r="W164" i="5"/>
  <c r="V164" i="5"/>
  <c r="U164" i="5"/>
  <c r="S164" i="5"/>
  <c r="R164" i="5"/>
  <c r="Q164" i="5"/>
  <c r="P164" i="5"/>
  <c r="X163" i="5"/>
  <c r="W163" i="5"/>
  <c r="V163" i="5"/>
  <c r="U163" i="5"/>
  <c r="S163" i="5"/>
  <c r="R163" i="5"/>
  <c r="Q163" i="5"/>
  <c r="P163" i="5"/>
  <c r="T189" i="5" l="1"/>
  <c r="Y189" i="5"/>
  <c r="AF240" i="5"/>
  <c r="AE188" i="5"/>
  <c r="AF189" i="5"/>
  <c r="AE189" i="5"/>
  <c r="R241" i="5"/>
  <c r="R240" i="5"/>
  <c r="Z189" i="5"/>
  <c r="U241" i="5"/>
  <c r="Y188" i="5"/>
  <c r="Z188" i="5"/>
  <c r="Y240" i="5"/>
  <c r="U188" i="5"/>
  <c r="AA188" i="5"/>
  <c r="AG188" i="5"/>
  <c r="S240" i="5"/>
  <c r="S241" i="5"/>
  <c r="U189" i="5"/>
  <c r="AA189" i="5"/>
  <c r="AG189" i="5"/>
  <c r="R188" i="5"/>
  <c r="X188" i="5"/>
  <c r="AD188" i="5"/>
  <c r="T240" i="5"/>
  <c r="T241" i="5"/>
  <c r="R189" i="5"/>
  <c r="X189" i="5"/>
  <c r="AD189" i="5"/>
  <c r="T188" i="5"/>
  <c r="AF188" i="5"/>
  <c r="AF241" i="5"/>
  <c r="AG241" i="5"/>
  <c r="AD240" i="5"/>
  <c r="AD241" i="5"/>
  <c r="AG240" i="5"/>
  <c r="AE240" i="5"/>
  <c r="AE241" i="5"/>
  <c r="Z240" i="5"/>
  <c r="Z241" i="5"/>
  <c r="X240" i="5"/>
  <c r="X241" i="5"/>
  <c r="AA240" i="5"/>
  <c r="Y241" i="5"/>
</calcChain>
</file>

<file path=xl/sharedStrings.xml><?xml version="1.0" encoding="utf-8"?>
<sst xmlns="http://schemas.openxmlformats.org/spreadsheetml/2006/main" count="2069" uniqueCount="621">
  <si>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</si>
  <si>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</si>
  <si>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</si>
  <si>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</si>
  <si>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</si>
  <si>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</si>
  <si>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</si>
  <si>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</si>
  <si>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</si>
  <si>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</si>
  <si>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</si>
  <si>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</si>
  <si>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</si>
  <si>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</si>
  <si>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</si>
  <si>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</si>
  <si>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</si>
  <si>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</si>
  <si>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</si>
  <si>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</si>
  <si>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</si>
  <si>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</si>
  <si>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</si>
  <si>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</si>
  <si>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</si>
  <si>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</si>
  <si>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</si>
  <si>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</si>
  <si>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</si>
  <si>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</si>
  <si>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</si>
  <si>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</si>
  <si>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</si>
  <si>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</si>
  <si>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</si>
  <si>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</si>
  <si>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</si>
  <si>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</si>
  <si>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</si>
  <si>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</si>
  <si>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</si>
  <si>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</si>
  <si>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</si>
  <si>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</si>
  <si>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</si>
  <si>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</si>
  <si>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</si>
  <si>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</si>
  <si>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</si>
  <si>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</si>
  <si>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</si>
  <si>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</si>
  <si>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</si>
  <si>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</si>
  <si>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</si>
  <si>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</si>
  <si>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</si>
  <si>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</si>
  <si>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</si>
  <si>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</si>
  <si>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</si>
  <si>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</si>
  <si>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</si>
  <si>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</si>
  <si>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</si>
  <si>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</si>
  <si>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</si>
  <si>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</si>
  <si>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</si>
  <si>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</si>
  <si>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</si>
  <si>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</si>
  <si>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</si>
  <si>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</si>
  <si>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</si>
  <si>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</si>
  <si>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</si>
  <si>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</si>
  <si>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</si>
  <si>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</si>
  <si>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</si>
  <si>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</si>
  <si>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</si>
  <si>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</si>
  <si>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</si>
  <si>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</si>
  <si>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</si>
  <si>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</si>
  <si>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</si>
  <si>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</si>
  <si>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</si>
  <si>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</si>
  <si>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</si>
  <si>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</si>
  <si>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</si>
  <si>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</si>
  <si>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</si>
  <si>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</si>
  <si>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</si>
  <si>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</si>
  <si>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</si>
  <si>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</si>
  <si>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</si>
  <si>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</si>
  <si>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</si>
  <si>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</si>
  <si>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</si>
  <si>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</si>
  <si>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</si>
  <si>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</si>
  <si>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</si>
  <si>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</si>
  <si>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</si>
  <si>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</si>
  <si>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</si>
  <si>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</si>
  <si>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</si>
  <si>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</si>
  <si>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</si>
  <si>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</si>
  <si>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</si>
  <si>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</si>
  <si>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</si>
  <si>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</si>
  <si>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</si>
  <si>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</si>
  <si>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</si>
  <si>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</si>
  <si>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</si>
  <si>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</si>
  <si>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</si>
  <si>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</si>
  <si>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</si>
  <si>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</si>
  <si>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</si>
  <si>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</si>
  <si>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</si>
  <si>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</si>
  <si>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</si>
  <si>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</si>
  <si>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</si>
  <si>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</si>
  <si>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</si>
  <si>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</si>
  <si>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</si>
  <si>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</si>
  <si>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</si>
  <si>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</si>
  <si>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</si>
  <si>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</si>
  <si>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</si>
  <si>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</si>
  <si>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</si>
  <si>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</si>
  <si>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</si>
  <si>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</si>
  <si>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</si>
  <si>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</si>
  <si>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</si>
  <si>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</si>
  <si>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</si>
  <si>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</si>
  <si>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</si>
  <si>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</si>
  <si>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</si>
  <si>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</si>
  <si>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</si>
  <si>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</si>
  <si>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</si>
  <si>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</si>
  <si>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</si>
  <si>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</si>
  <si>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</si>
  <si>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</si>
  <si>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</si>
  <si>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</si>
  <si>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</si>
  <si>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</si>
  <si>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</si>
  <si>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</si>
  <si>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</si>
  <si>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</si>
  <si>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</si>
  <si>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</si>
  <si>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</si>
  <si>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</si>
  <si>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</si>
  <si>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</si>
  <si>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</si>
  <si>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</si>
  <si>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</si>
  <si>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</si>
  <si>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</si>
  <si>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</si>
  <si>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</si>
  <si>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</si>
  <si>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</si>
  <si>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</si>
  <si>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</si>
  <si>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</si>
  <si>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</si>
  <si>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</si>
  <si>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</si>
  <si>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</si>
  <si>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</si>
  <si>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</si>
  <si>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</si>
  <si>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</si>
  <si>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</si>
  <si>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</si>
  <si>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</si>
  <si>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</si>
  <si>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</si>
  <si>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</si>
  <si>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</si>
  <si>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</si>
  <si>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</si>
  <si>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</si>
  <si>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</si>
  <si>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</si>
  <si>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</si>
  <si>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</si>
  <si>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</si>
  <si>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</si>
  <si>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</si>
  <si>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</si>
  <si>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</si>
  <si>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</si>
  <si>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</si>
  <si>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</si>
  <si>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</si>
  <si>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</si>
  <si>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</si>
  <si>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</si>
  <si>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</si>
  <si>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</si>
  <si>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</si>
  <si>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</si>
  <si>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</si>
  <si>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</si>
  <si>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</si>
  <si>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</si>
  <si>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</si>
  <si>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</si>
  <si>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</si>
  <si>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</si>
  <si>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</si>
  <si>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</si>
  <si>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</si>
  <si>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</si>
  <si>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</si>
  <si>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</si>
  <si>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</si>
  <si>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</si>
  <si>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</si>
  <si>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</si>
  <si>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</si>
  <si>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</si>
  <si>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</si>
  <si>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</si>
  <si>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</si>
  <si>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</si>
  <si>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</si>
  <si>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</si>
  <si>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</si>
  <si>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</si>
  <si>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</si>
  <si>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</si>
  <si>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</si>
  <si>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</si>
  <si>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</si>
  <si>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</si>
  <si>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</si>
  <si>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</si>
  <si>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</si>
  <si>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</si>
  <si>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</si>
  <si>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</si>
  <si>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</si>
  <si>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</si>
  <si>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</si>
  <si>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</si>
  <si>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</si>
  <si>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</si>
  <si>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</si>
  <si>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</si>
  <si>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</si>
  <si>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</si>
  <si>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</si>
  <si>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</si>
  <si>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</si>
  <si>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</si>
  <si>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</si>
  <si>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</si>
  <si>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</si>
  <si>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</si>
  <si>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</si>
  <si>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</si>
  <si>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</si>
  <si>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</si>
  <si>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</si>
  <si>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</si>
  <si>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</si>
  <si>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</si>
  <si>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</si>
  <si>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</si>
  <si>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</si>
  <si>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</si>
  <si>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</si>
  <si>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</si>
  <si>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</si>
  <si>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</si>
  <si>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</si>
  <si>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</si>
  <si>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</si>
  <si>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</si>
  <si>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</si>
  <si>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</si>
  <si>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</si>
  <si>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</si>
  <si>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</si>
  <si>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</si>
  <si>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</si>
  <si>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</si>
  <si>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</si>
  <si>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</si>
  <si>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</si>
  <si>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</si>
  <si>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</si>
  <si>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</si>
  <si>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</si>
  <si>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</si>
  <si>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</si>
  <si>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</si>
  <si>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</si>
  <si>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</si>
  <si>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</si>
  <si>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</si>
  <si>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</si>
  <si>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</si>
  <si>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</si>
  <si>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</si>
  <si>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</si>
  <si>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</si>
  <si>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</si>
  <si>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</si>
  <si>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</si>
  <si>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</si>
  <si>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</si>
  <si>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</si>
  <si>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</si>
  <si>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</si>
  <si>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</si>
  <si>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</si>
  <si>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</si>
  <si>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</si>
  <si>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</si>
  <si>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</si>
  <si>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</si>
  <si>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</si>
  <si>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</si>
  <si>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</si>
  <si>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</si>
  <si>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</si>
  <si>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</si>
  <si>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</si>
  <si>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</si>
  <si>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</si>
  <si>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</si>
  <si>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</si>
  <si>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</si>
  <si>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</si>
  <si>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</si>
  <si>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</si>
  <si>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</si>
  <si>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</si>
  <si>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</si>
  <si>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</si>
  <si>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</si>
  <si>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</si>
  <si>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</si>
  <si>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</si>
  <si>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</si>
  <si>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</si>
  <si>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</si>
  <si>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</si>
  <si>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</si>
  <si>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</si>
  <si>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</si>
  <si>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</si>
  <si>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</si>
  <si>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</si>
  <si>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</si>
  <si>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</si>
  <si>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</si>
  <si>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</si>
  <si>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</si>
  <si>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</si>
  <si>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</si>
  <si>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</si>
  <si>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</si>
  <si>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</si>
  <si>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</si>
  <si>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</si>
  <si>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</si>
  <si>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</si>
  <si>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</si>
  <si>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</si>
  <si>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</si>
  <si>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</si>
  <si>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</si>
  <si>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</si>
  <si>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</si>
  <si>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</si>
  <si>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</si>
  <si>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</si>
  <si>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</si>
  <si>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</si>
  <si>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</si>
  <si>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</si>
  <si>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</si>
  <si>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</si>
  <si>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</si>
  <si>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</si>
  <si>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</si>
  <si>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</si>
  <si>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</si>
  <si>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</si>
  <si>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</si>
  <si>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</si>
  <si>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</si>
  <si>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</si>
  <si>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</si>
  <si>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</si>
  <si>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</si>
  <si>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</si>
  <si>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</si>
  <si>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</si>
  <si>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</si>
  <si>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</si>
  <si>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</si>
  <si>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</si>
  <si>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</si>
  <si>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</si>
  <si>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</si>
  <si>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</si>
  <si>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</si>
  <si>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</si>
  <si>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</si>
  <si>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</si>
  <si>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</si>
  <si>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</si>
  <si>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</si>
  <si>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</si>
  <si>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</si>
  <si>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</si>
  <si>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</si>
  <si>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</si>
  <si>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</si>
  <si>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</si>
  <si>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</si>
  <si>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</si>
  <si>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</si>
  <si>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</si>
  <si>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</si>
  <si>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</si>
  <si>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</si>
  <si>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</si>
  <si>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</si>
  <si>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</si>
  <si>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</si>
  <si>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</si>
  <si>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</si>
  <si>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</si>
  <si>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</si>
  <si>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</si>
  <si>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</si>
  <si>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</si>
  <si>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</si>
  <si>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</si>
  <si>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</si>
  <si>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</si>
  <si>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</si>
  <si>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</si>
  <si>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</si>
  <si>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</si>
  <si>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</si>
  <si>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</si>
  <si>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</si>
  <si>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</si>
  <si>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</si>
  <si>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</si>
  <si>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</si>
  <si>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</si>
  <si>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</si>
  <si>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</si>
  <si>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</si>
  <si>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</si>
  <si>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</si>
  <si>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</si>
  <si>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</si>
  <si>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</si>
  <si>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</si>
  <si>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</si>
  <si>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</si>
  <si>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</si>
  <si>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</si>
  <si>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</si>
  <si>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</si>
  <si>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</si>
  <si>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</si>
  <si>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</si>
  <si>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</si>
  <si>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</si>
  <si>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</si>
  <si>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</si>
  <si>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</si>
  <si>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</si>
  <si>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</si>
  <si>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</si>
  <si>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</si>
  <si>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</si>
  <si>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</si>
  <si>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</si>
  <si>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</si>
  <si>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</si>
  <si>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</si>
  <si>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</si>
  <si>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</si>
  <si>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</si>
  <si>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</si>
  <si>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</si>
  <si>
    <t>type</t>
  </si>
  <si>
    <t>ice_concentration_difference</t>
  </si>
  <si>
    <t>combined</t>
  </si>
  <si>
    <t>frazil</t>
  </si>
  <si>
    <t>anchor</t>
  </si>
  <si>
    <t>training_images_ablation</t>
  </si>
  <si>
    <t>selective_pixel_ablation</t>
  </si>
  <si>
    <t>densenet_unet</t>
  </si>
  <si>
    <t>deeplab_unet</t>
  </si>
  <si>
    <t>(a) Anchor Ice Recall</t>
  </si>
  <si>
    <t>(b) Anchor Ice Precision</t>
  </si>
  <si>
    <t>(c) Frazil Ice Recall</t>
  </si>
  <si>
    <t>(d) Frazil Ice Precision</t>
  </si>
  <si>
    <t>(a) Combined Ice</t>
  </si>
  <si>
    <t>(c) Frazil Ice</t>
  </si>
  <si>
    <t>(b) Anchor Ice</t>
  </si>
  <si>
    <t xml:space="preserve">(d) SVM </t>
  </si>
  <si>
    <t>_1a</t>
  </si>
  <si>
    <t>_3a</t>
  </si>
  <si>
    <t>_1c</t>
  </si>
  <si>
    <t>_3c</t>
  </si>
  <si>
    <t>_4c</t>
  </si>
  <si>
    <t>_4a</t>
  </si>
  <si>
    <t>_1f</t>
  </si>
  <si>
    <t>_3f</t>
  </si>
  <si>
    <t>_4f</t>
  </si>
  <si>
    <t>ice+water(fw)</t>
  </si>
  <si>
    <t>deeplab/sel/32_49_640</t>
  </si>
  <si>
    <t>traning images</t>
  </si>
  <si>
    <t>water</t>
  </si>
  <si>
    <t>anchor ice</t>
  </si>
  <si>
    <t>frazil ice</t>
  </si>
  <si>
    <t>test images</t>
  </si>
  <si>
    <t>RT3/200K</t>
  </si>
  <si>
    <t>RT/200K</t>
  </si>
  <si>
    <t>RT3/85K</t>
  </si>
  <si>
    <t>image</t>
  </si>
  <si>
    <t>_6</t>
  </si>
  <si>
    <t>_7</t>
  </si>
  <si>
    <t>_9</t>
  </si>
  <si>
    <t>_11</t>
  </si>
  <si>
    <t>_12</t>
  </si>
  <si>
    <t>_13</t>
  </si>
  <si>
    <t>_14</t>
  </si>
  <si>
    <t>_15</t>
  </si>
  <si>
    <t>_17</t>
  </si>
  <si>
    <t>_18</t>
  </si>
  <si>
    <t>Mean Absolute Error in Frazil Ice Concentration</t>
  </si>
  <si>
    <t>Mean Absolute Error (%)</t>
  </si>
  <si>
    <t>Anchor Ice Concentration MAE</t>
  </si>
  <si>
    <t>Combined Ice Concentration MAE</t>
  </si>
  <si>
    <t>Frazil Ice Concentration MAE</t>
  </si>
  <si>
    <t>mean</t>
  </si>
  <si>
    <t>median</t>
  </si>
  <si>
    <t>dec_mean %</t>
  </si>
  <si>
    <t>dec_median %</t>
  </si>
  <si>
    <t>_19</t>
  </si>
  <si>
    <t>_20</t>
  </si>
  <si>
    <t>_21</t>
  </si>
  <si>
    <t>_22</t>
  </si>
  <si>
    <t>_23</t>
  </si>
  <si>
    <t>_25</t>
  </si>
  <si>
    <t>_26</t>
  </si>
  <si>
    <t>_27</t>
  </si>
  <si>
    <t>_28</t>
  </si>
  <si>
    <t>_29</t>
  </si>
  <si>
    <t>_30</t>
  </si>
  <si>
    <t>_31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</si>
  <si>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</si>
  <si>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</si>
  <si>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</si>
  <si>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</si>
  <si>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</si>
  <si>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</si>
  <si>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</si>
  <si>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</si>
  <si>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</si>
  <si>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</si>
  <si>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</si>
  <si>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</si>
  <si>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</si>
  <si>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</si>
  <si>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Anchor Ice</t>
  </si>
  <si>
    <t>Frazil Ice</t>
  </si>
  <si>
    <t>Median MAE</t>
  </si>
  <si>
    <t>% decrease over SVM</t>
  </si>
  <si>
    <t>Recall (%)</t>
  </si>
  <si>
    <t>Precision (%)</t>
  </si>
  <si>
    <t>% increase over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</si>
</sst>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2" fontId="0" fillId="0" borderId="1" xfId="0" applyNumberForma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/>
    <xf numFmtId="2" fontId="2" fillId="0" borderId="1" xfId="0" applyNumberFormat="1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opLeftCell="A43" zoomScale="130" zoomScaleNormal="130" workbookViewId="0">
      <selection activeCell="E65" sqref="E65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16" t="s">
        <v>407</v>
      </c>
      <c r="B1" s="16"/>
      <c r="C1" s="16"/>
      <c r="D1" s="16"/>
      <c r="E1" s="16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16" t="s">
        <v>406</v>
      </c>
      <c r="B32" s="16"/>
      <c r="C32" s="16"/>
      <c r="D32" s="16"/>
      <c r="E32" s="16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9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9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9" ht="36" x14ac:dyDescent="0.55000000000000004">
      <c r="A52" s="16" t="s">
        <v>405</v>
      </c>
      <c r="B52" s="16"/>
      <c r="C52" s="16"/>
      <c r="D52" s="16"/>
      <c r="E52" s="16"/>
    </row>
    <row r="53" spans="1:9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327</v>
      </c>
      <c r="G53" t="s">
        <v>328</v>
      </c>
      <c r="H53" t="s">
        <v>329</v>
      </c>
      <c r="I53" t="s">
        <v>330</v>
      </c>
    </row>
    <row r="54" spans="1:9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  <c r="I54">
        <v>0.80845</v>
      </c>
    </row>
    <row r="55" spans="1:9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9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  <c r="F56">
        <v>0.88705000000000001</v>
      </c>
      <c r="G56">
        <v>0.83133000000000001</v>
      </c>
      <c r="H56">
        <v>0.73011999999999999</v>
      </c>
    </row>
    <row r="57" spans="1:9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9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9" x14ac:dyDescent="0.25">
      <c r="A59" t="s">
        <v>326</v>
      </c>
      <c r="B59" t="s">
        <v>331</v>
      </c>
      <c r="C59" t="s">
        <v>332</v>
      </c>
      <c r="D59" t="s">
        <v>333</v>
      </c>
      <c r="E59" t="s">
        <v>331</v>
      </c>
      <c r="F59" t="s">
        <v>332</v>
      </c>
      <c r="G59" t="s">
        <v>333</v>
      </c>
    </row>
    <row r="60" spans="1:9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9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9" x14ac:dyDescent="0.25">
      <c r="A62" t="s">
        <v>349</v>
      </c>
      <c r="B62">
        <v>0.61041999999999996</v>
      </c>
      <c r="C62">
        <v>0.52280000000000004</v>
      </c>
      <c r="D62">
        <v>0.69803999999999999</v>
      </c>
      <c r="E62">
        <v>0.76243000000000005</v>
      </c>
      <c r="F62">
        <v>0.68574000000000002</v>
      </c>
      <c r="G62">
        <v>0.83911000000000002</v>
      </c>
    </row>
    <row r="63" spans="1:9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9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7" x14ac:dyDescent="0.25">
      <c r="A65" t="s">
        <v>326</v>
      </c>
      <c r="B65" t="s">
        <v>334</v>
      </c>
      <c r="C65" t="s">
        <v>335</v>
      </c>
      <c r="D65" t="s">
        <v>336</v>
      </c>
      <c r="E65" t="s">
        <v>334</v>
      </c>
      <c r="F65" t="s">
        <v>335</v>
      </c>
      <c r="G65" t="s">
        <v>336</v>
      </c>
    </row>
    <row r="66" spans="1:7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7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7" x14ac:dyDescent="0.25">
      <c r="A68" t="s">
        <v>349</v>
      </c>
      <c r="B68">
        <v>0.51619999999999999</v>
      </c>
      <c r="C68">
        <v>0.42759000000000003</v>
      </c>
      <c r="D68">
        <v>0.60480999999999996</v>
      </c>
      <c r="E68">
        <v>0.64646999999999999</v>
      </c>
      <c r="F68">
        <v>0.56706999999999996</v>
      </c>
      <c r="G68">
        <v>0.72585999999999995</v>
      </c>
    </row>
    <row r="69" spans="1:7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7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7" ht="36" x14ac:dyDescent="0.55000000000000004">
      <c r="A71" s="16" t="s">
        <v>408</v>
      </c>
      <c r="B71" s="16"/>
      <c r="C71" s="16"/>
      <c r="D71" s="16"/>
      <c r="E71" s="16"/>
    </row>
    <row r="72" spans="1:7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7" x14ac:dyDescent="0.25">
      <c r="A73" t="s">
        <v>364</v>
      </c>
      <c r="B73">
        <v>0.78349999999999997</v>
      </c>
      <c r="C73">
        <v>0.70330000000000004</v>
      </c>
      <c r="D73">
        <v>0.55049999999999999</v>
      </c>
      <c r="E73">
        <v>0.66713</v>
      </c>
    </row>
    <row r="74" spans="1:7" x14ac:dyDescent="0.25">
      <c r="A74" t="s">
        <v>365</v>
      </c>
      <c r="B74">
        <v>0.84292999999999996</v>
      </c>
      <c r="C74">
        <v>0.77654000000000001</v>
      </c>
      <c r="D74">
        <v>0.63722999999999996</v>
      </c>
      <c r="E74">
        <v>0.74658000000000002</v>
      </c>
    </row>
    <row r="75" spans="1:7" x14ac:dyDescent="0.25">
      <c r="A75" t="s">
        <v>366</v>
      </c>
      <c r="B75">
        <v>0.85211000000000003</v>
      </c>
      <c r="C75">
        <v>0.81479000000000001</v>
      </c>
      <c r="D75">
        <v>0.66393000000000002</v>
      </c>
      <c r="E75">
        <v>0.77188999999999997</v>
      </c>
    </row>
    <row r="76" spans="1:7" x14ac:dyDescent="0.25">
      <c r="A76" t="s">
        <v>367</v>
      </c>
      <c r="B76">
        <v>0.68052000000000001</v>
      </c>
      <c r="C76">
        <v>0.68174999999999997</v>
      </c>
      <c r="D76">
        <v>0.48126000000000002</v>
      </c>
      <c r="E76">
        <v>0.56818000000000002</v>
      </c>
    </row>
    <row r="77" spans="1:7" x14ac:dyDescent="0.25">
      <c r="A77" t="s">
        <v>326</v>
      </c>
      <c r="B77" t="s">
        <v>331</v>
      </c>
      <c r="C77" t="s">
        <v>332</v>
      </c>
      <c r="D77" t="s">
        <v>333</v>
      </c>
    </row>
    <row r="78" spans="1:7" x14ac:dyDescent="0.25">
      <c r="A78" t="s">
        <v>364</v>
      </c>
      <c r="B78">
        <v>0.59250000000000003</v>
      </c>
      <c r="C78">
        <v>0.63119000000000003</v>
      </c>
      <c r="D78">
        <v>0.54512000000000005</v>
      </c>
    </row>
    <row r="79" spans="1:7" x14ac:dyDescent="0.25">
      <c r="A79" t="s">
        <v>365</v>
      </c>
      <c r="B79">
        <v>0.69084999999999996</v>
      </c>
      <c r="C79">
        <v>0.62795000000000001</v>
      </c>
      <c r="D79">
        <v>0.74899000000000004</v>
      </c>
    </row>
    <row r="80" spans="1:7" x14ac:dyDescent="0.25">
      <c r="A80" t="s">
        <v>366</v>
      </c>
      <c r="B80">
        <v>0.7742</v>
      </c>
      <c r="C80">
        <v>0.67910999999999999</v>
      </c>
      <c r="D80">
        <v>0.86838000000000004</v>
      </c>
    </row>
    <row r="81" spans="1:5" x14ac:dyDescent="0.25">
      <c r="A81" t="s">
        <v>367</v>
      </c>
      <c r="B81">
        <v>0.69211999999999996</v>
      </c>
      <c r="C81">
        <v>0.47805999999999998</v>
      </c>
      <c r="D81">
        <v>0.90880000000000005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364</v>
      </c>
      <c r="B83">
        <v>0.42047000000000001</v>
      </c>
      <c r="C83">
        <v>0.40679999999999999</v>
      </c>
      <c r="D83">
        <v>0.43414000000000003</v>
      </c>
    </row>
    <row r="84" spans="1:5" x14ac:dyDescent="0.25">
      <c r="A84" t="s">
        <v>365</v>
      </c>
      <c r="B84">
        <v>0.51978000000000002</v>
      </c>
      <c r="C84">
        <v>0.46440999999999999</v>
      </c>
      <c r="D84">
        <v>0.57515000000000005</v>
      </c>
    </row>
    <row r="85" spans="1:5" x14ac:dyDescent="0.25">
      <c r="A85" t="s">
        <v>366</v>
      </c>
      <c r="B85">
        <v>0.55120000000000002</v>
      </c>
      <c r="C85">
        <v>0.48081000000000002</v>
      </c>
      <c r="D85">
        <v>0.62158999999999998</v>
      </c>
    </row>
    <row r="86" spans="1:5" x14ac:dyDescent="0.25">
      <c r="A86" t="s">
        <v>367</v>
      </c>
      <c r="B86">
        <v>0.39344000000000001</v>
      </c>
      <c r="C86">
        <v>0.35421000000000002</v>
      </c>
      <c r="D86">
        <v>0.43267</v>
      </c>
    </row>
    <row r="87" spans="1:5" x14ac:dyDescent="0.25">
      <c r="A87" t="s">
        <v>326</v>
      </c>
      <c r="B87" t="s">
        <v>327</v>
      </c>
      <c r="C87" t="s">
        <v>328</v>
      </c>
      <c r="D87" t="s">
        <v>329</v>
      </c>
      <c r="E87" t="s">
        <v>330</v>
      </c>
    </row>
    <row r="88" spans="1:5" x14ac:dyDescent="0.25">
      <c r="A88" t="s">
        <v>368</v>
      </c>
      <c r="B88">
        <v>0.89100999999999997</v>
      </c>
      <c r="C88">
        <v>0.84675</v>
      </c>
      <c r="D88">
        <v>0.72382000000000002</v>
      </c>
      <c r="E88">
        <v>0.82352000000000003</v>
      </c>
    </row>
    <row r="89" spans="1:5" x14ac:dyDescent="0.25">
      <c r="A89" t="s">
        <v>326</v>
      </c>
      <c r="B89" t="s">
        <v>331</v>
      </c>
      <c r="C89" t="s">
        <v>332</v>
      </c>
      <c r="D89" t="s">
        <v>333</v>
      </c>
    </row>
    <row r="90" spans="1:5" x14ac:dyDescent="0.25">
      <c r="A90" t="s">
        <v>368</v>
      </c>
      <c r="B90">
        <v>0.79335</v>
      </c>
      <c r="C90">
        <v>0.70355999999999996</v>
      </c>
      <c r="D90">
        <v>0.88729999999999998</v>
      </c>
    </row>
    <row r="91" spans="1:5" x14ac:dyDescent="0.25">
      <c r="A91" t="s">
        <v>326</v>
      </c>
      <c r="B91" t="s">
        <v>334</v>
      </c>
      <c r="C91" t="s">
        <v>335</v>
      </c>
      <c r="D91" t="s">
        <v>336</v>
      </c>
    </row>
    <row r="92" spans="1:5" x14ac:dyDescent="0.25">
      <c r="A92" t="s">
        <v>368</v>
      </c>
      <c r="B92">
        <v>0.61336000000000002</v>
      </c>
      <c r="C92">
        <v>0.55174000000000001</v>
      </c>
      <c r="D92">
        <v>0.67498000000000002</v>
      </c>
    </row>
    <row r="94" spans="1:5" x14ac:dyDescent="0.25">
      <c r="A94" t="s">
        <v>326</v>
      </c>
      <c r="B94" t="s">
        <v>327</v>
      </c>
      <c r="C94" t="s">
        <v>328</v>
      </c>
      <c r="D94" t="s">
        <v>329</v>
      </c>
      <c r="E94" t="s">
        <v>330</v>
      </c>
    </row>
    <row r="95" spans="1:5" x14ac:dyDescent="0.25">
      <c r="A95" t="s">
        <v>369</v>
      </c>
      <c r="B95">
        <v>0.79908999999999997</v>
      </c>
      <c r="C95">
        <v>0.78071000000000002</v>
      </c>
      <c r="D95">
        <v>0.60584000000000005</v>
      </c>
      <c r="E95">
        <v>0.70316000000000001</v>
      </c>
    </row>
    <row r="96" spans="1:5" x14ac:dyDescent="0.25">
      <c r="A96" t="s">
        <v>326</v>
      </c>
      <c r="B96" t="s">
        <v>331</v>
      </c>
      <c r="C96" t="s">
        <v>332</v>
      </c>
      <c r="D96" t="s">
        <v>333</v>
      </c>
    </row>
    <row r="97" spans="1:5" x14ac:dyDescent="0.25">
      <c r="A97" t="s">
        <v>369</v>
      </c>
      <c r="B97">
        <v>0.76398999999999995</v>
      </c>
      <c r="C97">
        <v>0.63022</v>
      </c>
      <c r="D97">
        <v>0.89809000000000005</v>
      </c>
    </row>
    <row r="98" spans="1:5" x14ac:dyDescent="0.25">
      <c r="A98" t="s">
        <v>326</v>
      </c>
      <c r="B98" t="s">
        <v>334</v>
      </c>
      <c r="C98" t="s">
        <v>335</v>
      </c>
      <c r="D98" t="s">
        <v>336</v>
      </c>
    </row>
    <row r="99" spans="1:5" x14ac:dyDescent="0.25">
      <c r="A99" t="s">
        <v>369</v>
      </c>
      <c r="B99">
        <v>0.50363000000000002</v>
      </c>
      <c r="C99">
        <v>0.46076</v>
      </c>
      <c r="D99">
        <v>0.54651000000000005</v>
      </c>
    </row>
    <row r="100" spans="1:5" ht="36" x14ac:dyDescent="0.55000000000000004">
      <c r="A100" s="16" t="s">
        <v>559</v>
      </c>
      <c r="B100" s="16"/>
      <c r="C100" s="16"/>
      <c r="D100" s="16"/>
      <c r="E100" s="16"/>
    </row>
    <row r="101" spans="1:5" x14ac:dyDescent="0.25">
      <c r="A101" t="s">
        <v>326</v>
      </c>
      <c r="B101" t="s">
        <v>327</v>
      </c>
      <c r="C101" t="s">
        <v>328</v>
      </c>
      <c r="D101" t="s">
        <v>329</v>
      </c>
      <c r="E101" t="s">
        <v>330</v>
      </c>
    </row>
    <row r="102" spans="1:5" x14ac:dyDescent="0.25">
      <c r="A102" t="s">
        <v>352</v>
      </c>
      <c r="B102">
        <v>0.75665000000000004</v>
      </c>
      <c r="C102">
        <v>0.70316000000000001</v>
      </c>
      <c r="D102">
        <v>0.53307000000000004</v>
      </c>
      <c r="E102">
        <v>0.63429000000000002</v>
      </c>
    </row>
    <row r="103" spans="1:5" x14ac:dyDescent="0.25">
      <c r="A103" t="s">
        <v>353</v>
      </c>
      <c r="B103">
        <v>0.81969999999999998</v>
      </c>
      <c r="C103">
        <v>0.76273000000000002</v>
      </c>
      <c r="D103">
        <v>0.61377000000000004</v>
      </c>
      <c r="E103">
        <v>0.71289000000000002</v>
      </c>
    </row>
    <row r="104" spans="1:5" x14ac:dyDescent="0.25">
      <c r="A104" t="s">
        <v>354</v>
      </c>
      <c r="B104">
        <v>0.84330000000000005</v>
      </c>
      <c r="C104">
        <v>0.81427000000000005</v>
      </c>
      <c r="D104">
        <v>0.66700000000000004</v>
      </c>
      <c r="E104">
        <v>0.75982000000000005</v>
      </c>
    </row>
    <row r="105" spans="1:5" x14ac:dyDescent="0.25">
      <c r="A105" t="s">
        <v>355</v>
      </c>
      <c r="B105">
        <v>0.70186000000000004</v>
      </c>
      <c r="C105">
        <v>0.69220000000000004</v>
      </c>
      <c r="D105">
        <v>0.51175000000000004</v>
      </c>
      <c r="E105">
        <v>0.58694999999999997</v>
      </c>
    </row>
    <row r="106" spans="1:5" x14ac:dyDescent="0.25">
      <c r="A106" t="s">
        <v>326</v>
      </c>
      <c r="B106" t="s">
        <v>331</v>
      </c>
      <c r="C106" t="s">
        <v>332</v>
      </c>
      <c r="D106" t="s">
        <v>333</v>
      </c>
    </row>
    <row r="107" spans="1:5" x14ac:dyDescent="0.25">
      <c r="A107" t="s">
        <v>352</v>
      </c>
      <c r="B107">
        <v>0.60331999999999997</v>
      </c>
      <c r="C107">
        <v>0.66396999999999995</v>
      </c>
      <c r="D107">
        <v>0.54266999999999999</v>
      </c>
    </row>
    <row r="108" spans="1:5" x14ac:dyDescent="0.25">
      <c r="A108" t="s">
        <v>353</v>
      </c>
      <c r="B108">
        <v>0.67427999999999999</v>
      </c>
      <c r="C108">
        <v>0.61560999999999999</v>
      </c>
      <c r="D108">
        <v>0.73295999999999994</v>
      </c>
    </row>
    <row r="109" spans="1:5" x14ac:dyDescent="0.25">
      <c r="A109" t="s">
        <v>354</v>
      </c>
      <c r="B109">
        <v>0.77910999999999997</v>
      </c>
      <c r="C109">
        <v>0.70916000000000001</v>
      </c>
      <c r="D109">
        <v>0.84906000000000004</v>
      </c>
    </row>
    <row r="110" spans="1:5" x14ac:dyDescent="0.25">
      <c r="A110" t="s">
        <v>355</v>
      </c>
      <c r="B110">
        <v>0.69045999999999996</v>
      </c>
      <c r="C110">
        <v>0.49553999999999998</v>
      </c>
      <c r="D110">
        <v>0.88536999999999999</v>
      </c>
    </row>
    <row r="111" spans="1:5" x14ac:dyDescent="0.25">
      <c r="A111" t="s">
        <v>326</v>
      </c>
      <c r="B111" t="s">
        <v>334</v>
      </c>
      <c r="C111" t="s">
        <v>335</v>
      </c>
      <c r="D111" t="s">
        <v>336</v>
      </c>
    </row>
    <row r="112" spans="1:5" x14ac:dyDescent="0.25">
      <c r="A112" t="s">
        <v>352</v>
      </c>
      <c r="B112">
        <v>0.41750999999999999</v>
      </c>
      <c r="C112">
        <v>0.37974999999999998</v>
      </c>
      <c r="D112">
        <v>0.45526</v>
      </c>
    </row>
    <row r="113" spans="1:5" x14ac:dyDescent="0.25">
      <c r="A113" t="s">
        <v>353</v>
      </c>
      <c r="B113">
        <v>0.50958000000000003</v>
      </c>
      <c r="C113">
        <v>0.42936000000000002</v>
      </c>
      <c r="D113">
        <v>0.58979000000000004</v>
      </c>
    </row>
    <row r="114" spans="1:5" x14ac:dyDescent="0.25">
      <c r="A114" t="s">
        <v>354</v>
      </c>
      <c r="B114">
        <v>0.57264999999999999</v>
      </c>
      <c r="C114">
        <v>0.48163</v>
      </c>
      <c r="D114">
        <v>0.66366999999999998</v>
      </c>
    </row>
    <row r="115" spans="1:5" x14ac:dyDescent="0.25">
      <c r="A115" t="s">
        <v>355</v>
      </c>
      <c r="B115">
        <v>0.43225999999999998</v>
      </c>
      <c r="C115">
        <v>0.36031999999999997</v>
      </c>
      <c r="D115">
        <v>0.50421000000000005</v>
      </c>
    </row>
    <row r="118" spans="1:5" ht="36" x14ac:dyDescent="0.55000000000000004">
      <c r="A118" s="16" t="s">
        <v>409</v>
      </c>
      <c r="B118" s="16"/>
      <c r="C118" s="16"/>
      <c r="D118" s="16"/>
      <c r="E118" s="16"/>
    </row>
    <row r="119" spans="1:5" x14ac:dyDescent="0.25">
      <c r="A119" t="s">
        <v>326</v>
      </c>
      <c r="B119" t="s">
        <v>327</v>
      </c>
      <c r="C119" t="s">
        <v>328</v>
      </c>
      <c r="D119" t="s">
        <v>329</v>
      </c>
      <c r="E119" t="s">
        <v>330</v>
      </c>
    </row>
    <row r="120" spans="1:5" x14ac:dyDescent="0.25">
      <c r="A120" t="s">
        <v>356</v>
      </c>
      <c r="B120">
        <v>0.81962000000000002</v>
      </c>
      <c r="C120">
        <v>0.73504000000000003</v>
      </c>
      <c r="D120">
        <v>0.58623999999999998</v>
      </c>
      <c r="E120">
        <v>0.73487999999999998</v>
      </c>
    </row>
    <row r="121" spans="1:5" x14ac:dyDescent="0.25">
      <c r="A121" t="s">
        <v>357</v>
      </c>
      <c r="B121">
        <v>0.81411999999999995</v>
      </c>
      <c r="C121">
        <v>0.71357000000000004</v>
      </c>
      <c r="D121">
        <v>0.56237000000000004</v>
      </c>
      <c r="E121">
        <v>0.72353000000000001</v>
      </c>
    </row>
    <row r="122" spans="1:5" x14ac:dyDescent="0.25">
      <c r="A122" t="s">
        <v>358</v>
      </c>
      <c r="B122">
        <v>0.84953999999999996</v>
      </c>
      <c r="C122">
        <v>0.78174999999999994</v>
      </c>
      <c r="D122">
        <v>0.63836000000000004</v>
      </c>
      <c r="E122">
        <v>0.76995999999999998</v>
      </c>
    </row>
    <row r="123" spans="1:5" x14ac:dyDescent="0.25">
      <c r="A123" t="s">
        <v>359</v>
      </c>
      <c r="B123">
        <v>0.85692000000000002</v>
      </c>
      <c r="C123">
        <v>0.79176000000000002</v>
      </c>
      <c r="D123">
        <v>0.65083999999999997</v>
      </c>
      <c r="E123">
        <v>0.77676000000000001</v>
      </c>
    </row>
    <row r="124" spans="1:5" x14ac:dyDescent="0.25">
      <c r="A124" t="s">
        <v>326</v>
      </c>
      <c r="B124" t="s">
        <v>331</v>
      </c>
      <c r="C124" t="s">
        <v>332</v>
      </c>
      <c r="D124" t="s">
        <v>333</v>
      </c>
    </row>
    <row r="125" spans="1:5" x14ac:dyDescent="0.25">
      <c r="A125" t="s">
        <v>356</v>
      </c>
      <c r="B125">
        <v>0.63861999999999997</v>
      </c>
      <c r="C125">
        <v>0.47465000000000002</v>
      </c>
      <c r="D125">
        <v>0.80683000000000005</v>
      </c>
    </row>
    <row r="126" spans="1:5" x14ac:dyDescent="0.25">
      <c r="A126" t="s">
        <v>357</v>
      </c>
      <c r="B126">
        <v>0.60709999999999997</v>
      </c>
      <c r="C126">
        <v>0.29876999999999998</v>
      </c>
      <c r="D126">
        <v>0.92940999999999996</v>
      </c>
    </row>
    <row r="127" spans="1:5" x14ac:dyDescent="0.25">
      <c r="A127" t="s">
        <v>358</v>
      </c>
      <c r="B127">
        <v>0.69986000000000004</v>
      </c>
      <c r="C127">
        <v>0.54901999999999995</v>
      </c>
      <c r="D127">
        <v>0.85431000000000001</v>
      </c>
    </row>
    <row r="128" spans="1:5" x14ac:dyDescent="0.25">
      <c r="A128" t="s">
        <v>359</v>
      </c>
      <c r="B128">
        <v>0.71292999999999995</v>
      </c>
      <c r="C128">
        <v>0.54766999999999999</v>
      </c>
      <c r="D128">
        <v>0.88104000000000005</v>
      </c>
    </row>
    <row r="129" spans="1:5" x14ac:dyDescent="0.25">
      <c r="A129" t="s">
        <v>326</v>
      </c>
      <c r="B129" t="s">
        <v>334</v>
      </c>
      <c r="C129" t="s">
        <v>335</v>
      </c>
      <c r="D129" t="s">
        <v>336</v>
      </c>
    </row>
    <row r="130" spans="1:5" x14ac:dyDescent="0.25">
      <c r="A130" t="s">
        <v>356</v>
      </c>
      <c r="B130">
        <v>0.42648000000000003</v>
      </c>
      <c r="C130">
        <v>0.31435999999999997</v>
      </c>
      <c r="D130">
        <v>0.53859000000000001</v>
      </c>
    </row>
    <row r="131" spans="1:5" x14ac:dyDescent="0.25">
      <c r="A131" t="s">
        <v>357</v>
      </c>
      <c r="B131">
        <v>0.39287</v>
      </c>
      <c r="C131">
        <v>0.22614000000000001</v>
      </c>
      <c r="D131">
        <v>0.55961000000000005</v>
      </c>
    </row>
    <row r="132" spans="1:5" x14ac:dyDescent="0.25">
      <c r="A132" t="s">
        <v>358</v>
      </c>
      <c r="B132">
        <v>0.4965</v>
      </c>
      <c r="C132">
        <v>0.38762000000000002</v>
      </c>
      <c r="D132">
        <v>0.60536999999999996</v>
      </c>
    </row>
    <row r="133" spans="1:5" x14ac:dyDescent="0.25">
      <c r="A133" t="s">
        <v>359</v>
      </c>
      <c r="B133">
        <v>0.51256999999999997</v>
      </c>
      <c r="C133">
        <v>0.40284999999999999</v>
      </c>
      <c r="D133">
        <v>0.62228000000000006</v>
      </c>
    </row>
    <row r="137" spans="1:5" ht="36" x14ac:dyDescent="0.55000000000000004">
      <c r="A137" s="16" t="s">
        <v>410</v>
      </c>
      <c r="B137" s="16"/>
      <c r="C137" s="16"/>
      <c r="D137" s="16"/>
      <c r="E137" s="16"/>
    </row>
    <row r="138" spans="1:5" x14ac:dyDescent="0.25">
      <c r="A138" t="s">
        <v>326</v>
      </c>
      <c r="B138" t="s">
        <v>327</v>
      </c>
      <c r="C138" t="s">
        <v>328</v>
      </c>
      <c r="D138" t="s">
        <v>329</v>
      </c>
      <c r="E138" t="s">
        <v>330</v>
      </c>
    </row>
    <row r="139" spans="1:5" x14ac:dyDescent="0.25">
      <c r="A139" t="s">
        <v>360</v>
      </c>
      <c r="B139">
        <v>0.73880999999999997</v>
      </c>
      <c r="C139">
        <v>0.61875999999999998</v>
      </c>
      <c r="D139">
        <v>0.46059</v>
      </c>
      <c r="E139">
        <v>0.63285999999999998</v>
      </c>
    </row>
    <row r="140" spans="1:5" x14ac:dyDescent="0.25">
      <c r="A140" t="s">
        <v>361</v>
      </c>
      <c r="B140">
        <v>0.77190999999999999</v>
      </c>
      <c r="C140">
        <v>0.68562999999999996</v>
      </c>
      <c r="D140">
        <v>0.52927999999999997</v>
      </c>
      <c r="E140">
        <v>0.67601</v>
      </c>
    </row>
    <row r="141" spans="1:5" x14ac:dyDescent="0.25">
      <c r="A141" t="s">
        <v>362</v>
      </c>
      <c r="B141">
        <v>0.85150999999999999</v>
      </c>
      <c r="C141">
        <v>0.79642999999999997</v>
      </c>
      <c r="D141">
        <v>0.65163000000000004</v>
      </c>
      <c r="E141">
        <v>0.77164999999999995</v>
      </c>
    </row>
    <row r="142" spans="1:5" x14ac:dyDescent="0.25">
      <c r="A142" t="s">
        <v>363</v>
      </c>
      <c r="B142">
        <v>0.84323000000000004</v>
      </c>
      <c r="C142">
        <v>0.78925999999999996</v>
      </c>
      <c r="D142">
        <v>0.64076</v>
      </c>
      <c r="E142">
        <v>0.76354</v>
      </c>
    </row>
    <row r="143" spans="1:5" x14ac:dyDescent="0.25">
      <c r="A143" t="s">
        <v>326</v>
      </c>
      <c r="B143" t="s">
        <v>331</v>
      </c>
      <c r="C143" t="s">
        <v>332</v>
      </c>
      <c r="D143" t="s">
        <v>333</v>
      </c>
    </row>
    <row r="144" spans="1:5" x14ac:dyDescent="0.25">
      <c r="A144" t="s">
        <v>360</v>
      </c>
      <c r="B144">
        <v>0.50844</v>
      </c>
      <c r="C144">
        <v>0.17022999999999999</v>
      </c>
      <c r="D144">
        <v>0.86138000000000003</v>
      </c>
    </row>
    <row r="145" spans="1:5" x14ac:dyDescent="0.25">
      <c r="A145" t="s">
        <v>361</v>
      </c>
      <c r="B145">
        <v>0.59592999999999996</v>
      </c>
      <c r="C145">
        <v>0.39867000000000002</v>
      </c>
      <c r="D145">
        <v>0.80130999999999997</v>
      </c>
    </row>
    <row r="146" spans="1:5" x14ac:dyDescent="0.25">
      <c r="A146" t="s">
        <v>362</v>
      </c>
      <c r="B146">
        <v>0.72714999999999996</v>
      </c>
      <c r="C146">
        <v>0.59404000000000001</v>
      </c>
      <c r="D146">
        <v>0.86197000000000001</v>
      </c>
    </row>
    <row r="147" spans="1:5" x14ac:dyDescent="0.25">
      <c r="A147" t="s">
        <v>363</v>
      </c>
      <c r="B147">
        <v>0.72304999999999997</v>
      </c>
      <c r="C147">
        <v>0.53310000000000002</v>
      </c>
      <c r="D147">
        <v>0.91722000000000004</v>
      </c>
    </row>
    <row r="148" spans="1:5" x14ac:dyDescent="0.25">
      <c r="A148" t="s">
        <v>326</v>
      </c>
      <c r="B148" t="s">
        <v>334</v>
      </c>
      <c r="C148" t="s">
        <v>335</v>
      </c>
      <c r="D148" t="s">
        <v>336</v>
      </c>
    </row>
    <row r="149" spans="1:5" x14ac:dyDescent="0.25">
      <c r="A149" t="s">
        <v>360</v>
      </c>
      <c r="B149">
        <v>0.28942000000000001</v>
      </c>
      <c r="C149">
        <v>0.11826</v>
      </c>
      <c r="D149">
        <v>0.46057999999999999</v>
      </c>
    </row>
    <row r="150" spans="1:5" x14ac:dyDescent="0.25">
      <c r="A150" t="s">
        <v>361</v>
      </c>
      <c r="B150">
        <v>0.38246999999999998</v>
      </c>
      <c r="C150">
        <v>0.23729</v>
      </c>
      <c r="D150">
        <v>0.52764</v>
      </c>
    </row>
    <row r="151" spans="1:5" x14ac:dyDescent="0.25">
      <c r="A151" t="s">
        <v>362</v>
      </c>
      <c r="B151">
        <v>0.52188999999999997</v>
      </c>
      <c r="C151">
        <v>0.42347000000000001</v>
      </c>
      <c r="D151">
        <v>0.62029999999999996</v>
      </c>
    </row>
    <row r="152" spans="1:5" x14ac:dyDescent="0.25">
      <c r="A152" t="s">
        <v>363</v>
      </c>
      <c r="B152">
        <v>0.50846999999999998</v>
      </c>
      <c r="C152">
        <v>0.3891</v>
      </c>
      <c r="D152">
        <v>0.62785000000000002</v>
      </c>
    </row>
    <row r="155" spans="1:5" ht="36" x14ac:dyDescent="0.55000000000000004">
      <c r="A155" s="16" t="s">
        <v>407</v>
      </c>
      <c r="B155" s="16"/>
      <c r="C155" s="16"/>
      <c r="D155" s="16"/>
      <c r="E155" s="16"/>
    </row>
    <row r="156" spans="1:5" x14ac:dyDescent="0.25">
      <c r="A156" t="s">
        <v>326</v>
      </c>
      <c r="B156" t="s">
        <v>327</v>
      </c>
      <c r="C156" t="s">
        <v>328</v>
      </c>
      <c r="D156" t="s">
        <v>329</v>
      </c>
      <c r="E156" t="s">
        <v>330</v>
      </c>
    </row>
    <row r="157" spans="1:5" x14ac:dyDescent="0.25">
      <c r="A157" t="s">
        <v>313</v>
      </c>
      <c r="B157">
        <v>0.81688000000000005</v>
      </c>
      <c r="C157">
        <v>0.72336999999999996</v>
      </c>
      <c r="D157">
        <v>0.58450000000000002</v>
      </c>
      <c r="E157">
        <v>0.72872000000000003</v>
      </c>
    </row>
    <row r="158" spans="1:5" x14ac:dyDescent="0.25">
      <c r="A158" t="s">
        <v>314</v>
      </c>
      <c r="B158">
        <v>0.83616000000000001</v>
      </c>
      <c r="C158">
        <v>0.75777000000000005</v>
      </c>
      <c r="D158">
        <v>0.61704000000000003</v>
      </c>
      <c r="E158">
        <v>0.74802000000000002</v>
      </c>
    </row>
    <row r="159" spans="1:5" x14ac:dyDescent="0.25">
      <c r="A159" t="s">
        <v>315</v>
      </c>
      <c r="B159">
        <v>0.82662000000000002</v>
      </c>
      <c r="C159">
        <v>0.77014000000000005</v>
      </c>
      <c r="D159">
        <v>0.61861999999999995</v>
      </c>
      <c r="E159">
        <v>0.74290999999999996</v>
      </c>
    </row>
    <row r="160" spans="1:5" x14ac:dyDescent="0.25">
      <c r="A160" t="s">
        <v>316</v>
      </c>
      <c r="B160">
        <v>0.83028999999999997</v>
      </c>
      <c r="C160">
        <v>0.76678999999999997</v>
      </c>
      <c r="D160">
        <v>0.61736999999999997</v>
      </c>
      <c r="E160">
        <v>0.74683999999999995</v>
      </c>
    </row>
    <row r="161" spans="1:5" x14ac:dyDescent="0.25">
      <c r="A161" t="s">
        <v>326</v>
      </c>
      <c r="B161" t="s">
        <v>331</v>
      </c>
      <c r="C161" t="s">
        <v>332</v>
      </c>
      <c r="D161" t="s">
        <v>333</v>
      </c>
    </row>
    <row r="162" spans="1:5" x14ac:dyDescent="0.25">
      <c r="A162" t="s">
        <v>313</v>
      </c>
      <c r="B162">
        <v>0.61875000000000002</v>
      </c>
      <c r="C162">
        <v>0.40262999999999999</v>
      </c>
      <c r="D162">
        <v>0.84050999999999998</v>
      </c>
    </row>
    <row r="163" spans="1:5" x14ac:dyDescent="0.25">
      <c r="A163" t="s">
        <v>314</v>
      </c>
      <c r="B163">
        <v>0.66317999999999999</v>
      </c>
      <c r="C163">
        <v>0.48426000000000002</v>
      </c>
      <c r="D163">
        <v>0.84555000000000002</v>
      </c>
    </row>
    <row r="164" spans="1:5" x14ac:dyDescent="0.25">
      <c r="A164" t="s">
        <v>315</v>
      </c>
      <c r="B164">
        <v>0.7006</v>
      </c>
      <c r="C164">
        <v>0.53861000000000003</v>
      </c>
      <c r="D164">
        <v>0.86504000000000003</v>
      </c>
    </row>
    <row r="165" spans="1:5" x14ac:dyDescent="0.25">
      <c r="A165" t="s">
        <v>316</v>
      </c>
      <c r="B165">
        <v>0.69418999999999997</v>
      </c>
      <c r="C165">
        <v>0.49009999999999998</v>
      </c>
      <c r="D165">
        <v>0.90249000000000001</v>
      </c>
    </row>
    <row r="166" spans="1:5" x14ac:dyDescent="0.25">
      <c r="A166" t="s">
        <v>326</v>
      </c>
      <c r="B166" t="s">
        <v>334</v>
      </c>
      <c r="C166" t="s">
        <v>335</v>
      </c>
      <c r="D166" t="s">
        <v>336</v>
      </c>
    </row>
    <row r="167" spans="1:5" x14ac:dyDescent="0.25">
      <c r="A167" t="s">
        <v>313</v>
      </c>
      <c r="B167">
        <v>0.43375999999999998</v>
      </c>
      <c r="C167">
        <v>0.28355000000000002</v>
      </c>
      <c r="D167">
        <v>0.58396999999999999</v>
      </c>
    </row>
    <row r="168" spans="1:5" x14ac:dyDescent="0.25">
      <c r="A168" t="s">
        <v>314</v>
      </c>
      <c r="B168">
        <v>0.47763</v>
      </c>
      <c r="C168">
        <v>0.35178999999999999</v>
      </c>
      <c r="D168">
        <v>0.60346</v>
      </c>
    </row>
    <row r="169" spans="1:5" x14ac:dyDescent="0.25">
      <c r="A169" t="s">
        <v>315</v>
      </c>
      <c r="B169">
        <v>0.48580000000000001</v>
      </c>
      <c r="C169">
        <v>0.37679000000000001</v>
      </c>
      <c r="D169">
        <v>0.59480999999999995</v>
      </c>
    </row>
    <row r="170" spans="1:5" x14ac:dyDescent="0.25">
      <c r="A170" t="s">
        <v>316</v>
      </c>
      <c r="B170">
        <v>0.48031000000000001</v>
      </c>
      <c r="C170">
        <v>0.35871999999999998</v>
      </c>
      <c r="D170">
        <v>0.60189000000000004</v>
      </c>
    </row>
    <row r="174" spans="1:5" x14ac:dyDescent="0.25">
      <c r="A174" t="s">
        <v>326</v>
      </c>
      <c r="B174" t="s">
        <v>327</v>
      </c>
      <c r="C174" t="s">
        <v>328</v>
      </c>
      <c r="D174" t="s">
        <v>329</v>
      </c>
      <c r="E174" t="s">
        <v>330</v>
      </c>
    </row>
    <row r="175" spans="1:5" x14ac:dyDescent="0.25">
      <c r="A175" t="s">
        <v>317</v>
      </c>
      <c r="B175">
        <v>0.77725999999999995</v>
      </c>
      <c r="C175">
        <v>0.71187</v>
      </c>
      <c r="D175">
        <v>0.54569999999999996</v>
      </c>
      <c r="E175">
        <v>0.68638999999999994</v>
      </c>
    </row>
    <row r="176" spans="1:5" x14ac:dyDescent="0.25">
      <c r="A176" t="s">
        <v>318</v>
      </c>
      <c r="B176">
        <v>0.80839000000000005</v>
      </c>
      <c r="C176">
        <v>0.74253000000000002</v>
      </c>
      <c r="D176">
        <v>0.58170999999999995</v>
      </c>
      <c r="E176">
        <v>0.72148000000000001</v>
      </c>
    </row>
    <row r="177" spans="1:5" x14ac:dyDescent="0.25">
      <c r="A177" t="s">
        <v>319</v>
      </c>
      <c r="B177">
        <v>0.79132000000000002</v>
      </c>
      <c r="C177">
        <v>0.75441000000000003</v>
      </c>
      <c r="D177">
        <v>0.58547000000000005</v>
      </c>
      <c r="E177">
        <v>0.70548</v>
      </c>
    </row>
    <row r="178" spans="1:5" x14ac:dyDescent="0.25">
      <c r="A178" t="s">
        <v>320</v>
      </c>
      <c r="B178">
        <v>0.81359999999999999</v>
      </c>
      <c r="C178">
        <v>0.77532999999999996</v>
      </c>
      <c r="D178">
        <v>0.61485000000000001</v>
      </c>
      <c r="E178">
        <v>0.73241000000000001</v>
      </c>
    </row>
    <row r="179" spans="1:5" x14ac:dyDescent="0.25">
      <c r="A179" t="s">
        <v>326</v>
      </c>
      <c r="B179" t="s">
        <v>331</v>
      </c>
      <c r="C179" t="s">
        <v>332</v>
      </c>
      <c r="D179" t="s">
        <v>333</v>
      </c>
    </row>
    <row r="180" spans="1:5" x14ac:dyDescent="0.25">
      <c r="A180" t="s">
        <v>317</v>
      </c>
      <c r="B180">
        <v>0.63382000000000005</v>
      </c>
      <c r="C180">
        <v>0.47305999999999998</v>
      </c>
      <c r="D180">
        <v>0.79849000000000003</v>
      </c>
    </row>
    <row r="181" spans="1:5" x14ac:dyDescent="0.25">
      <c r="A181" t="s">
        <v>318</v>
      </c>
      <c r="B181">
        <v>0.66308999999999996</v>
      </c>
      <c r="C181">
        <v>0.49720999999999999</v>
      </c>
      <c r="D181">
        <v>0.83160999999999996</v>
      </c>
    </row>
    <row r="182" spans="1:5" x14ac:dyDescent="0.25">
      <c r="A182" t="s">
        <v>319</v>
      </c>
      <c r="B182">
        <v>0.69972999999999996</v>
      </c>
      <c r="C182">
        <v>0.54895000000000005</v>
      </c>
      <c r="D182">
        <v>0.85296000000000005</v>
      </c>
    </row>
    <row r="183" spans="1:5" x14ac:dyDescent="0.25">
      <c r="A183" t="s">
        <v>320</v>
      </c>
      <c r="B183">
        <v>0.72335000000000005</v>
      </c>
      <c r="C183">
        <v>0.57962000000000002</v>
      </c>
      <c r="D183">
        <v>0.86944999999999995</v>
      </c>
    </row>
    <row r="184" spans="1:5" x14ac:dyDescent="0.25">
      <c r="A184" t="s">
        <v>326</v>
      </c>
      <c r="B184" t="s">
        <v>334</v>
      </c>
      <c r="C184" t="s">
        <v>335</v>
      </c>
      <c r="D184" t="s">
        <v>336</v>
      </c>
    </row>
    <row r="185" spans="1:5" x14ac:dyDescent="0.25">
      <c r="A185" t="s">
        <v>317</v>
      </c>
      <c r="B185">
        <v>0.39601999999999998</v>
      </c>
      <c r="C185">
        <v>0.29899999999999999</v>
      </c>
      <c r="D185">
        <v>0.49303000000000002</v>
      </c>
    </row>
    <row r="186" spans="1:5" x14ac:dyDescent="0.25">
      <c r="A186" t="s">
        <v>318</v>
      </c>
      <c r="B186">
        <v>0.43192999999999998</v>
      </c>
      <c r="C186">
        <v>0.32988000000000001</v>
      </c>
      <c r="D186">
        <v>0.53398000000000001</v>
      </c>
    </row>
    <row r="187" spans="1:5" x14ac:dyDescent="0.25">
      <c r="A187" t="s">
        <v>319</v>
      </c>
      <c r="B187">
        <v>0.45530999999999999</v>
      </c>
      <c r="C187">
        <v>0.35004999999999997</v>
      </c>
      <c r="D187">
        <v>0.56057999999999997</v>
      </c>
    </row>
    <row r="188" spans="1:5" x14ac:dyDescent="0.25">
      <c r="A188" t="s">
        <v>320</v>
      </c>
      <c r="B188">
        <v>0.4884</v>
      </c>
      <c r="C188">
        <v>0.37895000000000001</v>
      </c>
      <c r="D188">
        <v>0.59784000000000004</v>
      </c>
    </row>
    <row r="192" spans="1:5" ht="36" x14ac:dyDescent="0.55000000000000004">
      <c r="A192" s="16" t="s">
        <v>409</v>
      </c>
      <c r="B192" s="16"/>
      <c r="C192" s="16"/>
      <c r="D192" s="16"/>
      <c r="E192" s="16"/>
    </row>
    <row r="194" spans="1:5" x14ac:dyDescent="0.25">
      <c r="A194" t="s">
        <v>326</v>
      </c>
      <c r="B194" t="s">
        <v>327</v>
      </c>
      <c r="C194" t="s">
        <v>328</v>
      </c>
      <c r="D194" t="s">
        <v>329</v>
      </c>
      <c r="E194" t="s">
        <v>330</v>
      </c>
    </row>
    <row r="195" spans="1:5" x14ac:dyDescent="0.25">
      <c r="A195" t="s">
        <v>356</v>
      </c>
      <c r="B195">
        <v>0.81962000000000002</v>
      </c>
      <c r="C195">
        <v>0.73504000000000003</v>
      </c>
      <c r="D195">
        <v>0.58623999999999998</v>
      </c>
      <c r="E195">
        <v>0.73487999999999998</v>
      </c>
    </row>
    <row r="196" spans="1:5" x14ac:dyDescent="0.25">
      <c r="A196" t="s">
        <v>357</v>
      </c>
      <c r="B196">
        <v>0.81411999999999995</v>
      </c>
      <c r="C196">
        <v>0.71357000000000004</v>
      </c>
      <c r="D196">
        <v>0.56237000000000004</v>
      </c>
      <c r="E196">
        <v>0.72353000000000001</v>
      </c>
    </row>
    <row r="197" spans="1:5" x14ac:dyDescent="0.25">
      <c r="A197" t="s">
        <v>358</v>
      </c>
      <c r="B197">
        <v>0.84953999999999996</v>
      </c>
      <c r="C197">
        <v>0.78174999999999994</v>
      </c>
      <c r="D197">
        <v>0.63836000000000004</v>
      </c>
      <c r="E197">
        <v>0.76995999999999998</v>
      </c>
    </row>
    <row r="198" spans="1:5" x14ac:dyDescent="0.25">
      <c r="A198" t="s">
        <v>359</v>
      </c>
      <c r="B198">
        <v>0.85692000000000002</v>
      </c>
      <c r="C198">
        <v>0.79176000000000002</v>
      </c>
      <c r="D198">
        <v>0.65083999999999997</v>
      </c>
      <c r="E198">
        <v>0.77676000000000001</v>
      </c>
    </row>
    <row r="199" spans="1:5" x14ac:dyDescent="0.25">
      <c r="A199" t="s">
        <v>326</v>
      </c>
      <c r="B199" t="s">
        <v>331</v>
      </c>
      <c r="C199" t="s">
        <v>332</v>
      </c>
      <c r="D199" t="s">
        <v>333</v>
      </c>
    </row>
    <row r="200" spans="1:5" x14ac:dyDescent="0.25">
      <c r="A200" t="s">
        <v>356</v>
      </c>
      <c r="B200">
        <v>0.63861999999999997</v>
      </c>
      <c r="C200">
        <v>0.47465000000000002</v>
      </c>
      <c r="D200">
        <v>0.80683000000000005</v>
      </c>
    </row>
    <row r="201" spans="1:5" x14ac:dyDescent="0.25">
      <c r="A201" t="s">
        <v>357</v>
      </c>
      <c r="B201">
        <v>0.60709999999999997</v>
      </c>
      <c r="C201">
        <v>0.29876999999999998</v>
      </c>
      <c r="D201">
        <v>0.92940999999999996</v>
      </c>
    </row>
    <row r="202" spans="1:5" x14ac:dyDescent="0.25">
      <c r="A202" t="s">
        <v>358</v>
      </c>
      <c r="B202">
        <v>0.69986000000000004</v>
      </c>
      <c r="C202">
        <v>0.54901999999999995</v>
      </c>
      <c r="D202">
        <v>0.85431000000000001</v>
      </c>
    </row>
    <row r="203" spans="1:5" x14ac:dyDescent="0.25">
      <c r="A203" t="s">
        <v>359</v>
      </c>
      <c r="B203">
        <v>0.71292999999999995</v>
      </c>
      <c r="C203">
        <v>0.54766999999999999</v>
      </c>
      <c r="D203">
        <v>0.88104000000000005</v>
      </c>
    </row>
    <row r="204" spans="1:5" x14ac:dyDescent="0.25">
      <c r="A204" t="s">
        <v>326</v>
      </c>
      <c r="B204" t="s">
        <v>334</v>
      </c>
      <c r="C204" t="s">
        <v>335</v>
      </c>
      <c r="D204" t="s">
        <v>336</v>
      </c>
    </row>
    <row r="205" spans="1:5" x14ac:dyDescent="0.25">
      <c r="A205" t="s">
        <v>356</v>
      </c>
      <c r="B205">
        <v>0.42648000000000003</v>
      </c>
      <c r="C205">
        <v>0.31435999999999997</v>
      </c>
      <c r="D205">
        <v>0.53859000000000001</v>
      </c>
    </row>
    <row r="206" spans="1:5" x14ac:dyDescent="0.25">
      <c r="A206" t="s">
        <v>357</v>
      </c>
      <c r="B206">
        <v>0.39287</v>
      </c>
      <c r="C206">
        <v>0.22614000000000001</v>
      </c>
      <c r="D206">
        <v>0.55961000000000005</v>
      </c>
    </row>
    <row r="207" spans="1:5" x14ac:dyDescent="0.25">
      <c r="A207" t="s">
        <v>358</v>
      </c>
      <c r="B207">
        <v>0.4965</v>
      </c>
      <c r="C207">
        <v>0.38762000000000002</v>
      </c>
      <c r="D207">
        <v>0.60536999999999996</v>
      </c>
    </row>
    <row r="208" spans="1:5" x14ac:dyDescent="0.25">
      <c r="A208" t="s">
        <v>359</v>
      </c>
      <c r="B208">
        <v>0.51256999999999997</v>
      </c>
      <c r="C208">
        <v>0.40284999999999999</v>
      </c>
      <c r="D208">
        <v>0.62228000000000006</v>
      </c>
    </row>
    <row r="211" spans="1:5" x14ac:dyDescent="0.25">
      <c r="A211" t="s">
        <v>326</v>
      </c>
      <c r="B211" t="s">
        <v>327</v>
      </c>
      <c r="C211" t="s">
        <v>328</v>
      </c>
      <c r="D211" t="s">
        <v>329</v>
      </c>
      <c r="E211" t="s">
        <v>330</v>
      </c>
    </row>
    <row r="212" spans="1:5" x14ac:dyDescent="0.25">
      <c r="A212" t="s">
        <v>370</v>
      </c>
      <c r="B212">
        <v>0.83909999999999996</v>
      </c>
      <c r="C212">
        <v>0.74790999999999996</v>
      </c>
      <c r="D212">
        <v>0.60843000000000003</v>
      </c>
      <c r="E212">
        <v>0.75241999999999998</v>
      </c>
    </row>
    <row r="213" spans="1:5" x14ac:dyDescent="0.25">
      <c r="A213" t="s">
        <v>326</v>
      </c>
      <c r="B213" t="s">
        <v>331</v>
      </c>
      <c r="C213" t="s">
        <v>332</v>
      </c>
      <c r="D213" t="s">
        <v>333</v>
      </c>
    </row>
    <row r="214" spans="1:5" x14ac:dyDescent="0.25">
      <c r="A214" t="s">
        <v>370</v>
      </c>
      <c r="B214">
        <v>0.64402000000000004</v>
      </c>
      <c r="C214">
        <v>0.46004</v>
      </c>
      <c r="D214">
        <v>0.83272000000000002</v>
      </c>
    </row>
    <row r="215" spans="1:5" x14ac:dyDescent="0.25">
      <c r="A215" t="s">
        <v>326</v>
      </c>
      <c r="B215" t="s">
        <v>334</v>
      </c>
      <c r="C215" t="s">
        <v>335</v>
      </c>
      <c r="D215" t="s">
        <v>336</v>
      </c>
    </row>
    <row r="216" spans="1:5" x14ac:dyDescent="0.25">
      <c r="A216" t="s">
        <v>370</v>
      </c>
      <c r="B216">
        <v>0.45327000000000001</v>
      </c>
      <c r="C216">
        <v>0.32845999999999997</v>
      </c>
      <c r="D216">
        <v>0.57806999999999997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371</v>
      </c>
      <c r="B219">
        <v>0.79379999999999995</v>
      </c>
      <c r="C219">
        <v>0.73892999999999998</v>
      </c>
      <c r="D219">
        <v>0.57276000000000005</v>
      </c>
      <c r="E219">
        <v>0.71050999999999997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371</v>
      </c>
      <c r="B221">
        <v>0.67988000000000004</v>
      </c>
      <c r="C221">
        <v>0.52712000000000003</v>
      </c>
      <c r="D221">
        <v>0.83672000000000002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371</v>
      </c>
      <c r="B223">
        <v>0.43231000000000003</v>
      </c>
      <c r="C223">
        <v>0.30696000000000001</v>
      </c>
      <c r="D223">
        <v>0.55766000000000004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372</v>
      </c>
      <c r="B226">
        <v>0.78744999999999998</v>
      </c>
      <c r="C226">
        <v>0.73258999999999996</v>
      </c>
      <c r="D226">
        <v>0.56705000000000005</v>
      </c>
      <c r="E226">
        <v>0.70354000000000005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372</v>
      </c>
      <c r="B228">
        <v>0.67357</v>
      </c>
      <c r="C228">
        <v>0.51536999999999999</v>
      </c>
      <c r="D228">
        <v>0.83640000000000003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372</v>
      </c>
      <c r="B230">
        <v>0.42799999999999999</v>
      </c>
      <c r="C230">
        <v>0.29863000000000001</v>
      </c>
      <c r="D230">
        <v>0.55737999999999999</v>
      </c>
    </row>
    <row r="231" spans="1:5" ht="36" x14ac:dyDescent="0.55000000000000004">
      <c r="A231" s="16" t="s">
        <v>404</v>
      </c>
      <c r="B231" s="16"/>
      <c r="C231" s="16"/>
      <c r="D231" s="16"/>
      <c r="E231" s="16"/>
    </row>
    <row r="233" spans="1:5" x14ac:dyDescent="0.25">
      <c r="A233" t="s">
        <v>326</v>
      </c>
      <c r="B233" t="s">
        <v>327</v>
      </c>
      <c r="C233" t="s">
        <v>328</v>
      </c>
      <c r="D233" t="s">
        <v>329</v>
      </c>
      <c r="E233" t="s">
        <v>330</v>
      </c>
    </row>
    <row r="234" spans="1:5" x14ac:dyDescent="0.25">
      <c r="A234" t="s">
        <v>373</v>
      </c>
      <c r="B234">
        <v>0.85048999999999997</v>
      </c>
      <c r="C234">
        <v>0.81715000000000004</v>
      </c>
      <c r="D234">
        <v>0.67840999999999996</v>
      </c>
      <c r="E234">
        <v>0.77444999999999997</v>
      </c>
    </row>
    <row r="235" spans="1:5" x14ac:dyDescent="0.25">
      <c r="A235" t="s">
        <v>374</v>
      </c>
      <c r="B235">
        <v>0.86007</v>
      </c>
      <c r="C235">
        <v>0.81862999999999997</v>
      </c>
      <c r="D235">
        <v>0.67893000000000003</v>
      </c>
      <c r="E235">
        <v>0.78125999999999995</v>
      </c>
    </row>
    <row r="236" spans="1:5" x14ac:dyDescent="0.25">
      <c r="A236" t="s">
        <v>375</v>
      </c>
      <c r="B236">
        <v>0.878</v>
      </c>
      <c r="C236">
        <v>0.82918999999999998</v>
      </c>
      <c r="D236">
        <v>0.70433000000000001</v>
      </c>
      <c r="E236">
        <v>0.80337000000000003</v>
      </c>
    </row>
    <row r="237" spans="1:5" x14ac:dyDescent="0.25">
      <c r="A237" t="s">
        <v>376</v>
      </c>
      <c r="B237">
        <v>0.88305999999999996</v>
      </c>
      <c r="C237">
        <v>0.84258999999999995</v>
      </c>
      <c r="D237">
        <v>0.71987000000000001</v>
      </c>
      <c r="E237">
        <v>0.81322000000000005</v>
      </c>
    </row>
    <row r="238" spans="1:5" x14ac:dyDescent="0.25">
      <c r="A238" t="s">
        <v>377</v>
      </c>
      <c r="B238">
        <v>0.88688</v>
      </c>
      <c r="C238">
        <v>0.85128999999999999</v>
      </c>
      <c r="D238">
        <v>0.73194000000000004</v>
      </c>
      <c r="E238">
        <v>0.81733</v>
      </c>
    </row>
    <row r="239" spans="1:5" x14ac:dyDescent="0.25">
      <c r="A239" t="s">
        <v>326</v>
      </c>
      <c r="B239" t="s">
        <v>331</v>
      </c>
      <c r="C239" t="s">
        <v>332</v>
      </c>
      <c r="D239" t="s">
        <v>333</v>
      </c>
    </row>
    <row r="240" spans="1:5" x14ac:dyDescent="0.25">
      <c r="A240" t="s">
        <v>373</v>
      </c>
      <c r="B240">
        <v>0.75087000000000004</v>
      </c>
      <c r="C240">
        <v>0.70609999999999995</v>
      </c>
      <c r="D240">
        <v>0.79564000000000001</v>
      </c>
    </row>
    <row r="241" spans="1:5" x14ac:dyDescent="0.25">
      <c r="A241" t="s">
        <v>374</v>
      </c>
      <c r="B241">
        <v>0.75665000000000004</v>
      </c>
      <c r="C241">
        <v>0.61651999999999996</v>
      </c>
      <c r="D241">
        <v>0.89678000000000002</v>
      </c>
    </row>
    <row r="242" spans="1:5" x14ac:dyDescent="0.25">
      <c r="A242" t="s">
        <v>375</v>
      </c>
      <c r="B242">
        <v>0.76476</v>
      </c>
      <c r="C242">
        <v>0.63424000000000003</v>
      </c>
      <c r="D242">
        <v>0.89527000000000001</v>
      </c>
    </row>
    <row r="243" spans="1:5" x14ac:dyDescent="0.25">
      <c r="A243" t="s">
        <v>376</v>
      </c>
      <c r="B243">
        <v>0.78147</v>
      </c>
      <c r="C243">
        <v>0.69957000000000003</v>
      </c>
      <c r="D243">
        <v>0.86336000000000002</v>
      </c>
    </row>
    <row r="244" spans="1:5" x14ac:dyDescent="0.25">
      <c r="A244" t="s">
        <v>377</v>
      </c>
      <c r="B244">
        <v>0.79010999999999998</v>
      </c>
      <c r="C244">
        <v>0.73751999999999995</v>
      </c>
      <c r="D244">
        <v>0.84270999999999996</v>
      </c>
    </row>
    <row r="245" spans="1:5" x14ac:dyDescent="0.25">
      <c r="A245" t="s">
        <v>326</v>
      </c>
      <c r="B245" t="s">
        <v>334</v>
      </c>
      <c r="C245" t="s">
        <v>335</v>
      </c>
      <c r="D245" t="s">
        <v>336</v>
      </c>
    </row>
    <row r="246" spans="1:5" x14ac:dyDescent="0.25">
      <c r="A246" t="s">
        <v>373</v>
      </c>
      <c r="B246">
        <v>0.55935999999999997</v>
      </c>
      <c r="C246">
        <v>0.46243000000000001</v>
      </c>
      <c r="D246">
        <v>0.65627999999999997</v>
      </c>
    </row>
    <row r="247" spans="1:5" x14ac:dyDescent="0.25">
      <c r="A247" t="s">
        <v>374</v>
      </c>
      <c r="B247">
        <v>0.56023000000000001</v>
      </c>
      <c r="C247">
        <v>0.43947999999999998</v>
      </c>
      <c r="D247">
        <v>0.68098000000000003</v>
      </c>
    </row>
    <row r="248" spans="1:5" x14ac:dyDescent="0.25">
      <c r="A248" t="s">
        <v>375</v>
      </c>
      <c r="B248">
        <v>0.59172000000000002</v>
      </c>
      <c r="C248">
        <v>0.47449999999999998</v>
      </c>
      <c r="D248">
        <v>0.70894000000000001</v>
      </c>
    </row>
    <row r="249" spans="1:5" x14ac:dyDescent="0.25">
      <c r="A249" t="s">
        <v>376</v>
      </c>
      <c r="B249">
        <v>0.61053000000000002</v>
      </c>
      <c r="C249">
        <v>0.51239000000000001</v>
      </c>
      <c r="D249">
        <v>0.70867000000000002</v>
      </c>
    </row>
    <row r="250" spans="1:5" x14ac:dyDescent="0.25">
      <c r="A250" t="s">
        <v>377</v>
      </c>
      <c r="B250">
        <v>0.63027999999999995</v>
      </c>
      <c r="C250">
        <v>0.54891000000000001</v>
      </c>
      <c r="D250">
        <v>0.71165</v>
      </c>
    </row>
    <row r="253" spans="1:5" x14ac:dyDescent="0.25">
      <c r="A253" t="s">
        <v>326</v>
      </c>
      <c r="B253" t="s">
        <v>327</v>
      </c>
      <c r="C253" t="s">
        <v>328</v>
      </c>
      <c r="D253" t="s">
        <v>329</v>
      </c>
      <c r="E253" t="s">
        <v>330</v>
      </c>
    </row>
    <row r="254" spans="1:5" x14ac:dyDescent="0.25">
      <c r="A254" t="s">
        <v>378</v>
      </c>
      <c r="B254">
        <v>0.84723999999999999</v>
      </c>
      <c r="C254">
        <v>0.79942999999999997</v>
      </c>
      <c r="D254">
        <v>0.66180000000000005</v>
      </c>
      <c r="E254">
        <v>0.76639000000000002</v>
      </c>
    </row>
    <row r="255" spans="1:5" x14ac:dyDescent="0.25">
      <c r="A255" t="s">
        <v>379</v>
      </c>
      <c r="B255">
        <v>0.84869000000000006</v>
      </c>
      <c r="C255">
        <v>0.81908000000000003</v>
      </c>
      <c r="D255">
        <v>0.67584</v>
      </c>
      <c r="E255">
        <v>0.77192000000000005</v>
      </c>
    </row>
    <row r="256" spans="1:5" x14ac:dyDescent="0.25">
      <c r="A256" t="s">
        <v>380</v>
      </c>
      <c r="B256">
        <v>0.86312999999999995</v>
      </c>
      <c r="C256">
        <v>0.82906999999999997</v>
      </c>
      <c r="D256">
        <v>0.69801000000000002</v>
      </c>
      <c r="E256">
        <v>0.78683999999999998</v>
      </c>
    </row>
    <row r="257" spans="1:5" x14ac:dyDescent="0.25">
      <c r="A257" t="s">
        <v>381</v>
      </c>
      <c r="B257">
        <v>0.83125000000000004</v>
      </c>
      <c r="C257">
        <v>0.81254999999999999</v>
      </c>
      <c r="D257">
        <v>0.65820999999999996</v>
      </c>
      <c r="E257">
        <v>0.75439999999999996</v>
      </c>
    </row>
    <row r="258" spans="1:5" x14ac:dyDescent="0.25">
      <c r="A258" t="s">
        <v>382</v>
      </c>
      <c r="B258">
        <v>0.85807</v>
      </c>
      <c r="C258">
        <v>0.83650000000000002</v>
      </c>
      <c r="D258">
        <v>0.69647999999999999</v>
      </c>
      <c r="E258">
        <v>0.78529000000000004</v>
      </c>
    </row>
    <row r="259" spans="1:5" x14ac:dyDescent="0.25">
      <c r="A259" t="s">
        <v>326</v>
      </c>
      <c r="B259" t="s">
        <v>331</v>
      </c>
      <c r="C259" t="s">
        <v>332</v>
      </c>
      <c r="D259" t="s">
        <v>333</v>
      </c>
    </row>
    <row r="260" spans="1:5" x14ac:dyDescent="0.25">
      <c r="A260" t="s">
        <v>378</v>
      </c>
      <c r="B260">
        <v>0.72677999999999998</v>
      </c>
      <c r="C260">
        <v>0.58404999999999996</v>
      </c>
      <c r="D260">
        <v>0.86951000000000001</v>
      </c>
    </row>
    <row r="261" spans="1:5" x14ac:dyDescent="0.25">
      <c r="A261" t="s">
        <v>379</v>
      </c>
      <c r="B261">
        <v>0.76639000000000002</v>
      </c>
      <c r="C261">
        <v>0.64861999999999997</v>
      </c>
      <c r="D261">
        <v>0.88414999999999999</v>
      </c>
    </row>
    <row r="262" spans="1:5" x14ac:dyDescent="0.25">
      <c r="A262" t="s">
        <v>380</v>
      </c>
      <c r="B262">
        <v>0.75497999999999998</v>
      </c>
      <c r="C262">
        <v>0.77822999999999998</v>
      </c>
      <c r="D262">
        <v>0.73173999999999995</v>
      </c>
    </row>
    <row r="263" spans="1:5" x14ac:dyDescent="0.25">
      <c r="A263" t="s">
        <v>381</v>
      </c>
      <c r="B263">
        <v>0.73899000000000004</v>
      </c>
      <c r="C263">
        <v>0.89951999999999999</v>
      </c>
      <c r="D263">
        <v>0.57847000000000004</v>
      </c>
    </row>
    <row r="264" spans="1:5" x14ac:dyDescent="0.25">
      <c r="A264" t="s">
        <v>382</v>
      </c>
      <c r="B264">
        <v>0.77322000000000002</v>
      </c>
      <c r="C264">
        <v>0.87216000000000005</v>
      </c>
      <c r="D264">
        <v>0.67427000000000004</v>
      </c>
    </row>
    <row r="265" spans="1:5" x14ac:dyDescent="0.25">
      <c r="A265" t="s">
        <v>326</v>
      </c>
      <c r="B265" t="s">
        <v>334</v>
      </c>
      <c r="C265" t="s">
        <v>335</v>
      </c>
      <c r="D265" t="s">
        <v>336</v>
      </c>
    </row>
    <row r="266" spans="1:5" x14ac:dyDescent="0.25">
      <c r="A266" t="s">
        <v>378</v>
      </c>
      <c r="B266">
        <v>0.53820000000000001</v>
      </c>
      <c r="C266">
        <v>0.40271000000000001</v>
      </c>
      <c r="D266">
        <v>0.67369999999999997</v>
      </c>
    </row>
    <row r="267" spans="1:5" x14ac:dyDescent="0.25">
      <c r="A267" t="s">
        <v>379</v>
      </c>
      <c r="B267">
        <v>0.56161000000000005</v>
      </c>
      <c r="C267">
        <v>0.44790000000000002</v>
      </c>
      <c r="D267">
        <v>0.67530999999999997</v>
      </c>
    </row>
    <row r="268" spans="1:5" x14ac:dyDescent="0.25">
      <c r="A268" t="s">
        <v>380</v>
      </c>
      <c r="B268">
        <v>0.58331999999999995</v>
      </c>
      <c r="C268">
        <v>0.51476</v>
      </c>
      <c r="D268">
        <v>0.65188999999999997</v>
      </c>
    </row>
    <row r="269" spans="1:5" x14ac:dyDescent="0.25">
      <c r="A269" t="s">
        <v>381</v>
      </c>
      <c r="B269">
        <v>0.52163000000000004</v>
      </c>
      <c r="C269">
        <v>0.49773000000000001</v>
      </c>
      <c r="D269">
        <v>0.54554000000000002</v>
      </c>
    </row>
    <row r="270" spans="1:5" x14ac:dyDescent="0.25">
      <c r="A270" t="s">
        <v>382</v>
      </c>
      <c r="B270">
        <v>0.57891000000000004</v>
      </c>
      <c r="C270">
        <v>0.52805999999999997</v>
      </c>
      <c r="D270">
        <v>0.62977000000000005</v>
      </c>
    </row>
    <row r="273" spans="1:5" x14ac:dyDescent="0.25">
      <c r="A273" t="s">
        <v>326</v>
      </c>
      <c r="B273" t="s">
        <v>327</v>
      </c>
      <c r="C273" t="s">
        <v>328</v>
      </c>
      <c r="D273" t="s">
        <v>329</v>
      </c>
      <c r="E273" t="s">
        <v>330</v>
      </c>
    </row>
    <row r="274" spans="1:5" x14ac:dyDescent="0.25">
      <c r="A274" t="s">
        <v>383</v>
      </c>
      <c r="B274">
        <v>0.84723999999999999</v>
      </c>
      <c r="C274">
        <v>0.79942999999999997</v>
      </c>
      <c r="D274">
        <v>0.66180000000000005</v>
      </c>
      <c r="E274">
        <v>0.76639000000000002</v>
      </c>
    </row>
    <row r="275" spans="1:5" x14ac:dyDescent="0.25">
      <c r="A275" t="s">
        <v>384</v>
      </c>
      <c r="B275">
        <v>0.84809000000000001</v>
      </c>
      <c r="C275">
        <v>0.81262000000000001</v>
      </c>
      <c r="D275">
        <v>0.67052</v>
      </c>
      <c r="E275">
        <v>0.76966999999999997</v>
      </c>
    </row>
    <row r="276" spans="1:5" x14ac:dyDescent="0.25">
      <c r="A276" t="s">
        <v>385</v>
      </c>
      <c r="B276">
        <v>0.87602000000000002</v>
      </c>
      <c r="C276">
        <v>0.83150999999999997</v>
      </c>
      <c r="D276">
        <v>0.70360999999999996</v>
      </c>
      <c r="E276">
        <v>0.80196000000000001</v>
      </c>
    </row>
    <row r="277" spans="1:5" x14ac:dyDescent="0.25">
      <c r="A277" t="s">
        <v>386</v>
      </c>
      <c r="B277">
        <v>0.83125000000000004</v>
      </c>
      <c r="C277">
        <v>0.81254999999999999</v>
      </c>
      <c r="D277">
        <v>0.65820999999999996</v>
      </c>
      <c r="E277">
        <v>0.75439999999999996</v>
      </c>
    </row>
    <row r="278" spans="1:5" x14ac:dyDescent="0.25">
      <c r="A278" t="s">
        <v>387</v>
      </c>
      <c r="B278">
        <v>0.85807</v>
      </c>
      <c r="C278">
        <v>0.83650000000000002</v>
      </c>
      <c r="D278">
        <v>0.69647999999999999</v>
      </c>
      <c r="E278">
        <v>0.78529000000000004</v>
      </c>
    </row>
    <row r="279" spans="1:5" x14ac:dyDescent="0.25">
      <c r="A279" t="s">
        <v>326</v>
      </c>
      <c r="B279" t="s">
        <v>331</v>
      </c>
      <c r="C279" t="s">
        <v>332</v>
      </c>
      <c r="D279" t="s">
        <v>333</v>
      </c>
    </row>
    <row r="280" spans="1:5" x14ac:dyDescent="0.25">
      <c r="A280" t="s">
        <v>383</v>
      </c>
      <c r="B280">
        <v>0.72677999999999998</v>
      </c>
      <c r="C280">
        <v>0.58404999999999996</v>
      </c>
      <c r="D280">
        <v>0.86951000000000001</v>
      </c>
    </row>
    <row r="281" spans="1:5" x14ac:dyDescent="0.25">
      <c r="A281" t="s">
        <v>384</v>
      </c>
      <c r="B281">
        <v>0.75470999999999999</v>
      </c>
      <c r="C281">
        <v>0.61236000000000002</v>
      </c>
      <c r="D281">
        <v>0.89705999999999997</v>
      </c>
    </row>
    <row r="282" spans="1:5" x14ac:dyDescent="0.25">
      <c r="A282" t="s">
        <v>385</v>
      </c>
      <c r="B282">
        <v>0.77254999999999996</v>
      </c>
      <c r="C282">
        <v>0.64548000000000005</v>
      </c>
      <c r="D282">
        <v>0.89963000000000004</v>
      </c>
    </row>
    <row r="283" spans="1:5" x14ac:dyDescent="0.25">
      <c r="A283" t="s">
        <v>386</v>
      </c>
      <c r="B283">
        <v>0.73899000000000004</v>
      </c>
      <c r="C283">
        <v>0.89951999999999999</v>
      </c>
      <c r="D283">
        <v>0.57847000000000004</v>
      </c>
    </row>
    <row r="284" spans="1:5" x14ac:dyDescent="0.25">
      <c r="A284" t="s">
        <v>387</v>
      </c>
      <c r="B284">
        <v>0.77322000000000002</v>
      </c>
      <c r="C284">
        <v>0.87216000000000005</v>
      </c>
      <c r="D284">
        <v>0.67427000000000004</v>
      </c>
    </row>
    <row r="285" spans="1:5" x14ac:dyDescent="0.25">
      <c r="A285" t="s">
        <v>326</v>
      </c>
      <c r="B285" t="s">
        <v>334</v>
      </c>
      <c r="C285" t="s">
        <v>335</v>
      </c>
      <c r="D285" t="s">
        <v>336</v>
      </c>
    </row>
    <row r="286" spans="1:5" x14ac:dyDescent="0.25">
      <c r="A286" t="s">
        <v>383</v>
      </c>
      <c r="B286">
        <v>0.53820000000000001</v>
      </c>
      <c r="C286">
        <v>0.40271000000000001</v>
      </c>
      <c r="D286">
        <v>0.67369999999999997</v>
      </c>
    </row>
    <row r="287" spans="1:5" x14ac:dyDescent="0.25">
      <c r="A287" t="s">
        <v>384</v>
      </c>
      <c r="B287">
        <v>0.55254000000000003</v>
      </c>
      <c r="C287">
        <v>0.43237999999999999</v>
      </c>
      <c r="D287">
        <v>0.67269000000000001</v>
      </c>
    </row>
    <row r="288" spans="1:5" x14ac:dyDescent="0.25">
      <c r="A288" t="s">
        <v>385</v>
      </c>
      <c r="B288">
        <v>0.59155000000000002</v>
      </c>
      <c r="C288">
        <v>0.47427999999999998</v>
      </c>
      <c r="D288">
        <v>0.70882000000000001</v>
      </c>
    </row>
    <row r="289" spans="1:5" x14ac:dyDescent="0.25">
      <c r="A289" t="s">
        <v>386</v>
      </c>
      <c r="B289">
        <v>0.52163000000000004</v>
      </c>
      <c r="C289">
        <v>0.49773000000000001</v>
      </c>
      <c r="D289">
        <v>0.54554000000000002</v>
      </c>
    </row>
    <row r="290" spans="1:5" x14ac:dyDescent="0.25">
      <c r="A290" t="s">
        <v>387</v>
      </c>
      <c r="B290">
        <v>0.57891000000000004</v>
      </c>
      <c r="C290">
        <v>0.52805999999999997</v>
      </c>
      <c r="D290">
        <v>0.62977000000000005</v>
      </c>
    </row>
    <row r="293" spans="1:5" ht="36" x14ac:dyDescent="0.55000000000000004">
      <c r="A293" s="16" t="s">
        <v>403</v>
      </c>
      <c r="B293" s="16"/>
      <c r="C293" s="16"/>
      <c r="D293" s="16"/>
      <c r="E293" s="16"/>
    </row>
    <row r="294" spans="1:5" x14ac:dyDescent="0.25">
      <c r="A294" t="s">
        <v>326</v>
      </c>
      <c r="B294" t="s">
        <v>327</v>
      </c>
      <c r="C294" t="s">
        <v>328</v>
      </c>
      <c r="D294" t="s">
        <v>329</v>
      </c>
      <c r="E294" t="s">
        <v>330</v>
      </c>
    </row>
    <row r="295" spans="1:5" x14ac:dyDescent="0.25">
      <c r="A295" t="s">
        <v>388</v>
      </c>
      <c r="B295">
        <v>0.85811999999999999</v>
      </c>
      <c r="C295">
        <v>0.78907000000000005</v>
      </c>
      <c r="D295">
        <v>0.66130999999999995</v>
      </c>
      <c r="E295">
        <v>0.77324999999999999</v>
      </c>
    </row>
    <row r="296" spans="1:5" x14ac:dyDescent="0.25">
      <c r="A296" t="s">
        <v>389</v>
      </c>
      <c r="B296">
        <v>0.87822</v>
      </c>
      <c r="C296">
        <v>0.84641</v>
      </c>
      <c r="D296">
        <v>0.71901000000000004</v>
      </c>
      <c r="E296">
        <v>0.80776000000000003</v>
      </c>
    </row>
    <row r="297" spans="1:5" x14ac:dyDescent="0.25">
      <c r="A297" t="s">
        <v>390</v>
      </c>
      <c r="B297">
        <v>0.85736000000000001</v>
      </c>
      <c r="C297">
        <v>0.82362999999999997</v>
      </c>
      <c r="D297">
        <v>0.69059999999999999</v>
      </c>
      <c r="E297">
        <v>0.7802</v>
      </c>
    </row>
    <row r="298" spans="1:5" x14ac:dyDescent="0.25">
      <c r="A298" t="s">
        <v>391</v>
      </c>
      <c r="B298">
        <v>0.88458000000000003</v>
      </c>
      <c r="C298">
        <v>0.85240000000000005</v>
      </c>
      <c r="D298">
        <v>0.72760000000000002</v>
      </c>
      <c r="E298">
        <v>0.81508999999999998</v>
      </c>
    </row>
    <row r="299" spans="1:5" x14ac:dyDescent="0.25">
      <c r="A299" t="s">
        <v>392</v>
      </c>
      <c r="B299">
        <v>0.85895999999999995</v>
      </c>
      <c r="C299">
        <v>0.8306</v>
      </c>
      <c r="D299">
        <v>0.69601000000000002</v>
      </c>
      <c r="E299">
        <v>0.78456999999999999</v>
      </c>
    </row>
    <row r="300" spans="1:5" x14ac:dyDescent="0.25">
      <c r="A300" t="s">
        <v>326</v>
      </c>
      <c r="B300" t="s">
        <v>331</v>
      </c>
      <c r="C300" t="s">
        <v>332</v>
      </c>
      <c r="D300" t="s">
        <v>333</v>
      </c>
    </row>
    <row r="301" spans="1:5" x14ac:dyDescent="0.25">
      <c r="A301" t="s">
        <v>388</v>
      </c>
      <c r="B301">
        <v>0.70809999999999995</v>
      </c>
      <c r="C301">
        <v>0.49003000000000002</v>
      </c>
      <c r="D301">
        <v>0.92615999999999998</v>
      </c>
    </row>
    <row r="302" spans="1:5" x14ac:dyDescent="0.25">
      <c r="A302" t="s">
        <v>389</v>
      </c>
      <c r="B302">
        <v>0.78996</v>
      </c>
      <c r="C302">
        <v>0.72850000000000004</v>
      </c>
      <c r="D302">
        <v>0.85141999999999995</v>
      </c>
    </row>
    <row r="303" spans="1:5" x14ac:dyDescent="0.25">
      <c r="A303" t="s">
        <v>390</v>
      </c>
      <c r="B303">
        <v>0.75024000000000002</v>
      </c>
      <c r="C303">
        <v>0.75812000000000002</v>
      </c>
      <c r="D303">
        <v>0.74236000000000002</v>
      </c>
    </row>
    <row r="304" spans="1:5" x14ac:dyDescent="0.25">
      <c r="A304" t="s">
        <v>391</v>
      </c>
      <c r="B304">
        <v>0.80245</v>
      </c>
      <c r="C304">
        <v>0.71474000000000004</v>
      </c>
      <c r="D304">
        <v>0.89017000000000002</v>
      </c>
    </row>
    <row r="305" spans="1:5" x14ac:dyDescent="0.25">
      <c r="A305" t="s">
        <v>392</v>
      </c>
      <c r="B305">
        <v>0.75651000000000002</v>
      </c>
      <c r="C305">
        <v>0.82310000000000005</v>
      </c>
      <c r="D305">
        <v>0.68991999999999998</v>
      </c>
    </row>
    <row r="306" spans="1:5" x14ac:dyDescent="0.25">
      <c r="A306" t="s">
        <v>326</v>
      </c>
      <c r="B306" t="s">
        <v>334</v>
      </c>
      <c r="C306" t="s">
        <v>335</v>
      </c>
      <c r="D306" t="s">
        <v>336</v>
      </c>
    </row>
    <row r="307" spans="1:5" x14ac:dyDescent="0.25">
      <c r="A307" t="s">
        <v>388</v>
      </c>
      <c r="B307">
        <v>0.53342999999999996</v>
      </c>
      <c r="C307">
        <v>0.38908999999999999</v>
      </c>
      <c r="D307">
        <v>0.67776999999999998</v>
      </c>
    </row>
    <row r="308" spans="1:5" x14ac:dyDescent="0.25">
      <c r="A308" t="s">
        <v>389</v>
      </c>
      <c r="B308">
        <v>0.61124999999999996</v>
      </c>
      <c r="C308">
        <v>0.52237</v>
      </c>
      <c r="D308">
        <v>0.70011999999999996</v>
      </c>
    </row>
    <row r="309" spans="1:5" x14ac:dyDescent="0.25">
      <c r="A309" t="s">
        <v>390</v>
      </c>
      <c r="B309">
        <v>0.57340999999999998</v>
      </c>
      <c r="C309">
        <v>0.50073000000000001</v>
      </c>
      <c r="D309">
        <v>0.64610000000000001</v>
      </c>
    </row>
    <row r="310" spans="1:5" x14ac:dyDescent="0.25">
      <c r="A310" t="s">
        <v>391</v>
      </c>
      <c r="B310">
        <v>0.62502000000000002</v>
      </c>
      <c r="C310">
        <v>0.53102000000000005</v>
      </c>
      <c r="D310">
        <v>0.71901999999999999</v>
      </c>
    </row>
    <row r="311" spans="1:5" x14ac:dyDescent="0.25">
      <c r="A311" t="s">
        <v>392</v>
      </c>
      <c r="B311">
        <v>0.57704</v>
      </c>
      <c r="C311">
        <v>0.52803</v>
      </c>
      <c r="D311">
        <v>0.62604000000000004</v>
      </c>
    </row>
    <row r="313" spans="1:5" x14ac:dyDescent="0.25">
      <c r="A313" t="s">
        <v>326</v>
      </c>
      <c r="B313" t="s">
        <v>327</v>
      </c>
      <c r="C313" t="s">
        <v>328</v>
      </c>
      <c r="D313" t="s">
        <v>329</v>
      </c>
      <c r="E313" t="s">
        <v>330</v>
      </c>
    </row>
    <row r="314" spans="1:5" x14ac:dyDescent="0.25">
      <c r="A314" t="s">
        <v>393</v>
      </c>
      <c r="B314">
        <v>0.86202999999999996</v>
      </c>
      <c r="C314">
        <v>0.81882999999999995</v>
      </c>
      <c r="D314">
        <v>0.68874999999999997</v>
      </c>
      <c r="E314">
        <v>0.78447999999999996</v>
      </c>
    </row>
    <row r="315" spans="1:5" x14ac:dyDescent="0.25">
      <c r="A315" t="s">
        <v>394</v>
      </c>
      <c r="B315">
        <v>0.86094999999999999</v>
      </c>
      <c r="C315">
        <v>0.83301999999999998</v>
      </c>
      <c r="D315">
        <v>0.70045000000000002</v>
      </c>
      <c r="E315">
        <v>0.78839999999999999</v>
      </c>
    </row>
    <row r="316" spans="1:5" x14ac:dyDescent="0.25">
      <c r="A316" t="s">
        <v>395</v>
      </c>
      <c r="B316">
        <v>0.87350000000000005</v>
      </c>
      <c r="C316">
        <v>0.83006999999999997</v>
      </c>
      <c r="D316">
        <v>0.70245000000000002</v>
      </c>
      <c r="E316">
        <v>0.79947000000000001</v>
      </c>
    </row>
    <row r="317" spans="1:5" x14ac:dyDescent="0.25">
      <c r="A317" t="s">
        <v>396</v>
      </c>
      <c r="B317">
        <v>0.85841999999999996</v>
      </c>
      <c r="C317">
        <v>0.83906999999999998</v>
      </c>
      <c r="D317">
        <v>0.69874999999999998</v>
      </c>
      <c r="E317">
        <v>0.78625</v>
      </c>
    </row>
    <row r="318" spans="1:5" x14ac:dyDescent="0.25">
      <c r="A318" t="s">
        <v>397</v>
      </c>
      <c r="B318">
        <v>0.85895999999999995</v>
      </c>
      <c r="C318">
        <v>0.8306</v>
      </c>
      <c r="D318">
        <v>0.69601000000000002</v>
      </c>
      <c r="E318">
        <v>0.78456999999999999</v>
      </c>
    </row>
    <row r="319" spans="1:5" x14ac:dyDescent="0.25">
      <c r="A319" t="s">
        <v>326</v>
      </c>
      <c r="B319" t="s">
        <v>331</v>
      </c>
      <c r="C319" t="s">
        <v>332</v>
      </c>
      <c r="D319" t="s">
        <v>333</v>
      </c>
    </row>
    <row r="320" spans="1:5" x14ac:dyDescent="0.25">
      <c r="A320" t="s">
        <v>393</v>
      </c>
      <c r="B320">
        <v>0.75180000000000002</v>
      </c>
      <c r="C320">
        <v>0.67061999999999999</v>
      </c>
      <c r="D320">
        <v>0.83298000000000005</v>
      </c>
    </row>
    <row r="321" spans="1:5" x14ac:dyDescent="0.25">
      <c r="A321" t="s">
        <v>394</v>
      </c>
      <c r="B321">
        <v>0.78332000000000002</v>
      </c>
      <c r="C321">
        <v>0.69369999999999998</v>
      </c>
      <c r="D321">
        <v>0.87295</v>
      </c>
    </row>
    <row r="322" spans="1:5" x14ac:dyDescent="0.25">
      <c r="A322" t="s">
        <v>395</v>
      </c>
      <c r="B322">
        <v>0.76783999999999997</v>
      </c>
      <c r="C322">
        <v>0.66957</v>
      </c>
      <c r="D322">
        <v>0.86609999999999998</v>
      </c>
    </row>
    <row r="323" spans="1:5" x14ac:dyDescent="0.25">
      <c r="A323" t="s">
        <v>396</v>
      </c>
      <c r="B323">
        <v>0.77968999999999999</v>
      </c>
      <c r="C323">
        <v>0.85524</v>
      </c>
      <c r="D323">
        <v>0.70413999999999999</v>
      </c>
    </row>
    <row r="324" spans="1:5" x14ac:dyDescent="0.25">
      <c r="A324" t="s">
        <v>397</v>
      </c>
      <c r="B324">
        <v>0.75651000000000002</v>
      </c>
      <c r="C324">
        <v>0.82310000000000005</v>
      </c>
      <c r="D324">
        <v>0.68991999999999998</v>
      </c>
    </row>
    <row r="325" spans="1:5" x14ac:dyDescent="0.25">
      <c r="A325" t="s">
        <v>326</v>
      </c>
      <c r="B325" t="s">
        <v>334</v>
      </c>
      <c r="C325" t="s">
        <v>335</v>
      </c>
      <c r="D325" t="s">
        <v>336</v>
      </c>
    </row>
    <row r="326" spans="1:5" x14ac:dyDescent="0.25">
      <c r="A326" t="s">
        <v>393</v>
      </c>
      <c r="B326">
        <v>0.57389999999999997</v>
      </c>
      <c r="C326">
        <v>0.47099000000000002</v>
      </c>
      <c r="D326">
        <v>0.67681999999999998</v>
      </c>
    </row>
    <row r="327" spans="1:5" x14ac:dyDescent="0.25">
      <c r="A327" t="s">
        <v>394</v>
      </c>
      <c r="B327">
        <v>0.59587000000000001</v>
      </c>
      <c r="C327">
        <v>0.48503000000000002</v>
      </c>
      <c r="D327">
        <v>0.70672000000000001</v>
      </c>
    </row>
    <row r="328" spans="1:5" x14ac:dyDescent="0.25">
      <c r="A328" t="s">
        <v>395</v>
      </c>
      <c r="B328">
        <v>0.58955000000000002</v>
      </c>
      <c r="C328">
        <v>0.48198999999999997</v>
      </c>
      <c r="D328">
        <v>0.69711000000000001</v>
      </c>
    </row>
    <row r="329" spans="1:5" x14ac:dyDescent="0.25">
      <c r="A329" t="s">
        <v>396</v>
      </c>
      <c r="B329">
        <v>0.58331</v>
      </c>
      <c r="C329">
        <v>0.52646000000000004</v>
      </c>
      <c r="D329">
        <v>0.64015999999999995</v>
      </c>
    </row>
    <row r="330" spans="1:5" x14ac:dyDescent="0.25">
      <c r="A330" t="s">
        <v>397</v>
      </c>
      <c r="B330">
        <v>0.57704</v>
      </c>
      <c r="C330">
        <v>0.52803</v>
      </c>
      <c r="D330">
        <v>0.62604000000000004</v>
      </c>
    </row>
    <row r="332" spans="1:5" x14ac:dyDescent="0.25">
      <c r="A332" t="s">
        <v>326</v>
      </c>
      <c r="B332" t="s">
        <v>327</v>
      </c>
      <c r="C332" t="s">
        <v>328</v>
      </c>
      <c r="D332" t="s">
        <v>329</v>
      </c>
      <c r="E332" t="s">
        <v>330</v>
      </c>
    </row>
    <row r="333" spans="1:5" x14ac:dyDescent="0.25">
      <c r="A333" t="s">
        <v>398</v>
      </c>
      <c r="B333">
        <v>0.86150000000000004</v>
      </c>
      <c r="C333">
        <v>0.82138999999999995</v>
      </c>
      <c r="D333">
        <v>0.68967000000000001</v>
      </c>
      <c r="E333">
        <v>0.78452999999999995</v>
      </c>
    </row>
    <row r="334" spans="1:5" x14ac:dyDescent="0.25">
      <c r="A334" t="s">
        <v>399</v>
      </c>
      <c r="B334">
        <v>0.86201000000000005</v>
      </c>
      <c r="C334">
        <v>0.82723999999999998</v>
      </c>
      <c r="D334">
        <v>0.69501999999999997</v>
      </c>
      <c r="E334">
        <v>0.78763000000000005</v>
      </c>
    </row>
    <row r="335" spans="1:5" x14ac:dyDescent="0.25">
      <c r="A335" t="s">
        <v>400</v>
      </c>
      <c r="B335">
        <v>0.87187000000000003</v>
      </c>
      <c r="C335">
        <v>0.82806999999999997</v>
      </c>
      <c r="D335">
        <v>0.69767999999999997</v>
      </c>
      <c r="E335">
        <v>0.79751000000000005</v>
      </c>
    </row>
    <row r="336" spans="1:5" x14ac:dyDescent="0.25">
      <c r="A336" t="s">
        <v>401</v>
      </c>
      <c r="B336">
        <v>0.83919999999999995</v>
      </c>
      <c r="C336">
        <v>0.81701999999999997</v>
      </c>
      <c r="D336">
        <v>0.66785000000000005</v>
      </c>
      <c r="E336">
        <v>0.76214999999999999</v>
      </c>
    </row>
    <row r="337" spans="1:5" x14ac:dyDescent="0.25">
      <c r="A337" t="s">
        <v>402</v>
      </c>
      <c r="B337">
        <v>0.85895999999999995</v>
      </c>
      <c r="C337">
        <v>0.8306</v>
      </c>
      <c r="D337">
        <v>0.69601000000000002</v>
      </c>
      <c r="E337">
        <v>0.78456999999999999</v>
      </c>
    </row>
    <row r="338" spans="1:5" x14ac:dyDescent="0.25">
      <c r="A338" t="s">
        <v>326</v>
      </c>
      <c r="B338" t="s">
        <v>331</v>
      </c>
      <c r="C338" t="s">
        <v>332</v>
      </c>
      <c r="D338" t="s">
        <v>333</v>
      </c>
    </row>
    <row r="339" spans="1:5" x14ac:dyDescent="0.25">
      <c r="A339" t="s">
        <v>398</v>
      </c>
      <c r="B339">
        <v>0.75531000000000004</v>
      </c>
      <c r="C339">
        <v>0.69240000000000002</v>
      </c>
      <c r="D339">
        <v>0.81821999999999995</v>
      </c>
    </row>
    <row r="340" spans="1:5" x14ac:dyDescent="0.25">
      <c r="A340" t="s">
        <v>399</v>
      </c>
      <c r="B340">
        <v>0.77383999999999997</v>
      </c>
      <c r="C340">
        <v>0.65917999999999999</v>
      </c>
      <c r="D340">
        <v>0.88849999999999996</v>
      </c>
    </row>
    <row r="341" spans="1:5" x14ac:dyDescent="0.25">
      <c r="A341" t="s">
        <v>400</v>
      </c>
      <c r="B341">
        <v>0.76961000000000002</v>
      </c>
      <c r="C341">
        <v>0.65473000000000003</v>
      </c>
      <c r="D341">
        <v>0.88448000000000004</v>
      </c>
    </row>
    <row r="342" spans="1:5" x14ac:dyDescent="0.25">
      <c r="A342" t="s">
        <v>401</v>
      </c>
      <c r="B342">
        <v>0.74743000000000004</v>
      </c>
      <c r="C342">
        <v>0.87309000000000003</v>
      </c>
      <c r="D342">
        <v>0.62178</v>
      </c>
    </row>
    <row r="343" spans="1:5" x14ac:dyDescent="0.25">
      <c r="A343" t="s">
        <v>402</v>
      </c>
      <c r="B343">
        <v>0.75651000000000002</v>
      </c>
      <c r="C343">
        <v>0.82310000000000005</v>
      </c>
      <c r="D343">
        <v>0.68991999999999998</v>
      </c>
    </row>
    <row r="344" spans="1:5" x14ac:dyDescent="0.25">
      <c r="A344" t="s">
        <v>326</v>
      </c>
      <c r="B344" t="s">
        <v>334</v>
      </c>
      <c r="C344" t="s">
        <v>335</v>
      </c>
      <c r="D344" t="s">
        <v>336</v>
      </c>
    </row>
    <row r="345" spans="1:5" x14ac:dyDescent="0.25">
      <c r="A345" t="s">
        <v>398</v>
      </c>
      <c r="B345">
        <v>0.57482999999999995</v>
      </c>
      <c r="C345">
        <v>0.47754999999999997</v>
      </c>
      <c r="D345">
        <v>0.67212000000000005</v>
      </c>
    </row>
    <row r="346" spans="1:5" x14ac:dyDescent="0.25">
      <c r="A346" t="s">
        <v>399</v>
      </c>
      <c r="B346">
        <v>0.58662999999999998</v>
      </c>
      <c r="C346">
        <v>0.46931</v>
      </c>
      <c r="D346">
        <v>0.70394000000000001</v>
      </c>
    </row>
    <row r="347" spans="1:5" x14ac:dyDescent="0.25">
      <c r="A347" t="s">
        <v>400</v>
      </c>
      <c r="B347">
        <v>0.58384999999999998</v>
      </c>
      <c r="C347">
        <v>0.46949000000000002</v>
      </c>
      <c r="D347">
        <v>0.69821999999999995</v>
      </c>
    </row>
    <row r="348" spans="1:5" x14ac:dyDescent="0.25">
      <c r="A348" t="s">
        <v>401</v>
      </c>
      <c r="B348">
        <v>0.53881999999999997</v>
      </c>
      <c r="C348">
        <v>0.50019000000000002</v>
      </c>
      <c r="D348">
        <v>0.57745000000000002</v>
      </c>
    </row>
    <row r="349" spans="1:5" x14ac:dyDescent="0.25">
      <c r="A349" t="s">
        <v>402</v>
      </c>
      <c r="B349">
        <v>0.57704</v>
      </c>
      <c r="C349">
        <v>0.52803</v>
      </c>
      <c r="D349">
        <v>0.62604000000000004</v>
      </c>
    </row>
    <row r="351" spans="1:5" ht="33.75" x14ac:dyDescent="0.5">
      <c r="A351" s="3" t="s">
        <v>471</v>
      </c>
    </row>
    <row r="352" spans="1:5" x14ac:dyDescent="0.25">
      <c r="A352" t="s">
        <v>326</v>
      </c>
      <c r="B352" t="s">
        <v>327</v>
      </c>
      <c r="C352" t="s">
        <v>328</v>
      </c>
      <c r="D352" t="s">
        <v>329</v>
      </c>
      <c r="E352" t="s">
        <v>330</v>
      </c>
    </row>
    <row r="353" spans="1:5" x14ac:dyDescent="0.25">
      <c r="A353" t="s">
        <v>464</v>
      </c>
      <c r="B353">
        <v>0.85426000000000002</v>
      </c>
      <c r="C353">
        <v>0.79044000000000003</v>
      </c>
      <c r="D353">
        <v>0.65169999999999995</v>
      </c>
      <c r="E353">
        <v>0.77351000000000003</v>
      </c>
    </row>
    <row r="354" spans="1:5" x14ac:dyDescent="0.25">
      <c r="A354" t="s">
        <v>326</v>
      </c>
      <c r="B354" t="s">
        <v>331</v>
      </c>
      <c r="C354" t="s">
        <v>332</v>
      </c>
      <c r="D354" t="s">
        <v>333</v>
      </c>
    </row>
    <row r="355" spans="1:5" x14ac:dyDescent="0.25">
      <c r="A355" t="s">
        <v>464</v>
      </c>
      <c r="B355">
        <v>0.71364000000000005</v>
      </c>
      <c r="C355">
        <v>0.55449999999999999</v>
      </c>
      <c r="D355">
        <v>0.875</v>
      </c>
    </row>
    <row r="356" spans="1:5" x14ac:dyDescent="0.25">
      <c r="A356" t="s">
        <v>326</v>
      </c>
      <c r="B356" t="s">
        <v>334</v>
      </c>
      <c r="C356" t="s">
        <v>335</v>
      </c>
      <c r="D356" t="s">
        <v>336</v>
      </c>
    </row>
    <row r="357" spans="1:5" x14ac:dyDescent="0.25">
      <c r="A357" t="s">
        <v>464</v>
      </c>
      <c r="B357">
        <v>0.52154</v>
      </c>
      <c r="C357">
        <v>0.41139999999999999</v>
      </c>
      <c r="D357">
        <v>0.63166999999999995</v>
      </c>
    </row>
    <row r="358" spans="1:5" x14ac:dyDescent="0.25">
      <c r="A358" t="s">
        <v>326</v>
      </c>
      <c r="B358" t="s">
        <v>327</v>
      </c>
      <c r="C358" t="s">
        <v>328</v>
      </c>
      <c r="D358" t="s">
        <v>329</v>
      </c>
      <c r="E358" t="s">
        <v>330</v>
      </c>
    </row>
    <row r="359" spans="1:5" x14ac:dyDescent="0.25">
      <c r="A359" t="s">
        <v>465</v>
      </c>
      <c r="B359">
        <v>0.82296000000000002</v>
      </c>
      <c r="C359">
        <v>0.78688999999999998</v>
      </c>
      <c r="D359">
        <v>0.62644999999999995</v>
      </c>
      <c r="E359">
        <v>0.74321000000000004</v>
      </c>
    </row>
    <row r="360" spans="1:5" x14ac:dyDescent="0.25">
      <c r="A360" t="s">
        <v>326</v>
      </c>
      <c r="B360" t="s">
        <v>331</v>
      </c>
      <c r="C360" t="s">
        <v>332</v>
      </c>
      <c r="D360" t="s">
        <v>333</v>
      </c>
    </row>
    <row r="361" spans="1:5" x14ac:dyDescent="0.25">
      <c r="A361" t="s">
        <v>465</v>
      </c>
      <c r="B361">
        <v>0.73738000000000004</v>
      </c>
      <c r="C361">
        <v>0.58762000000000003</v>
      </c>
      <c r="D361">
        <v>0.88917000000000002</v>
      </c>
    </row>
    <row r="362" spans="1:5" x14ac:dyDescent="0.25">
      <c r="A362" t="s">
        <v>326</v>
      </c>
      <c r="B362" t="s">
        <v>334</v>
      </c>
      <c r="C362" t="s">
        <v>335</v>
      </c>
      <c r="D362" t="s">
        <v>336</v>
      </c>
    </row>
    <row r="363" spans="1:5" x14ac:dyDescent="0.25">
      <c r="A363" t="s">
        <v>465</v>
      </c>
      <c r="B363">
        <v>0.50095000000000001</v>
      </c>
      <c r="C363">
        <v>0.39395000000000002</v>
      </c>
      <c r="D363">
        <v>0.60795999999999994</v>
      </c>
    </row>
    <row r="364" spans="1:5" x14ac:dyDescent="0.25">
      <c r="A364" t="s">
        <v>326</v>
      </c>
      <c r="B364" t="s">
        <v>327</v>
      </c>
      <c r="C364" t="s">
        <v>328</v>
      </c>
      <c r="D364" t="s">
        <v>329</v>
      </c>
      <c r="E364" t="s">
        <v>330</v>
      </c>
    </row>
    <row r="365" spans="1:5" x14ac:dyDescent="0.25">
      <c r="A365" t="s">
        <v>466</v>
      </c>
      <c r="B365">
        <v>0.82293000000000005</v>
      </c>
      <c r="C365">
        <v>0.78678000000000003</v>
      </c>
      <c r="D365">
        <v>0.62633000000000005</v>
      </c>
      <c r="E365">
        <v>0.74314999999999998</v>
      </c>
    </row>
    <row r="366" spans="1:5" x14ac:dyDescent="0.25">
      <c r="A366" t="s">
        <v>326</v>
      </c>
      <c r="B366" t="s">
        <v>331</v>
      </c>
      <c r="C366" t="s">
        <v>332</v>
      </c>
      <c r="D366" t="s">
        <v>333</v>
      </c>
    </row>
    <row r="367" spans="1:5" x14ac:dyDescent="0.25">
      <c r="A367" t="s">
        <v>466</v>
      </c>
      <c r="B367">
        <v>0.73721000000000003</v>
      </c>
      <c r="C367">
        <v>0.58699999999999997</v>
      </c>
      <c r="D367">
        <v>0.88946999999999998</v>
      </c>
    </row>
    <row r="368" spans="1:5" x14ac:dyDescent="0.25">
      <c r="A368" t="s">
        <v>326</v>
      </c>
      <c r="B368" t="s">
        <v>334</v>
      </c>
      <c r="C368" t="s">
        <v>335</v>
      </c>
      <c r="D368" t="s">
        <v>336</v>
      </c>
    </row>
    <row r="369" spans="1:5" x14ac:dyDescent="0.25">
      <c r="A369" t="s">
        <v>466</v>
      </c>
      <c r="B369">
        <v>0.50078</v>
      </c>
      <c r="C369">
        <v>0.39367000000000002</v>
      </c>
      <c r="D369">
        <v>0.60787999999999998</v>
      </c>
    </row>
    <row r="371" spans="1:5" ht="33.75" x14ac:dyDescent="0.5">
      <c r="A371" s="3" t="s">
        <v>470</v>
      </c>
    </row>
    <row r="372" spans="1:5" x14ac:dyDescent="0.25">
      <c r="A372" t="s">
        <v>326</v>
      </c>
      <c r="B372" t="s">
        <v>327</v>
      </c>
      <c r="C372" t="s">
        <v>328</v>
      </c>
      <c r="D372" t="s">
        <v>329</v>
      </c>
      <c r="E372" t="s">
        <v>330</v>
      </c>
    </row>
    <row r="373" spans="1:5" x14ac:dyDescent="0.25">
      <c r="A373" t="s">
        <v>467</v>
      </c>
      <c r="B373">
        <v>0.87039</v>
      </c>
      <c r="C373">
        <v>0.82564000000000004</v>
      </c>
      <c r="D373">
        <v>0.69074999999999998</v>
      </c>
      <c r="E373">
        <v>0.79981000000000002</v>
      </c>
    </row>
    <row r="374" spans="1:5" x14ac:dyDescent="0.25">
      <c r="A374" t="s">
        <v>326</v>
      </c>
      <c r="B374" t="s">
        <v>331</v>
      </c>
      <c r="C374" t="s">
        <v>332</v>
      </c>
      <c r="D374" t="s">
        <v>333</v>
      </c>
    </row>
    <row r="375" spans="1:5" x14ac:dyDescent="0.25">
      <c r="A375" t="s">
        <v>467</v>
      </c>
      <c r="B375">
        <v>0.76429999999999998</v>
      </c>
      <c r="C375">
        <v>0.67432000000000003</v>
      </c>
      <c r="D375">
        <v>0.85474000000000006</v>
      </c>
    </row>
    <row r="376" spans="1:5" x14ac:dyDescent="0.25">
      <c r="A376" t="s">
        <v>326</v>
      </c>
      <c r="B376" t="s">
        <v>334</v>
      </c>
      <c r="C376" t="s">
        <v>335</v>
      </c>
      <c r="D376" t="s">
        <v>336</v>
      </c>
    </row>
    <row r="377" spans="1:5" x14ac:dyDescent="0.25">
      <c r="A377" t="s">
        <v>467</v>
      </c>
      <c r="B377">
        <v>0.56966000000000006</v>
      </c>
      <c r="C377">
        <v>0.47792000000000001</v>
      </c>
      <c r="D377">
        <v>0.66139999999999999</v>
      </c>
    </row>
    <row r="378" spans="1:5" x14ac:dyDescent="0.25">
      <c r="A378" t="s">
        <v>326</v>
      </c>
      <c r="B378" t="s">
        <v>327</v>
      </c>
      <c r="C378" t="s">
        <v>328</v>
      </c>
      <c r="D378" t="s">
        <v>329</v>
      </c>
      <c r="E378" t="s">
        <v>330</v>
      </c>
    </row>
    <row r="379" spans="1:5" x14ac:dyDescent="0.25">
      <c r="A379" t="s">
        <v>468</v>
      </c>
      <c r="B379">
        <v>0.85692000000000002</v>
      </c>
      <c r="C379">
        <v>0.79781999999999997</v>
      </c>
      <c r="D379">
        <v>0.65769</v>
      </c>
      <c r="E379">
        <v>0.78029000000000004</v>
      </c>
    </row>
    <row r="380" spans="1:5" x14ac:dyDescent="0.25">
      <c r="A380" t="s">
        <v>326</v>
      </c>
      <c r="B380" t="s">
        <v>331</v>
      </c>
      <c r="C380" t="s">
        <v>332</v>
      </c>
      <c r="D380" t="s">
        <v>333</v>
      </c>
    </row>
    <row r="381" spans="1:5" x14ac:dyDescent="0.25">
      <c r="A381" t="s">
        <v>468</v>
      </c>
      <c r="B381">
        <v>0.72541</v>
      </c>
      <c r="C381">
        <v>0.54439000000000004</v>
      </c>
      <c r="D381">
        <v>0.91061000000000003</v>
      </c>
    </row>
    <row r="382" spans="1:5" x14ac:dyDescent="0.25">
      <c r="A382" t="s">
        <v>326</v>
      </c>
      <c r="B382" t="s">
        <v>334</v>
      </c>
      <c r="C382" t="s">
        <v>335</v>
      </c>
      <c r="D382" t="s">
        <v>336</v>
      </c>
    </row>
    <row r="383" spans="1:5" x14ac:dyDescent="0.25">
      <c r="A383" t="s">
        <v>468</v>
      </c>
      <c r="B383">
        <v>0.52422000000000002</v>
      </c>
      <c r="C383">
        <v>0.39843000000000001</v>
      </c>
      <c r="D383">
        <v>0.65000999999999998</v>
      </c>
    </row>
    <row r="384" spans="1:5" x14ac:dyDescent="0.25">
      <c r="A384" t="s">
        <v>326</v>
      </c>
      <c r="B384" t="s">
        <v>327</v>
      </c>
      <c r="C384" t="s">
        <v>328</v>
      </c>
      <c r="D384" t="s">
        <v>329</v>
      </c>
      <c r="E384" t="s">
        <v>330</v>
      </c>
    </row>
    <row r="385" spans="1:5" x14ac:dyDescent="0.25">
      <c r="A385" t="s">
        <v>469</v>
      </c>
      <c r="B385">
        <v>0.85692000000000002</v>
      </c>
      <c r="C385">
        <v>0.79781999999999997</v>
      </c>
      <c r="D385">
        <v>0.65769</v>
      </c>
      <c r="E385">
        <v>0.78029000000000004</v>
      </c>
    </row>
    <row r="386" spans="1:5" x14ac:dyDescent="0.25">
      <c r="A386" t="s">
        <v>326</v>
      </c>
      <c r="B386" t="s">
        <v>331</v>
      </c>
      <c r="C386" t="s">
        <v>332</v>
      </c>
      <c r="D386" t="s">
        <v>333</v>
      </c>
    </row>
    <row r="387" spans="1:5" x14ac:dyDescent="0.25">
      <c r="A387" t="s">
        <v>469</v>
      </c>
      <c r="B387">
        <v>0.72541</v>
      </c>
      <c r="C387">
        <v>0.54439000000000004</v>
      </c>
      <c r="D387">
        <v>0.91061000000000003</v>
      </c>
    </row>
    <row r="388" spans="1:5" x14ac:dyDescent="0.25">
      <c r="A388" t="s">
        <v>326</v>
      </c>
      <c r="B388" t="s">
        <v>334</v>
      </c>
      <c r="C388" t="s">
        <v>335</v>
      </c>
      <c r="D388" t="s">
        <v>336</v>
      </c>
    </row>
    <row r="389" spans="1:5" x14ac:dyDescent="0.25">
      <c r="A389" t="s">
        <v>469</v>
      </c>
      <c r="B389">
        <v>0.52422000000000002</v>
      </c>
      <c r="C389">
        <v>0.39843000000000001</v>
      </c>
      <c r="D389">
        <v>0.65000999999999998</v>
      </c>
    </row>
  </sheetData>
  <mergeCells count="11">
    <mergeCell ref="A1:E1"/>
    <mergeCell ref="A52:E52"/>
    <mergeCell ref="A100:E100"/>
    <mergeCell ref="A118:E118"/>
    <mergeCell ref="A137:E137"/>
    <mergeCell ref="A32:E32"/>
    <mergeCell ref="A293:E293"/>
    <mergeCell ref="A231:E231"/>
    <mergeCell ref="A192:E192"/>
    <mergeCell ref="A71:E71"/>
    <mergeCell ref="A155:E155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4"/>
  <sheetViews>
    <sheetView tabSelected="1" topLeftCell="A127" zoomScale="130" zoomScaleNormal="130" workbookViewId="0">
      <selection activeCell="H141" sqref="H141:H142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0.140625" customWidth="1"/>
    <col min="16" max="16" width="15.85546875" customWidth="1"/>
    <col min="22" max="22" width="16.28515625" customWidth="1"/>
    <col min="28" max="28" width="17" customWidth="1"/>
  </cols>
  <sheetData>
    <row r="1" spans="1:13" x14ac:dyDescent="0.25">
      <c r="A1" s="19" t="s">
        <v>413</v>
      </c>
      <c r="B1" s="19"/>
      <c r="C1" s="19"/>
      <c r="D1" s="19"/>
      <c r="E1" s="19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19" t="s">
        <v>420</v>
      </c>
      <c r="B9" s="19"/>
      <c r="C9" s="19"/>
      <c r="D9" s="19"/>
      <c r="E9" s="19"/>
    </row>
    <row r="10" spans="1:13" x14ac:dyDescent="0.25">
      <c r="A10" s="19" t="s">
        <v>421</v>
      </c>
      <c r="B10" s="19"/>
      <c r="C10" s="19"/>
      <c r="D10" s="19"/>
      <c r="E10" s="19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19" t="s">
        <v>413</v>
      </c>
      <c r="B17" s="19"/>
      <c r="C17" s="19"/>
      <c r="D17" s="19"/>
      <c r="E17" s="19"/>
      <c r="F17" s="19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19" t="s">
        <v>444</v>
      </c>
      <c r="B18" s="19"/>
      <c r="C18" s="19"/>
      <c r="D18" s="19"/>
      <c r="E18" s="19"/>
      <c r="F18" s="19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27" t="s">
        <v>420</v>
      </c>
      <c r="B24" s="19"/>
      <c r="C24" s="19"/>
      <c r="D24" s="19"/>
      <c r="E24" s="19"/>
      <c r="F24" s="19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19" t="s">
        <v>445</v>
      </c>
      <c r="B25" s="19"/>
      <c r="C25" s="19"/>
      <c r="D25" s="19"/>
      <c r="E25" s="19"/>
      <c r="F25" s="19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3" spans="1:30" x14ac:dyDescent="0.25">
      <c r="AA33" s="19" t="s">
        <v>567</v>
      </c>
      <c r="AB33" s="19"/>
      <c r="AC33" s="19"/>
      <c r="AD33" s="19"/>
    </row>
    <row r="34" spans="1:30" x14ac:dyDescent="0.25">
      <c r="A34" s="19" t="s">
        <v>413</v>
      </c>
      <c r="B34" s="19"/>
      <c r="C34" s="19"/>
      <c r="D34" s="19"/>
      <c r="E34" s="19"/>
      <c r="F34" s="19"/>
      <c r="H34" s="19" t="s">
        <v>434</v>
      </c>
      <c r="I34" s="19"/>
      <c r="J34" s="19"/>
      <c r="K34" s="19"/>
      <c r="L34" s="19"/>
      <c r="M34" s="19"/>
      <c r="O34" s="19" t="s">
        <v>434</v>
      </c>
      <c r="P34" s="19"/>
      <c r="Q34" s="19"/>
      <c r="R34" s="19"/>
      <c r="S34" s="19"/>
      <c r="T34" s="19"/>
      <c r="U34" s="19"/>
      <c r="V34" s="19" t="s">
        <v>507</v>
      </c>
      <c r="W34" s="19"/>
      <c r="X34" s="19"/>
      <c r="Y34" s="19"/>
      <c r="Z34" s="19"/>
      <c r="AA34" t="s">
        <v>327</v>
      </c>
      <c r="AB34" t="s">
        <v>328</v>
      </c>
      <c r="AC34" t="s">
        <v>329</v>
      </c>
      <c r="AD34" t="s">
        <v>330</v>
      </c>
    </row>
    <row r="35" spans="1:30" x14ac:dyDescent="0.25">
      <c r="A35" s="19" t="s">
        <v>432</v>
      </c>
      <c r="B35" s="19"/>
      <c r="C35" s="19"/>
      <c r="D35" s="19"/>
      <c r="E35" s="19"/>
      <c r="F35" s="19"/>
      <c r="H35" s="19" t="s">
        <v>435</v>
      </c>
      <c r="I35" s="19"/>
      <c r="J35" s="19"/>
      <c r="K35" s="19"/>
      <c r="L35" s="19"/>
      <c r="M35" s="19"/>
      <c r="O35" s="19" t="s">
        <v>435</v>
      </c>
      <c r="P35" s="19"/>
      <c r="Q35" s="19"/>
      <c r="R35" s="19"/>
      <c r="S35" s="19"/>
      <c r="T35" s="19"/>
      <c r="U35" s="19"/>
      <c r="V35" s="19" t="s">
        <v>513</v>
      </c>
      <c r="W35" s="19"/>
      <c r="X35" s="19"/>
      <c r="Y35" s="19"/>
      <c r="Z35" s="19"/>
      <c r="AA35">
        <v>0.88705000000000001</v>
      </c>
      <c r="AB35">
        <v>0.83133000000000001</v>
      </c>
      <c r="AC35">
        <v>0.73011999999999999</v>
      </c>
      <c r="AD35">
        <v>0.80845</v>
      </c>
    </row>
    <row r="36" spans="1:30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  <c r="AA36" t="s">
        <v>331</v>
      </c>
      <c r="AB36" t="s">
        <v>332</v>
      </c>
      <c r="AC36" t="s">
        <v>333</v>
      </c>
    </row>
    <row r="37" spans="1:30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  <c r="AA37">
        <v>0.76243000000000005</v>
      </c>
      <c r="AB37">
        <v>0.68574000000000002</v>
      </c>
      <c r="AC37">
        <v>0.83911000000000002</v>
      </c>
    </row>
    <row r="38" spans="1:30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  <c r="AA38" t="s">
        <v>334</v>
      </c>
      <c r="AB38" t="s">
        <v>335</v>
      </c>
      <c r="AC38" t="s">
        <v>336</v>
      </c>
    </row>
    <row r="39" spans="1:30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0.68574000000000002</v>
      </c>
      <c r="Y39">
        <v>0.63424000000000003</v>
      </c>
      <c r="Z39">
        <v>0.73395999999999995</v>
      </c>
      <c r="AA39">
        <v>0.64646999999999999</v>
      </c>
      <c r="AB39">
        <v>0.56706999999999996</v>
      </c>
      <c r="AC39">
        <v>0.72585999999999995</v>
      </c>
    </row>
    <row r="40" spans="1:30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  <c r="AA40" s="19" t="s">
        <v>566</v>
      </c>
      <c r="AB40" s="19"/>
      <c r="AC40" s="19"/>
      <c r="AD40" s="19"/>
    </row>
    <row r="41" spans="1:30" x14ac:dyDescent="0.25">
      <c r="A41" s="19" t="s">
        <v>424</v>
      </c>
      <c r="B41" s="19"/>
      <c r="C41" s="19"/>
      <c r="D41" s="19"/>
      <c r="E41" s="19"/>
      <c r="F41" s="19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  <c r="AA41" t="s">
        <v>327</v>
      </c>
      <c r="AB41" t="s">
        <v>328</v>
      </c>
      <c r="AC41" t="s">
        <v>329</v>
      </c>
      <c r="AD41" t="s">
        <v>330</v>
      </c>
    </row>
    <row r="42" spans="1:30" x14ac:dyDescent="0.25">
      <c r="A42" s="19" t="s">
        <v>433</v>
      </c>
      <c r="B42" s="19"/>
      <c r="C42" s="19"/>
      <c r="D42" s="19"/>
      <c r="E42" s="19"/>
      <c r="F42" s="19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19" t="s">
        <v>434</v>
      </c>
      <c r="P42" s="19"/>
      <c r="Q42" s="19"/>
      <c r="R42" s="19"/>
      <c r="S42" s="19"/>
      <c r="T42" s="19"/>
      <c r="U42" s="19"/>
      <c r="V42" s="19" t="s">
        <v>511</v>
      </c>
      <c r="W42" s="19"/>
      <c r="X42" s="19"/>
      <c r="Y42" s="19"/>
      <c r="Z42" s="19"/>
      <c r="AA42">
        <v>0.87365000000000004</v>
      </c>
      <c r="AB42">
        <v>0.80084</v>
      </c>
      <c r="AC42">
        <v>0.70496999999999999</v>
      </c>
      <c r="AD42">
        <v>0.78817000000000004</v>
      </c>
    </row>
    <row r="43" spans="1:30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19" t="s">
        <v>442</v>
      </c>
      <c r="P43" s="19"/>
      <c r="Q43" s="19"/>
      <c r="R43" s="19"/>
      <c r="S43" s="19"/>
      <c r="T43" s="19"/>
      <c r="U43" s="19"/>
      <c r="V43" s="19" t="s">
        <v>514</v>
      </c>
      <c r="W43" s="19"/>
      <c r="X43" s="19"/>
      <c r="Y43" s="19"/>
      <c r="Z43" s="19"/>
      <c r="AA43" t="s">
        <v>331</v>
      </c>
      <c r="AB43" t="s">
        <v>332</v>
      </c>
      <c r="AC43" t="s">
        <v>333</v>
      </c>
    </row>
    <row r="44" spans="1:30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  <c r="AA44">
        <v>0.71865999999999997</v>
      </c>
      <c r="AB44">
        <v>0.59760999999999997</v>
      </c>
      <c r="AC44">
        <v>0.83970999999999996</v>
      </c>
    </row>
    <row r="45" spans="1:30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  <c r="AA45" t="s">
        <v>334</v>
      </c>
      <c r="AB45" t="s">
        <v>335</v>
      </c>
      <c r="AC45" t="s">
        <v>336</v>
      </c>
    </row>
    <row r="46" spans="1:30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  <c r="AA46">
        <v>0.61821999999999999</v>
      </c>
      <c r="AB46">
        <v>0.51787000000000005</v>
      </c>
      <c r="AC46">
        <v>0.71855999999999998</v>
      </c>
    </row>
    <row r="47" spans="1:30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0.56706999999999996</v>
      </c>
      <c r="Y47">
        <v>0.47449999999999998</v>
      </c>
      <c r="Z47">
        <v>0.47498000000000001</v>
      </c>
      <c r="AA47" s="19" t="s">
        <v>565</v>
      </c>
      <c r="AB47" s="19"/>
      <c r="AC47" s="19"/>
      <c r="AD47" s="19"/>
    </row>
    <row r="48" spans="1:30" x14ac:dyDescent="0.25">
      <c r="A48" s="19" t="s">
        <v>506</v>
      </c>
      <c r="B48" s="19"/>
      <c r="C48" s="19"/>
      <c r="D48" s="19"/>
      <c r="E48" s="19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  <c r="AA48" t="s">
        <v>327</v>
      </c>
      <c r="AB48" t="s">
        <v>328</v>
      </c>
      <c r="AC48" t="s">
        <v>329</v>
      </c>
      <c r="AD48" t="s">
        <v>330</v>
      </c>
    </row>
    <row r="49" spans="1:30" x14ac:dyDescent="0.25">
      <c r="A49" s="19" t="s">
        <v>505</v>
      </c>
      <c r="B49" s="19"/>
      <c r="C49" s="19"/>
      <c r="D49" s="19"/>
      <c r="E49" s="19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  <c r="AA49">
        <v>0.89254999999999995</v>
      </c>
      <c r="AB49">
        <v>0.84009</v>
      </c>
      <c r="AC49">
        <v>0.74145000000000005</v>
      </c>
      <c r="AD49">
        <v>0.81732000000000005</v>
      </c>
    </row>
    <row r="50" spans="1:30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19" t="s">
        <v>434</v>
      </c>
      <c r="P50" s="19"/>
      <c r="Q50" s="19"/>
      <c r="R50" s="19"/>
      <c r="S50" s="19"/>
      <c r="T50" s="19"/>
      <c r="U50" s="19"/>
      <c r="V50" s="19" t="s">
        <v>507</v>
      </c>
      <c r="W50" s="19"/>
      <c r="X50" s="19"/>
      <c r="Y50" s="19"/>
      <c r="Z50" s="19"/>
      <c r="AA50" t="s">
        <v>331</v>
      </c>
      <c r="AB50" t="s">
        <v>332</v>
      </c>
      <c r="AC50" t="s">
        <v>333</v>
      </c>
    </row>
    <row r="51" spans="1:30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19" t="s">
        <v>446</v>
      </c>
      <c r="P51" s="19"/>
      <c r="Q51" s="19"/>
      <c r="R51" s="19"/>
      <c r="S51" s="19"/>
      <c r="T51" s="19"/>
      <c r="U51" s="19"/>
      <c r="V51" s="19" t="s">
        <v>515</v>
      </c>
      <c r="W51" s="19"/>
      <c r="X51" s="19"/>
      <c r="Y51" s="19"/>
      <c r="Z51" s="19"/>
      <c r="AA51">
        <v>0.77363000000000004</v>
      </c>
      <c r="AB51">
        <v>0.69821999999999995</v>
      </c>
      <c r="AC51">
        <v>0.84904000000000002</v>
      </c>
    </row>
    <row r="52" spans="1:30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  <c r="AA52" t="s">
        <v>334</v>
      </c>
      <c r="AB52" t="s">
        <v>335</v>
      </c>
      <c r="AC52" t="s">
        <v>336</v>
      </c>
    </row>
    <row r="53" spans="1:30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  <c r="AA53">
        <v>0.65929000000000004</v>
      </c>
      <c r="AB53">
        <v>0.58204999999999996</v>
      </c>
      <c r="AC53">
        <v>0.73653000000000002</v>
      </c>
    </row>
    <row r="54" spans="1:30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30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0.83911000000000002</v>
      </c>
      <c r="Y55">
        <v>0.89527000000000001</v>
      </c>
      <c r="Z55">
        <v>0.77902000000000005</v>
      </c>
    </row>
    <row r="56" spans="1:30" x14ac:dyDescent="0.25">
      <c r="A56" s="19" t="s">
        <v>507</v>
      </c>
      <c r="B56" s="19"/>
      <c r="C56" s="19"/>
      <c r="D56" s="19"/>
      <c r="E56" s="19"/>
      <c r="F56" s="19" t="s">
        <v>511</v>
      </c>
      <c r="G56" s="19"/>
      <c r="H56" s="19"/>
      <c r="I56" s="19"/>
      <c r="J56" s="19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30" x14ac:dyDescent="0.25">
      <c r="A57" s="19" t="s">
        <v>508</v>
      </c>
      <c r="B57" s="19"/>
      <c r="C57" s="19"/>
      <c r="D57" s="19"/>
      <c r="E57" s="19"/>
      <c r="F57" s="19" t="s">
        <v>512</v>
      </c>
      <c r="G57" s="19"/>
      <c r="H57" s="19"/>
      <c r="I57" s="19"/>
      <c r="J57" s="19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30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558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558</v>
      </c>
      <c r="O58" s="19" t="s">
        <v>434</v>
      </c>
      <c r="P58" s="19"/>
      <c r="Q58" s="19"/>
      <c r="R58" s="19"/>
      <c r="S58" s="19"/>
      <c r="T58" s="19"/>
      <c r="U58" s="19"/>
      <c r="V58" s="19" t="s">
        <v>511</v>
      </c>
      <c r="W58" s="19"/>
      <c r="X58" s="19"/>
      <c r="Y58" s="19"/>
      <c r="Z58" s="19"/>
    </row>
    <row r="59" spans="1:30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19" t="s">
        <v>447</v>
      </c>
      <c r="P59" s="19"/>
      <c r="Q59" s="19"/>
      <c r="R59" s="19"/>
      <c r="S59" s="19"/>
      <c r="T59" s="19"/>
      <c r="U59" s="19"/>
      <c r="V59" s="19" t="s">
        <v>544</v>
      </c>
      <c r="W59" s="19"/>
      <c r="X59" s="19"/>
      <c r="Y59" s="19"/>
      <c r="Z59" s="19"/>
    </row>
    <row r="60" spans="1:30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30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30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30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0.72585999999999995</v>
      </c>
      <c r="Y63">
        <v>0.70894000000000001</v>
      </c>
      <c r="Z63">
        <v>0.63865000000000005</v>
      </c>
    </row>
    <row r="64" spans="1:30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19" t="s">
        <v>413</v>
      </c>
      <c r="B65" s="19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19"/>
      <c r="B66" s="19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19" t="s">
        <v>434</v>
      </c>
      <c r="P66" s="19"/>
      <c r="Q66" s="19"/>
      <c r="R66" s="19"/>
      <c r="S66" s="19"/>
      <c r="T66" s="19"/>
      <c r="U66" s="19"/>
    </row>
    <row r="67" spans="1:26" x14ac:dyDescent="0.25">
      <c r="A67" s="19"/>
      <c r="B67" s="19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19" t="s">
        <v>448</v>
      </c>
      <c r="P67" s="19"/>
      <c r="Q67" s="19"/>
      <c r="R67" s="19"/>
      <c r="S67" s="19"/>
      <c r="T67" s="19"/>
      <c r="U67" s="19"/>
    </row>
    <row r="68" spans="1:26" x14ac:dyDescent="0.25">
      <c r="A68" s="19"/>
      <c r="B68" s="19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19"/>
      <c r="B69" s="19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19"/>
      <c r="B70" s="19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27" t="s">
        <v>420</v>
      </c>
      <c r="B71" s="19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19"/>
      <c r="B72" s="19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19"/>
      <c r="B73" s="19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19"/>
      <c r="B74" s="19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19" t="s">
        <v>434</v>
      </c>
      <c r="P74" s="19"/>
      <c r="Q74" s="19"/>
      <c r="R74" s="19"/>
      <c r="S74" s="19"/>
      <c r="T74" s="19"/>
      <c r="U74" s="19"/>
    </row>
    <row r="75" spans="1:26" x14ac:dyDescent="0.25">
      <c r="A75" s="19"/>
      <c r="B75" s="19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19" t="s">
        <v>449</v>
      </c>
      <c r="P75" s="19"/>
      <c r="Q75" s="19"/>
      <c r="R75" s="19"/>
      <c r="S75" s="19"/>
      <c r="T75" s="19"/>
      <c r="U75" s="19"/>
    </row>
    <row r="76" spans="1:26" x14ac:dyDescent="0.25">
      <c r="A76" s="19"/>
      <c r="B76" s="19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19" t="s">
        <v>507</v>
      </c>
      <c r="B77" s="19"/>
      <c r="C77" s="19"/>
      <c r="D77" s="19"/>
      <c r="E77" s="19"/>
      <c r="F77" s="19"/>
      <c r="G77" s="19" t="s">
        <v>511</v>
      </c>
      <c r="H77" s="19"/>
      <c r="I77" s="19"/>
      <c r="J77" s="19"/>
      <c r="K77" s="19"/>
      <c r="L77" s="19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19" t="s">
        <v>508</v>
      </c>
      <c r="B78" s="19"/>
      <c r="C78" s="19"/>
      <c r="D78" s="19"/>
      <c r="E78" s="19"/>
      <c r="F78" s="19"/>
      <c r="G78" s="19" t="s">
        <v>512</v>
      </c>
      <c r="H78" s="19"/>
      <c r="I78" s="19"/>
      <c r="J78" s="19"/>
      <c r="K78" s="19"/>
      <c r="L78" s="19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19" t="s">
        <v>523</v>
      </c>
      <c r="C84" s="19"/>
      <c r="D84" s="19"/>
      <c r="E84" s="19"/>
      <c r="F84" s="1"/>
      <c r="G84" s="1"/>
      <c r="P84" s="19" t="s">
        <v>434</v>
      </c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B85" s="19" t="s">
        <v>545</v>
      </c>
      <c r="C85" s="19"/>
      <c r="D85" s="19"/>
      <c r="E85" s="19"/>
      <c r="F85" s="1" t="s">
        <v>522</v>
      </c>
      <c r="G85" s="1" t="s">
        <v>525</v>
      </c>
      <c r="H85" t="s">
        <v>526</v>
      </c>
      <c r="I85" t="s">
        <v>527</v>
      </c>
      <c r="J85" t="s">
        <v>528</v>
      </c>
      <c r="P85" s="19" t="s">
        <v>454</v>
      </c>
      <c r="Q85" s="19"/>
      <c r="R85" s="19"/>
      <c r="S85" s="19"/>
      <c r="T85" s="19"/>
      <c r="U85" s="19"/>
      <c r="V85" s="19"/>
      <c r="W85" s="19"/>
      <c r="X85" s="19"/>
    </row>
    <row r="86" spans="1:24" ht="23.25" x14ac:dyDescent="0.35">
      <c r="A86" s="5" t="s">
        <v>520</v>
      </c>
      <c r="B86" s="1" t="s">
        <v>522</v>
      </c>
      <c r="C86" s="1" t="s">
        <v>405</v>
      </c>
      <c r="D86" s="1" t="s">
        <v>404</v>
      </c>
      <c r="E86" s="1" t="s">
        <v>406</v>
      </c>
      <c r="F86">
        <v>1</v>
      </c>
      <c r="G86" t="s">
        <v>516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516</v>
      </c>
      <c r="B87" t="s">
        <v>529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517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517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518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518</v>
      </c>
      <c r="B89" s="1" t="s">
        <v>530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519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519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524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524</v>
      </c>
      <c r="B91" s="1" t="s">
        <v>531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19" t="s">
        <v>523</v>
      </c>
      <c r="C92" s="19"/>
      <c r="D92" s="19"/>
      <c r="E92" s="19"/>
      <c r="F92" s="19" t="s">
        <v>523</v>
      </c>
      <c r="G92" s="19"/>
      <c r="H92" s="19"/>
      <c r="I92" s="19"/>
      <c r="P92" s="19" t="s">
        <v>434</v>
      </c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B93" s="19" t="s">
        <v>546</v>
      </c>
      <c r="C93" s="19"/>
      <c r="D93" s="19"/>
      <c r="E93" s="19"/>
      <c r="F93" s="19" t="s">
        <v>548</v>
      </c>
      <c r="G93" s="19"/>
      <c r="H93" s="19"/>
      <c r="I93" s="19"/>
      <c r="P93" s="19" t="s">
        <v>462</v>
      </c>
      <c r="Q93" s="19"/>
      <c r="R93" s="19"/>
      <c r="S93" s="19"/>
      <c r="T93" s="19"/>
      <c r="U93" s="19"/>
      <c r="V93" s="19"/>
      <c r="W93" s="19"/>
      <c r="X93" s="19"/>
    </row>
    <row r="94" spans="1:24" ht="23.25" x14ac:dyDescent="0.35">
      <c r="A94" s="5" t="s">
        <v>452</v>
      </c>
      <c r="B94" s="1" t="s">
        <v>522</v>
      </c>
      <c r="C94" s="1" t="s">
        <v>405</v>
      </c>
      <c r="D94" s="1" t="s">
        <v>404</v>
      </c>
      <c r="E94" s="1" t="s">
        <v>406</v>
      </c>
      <c r="F94" s="1" t="s">
        <v>522</v>
      </c>
      <c r="G94" s="1" t="s">
        <v>412</v>
      </c>
      <c r="H94" s="1" t="s">
        <v>405</v>
      </c>
      <c r="I94" s="1" t="s">
        <v>404</v>
      </c>
      <c r="J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516</v>
      </c>
      <c r="B95" t="s">
        <v>529</v>
      </c>
      <c r="C95">
        <v>2.8450692597460598</v>
      </c>
      <c r="D95">
        <v>1.2697443702112401</v>
      </c>
      <c r="E95">
        <v>0.81001445981863995</v>
      </c>
      <c r="F95" s="1" t="s">
        <v>551</v>
      </c>
      <c r="G95">
        <v>1.7754991721769</v>
      </c>
      <c r="H95">
        <v>2.79174430190352</v>
      </c>
      <c r="I95">
        <v>1.2143895925814301</v>
      </c>
      <c r="J95">
        <v>1.1644850078834099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517</v>
      </c>
      <c r="B96" s="1" t="s">
        <v>457</v>
      </c>
      <c r="C96">
        <v>2.8446595054629902</v>
      </c>
      <c r="D96">
        <v>1.90135349596226</v>
      </c>
      <c r="E96">
        <v>1.7041987033906001</v>
      </c>
      <c r="F96" s="1" t="s">
        <v>552</v>
      </c>
      <c r="G96">
        <v>1.9690115698805599</v>
      </c>
      <c r="H96">
        <v>2.0939417722139599</v>
      </c>
      <c r="I96">
        <v>1.3369086593299599</v>
      </c>
      <c r="J96">
        <v>1.2528681558771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518</v>
      </c>
      <c r="B97" s="1" t="s">
        <v>530</v>
      </c>
      <c r="C97">
        <v>1.6576068159758599</v>
      </c>
      <c r="D97">
        <v>1.2432031668185</v>
      </c>
      <c r="E97">
        <v>0.81725156004450294</v>
      </c>
      <c r="F97" s="1" t="s">
        <v>553</v>
      </c>
      <c r="G97">
        <v>0.99771385424408499</v>
      </c>
      <c r="H97">
        <v>3.2872616718150001</v>
      </c>
      <c r="I97">
        <v>0.47365930416202101</v>
      </c>
      <c r="J97">
        <v>0.53001626273535196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519</v>
      </c>
      <c r="B98" s="1" t="s">
        <v>436</v>
      </c>
      <c r="C98">
        <v>2.54269492594694</v>
      </c>
      <c r="D98">
        <v>1.2320490000767701</v>
      </c>
      <c r="E98">
        <v>0.69840204943890205</v>
      </c>
      <c r="F98" s="1" t="s">
        <v>549</v>
      </c>
      <c r="G98">
        <v>2.6455090462954298</v>
      </c>
      <c r="H98">
        <v>2.75694245964308</v>
      </c>
      <c r="I98">
        <v>1.6808763289586099</v>
      </c>
      <c r="J98">
        <v>1.5024560575708199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521</v>
      </c>
      <c r="B99" s="1" t="s">
        <v>531</v>
      </c>
      <c r="C99">
        <v>2.0011688069696598</v>
      </c>
      <c r="D99">
        <v>1.2733159046692599</v>
      </c>
      <c r="E99">
        <v>1.01504810575062</v>
      </c>
      <c r="F99" s="1" t="s">
        <v>550</v>
      </c>
      <c r="G99">
        <v>2.3296605083431299</v>
      </c>
      <c r="H99">
        <v>2.0232656872574202</v>
      </c>
      <c r="I99">
        <v>1.5856755672199501</v>
      </c>
      <c r="J99">
        <v>1.42649874259362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523</v>
      </c>
      <c r="B100" s="19" t="s">
        <v>523</v>
      </c>
      <c r="C100" s="19"/>
      <c r="D100" s="19"/>
      <c r="E100" s="19"/>
      <c r="F100" s="1" t="s">
        <v>554</v>
      </c>
      <c r="G100">
        <v>1.3565935367763899</v>
      </c>
      <c r="H100">
        <v>2.6716779052603301</v>
      </c>
      <c r="I100">
        <v>1.3001772642992</v>
      </c>
      <c r="J100">
        <v>0.77887333098497002</v>
      </c>
      <c r="P100" s="19" t="s">
        <v>434</v>
      </c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 s="2"/>
      <c r="B101" s="19" t="s">
        <v>547</v>
      </c>
      <c r="C101" s="19"/>
      <c r="D101" s="19"/>
      <c r="E101" s="19"/>
      <c r="F101" s="1" t="s">
        <v>555</v>
      </c>
      <c r="G101">
        <v>2.0697812840098302</v>
      </c>
      <c r="H101">
        <v>2.9704192581735098</v>
      </c>
      <c r="I101">
        <v>1.4949640493466601</v>
      </c>
      <c r="J101">
        <v>1.27434722297322</v>
      </c>
      <c r="P101" s="19" t="s">
        <v>455</v>
      </c>
      <c r="Q101" s="19"/>
      <c r="R101" s="19"/>
      <c r="S101" s="19"/>
      <c r="T101" s="19"/>
      <c r="U101" s="19"/>
      <c r="V101" s="19"/>
      <c r="W101" s="19"/>
      <c r="X101" s="19"/>
    </row>
    <row r="102" spans="1:24" ht="23.25" x14ac:dyDescent="0.35">
      <c r="A102" s="5" t="s">
        <v>451</v>
      </c>
      <c r="B102" s="1" t="s">
        <v>522</v>
      </c>
      <c r="C102" s="1" t="s">
        <v>405</v>
      </c>
      <c r="D102" s="1" t="s">
        <v>404</v>
      </c>
      <c r="E102" s="1" t="s">
        <v>406</v>
      </c>
      <c r="F102" s="1" t="s">
        <v>556</v>
      </c>
      <c r="G102">
        <v>1.2306995540691099</v>
      </c>
      <c r="H102">
        <v>2.1557053685252199</v>
      </c>
      <c r="I102">
        <v>1.4686379447050799</v>
      </c>
      <c r="J102">
        <v>1.17690732708565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516</v>
      </c>
      <c r="B103" t="s">
        <v>529</v>
      </c>
      <c r="C103">
        <v>2.78505026958993</v>
      </c>
      <c r="D103">
        <v>1.30844375293801</v>
      </c>
      <c r="E103">
        <v>0.85228251538491795</v>
      </c>
      <c r="F103" s="1" t="s">
        <v>557</v>
      </c>
      <c r="G103">
        <v>1.0469770150759701</v>
      </c>
      <c r="H103">
        <v>2.7396475665412399</v>
      </c>
      <c r="I103">
        <v>1.2579670548562001</v>
      </c>
      <c r="J103">
        <v>0.67464420528562197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517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518</v>
      </c>
      <c r="B105" s="1" t="s">
        <v>530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519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521</v>
      </c>
      <c r="B107" s="1" t="s">
        <v>531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19" t="s">
        <v>507</v>
      </c>
      <c r="B109" s="19"/>
      <c r="C109" s="19"/>
      <c r="D109" s="19"/>
      <c r="E109" s="19"/>
      <c r="F109" s="19"/>
      <c r="G109" s="19" t="s">
        <v>511</v>
      </c>
      <c r="H109" s="19"/>
      <c r="I109" s="19"/>
      <c r="J109" s="19"/>
      <c r="K109" s="19"/>
      <c r="L109" s="19"/>
    </row>
    <row r="110" spans="1:24" x14ac:dyDescent="0.25">
      <c r="A110" s="19" t="s">
        <v>508</v>
      </c>
      <c r="B110" s="19"/>
      <c r="C110" s="19"/>
      <c r="D110" s="19"/>
      <c r="E110" s="19"/>
      <c r="F110" s="19"/>
      <c r="G110" s="19" t="s">
        <v>512</v>
      </c>
      <c r="H110" s="19"/>
      <c r="I110" s="19"/>
      <c r="J110" s="19"/>
      <c r="K110" s="19"/>
      <c r="L110" s="19"/>
      <c r="O110" s="19" t="s">
        <v>434</v>
      </c>
      <c r="P110" s="19"/>
      <c r="Q110" s="19"/>
      <c r="R110" s="19"/>
      <c r="S110" s="19"/>
      <c r="T110" s="19"/>
      <c r="U110" s="19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G111" s="1" t="s">
        <v>411</v>
      </c>
      <c r="H111" s="1" t="s">
        <v>412</v>
      </c>
      <c r="I111" s="1" t="s">
        <v>405</v>
      </c>
      <c r="J111" s="1" t="s">
        <v>404</v>
      </c>
      <c r="K111" s="1" t="s">
        <v>406</v>
      </c>
      <c r="L111" s="1" t="s">
        <v>403</v>
      </c>
      <c r="O111" s="19" t="s">
        <v>456</v>
      </c>
      <c r="P111" s="19"/>
      <c r="Q111" s="19"/>
      <c r="R111" s="19"/>
      <c r="S111" s="19"/>
      <c r="T111" s="19"/>
      <c r="U111" s="19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G112" s="1" t="s">
        <v>451</v>
      </c>
      <c r="H112">
        <v>0.43318000000000001</v>
      </c>
      <c r="I112">
        <v>0.62388999999999994</v>
      </c>
      <c r="J112">
        <v>0.54891000000000001</v>
      </c>
      <c r="K112">
        <v>0.48977999999999999</v>
      </c>
      <c r="L112">
        <v>0.52803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G113" s="1" t="s">
        <v>452</v>
      </c>
      <c r="H113">
        <v>0.63066</v>
      </c>
      <c r="I113">
        <v>0.77141999999999999</v>
      </c>
      <c r="J113">
        <v>0.71165</v>
      </c>
      <c r="K113">
        <v>0.60973999999999995</v>
      </c>
      <c r="L113">
        <v>0.62604000000000004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G114" s="1" t="s">
        <v>509</v>
      </c>
      <c r="H114">
        <v>0.65837000000000001</v>
      </c>
      <c r="I114">
        <v>0.77244999999999997</v>
      </c>
      <c r="J114">
        <v>0.73194000000000004</v>
      </c>
      <c r="K114">
        <v>0.67691999999999997</v>
      </c>
      <c r="L114">
        <v>0.69601000000000002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558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G115" s="1" t="s">
        <v>558</v>
      </c>
      <c r="H115">
        <v>0.76844000000000001</v>
      </c>
      <c r="I115">
        <v>0.84316999999999998</v>
      </c>
      <c r="J115">
        <v>0.81733</v>
      </c>
      <c r="K115">
        <v>0.77490000000000003</v>
      </c>
      <c r="L115">
        <v>0.78456999999999999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A118" s="6" t="s">
        <v>532</v>
      </c>
      <c r="B118" s="24" t="s">
        <v>522</v>
      </c>
      <c r="C118" s="25"/>
      <c r="D118" s="25"/>
      <c r="E118" s="25"/>
      <c r="F118" s="26"/>
      <c r="G118" s="6" t="s">
        <v>532</v>
      </c>
      <c r="H118" s="20" t="s">
        <v>522</v>
      </c>
      <c r="I118" s="22"/>
      <c r="J118" s="22"/>
      <c r="K118" s="22"/>
      <c r="L118" s="21"/>
      <c r="O118" s="19" t="s">
        <v>434</v>
      </c>
      <c r="P118" s="19"/>
      <c r="Q118" s="19"/>
      <c r="R118" s="19"/>
      <c r="S118" s="19"/>
      <c r="T118" s="19"/>
      <c r="U118" s="19"/>
    </row>
    <row r="119" spans="1:22" x14ac:dyDescent="0.25">
      <c r="A119" s="24" t="s">
        <v>533</v>
      </c>
      <c r="B119" s="25"/>
      <c r="C119" s="25"/>
      <c r="D119" s="25"/>
      <c r="E119" s="25"/>
      <c r="F119" s="26"/>
      <c r="G119" s="24" t="s">
        <v>538</v>
      </c>
      <c r="H119" s="25"/>
      <c r="I119" s="25"/>
      <c r="J119" s="25"/>
      <c r="K119" s="25"/>
      <c r="L119" s="26"/>
      <c r="O119" s="19" t="s">
        <v>461</v>
      </c>
      <c r="P119" s="19"/>
      <c r="Q119" s="19"/>
      <c r="R119" s="19"/>
      <c r="S119" s="19"/>
      <c r="T119" s="19"/>
      <c r="U119" s="19"/>
    </row>
    <row r="120" spans="1:22" x14ac:dyDescent="0.25">
      <c r="A120" s="6" t="s">
        <v>534</v>
      </c>
      <c r="B120" s="7">
        <v>1</v>
      </c>
      <c r="C120" s="7">
        <v>2</v>
      </c>
      <c r="D120" s="7">
        <v>3</v>
      </c>
      <c r="E120" s="7">
        <v>4</v>
      </c>
      <c r="F120" s="7">
        <v>5</v>
      </c>
      <c r="G120" s="6" t="s">
        <v>406</v>
      </c>
      <c r="H120" s="23">
        <v>1</v>
      </c>
      <c r="I120" s="23"/>
      <c r="J120" s="23"/>
      <c r="K120" s="23">
        <v>2</v>
      </c>
      <c r="L120" s="23"/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A121" s="6" t="s">
        <v>535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6" t="s">
        <v>405</v>
      </c>
      <c r="H121" s="23">
        <v>1</v>
      </c>
      <c r="I121" s="23"/>
      <c r="J121" s="23"/>
      <c r="K121" s="23">
        <v>2</v>
      </c>
      <c r="L121" s="23"/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A122" s="6" t="s">
        <v>536</v>
      </c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6" t="s">
        <v>404</v>
      </c>
      <c r="H122" s="23">
        <v>1</v>
      </c>
      <c r="I122" s="23"/>
      <c r="J122" s="23"/>
      <c r="K122" s="23">
        <v>2</v>
      </c>
      <c r="L122" s="23"/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A123" s="24" t="s">
        <v>412</v>
      </c>
      <c r="B123" s="25"/>
      <c r="C123" s="25"/>
      <c r="D123" s="25"/>
      <c r="E123" s="25"/>
      <c r="F123" s="26"/>
      <c r="G123" s="24" t="s">
        <v>537</v>
      </c>
      <c r="H123" s="25"/>
      <c r="I123" s="25"/>
      <c r="J123" s="25"/>
      <c r="K123" s="25"/>
      <c r="L123" s="26"/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A124" s="8" t="s">
        <v>539</v>
      </c>
      <c r="B124" s="7">
        <v>1</v>
      </c>
      <c r="C124" s="23">
        <v>2</v>
      </c>
      <c r="D124" s="23"/>
      <c r="E124" s="20">
        <v>3</v>
      </c>
      <c r="F124" s="21"/>
      <c r="G124" s="6" t="s">
        <v>406</v>
      </c>
      <c r="H124" s="7">
        <v>1</v>
      </c>
      <c r="I124" s="7">
        <v>2</v>
      </c>
      <c r="J124" s="7">
        <v>3</v>
      </c>
      <c r="K124" s="7">
        <v>4</v>
      </c>
      <c r="L124" s="7">
        <v>5</v>
      </c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A125" s="8" t="s">
        <v>540</v>
      </c>
      <c r="B125" s="7">
        <v>1</v>
      </c>
      <c r="C125" s="7">
        <v>2</v>
      </c>
      <c r="D125" s="7">
        <v>3</v>
      </c>
      <c r="E125" s="20">
        <v>4</v>
      </c>
      <c r="F125" s="21"/>
      <c r="G125" s="6" t="s">
        <v>405</v>
      </c>
      <c r="H125" s="7">
        <v>1</v>
      </c>
      <c r="I125" s="7">
        <v>2</v>
      </c>
      <c r="J125" s="7">
        <v>3</v>
      </c>
      <c r="K125" s="7">
        <v>4</v>
      </c>
      <c r="L125" s="7">
        <v>5</v>
      </c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19" t="s">
        <v>507</v>
      </c>
      <c r="P126" s="19"/>
      <c r="Q126" s="19"/>
      <c r="R126" s="19"/>
      <c r="S126" s="19" t="s">
        <v>511</v>
      </c>
      <c r="T126" s="19"/>
      <c r="U126" s="19"/>
      <c r="V126" s="19"/>
    </row>
    <row r="127" spans="1:22" x14ac:dyDescent="0.25">
      <c r="O127" s="19" t="s">
        <v>541</v>
      </c>
      <c r="P127" s="19"/>
      <c r="Q127" s="19"/>
      <c r="R127" s="19"/>
      <c r="S127" s="19" t="s">
        <v>542</v>
      </c>
      <c r="T127" s="19"/>
      <c r="U127" s="19"/>
      <c r="V127" s="19"/>
    </row>
    <row r="128" spans="1:22" x14ac:dyDescent="0.25">
      <c r="A128" t="s">
        <v>560</v>
      </c>
      <c r="B128" t="s">
        <v>561</v>
      </c>
      <c r="C128" t="s">
        <v>562</v>
      </c>
      <c r="D128" t="s">
        <v>563</v>
      </c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:29" x14ac:dyDescent="0.25">
      <c r="A129">
        <v>4</v>
      </c>
      <c r="B129">
        <v>0.64835642000000004</v>
      </c>
      <c r="C129">
        <v>0.14667698000000001</v>
      </c>
      <c r="D129">
        <v>0.2049666</v>
      </c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:29" x14ac:dyDescent="0.25">
      <c r="A130">
        <v>8</v>
      </c>
      <c r="B130">
        <v>0.63248784999999996</v>
      </c>
      <c r="C130">
        <v>0.14353888000000001</v>
      </c>
      <c r="D130">
        <v>0.22397327</v>
      </c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:29" x14ac:dyDescent="0.25">
      <c r="A131">
        <v>16</v>
      </c>
      <c r="B131">
        <v>0.65330102999999995</v>
      </c>
      <c r="C131">
        <v>0.13894444</v>
      </c>
      <c r="D131">
        <v>0.20775452999999999</v>
      </c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:29" x14ac:dyDescent="0.25">
      <c r="A132">
        <v>24</v>
      </c>
      <c r="B132">
        <v>0.64966250999999997</v>
      </c>
      <c r="C132">
        <v>0.14933899</v>
      </c>
      <c r="D132">
        <v>0.2009985</v>
      </c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:29" x14ac:dyDescent="0.25">
      <c r="A133">
        <v>32</v>
      </c>
      <c r="B133">
        <v>0.64406554000000005</v>
      </c>
      <c r="C133">
        <v>0.15804376000000001</v>
      </c>
      <c r="D133">
        <v>0.19789069000000001</v>
      </c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:29" x14ac:dyDescent="0.25">
      <c r="A134" t="s">
        <v>564</v>
      </c>
      <c r="B134" t="s">
        <v>561</v>
      </c>
      <c r="C134" t="s">
        <v>562</v>
      </c>
      <c r="D134" t="s">
        <v>563</v>
      </c>
      <c r="O134" s="19" t="s">
        <v>507</v>
      </c>
      <c r="P134" s="19"/>
      <c r="Q134" s="19"/>
      <c r="R134" s="19"/>
      <c r="S134" s="19" t="s">
        <v>511</v>
      </c>
      <c r="T134" s="19"/>
      <c r="U134" s="19"/>
      <c r="V134" s="19"/>
    </row>
    <row r="135" spans="1:29" x14ac:dyDescent="0.25">
      <c r="A135">
        <v>18</v>
      </c>
      <c r="B135">
        <v>0.55700000000000005</v>
      </c>
      <c r="C135">
        <v>0.17499999999999999</v>
      </c>
      <c r="D135">
        <v>0.26800000000000002</v>
      </c>
      <c r="O135" s="19" t="s">
        <v>543</v>
      </c>
      <c r="P135" s="19"/>
      <c r="Q135" s="19"/>
      <c r="R135" s="19"/>
      <c r="S135" s="19" t="s">
        <v>544</v>
      </c>
      <c r="T135" s="19"/>
      <c r="U135" s="19"/>
      <c r="V135" s="19"/>
    </row>
    <row r="136" spans="1:29" x14ac:dyDescent="0.25">
      <c r="A136">
        <v>46</v>
      </c>
      <c r="B136">
        <v>0.61</v>
      </c>
      <c r="C136">
        <v>0.16600000000000001</v>
      </c>
      <c r="D136">
        <v>0.224</v>
      </c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:29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:29" x14ac:dyDescent="0.25">
      <c r="A138" s="19" t="s">
        <v>507</v>
      </c>
      <c r="B138" s="19"/>
      <c r="C138" s="19"/>
      <c r="D138" s="19"/>
      <c r="E138" s="19"/>
      <c r="F138" s="19" t="s">
        <v>511</v>
      </c>
      <c r="G138" s="19"/>
      <c r="H138" s="19"/>
      <c r="I138" s="19"/>
      <c r="J138" s="19"/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:29" x14ac:dyDescent="0.25">
      <c r="A139" s="19" t="s">
        <v>508</v>
      </c>
      <c r="B139" s="19"/>
      <c r="C139" s="19"/>
      <c r="D139" s="19"/>
      <c r="E139" s="19"/>
      <c r="F139" s="19" t="s">
        <v>512</v>
      </c>
      <c r="G139" s="19"/>
      <c r="H139" s="19"/>
      <c r="I139" s="19"/>
      <c r="J139" s="19"/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:29" x14ac:dyDescent="0.25">
      <c r="A140" s="1" t="s">
        <v>411</v>
      </c>
      <c r="B140" s="1" t="s">
        <v>451</v>
      </c>
      <c r="C140" s="1" t="s">
        <v>452</v>
      </c>
      <c r="D140" s="1" t="s">
        <v>509</v>
      </c>
      <c r="E140" s="1" t="s">
        <v>558</v>
      </c>
      <c r="F140" s="1" t="s">
        <v>411</v>
      </c>
      <c r="G140" s="1" t="s">
        <v>451</v>
      </c>
      <c r="H140" s="1" t="s">
        <v>452</v>
      </c>
      <c r="I140" s="1" t="s">
        <v>509</v>
      </c>
      <c r="J140" s="1" t="s">
        <v>558</v>
      </c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:29" x14ac:dyDescent="0.25">
      <c r="A141" s="1" t="s">
        <v>412</v>
      </c>
      <c r="B141">
        <v>0.61538000000000004</v>
      </c>
      <c r="C141">
        <v>0.75410999999999995</v>
      </c>
      <c r="D141">
        <v>0.78120999999999996</v>
      </c>
      <c r="E141">
        <v>0.84930000000000005</v>
      </c>
      <c r="F141" s="1" t="s">
        <v>412</v>
      </c>
      <c r="G141">
        <v>0.43318000000000001</v>
      </c>
      <c r="H141">
        <v>0.63066</v>
      </c>
      <c r="I141">
        <v>0.65837000000000001</v>
      </c>
      <c r="J141">
        <v>0.76844000000000001</v>
      </c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  <row r="142" spans="1:29" x14ac:dyDescent="0.25">
      <c r="A142" s="1" t="s">
        <v>405</v>
      </c>
      <c r="B142">
        <v>0.74461999999999995</v>
      </c>
      <c r="C142">
        <v>0.87512000000000001</v>
      </c>
      <c r="D142">
        <v>0.86380000000000001</v>
      </c>
      <c r="E142">
        <v>0.90871000000000002</v>
      </c>
      <c r="F142" s="1" t="s">
        <v>405</v>
      </c>
      <c r="G142">
        <v>0.62388999999999994</v>
      </c>
      <c r="H142">
        <v>0.77141999999999999</v>
      </c>
      <c r="I142">
        <v>0.77244999999999997</v>
      </c>
      <c r="J142">
        <v>0.84316999999999998</v>
      </c>
      <c r="O142" s="19" t="s">
        <v>580</v>
      </c>
      <c r="P142" s="19"/>
      <c r="Q142" s="19"/>
      <c r="R142" s="19"/>
      <c r="S142" s="19"/>
      <c r="T142" s="19" t="s">
        <v>580</v>
      </c>
      <c r="U142" s="19"/>
      <c r="V142" s="19"/>
      <c r="W142" s="19"/>
      <c r="X142" s="19"/>
      <c r="Y142" s="19" t="s">
        <v>580</v>
      </c>
      <c r="Z142" s="19"/>
      <c r="AA142" s="19"/>
      <c r="AB142" s="19"/>
      <c r="AC142" s="19"/>
    </row>
    <row r="143" spans="1:29" x14ac:dyDescent="0.25">
      <c r="A143" s="1" t="s">
        <v>404</v>
      </c>
      <c r="B143">
        <v>0.73751999999999995</v>
      </c>
      <c r="C143">
        <v>0.84270999999999996</v>
      </c>
      <c r="D143">
        <v>0.85128999999999999</v>
      </c>
      <c r="E143">
        <v>0.88688</v>
      </c>
      <c r="F143" s="1" t="s">
        <v>404</v>
      </c>
      <c r="G143">
        <v>0.54891000000000001</v>
      </c>
      <c r="H143">
        <v>0.71165</v>
      </c>
      <c r="I143">
        <v>0.73194000000000004</v>
      </c>
      <c r="J143">
        <v>0.81733</v>
      </c>
      <c r="O143" s="19" t="s">
        <v>582</v>
      </c>
      <c r="P143" s="19"/>
      <c r="Q143" s="19"/>
      <c r="R143" s="19"/>
      <c r="S143" s="19"/>
      <c r="T143" s="19" t="s">
        <v>581</v>
      </c>
      <c r="U143" s="19"/>
      <c r="V143" s="19"/>
      <c r="W143" s="19"/>
      <c r="X143" s="19"/>
      <c r="Y143" s="19" t="s">
        <v>579</v>
      </c>
      <c r="Z143" s="19"/>
      <c r="AA143" s="19"/>
      <c r="AB143" s="19"/>
      <c r="AC143" s="19"/>
    </row>
    <row r="144" spans="1:29" x14ac:dyDescent="0.25">
      <c r="A144" s="1" t="s">
        <v>406</v>
      </c>
      <c r="B144">
        <v>0.76958000000000004</v>
      </c>
      <c r="C144">
        <v>0.71062000000000003</v>
      </c>
      <c r="D144">
        <v>0.81420999999999999</v>
      </c>
      <c r="E144">
        <v>0.85023000000000004</v>
      </c>
      <c r="F144" s="1" t="s">
        <v>406</v>
      </c>
      <c r="G144">
        <v>0.48977999999999999</v>
      </c>
      <c r="H144">
        <v>0.60973999999999995</v>
      </c>
      <c r="I144">
        <v>0.67691999999999997</v>
      </c>
      <c r="J144">
        <v>0.77490000000000003</v>
      </c>
      <c r="O144" s="1" t="s">
        <v>568</v>
      </c>
      <c r="P144" s="1" t="s">
        <v>412</v>
      </c>
      <c r="Q144" s="1" t="s">
        <v>405</v>
      </c>
      <c r="R144" s="1" t="s">
        <v>404</v>
      </c>
      <c r="S144" s="1" t="s">
        <v>406</v>
      </c>
      <c r="T144" s="1" t="s">
        <v>568</v>
      </c>
      <c r="U144" s="1" t="s">
        <v>412</v>
      </c>
      <c r="V144" s="1" t="s">
        <v>405</v>
      </c>
      <c r="W144" s="1" t="s">
        <v>404</v>
      </c>
      <c r="X144" s="1" t="s">
        <v>406</v>
      </c>
      <c r="Y144" s="1" t="s">
        <v>568</v>
      </c>
      <c r="Z144" s="1" t="s">
        <v>412</v>
      </c>
      <c r="AA144" s="1" t="s">
        <v>405</v>
      </c>
      <c r="AB144" s="1" t="s">
        <v>404</v>
      </c>
      <c r="AC144" s="1" t="s">
        <v>406</v>
      </c>
    </row>
    <row r="145" spans="1:29" x14ac:dyDescent="0.25">
      <c r="A145" s="1" t="s">
        <v>403</v>
      </c>
      <c r="B145">
        <v>0.82310000000000005</v>
      </c>
      <c r="C145">
        <v>0.68991999999999998</v>
      </c>
      <c r="D145">
        <v>0.8306</v>
      </c>
      <c r="E145">
        <v>0.85895999999999995</v>
      </c>
      <c r="F145" s="1" t="s">
        <v>403</v>
      </c>
      <c r="G145">
        <v>0.52803</v>
      </c>
      <c r="H145">
        <v>0.62604000000000004</v>
      </c>
      <c r="I145">
        <v>0.69601000000000002</v>
      </c>
      <c r="J145">
        <v>0.78456999999999999</v>
      </c>
      <c r="O145" s="1" t="s">
        <v>529</v>
      </c>
      <c r="P145">
        <v>3.0935302192941601</v>
      </c>
      <c r="Q145">
        <v>1.8326628205155999</v>
      </c>
      <c r="R145">
        <v>1.6611530798455501</v>
      </c>
      <c r="S145">
        <v>1.9890074893790399</v>
      </c>
      <c r="T145" s="1" t="s">
        <v>529</v>
      </c>
      <c r="U145">
        <v>13.2364357459518</v>
      </c>
      <c r="V145">
        <v>6.2596361393771298</v>
      </c>
      <c r="W145">
        <v>11.158315406051999</v>
      </c>
      <c r="X145">
        <v>8.4729422622387407</v>
      </c>
      <c r="Y145" s="1" t="s">
        <v>529</v>
      </c>
      <c r="Z145">
        <v>10.8071356717874</v>
      </c>
      <c r="AA145">
        <v>5.4906947841541101</v>
      </c>
      <c r="AB145">
        <v>10.9096804430511</v>
      </c>
      <c r="AC145">
        <v>8.4696926039944902</v>
      </c>
    </row>
    <row r="146" spans="1:29" x14ac:dyDescent="0.25">
      <c r="A146" s="19" t="s">
        <v>507</v>
      </c>
      <c r="B146" s="19"/>
      <c r="C146" s="19"/>
      <c r="D146" s="19"/>
      <c r="E146" s="19"/>
      <c r="F146" s="19" t="s">
        <v>511</v>
      </c>
      <c r="G146" s="19"/>
      <c r="H146" s="19"/>
      <c r="I146" s="19"/>
      <c r="J146" s="19"/>
      <c r="O146" s="1" t="s">
        <v>457</v>
      </c>
      <c r="P146">
        <v>1.69689932053257</v>
      </c>
      <c r="Q146">
        <v>1.2423804541000201</v>
      </c>
      <c r="R146">
        <v>1.22815417245287</v>
      </c>
      <c r="S146">
        <v>1.22714316766576</v>
      </c>
      <c r="T146" s="1" t="s">
        <v>457</v>
      </c>
      <c r="U146">
        <v>4.3924547268445702</v>
      </c>
      <c r="V146">
        <v>1.7937391362119599</v>
      </c>
      <c r="W146">
        <v>1.7311290540389299</v>
      </c>
      <c r="X146">
        <v>2.9142212988378602</v>
      </c>
      <c r="Y146" s="1" t="s">
        <v>457</v>
      </c>
      <c r="Z146">
        <v>3.7545107061796399</v>
      </c>
      <c r="AA146">
        <v>1.5565862990075601</v>
      </c>
      <c r="AB146">
        <v>1.6296675021899101</v>
      </c>
      <c r="AC146">
        <v>2.5890388305274401</v>
      </c>
    </row>
    <row r="147" spans="1:29" x14ac:dyDescent="0.25">
      <c r="A147" s="19" t="s">
        <v>508</v>
      </c>
      <c r="B147" s="19"/>
      <c r="C147" s="19"/>
      <c r="D147" s="19"/>
      <c r="E147" s="19"/>
      <c r="F147" s="19" t="s">
        <v>512</v>
      </c>
      <c r="G147" s="19"/>
      <c r="H147" s="19"/>
      <c r="I147" s="19"/>
      <c r="J147" s="19"/>
      <c r="O147" s="1" t="s">
        <v>530</v>
      </c>
      <c r="P147">
        <v>2.5623194182967399</v>
      </c>
      <c r="Q147">
        <v>1.7301902638794699</v>
      </c>
      <c r="R147">
        <v>1.81641452929422</v>
      </c>
      <c r="S147">
        <v>2.3597573877369502</v>
      </c>
      <c r="T147" s="1" t="s">
        <v>530</v>
      </c>
      <c r="U147">
        <v>6.5388178898741396</v>
      </c>
      <c r="V147">
        <v>5.04751361426269</v>
      </c>
      <c r="W147">
        <v>6.6482952653923597</v>
      </c>
      <c r="X147">
        <v>6.1856161460353096</v>
      </c>
      <c r="Y147" s="1" t="s">
        <v>530</v>
      </c>
      <c r="Z147">
        <v>5.4860730479844602</v>
      </c>
      <c r="AA147">
        <v>4.4964437906613597</v>
      </c>
      <c r="AB147">
        <v>5.7738483391718898</v>
      </c>
      <c r="AC147">
        <v>4.7400959443542998</v>
      </c>
    </row>
    <row r="148" spans="1:29" x14ac:dyDescent="0.25">
      <c r="A148" s="1" t="s">
        <v>411</v>
      </c>
      <c r="B148" s="1" t="s">
        <v>451</v>
      </c>
      <c r="C148" s="1" t="s">
        <v>452</v>
      </c>
      <c r="D148" s="1" t="s">
        <v>509</v>
      </c>
      <c r="E148" s="1" t="s">
        <v>558</v>
      </c>
      <c r="F148" s="1" t="s">
        <v>411</v>
      </c>
      <c r="G148" s="1" t="s">
        <v>451</v>
      </c>
      <c r="H148" s="1" t="s">
        <v>452</v>
      </c>
      <c r="I148" s="1" t="s">
        <v>509</v>
      </c>
      <c r="J148" s="1" t="s">
        <v>558</v>
      </c>
      <c r="O148" s="1" t="s">
        <v>436</v>
      </c>
      <c r="P148">
        <v>1.96734310108387</v>
      </c>
      <c r="Q148">
        <v>1.25768995516194</v>
      </c>
      <c r="R148">
        <v>1.4273943301407299</v>
      </c>
      <c r="S148">
        <v>3.55815913359779</v>
      </c>
      <c r="T148" s="1" t="s">
        <v>436</v>
      </c>
      <c r="U148">
        <v>7.30299307967225</v>
      </c>
      <c r="V148">
        <v>2.9453458033552402</v>
      </c>
      <c r="W148">
        <v>2.82221986321106</v>
      </c>
      <c r="X148">
        <v>6.6144988196519199</v>
      </c>
      <c r="Y148" s="1" t="s">
        <v>436</v>
      </c>
      <c r="Z148">
        <v>6.6654101321455697</v>
      </c>
      <c r="AA148">
        <v>2.8433787491126701</v>
      </c>
      <c r="AB148">
        <v>2.4856996983594999</v>
      </c>
      <c r="AC148">
        <v>4.58136819277839</v>
      </c>
    </row>
    <row r="149" spans="1:29" x14ac:dyDescent="0.25">
      <c r="A149" s="1" t="s">
        <v>412</v>
      </c>
      <c r="B149">
        <v>0.61538000000000004</v>
      </c>
      <c r="C149">
        <v>0.75410999999999995</v>
      </c>
      <c r="D149">
        <v>0.78120999999999996</v>
      </c>
      <c r="E149">
        <f>E141*100</f>
        <v>84.93</v>
      </c>
      <c r="F149" s="1" t="s">
        <v>412</v>
      </c>
      <c r="G149">
        <v>0.43318000000000001</v>
      </c>
      <c r="H149">
        <v>0.63066</v>
      </c>
      <c r="I149">
        <v>0.65837000000000001</v>
      </c>
      <c r="J149">
        <v>0.76844000000000001</v>
      </c>
      <c r="O149" s="1" t="s">
        <v>531</v>
      </c>
      <c r="P149">
        <v>2.8160094052331099</v>
      </c>
      <c r="Q149">
        <v>1.3370538309498901</v>
      </c>
      <c r="R149">
        <v>1.36528975036126</v>
      </c>
      <c r="S149">
        <v>1.72087457691256</v>
      </c>
      <c r="T149" s="1" t="s">
        <v>531</v>
      </c>
      <c r="U149">
        <v>10.944993395972199</v>
      </c>
      <c r="V149">
        <v>4.3660241731244698</v>
      </c>
      <c r="W149">
        <v>7.7852423631225998</v>
      </c>
      <c r="X149">
        <v>6.0223388729174196</v>
      </c>
      <c r="Y149" s="1" t="s">
        <v>531</v>
      </c>
      <c r="Z149">
        <v>9.7633454437264007</v>
      </c>
      <c r="AA149">
        <v>3.9124440968513801</v>
      </c>
      <c r="AB149">
        <v>7.3921059301930097</v>
      </c>
      <c r="AC149">
        <v>6.7554617728258002</v>
      </c>
    </row>
    <row r="150" spans="1:29" x14ac:dyDescent="0.25">
      <c r="A150" s="1" t="s">
        <v>405</v>
      </c>
      <c r="B150">
        <v>0.74461999999999995</v>
      </c>
      <c r="C150">
        <v>0.87512000000000001</v>
      </c>
      <c r="D150">
        <v>0.86380000000000001</v>
      </c>
      <c r="E150">
        <f t="shared" ref="E150:E153" si="0">E142*100</f>
        <v>90.870999999999995</v>
      </c>
      <c r="F150" s="1" t="s">
        <v>405</v>
      </c>
      <c r="G150">
        <v>0.62388999999999994</v>
      </c>
      <c r="H150">
        <v>0.77141999999999999</v>
      </c>
      <c r="I150">
        <v>0.77244999999999997</v>
      </c>
      <c r="J150">
        <v>0.84316999999999998</v>
      </c>
      <c r="O150" s="1" t="s">
        <v>569</v>
      </c>
      <c r="P150">
        <v>3.5815566729565602</v>
      </c>
      <c r="Q150">
        <v>3.0406691118539602</v>
      </c>
      <c r="R150">
        <v>2.24594713455968</v>
      </c>
      <c r="S150">
        <v>2.3630070459812198</v>
      </c>
      <c r="T150" s="1" t="s">
        <v>569</v>
      </c>
      <c r="U150">
        <v>6.3254236651667801</v>
      </c>
      <c r="V150">
        <v>7.7800429099317601</v>
      </c>
      <c r="W150">
        <v>11.2707535813039</v>
      </c>
      <c r="X150">
        <v>5.4213687416095704</v>
      </c>
      <c r="Y150" s="1" t="s">
        <v>569</v>
      </c>
      <c r="Z150">
        <v>4.1176780686342198</v>
      </c>
      <c r="AA150">
        <v>6.1879992287477803</v>
      </c>
      <c r="AB150">
        <v>10.566877605594</v>
      </c>
      <c r="AC150">
        <v>4.0185273848700396</v>
      </c>
    </row>
    <row r="151" spans="1:29" x14ac:dyDescent="0.25">
      <c r="A151" s="1" t="s">
        <v>404</v>
      </c>
      <c r="B151">
        <v>0.73751999999999995</v>
      </c>
      <c r="C151">
        <v>0.84270999999999996</v>
      </c>
      <c r="D151">
        <v>0.85128999999999999</v>
      </c>
      <c r="E151">
        <f t="shared" si="0"/>
        <v>88.688000000000002</v>
      </c>
      <c r="F151" s="1" t="s">
        <v>404</v>
      </c>
      <c r="G151">
        <v>0.54891000000000001</v>
      </c>
      <c r="H151">
        <v>0.71165</v>
      </c>
      <c r="I151">
        <v>0.73194000000000004</v>
      </c>
      <c r="J151">
        <v>0.81733</v>
      </c>
      <c r="O151" s="1" t="s">
        <v>570</v>
      </c>
      <c r="P151">
        <v>2.60499826323821</v>
      </c>
      <c r="Q151">
        <v>1.1338418687412499</v>
      </c>
      <c r="R151">
        <v>0.83768968074634997</v>
      </c>
      <c r="S151">
        <v>0.90997652302455001</v>
      </c>
      <c r="T151" s="1" t="s">
        <v>570</v>
      </c>
      <c r="U151">
        <v>8.3085817697061408</v>
      </c>
      <c r="V151">
        <v>4.0695831266189701</v>
      </c>
      <c r="W151">
        <v>7.67944793361454</v>
      </c>
      <c r="X151">
        <v>3.5640085184374901</v>
      </c>
      <c r="Y151" s="1" t="s">
        <v>570</v>
      </c>
      <c r="Z151">
        <v>6.18005561970622</v>
      </c>
      <c r="AA151">
        <v>3.3307552711262201</v>
      </c>
      <c r="AB151">
        <v>7.5971232580929398</v>
      </c>
      <c r="AC151">
        <v>3.4628358250990701</v>
      </c>
    </row>
    <row r="152" spans="1:29" x14ac:dyDescent="0.25">
      <c r="A152" s="1" t="s">
        <v>406</v>
      </c>
      <c r="B152">
        <v>0.76958000000000004</v>
      </c>
      <c r="C152">
        <v>0.71062000000000003</v>
      </c>
      <c r="D152">
        <v>0.81420999999999999</v>
      </c>
      <c r="E152">
        <f t="shared" si="0"/>
        <v>85.02300000000001</v>
      </c>
      <c r="F152" s="1" t="s">
        <v>406</v>
      </c>
      <c r="G152">
        <v>0.48977999999999999</v>
      </c>
      <c r="H152">
        <v>0.60973999999999995</v>
      </c>
      <c r="I152">
        <v>0.67691999999999997</v>
      </c>
      <c r="J152">
        <v>0.77490000000000003</v>
      </c>
      <c r="O152" s="1" t="s">
        <v>440</v>
      </c>
      <c r="P152">
        <v>2.0031615563985499</v>
      </c>
      <c r="Q152">
        <v>1.18973599054277</v>
      </c>
      <c r="R152">
        <v>1.4282609056725399</v>
      </c>
      <c r="S152">
        <v>1.6020815144274001</v>
      </c>
      <c r="T152" s="1" t="s">
        <v>440</v>
      </c>
      <c r="U152">
        <v>8.9964983127052705</v>
      </c>
      <c r="V152">
        <v>5.3866335057096704</v>
      </c>
      <c r="W152">
        <v>5.3701685706053404</v>
      </c>
      <c r="X152">
        <v>7.9348710716145296</v>
      </c>
      <c r="Y152" s="1" t="s">
        <v>440</v>
      </c>
      <c r="Z152">
        <v>7.6893413376026798</v>
      </c>
      <c r="AA152">
        <v>5.0719943730362296</v>
      </c>
      <c r="AB152">
        <v>5.4864341211227199</v>
      </c>
      <c r="AC152">
        <v>7.6430517612786701</v>
      </c>
    </row>
    <row r="153" spans="1:29" x14ac:dyDescent="0.25">
      <c r="A153" s="1" t="s">
        <v>403</v>
      </c>
      <c r="B153">
        <v>0.82310000000000005</v>
      </c>
      <c r="C153">
        <v>0.68991999999999998</v>
      </c>
      <c r="D153">
        <v>0.8306</v>
      </c>
      <c r="E153">
        <f t="shared" si="0"/>
        <v>85.896000000000001</v>
      </c>
      <c r="F153" s="1" t="s">
        <v>403</v>
      </c>
      <c r="G153">
        <v>0.52803</v>
      </c>
      <c r="H153">
        <v>0.62604000000000004</v>
      </c>
      <c r="I153">
        <v>0.69601000000000002</v>
      </c>
      <c r="J153">
        <v>0.78456999999999999</v>
      </c>
      <c r="O153" s="1" t="s">
        <v>571</v>
      </c>
      <c r="P153">
        <v>3.3446926942627702</v>
      </c>
      <c r="Q153">
        <v>1.02855294162675</v>
      </c>
      <c r="R153">
        <v>0.91524819084303999</v>
      </c>
      <c r="S153">
        <v>1.4871158272077301</v>
      </c>
      <c r="T153" s="1" t="s">
        <v>571</v>
      </c>
      <c r="U153">
        <v>10.6892813994617</v>
      </c>
      <c r="V153">
        <v>9.5420798246051408</v>
      </c>
      <c r="W153">
        <v>8.7268488930581203</v>
      </c>
      <c r="X153">
        <v>7.8650395266764903</v>
      </c>
      <c r="Y153" s="1" t="s">
        <v>571</v>
      </c>
      <c r="Z153">
        <v>8.7617285582133295</v>
      </c>
      <c r="AA153">
        <v>9.6110447940114003</v>
      </c>
      <c r="AB153">
        <v>8.5031279765967103</v>
      </c>
      <c r="AC153">
        <v>7.7130277354720702</v>
      </c>
    </row>
    <row r="154" spans="1:29" x14ac:dyDescent="0.25">
      <c r="O154" s="1" t="s">
        <v>458</v>
      </c>
      <c r="P154">
        <v>2.37564460582007</v>
      </c>
      <c r="Q154">
        <v>1.8853794987005099</v>
      </c>
      <c r="R154">
        <v>0.99677850546050994</v>
      </c>
      <c r="S154">
        <v>1.1245983964019799</v>
      </c>
      <c r="T154" s="1" t="s">
        <v>458</v>
      </c>
      <c r="U154">
        <v>4.5740745153856901</v>
      </c>
      <c r="V154">
        <v>3.2392593378929702</v>
      </c>
      <c r="W154">
        <v>2.3009024662017499</v>
      </c>
      <c r="X154">
        <v>6.06884509312437</v>
      </c>
      <c r="Y154" s="1" t="s">
        <v>458</v>
      </c>
      <c r="Z154">
        <v>5.2354882900370603</v>
      </c>
      <c r="AA154">
        <v>3.0727324065308101</v>
      </c>
      <c r="AB154">
        <v>2.5696130956894399</v>
      </c>
      <c r="AC154">
        <v>6.14763125189112</v>
      </c>
    </row>
    <row r="155" spans="1:29" x14ac:dyDescent="0.25">
      <c r="O155" s="1" t="s">
        <v>572</v>
      </c>
      <c r="P155">
        <v>1.146912716346</v>
      </c>
      <c r="Q155">
        <v>0.92095314642742998</v>
      </c>
      <c r="R155">
        <v>1.0258087857760301</v>
      </c>
      <c r="S155">
        <v>1.42609446684301</v>
      </c>
      <c r="T155" s="1" t="s">
        <v>572</v>
      </c>
      <c r="U155">
        <v>4.94323569193529</v>
      </c>
      <c r="V155">
        <v>1.8345404008345101</v>
      </c>
      <c r="W155">
        <v>2.0637496289973498</v>
      </c>
      <c r="X155">
        <v>3.72056983118387</v>
      </c>
      <c r="Y155" s="1" t="s">
        <v>572</v>
      </c>
      <c r="Z155">
        <v>5.0501133408580996</v>
      </c>
      <c r="AA155">
        <v>2.55257044356392</v>
      </c>
      <c r="AB155">
        <v>2.4045304568802899</v>
      </c>
      <c r="AC155">
        <v>3.0353974440354698</v>
      </c>
    </row>
    <row r="156" spans="1:29" x14ac:dyDescent="0.25">
      <c r="O156" s="1" t="s">
        <v>573</v>
      </c>
      <c r="P156">
        <v>1.4082574538133299</v>
      </c>
      <c r="Q156">
        <v>0.66473564752328995</v>
      </c>
      <c r="R156">
        <v>1.1450351360270801</v>
      </c>
      <c r="S156">
        <v>1.3125008575487001</v>
      </c>
      <c r="T156" s="1" t="s">
        <v>573</v>
      </c>
      <c r="U156">
        <v>2.3708784403951402</v>
      </c>
      <c r="V156">
        <v>0.92362508765050999</v>
      </c>
      <c r="W156">
        <v>1.60395909474632</v>
      </c>
      <c r="X156">
        <v>1.8075321300932099</v>
      </c>
      <c r="Y156" s="1" t="s">
        <v>573</v>
      </c>
      <c r="Z156">
        <v>1.78976733169117</v>
      </c>
      <c r="AA156">
        <v>1.1315310006564301</v>
      </c>
      <c r="AB156">
        <v>1.6659192452704901</v>
      </c>
      <c r="AC156">
        <v>1.4224115208328401</v>
      </c>
    </row>
    <row r="157" spans="1:29" x14ac:dyDescent="0.25">
      <c r="O157" s="1" t="s">
        <v>574</v>
      </c>
      <c r="P157">
        <v>7.0113904132193197</v>
      </c>
      <c r="Q157">
        <v>2.2536740997183</v>
      </c>
      <c r="R157">
        <v>2.9188430350074901</v>
      </c>
      <c r="S157">
        <v>1.92516975853595</v>
      </c>
      <c r="T157" s="1" t="s">
        <v>574</v>
      </c>
      <c r="U157">
        <v>8.4404456797960101</v>
      </c>
      <c r="V157">
        <v>5.0508354871346102</v>
      </c>
      <c r="W157">
        <v>5.8917026114975899</v>
      </c>
      <c r="X157">
        <v>10.544129997884101</v>
      </c>
      <c r="Y157" s="1" t="s">
        <v>574</v>
      </c>
      <c r="Z157">
        <v>8.3922785231531201</v>
      </c>
      <c r="AA157">
        <v>5.3269842232703004</v>
      </c>
      <c r="AB157">
        <v>7.0629516573618201</v>
      </c>
      <c r="AC157">
        <v>10.962613765119</v>
      </c>
    </row>
    <row r="158" spans="1:29" x14ac:dyDescent="0.25">
      <c r="O158" s="1" t="s">
        <v>575</v>
      </c>
      <c r="P158">
        <v>2.1023844547903998</v>
      </c>
      <c r="Q158">
        <v>2.02034863777937</v>
      </c>
      <c r="R158">
        <v>1.9303692117267901</v>
      </c>
      <c r="S158">
        <v>2.1005068744714901</v>
      </c>
      <c r="T158" s="1" t="s">
        <v>575</v>
      </c>
      <c r="U158">
        <v>10.131784473999501</v>
      </c>
      <c r="V158">
        <v>5.67404772375885</v>
      </c>
      <c r="W158">
        <v>6.3673803638317601</v>
      </c>
      <c r="X158">
        <v>7.8578902785390596</v>
      </c>
      <c r="Y158" s="1" t="s">
        <v>575</v>
      </c>
      <c r="Z158">
        <v>9.6436858057094597</v>
      </c>
      <c r="AA158">
        <v>4.5455497374637401</v>
      </c>
      <c r="AB158">
        <v>6.5427896943949202</v>
      </c>
      <c r="AC158">
        <v>7.7509404149886096</v>
      </c>
    </row>
    <row r="159" spans="1:29" x14ac:dyDescent="0.25">
      <c r="O159" s="1" t="s">
        <v>576</v>
      </c>
      <c r="P159">
        <v>5.8586283120336402</v>
      </c>
      <c r="Q159">
        <v>2.8300190429973102</v>
      </c>
      <c r="R159">
        <v>2.1113390686190598</v>
      </c>
      <c r="S159">
        <v>1.73011804925182</v>
      </c>
      <c r="T159" s="1" t="s">
        <v>576</v>
      </c>
      <c r="U159">
        <v>8.1138189189325995</v>
      </c>
      <c r="V159">
        <v>3.8892632013755599</v>
      </c>
      <c r="W159">
        <v>4.7650099908937404</v>
      </c>
      <c r="X159">
        <v>9.0389605137637492</v>
      </c>
      <c r="Y159" s="1" t="s">
        <v>576</v>
      </c>
      <c r="Z159">
        <v>5.9216716819725503</v>
      </c>
      <c r="AA159">
        <v>3.9671827846104901</v>
      </c>
      <c r="AB159">
        <v>5.1384318304747199</v>
      </c>
      <c r="AC159">
        <v>9.2531490993752694</v>
      </c>
    </row>
    <row r="160" spans="1:29" x14ac:dyDescent="0.25">
      <c r="O160" s="1" t="s">
        <v>439</v>
      </c>
      <c r="P160">
        <v>6.06292349365705</v>
      </c>
      <c r="Q160">
        <v>2.1335089593077901</v>
      </c>
      <c r="R160">
        <v>4.0568733521524596</v>
      </c>
      <c r="S160">
        <v>3.83560773303119</v>
      </c>
      <c r="T160" s="1" t="s">
        <v>439</v>
      </c>
      <c r="U160">
        <v>14.1261921732342</v>
      </c>
      <c r="V160">
        <v>8.8332210395873503</v>
      </c>
      <c r="W160">
        <v>15.0252642874835</v>
      </c>
      <c r="X160">
        <v>22.1831059655781</v>
      </c>
      <c r="Y160" s="1" t="s">
        <v>439</v>
      </c>
      <c r="Z160">
        <v>19.0546238665011</v>
      </c>
      <c r="AA160">
        <v>9.6905530990546591</v>
      </c>
      <c r="AB160">
        <v>18.9667386646503</v>
      </c>
      <c r="AC160">
        <v>25.762929487471101</v>
      </c>
    </row>
    <row r="161" spans="15:33" x14ac:dyDescent="0.25">
      <c r="O161" s="1" t="s">
        <v>577</v>
      </c>
      <c r="P161">
        <v>4.7826303600404598</v>
      </c>
      <c r="Q161">
        <v>2.5805897190923202</v>
      </c>
      <c r="R161">
        <v>2.0807200664952301</v>
      </c>
      <c r="S161">
        <v>2.1860812082373799</v>
      </c>
      <c r="T161" s="1" t="s">
        <v>577</v>
      </c>
      <c r="U161">
        <v>11.534409186856101</v>
      </c>
      <c r="V161">
        <v>5.86931607692593</v>
      </c>
      <c r="W161">
        <v>11.6823047442844</v>
      </c>
      <c r="X161">
        <v>21.487679101303399</v>
      </c>
      <c r="Y161" s="1" t="s">
        <v>577</v>
      </c>
      <c r="Z161">
        <v>14.976013911425801</v>
      </c>
      <c r="AA161">
        <v>7.1617412679877797</v>
      </c>
      <c r="AB161">
        <v>12.1149425785388</v>
      </c>
      <c r="AC161">
        <v>19.83353084034</v>
      </c>
    </row>
    <row r="162" spans="15:33" x14ac:dyDescent="0.25">
      <c r="O162" s="1" t="s">
        <v>578</v>
      </c>
      <c r="P162">
        <v>4.3489093063712803</v>
      </c>
      <c r="Q162">
        <v>13.613107243777</v>
      </c>
      <c r="R162">
        <v>2.68082362227128</v>
      </c>
      <c r="S162">
        <v>1.3846432705716001</v>
      </c>
      <c r="T162" s="1" t="s">
        <v>578</v>
      </c>
      <c r="U162">
        <v>13.988334449049299</v>
      </c>
      <c r="V162">
        <v>4.1533520946935996</v>
      </c>
      <c r="W162">
        <v>18.536411698480698</v>
      </c>
      <c r="X162">
        <v>26.460811649086001</v>
      </c>
      <c r="Y162" s="1" t="s">
        <v>578</v>
      </c>
      <c r="Z162">
        <v>16.948412036445198</v>
      </c>
      <c r="AA162">
        <v>14.776773753737899</v>
      </c>
      <c r="AB162">
        <v>20.376657054899699</v>
      </c>
      <c r="AC162">
        <v>26.3416575134626</v>
      </c>
    </row>
    <row r="163" spans="15:33" x14ac:dyDescent="0.25">
      <c r="P163">
        <f>AVERAGE(P145:P162)</f>
        <v>3.2648995426326719</v>
      </c>
      <c r="Q163">
        <f t="shared" ref="Q163:S163" si="1">AVERAGE(Q145:Q162)</f>
        <v>2.3719496240386095</v>
      </c>
      <c r="R163">
        <f t="shared" si="1"/>
        <v>1.7706745865251208</v>
      </c>
      <c r="S163">
        <f t="shared" si="1"/>
        <v>1.9023579600458957</v>
      </c>
      <c r="U163">
        <f t="shared" ref="U163:X163" si="2">AVERAGE(U145:U162)</f>
        <v>8.6088140841632601</v>
      </c>
      <c r="V163">
        <f t="shared" si="2"/>
        <v>4.8143365935028282</v>
      </c>
      <c r="W163">
        <f t="shared" si="2"/>
        <v>7.3016169898231089</v>
      </c>
      <c r="X163">
        <f t="shared" si="2"/>
        <v>9.120246101031956</v>
      </c>
      <c r="Z163">
        <f>AVERAGE(Z145:Z162)</f>
        <v>8.3465185207651942</v>
      </c>
      <c r="AA163">
        <f t="shared" ref="AA163" si="3">AVERAGE(AA145:AA162)</f>
        <v>5.2626088946435967</v>
      </c>
      <c r="AB163">
        <f t="shared" ref="AB163" si="4">AVERAGE(AB145:AB162)</f>
        <v>7.6215077306962371</v>
      </c>
      <c r="AC163">
        <f t="shared" ref="AC163" si="5">AVERAGE(AC145:AC162)</f>
        <v>8.9157422993731252</v>
      </c>
    </row>
    <row r="164" spans="15:33" x14ac:dyDescent="0.25">
      <c r="P164">
        <f>MEDIAN(P145:P162)</f>
        <v>2.7105038342356602</v>
      </c>
      <c r="Q164">
        <f t="shared" ref="Q164:S164" si="6">MEDIAN(Q145:Q162)</f>
        <v>1.781426542197535</v>
      </c>
      <c r="R164">
        <f t="shared" si="6"/>
        <v>1.5447069927590449</v>
      </c>
      <c r="S164">
        <f t="shared" si="6"/>
        <v>1.7254963130821901</v>
      </c>
      <c r="U164">
        <f t="shared" ref="U164:X164" si="7">MEDIAN(U145:U162)</f>
        <v>8.3745137247510755</v>
      </c>
      <c r="V164">
        <f t="shared" si="7"/>
        <v>4.7067688936935799</v>
      </c>
      <c r="W164">
        <f t="shared" si="7"/>
        <v>6.5078378146120599</v>
      </c>
      <c r="X164">
        <f t="shared" si="7"/>
        <v>7.2361945490954902</v>
      </c>
      <c r="Z164">
        <f>MEDIAN(Z145:Z162)</f>
        <v>7.1773757348741247</v>
      </c>
      <c r="AA164">
        <f t="shared" ref="AA164:AC164" si="8">MEDIAN(AA145:AA162)</f>
        <v>4.5209967640625504</v>
      </c>
      <c r="AB164">
        <f t="shared" si="8"/>
        <v>6.8028706758783706</v>
      </c>
      <c r="AC164">
        <f t="shared" si="8"/>
        <v>7.1992567670522352</v>
      </c>
    </row>
    <row r="165" spans="15:33" x14ac:dyDescent="0.25">
      <c r="P165" s="28" t="s">
        <v>580</v>
      </c>
      <c r="Q165" s="28"/>
      <c r="R165" s="28"/>
      <c r="S165" s="28"/>
      <c r="T165" s="28"/>
      <c r="U165" s="28"/>
      <c r="V165" s="28" t="s">
        <v>580</v>
      </c>
      <c r="W165" s="28"/>
      <c r="X165" s="28"/>
      <c r="Y165" s="28"/>
      <c r="Z165" s="28"/>
      <c r="AA165" s="28"/>
      <c r="AB165" s="28" t="s">
        <v>580</v>
      </c>
      <c r="AC165" s="28"/>
      <c r="AD165" s="28"/>
      <c r="AE165" s="28"/>
      <c r="AF165" s="28"/>
      <c r="AG165" s="28"/>
    </row>
    <row r="166" spans="15:33" x14ac:dyDescent="0.25">
      <c r="P166" s="28" t="s">
        <v>582</v>
      </c>
      <c r="Q166" s="28"/>
      <c r="R166" s="28"/>
      <c r="S166" s="28"/>
      <c r="T166" s="28"/>
      <c r="U166" s="28"/>
      <c r="V166" s="28" t="s">
        <v>581</v>
      </c>
      <c r="W166" s="28"/>
      <c r="X166" s="28"/>
      <c r="Y166" s="28"/>
      <c r="Z166" s="28"/>
      <c r="AA166" s="28"/>
      <c r="AB166" s="28" t="s">
        <v>583</v>
      </c>
      <c r="AC166" s="28"/>
      <c r="AD166" s="28"/>
      <c r="AE166" s="28"/>
      <c r="AF166" s="28"/>
      <c r="AG166" s="28"/>
    </row>
    <row r="167" spans="15:33" x14ac:dyDescent="0.25">
      <c r="P167" s="6" t="s">
        <v>568</v>
      </c>
      <c r="Q167" s="6" t="s">
        <v>412</v>
      </c>
      <c r="R167" s="6" t="s">
        <v>405</v>
      </c>
      <c r="S167" s="6" t="s">
        <v>404</v>
      </c>
      <c r="T167" s="6" t="s">
        <v>406</v>
      </c>
      <c r="U167" s="6" t="s">
        <v>403</v>
      </c>
      <c r="V167" s="6" t="s">
        <v>568</v>
      </c>
      <c r="W167" s="6" t="s">
        <v>412</v>
      </c>
      <c r="X167" s="6" t="s">
        <v>405</v>
      </c>
      <c r="Y167" s="6" t="s">
        <v>404</v>
      </c>
      <c r="Z167" s="6" t="s">
        <v>406</v>
      </c>
      <c r="AA167" s="6" t="s">
        <v>403</v>
      </c>
      <c r="AB167" s="6" t="s">
        <v>568</v>
      </c>
      <c r="AC167" s="6" t="s">
        <v>412</v>
      </c>
      <c r="AD167" s="6" t="s">
        <v>405</v>
      </c>
      <c r="AE167" s="6" t="s">
        <v>404</v>
      </c>
      <c r="AF167" s="6" t="s">
        <v>406</v>
      </c>
      <c r="AG167" s="6" t="s">
        <v>403</v>
      </c>
    </row>
    <row r="168" spans="15:33" x14ac:dyDescent="0.25">
      <c r="P168" s="6" t="s">
        <v>529</v>
      </c>
      <c r="Q168" s="7">
        <v>3.0935302192941601</v>
      </c>
      <c r="R168" s="7">
        <v>1.8326628205155999</v>
      </c>
      <c r="S168" s="7">
        <v>1.6611530798455501</v>
      </c>
      <c r="T168" s="7">
        <v>1.9890074893790399</v>
      </c>
      <c r="U168" s="7">
        <v>1.79547228727557</v>
      </c>
      <c r="V168" s="6" t="s">
        <v>529</v>
      </c>
      <c r="W168" s="7">
        <v>13.2364357459518</v>
      </c>
      <c r="X168" s="7">
        <v>6.2596361393771298</v>
      </c>
      <c r="Y168" s="7">
        <v>11.158315406051999</v>
      </c>
      <c r="Z168" s="7">
        <v>8.4729422622387407</v>
      </c>
      <c r="AA168" s="7">
        <v>6.8346812193584299</v>
      </c>
      <c r="AB168" s="6" t="s">
        <v>529</v>
      </c>
      <c r="AC168" s="7">
        <v>10.8071356717874</v>
      </c>
      <c r="AD168" s="7">
        <v>5.4906947841541101</v>
      </c>
      <c r="AE168" s="7">
        <v>10.9096804430511</v>
      </c>
      <c r="AF168" s="7">
        <v>8.4696926039944902</v>
      </c>
      <c r="AG168" s="7">
        <v>6.60987708348227</v>
      </c>
    </row>
    <row r="169" spans="15:33" x14ac:dyDescent="0.25">
      <c r="P169" s="6" t="s">
        <v>457</v>
      </c>
      <c r="Q169" s="7">
        <v>1.69689932053257</v>
      </c>
      <c r="R169" s="7">
        <v>1.2423804541000201</v>
      </c>
      <c r="S169" s="7">
        <v>1.22815417245287</v>
      </c>
      <c r="T169" s="7">
        <v>1.22714316766576</v>
      </c>
      <c r="U169" s="7">
        <v>1.7179859918065301</v>
      </c>
      <c r="V169" s="6" t="s">
        <v>457</v>
      </c>
      <c r="W169" s="7">
        <v>4.3924547268445702</v>
      </c>
      <c r="X169" s="7">
        <v>1.7937391362119599</v>
      </c>
      <c r="Y169" s="7">
        <v>1.7311290540389299</v>
      </c>
      <c r="Z169" s="7">
        <v>2.9142212988378602</v>
      </c>
      <c r="AA169" s="7">
        <v>2.4878661371890201</v>
      </c>
      <c r="AB169" s="6" t="s">
        <v>457</v>
      </c>
      <c r="AC169" s="7">
        <v>3.7545107061796399</v>
      </c>
      <c r="AD169" s="7">
        <v>1.5565862990075601</v>
      </c>
      <c r="AE169" s="7">
        <v>1.6296675021899101</v>
      </c>
      <c r="AF169" s="7">
        <v>2.5890388305274401</v>
      </c>
      <c r="AG169" s="7">
        <v>3.1750605339116298</v>
      </c>
    </row>
    <row r="170" spans="15:33" x14ac:dyDescent="0.25">
      <c r="P170" s="6" t="s">
        <v>530</v>
      </c>
      <c r="Q170" s="7">
        <v>2.5623194182967399</v>
      </c>
      <c r="R170" s="7">
        <v>1.7301902638794699</v>
      </c>
      <c r="S170" s="7">
        <v>1.81641452929422</v>
      </c>
      <c r="T170" s="7">
        <v>2.3597573877369502</v>
      </c>
      <c r="U170" s="7">
        <v>1.5952211248006001</v>
      </c>
      <c r="V170" s="6" t="s">
        <v>530</v>
      </c>
      <c r="W170" s="7">
        <v>6.5388178898741396</v>
      </c>
      <c r="X170" s="7">
        <v>5.04751361426269</v>
      </c>
      <c r="Y170" s="7">
        <v>6.6482952653923597</v>
      </c>
      <c r="Z170" s="7">
        <v>6.1856161460353096</v>
      </c>
      <c r="AA170" s="7">
        <v>4.5360174066138601</v>
      </c>
      <c r="AB170" s="6" t="s">
        <v>530</v>
      </c>
      <c r="AC170" s="7">
        <v>5.4860730479844602</v>
      </c>
      <c r="AD170" s="7">
        <v>4.4964437906613597</v>
      </c>
      <c r="AE170" s="7">
        <v>5.7738483391718898</v>
      </c>
      <c r="AF170" s="7">
        <v>4.7400959443542998</v>
      </c>
      <c r="AG170" s="7">
        <v>4.1007076311363599</v>
      </c>
    </row>
    <row r="171" spans="15:33" x14ac:dyDescent="0.25">
      <c r="P171" s="6" t="s">
        <v>436</v>
      </c>
      <c r="Q171" s="7">
        <v>1.96734310108387</v>
      </c>
      <c r="R171" s="7">
        <v>1.25768995516194</v>
      </c>
      <c r="S171" s="7">
        <v>1.4273943301407299</v>
      </c>
      <c r="T171" s="7">
        <v>3.55815913359779</v>
      </c>
      <c r="U171" s="7">
        <v>1.43981524609662</v>
      </c>
      <c r="V171" s="6" t="s">
        <v>436</v>
      </c>
      <c r="W171" s="7">
        <v>7.30299307967225</v>
      </c>
      <c r="X171" s="7">
        <v>2.9453458033552402</v>
      </c>
      <c r="Y171" s="7">
        <v>2.82221986321106</v>
      </c>
      <c r="Z171" s="7">
        <v>6.6144988196519199</v>
      </c>
      <c r="AA171" s="7">
        <v>5.1406704839319</v>
      </c>
      <c r="AB171" s="6" t="s">
        <v>436</v>
      </c>
      <c r="AC171" s="7">
        <v>6.6654101321455697</v>
      </c>
      <c r="AD171" s="7">
        <v>2.8433787491126701</v>
      </c>
      <c r="AE171" s="7">
        <v>2.4856996983594999</v>
      </c>
      <c r="AF171" s="7">
        <v>4.58136819277839</v>
      </c>
      <c r="AG171" s="7">
        <v>5.3076307030599601</v>
      </c>
    </row>
    <row r="172" spans="15:33" x14ac:dyDescent="0.25">
      <c r="P172" s="6" t="s">
        <v>531</v>
      </c>
      <c r="Q172" s="7">
        <v>2.8160094052331099</v>
      </c>
      <c r="R172" s="7">
        <v>1.3370538309498901</v>
      </c>
      <c r="S172" s="7">
        <v>1.36528975036126</v>
      </c>
      <c r="T172" s="7">
        <v>1.72087457691256</v>
      </c>
      <c r="U172" s="7">
        <v>1.54416538305166</v>
      </c>
      <c r="V172" s="6" t="s">
        <v>531</v>
      </c>
      <c r="W172" s="7">
        <v>10.944993395972199</v>
      </c>
      <c r="X172" s="7">
        <v>4.3660241731244698</v>
      </c>
      <c r="Y172" s="7">
        <v>7.7852423631225998</v>
      </c>
      <c r="Z172" s="7">
        <v>6.0223388729174196</v>
      </c>
      <c r="AA172" s="7">
        <v>5.9132225705374504</v>
      </c>
      <c r="AB172" s="6" t="s">
        <v>531</v>
      </c>
      <c r="AC172" s="7">
        <v>9.7633454437264007</v>
      </c>
      <c r="AD172" s="7">
        <v>3.9124440968513801</v>
      </c>
      <c r="AE172" s="7">
        <v>7.3921059301930097</v>
      </c>
      <c r="AF172" s="7">
        <v>6.7554617728258002</v>
      </c>
      <c r="AG172" s="7">
        <v>5.6500002527511999</v>
      </c>
    </row>
    <row r="173" spans="15:33" x14ac:dyDescent="0.25">
      <c r="P173" s="6" t="s">
        <v>569</v>
      </c>
      <c r="Q173" s="7">
        <v>3.5815566729565602</v>
      </c>
      <c r="R173" s="7">
        <v>3.0406691118539602</v>
      </c>
      <c r="S173" s="7">
        <v>2.24594713455968</v>
      </c>
      <c r="T173" s="7">
        <v>2.3630070459812198</v>
      </c>
      <c r="U173" s="7">
        <v>2.38546579518054</v>
      </c>
      <c r="V173" s="6" t="s">
        <v>569</v>
      </c>
      <c r="W173" s="7">
        <v>6.3254236651667801</v>
      </c>
      <c r="X173" s="7">
        <v>7.7800429099317601</v>
      </c>
      <c r="Y173" s="7">
        <v>11.2707535813039</v>
      </c>
      <c r="Z173" s="7">
        <v>5.4213687416095704</v>
      </c>
      <c r="AA173" s="7">
        <v>6.1943541159810396</v>
      </c>
      <c r="AB173" s="6" t="s">
        <v>569</v>
      </c>
      <c r="AC173" s="7">
        <v>4.1176780686342198</v>
      </c>
      <c r="AD173" s="7">
        <v>6.1879992287477803</v>
      </c>
      <c r="AE173" s="7">
        <v>10.566877605594</v>
      </c>
      <c r="AF173" s="7">
        <v>4.0185273848700396</v>
      </c>
      <c r="AG173" s="7">
        <v>4.7453676121727897</v>
      </c>
    </row>
    <row r="174" spans="15:33" x14ac:dyDescent="0.25">
      <c r="P174" s="6" t="s">
        <v>570</v>
      </c>
      <c r="Q174" s="7">
        <v>2.60499826323821</v>
      </c>
      <c r="R174" s="7">
        <v>1.1338418687412499</v>
      </c>
      <c r="S174" s="7">
        <v>0.83768968074634997</v>
      </c>
      <c r="T174" s="7">
        <v>0.90997652302455001</v>
      </c>
      <c r="U174" s="7">
        <v>0.84729422622387995</v>
      </c>
      <c r="V174" s="6" t="s">
        <v>570</v>
      </c>
      <c r="W174" s="7">
        <v>8.3085817697061408</v>
      </c>
      <c r="X174" s="7">
        <v>4.0695831266189701</v>
      </c>
      <c r="Y174" s="7">
        <v>7.67944793361454</v>
      </c>
      <c r="Z174" s="7">
        <v>3.5640085184374901</v>
      </c>
      <c r="AA174" s="7">
        <v>2.9610885921830499</v>
      </c>
      <c r="AB174" s="6" t="s">
        <v>570</v>
      </c>
      <c r="AC174" s="7">
        <v>6.18005561970622</v>
      </c>
      <c r="AD174" s="7">
        <v>3.3307552711262201</v>
      </c>
      <c r="AE174" s="7">
        <v>7.5971232580929398</v>
      </c>
      <c r="AF174" s="7">
        <v>3.4628358250990701</v>
      </c>
      <c r="AG174" s="7">
        <v>2.8308856185291198</v>
      </c>
    </row>
    <row r="175" spans="15:33" x14ac:dyDescent="0.25">
      <c r="P175" s="6" t="s">
        <v>440</v>
      </c>
      <c r="Q175" s="7">
        <v>2.0031615563985499</v>
      </c>
      <c r="R175" s="7">
        <v>1.18973599054277</v>
      </c>
      <c r="S175" s="7">
        <v>1.4282609056725399</v>
      </c>
      <c r="T175" s="7">
        <v>1.6020815144274001</v>
      </c>
      <c r="U175" s="7">
        <v>1.5544920748056901</v>
      </c>
      <c r="V175" s="6" t="s">
        <v>440</v>
      </c>
      <c r="W175" s="7">
        <v>8.9964983127052705</v>
      </c>
      <c r="X175" s="7">
        <v>5.3866335057096704</v>
      </c>
      <c r="Y175" s="7">
        <v>5.3701685706053404</v>
      </c>
      <c r="Z175" s="7">
        <v>7.9348710716145296</v>
      </c>
      <c r="AA175" s="7">
        <v>10.5962689590478</v>
      </c>
      <c r="AB175" s="6" t="s">
        <v>440</v>
      </c>
      <c r="AC175" s="7">
        <v>7.6893413376026798</v>
      </c>
      <c r="AD175" s="7">
        <v>5.0719943730362296</v>
      </c>
      <c r="AE175" s="7">
        <v>5.4864341211227199</v>
      </c>
      <c r="AF175" s="7">
        <v>7.6430517612786701</v>
      </c>
      <c r="AG175" s="7">
        <v>11.7171844094396</v>
      </c>
    </row>
    <row r="176" spans="15:33" x14ac:dyDescent="0.25">
      <c r="P176" s="6" t="s">
        <v>571</v>
      </c>
      <c r="Q176" s="7">
        <v>3.3446926942627702</v>
      </c>
      <c r="R176" s="7">
        <v>1.02855294162675</v>
      </c>
      <c r="S176" s="7">
        <v>0.91524819084303999</v>
      </c>
      <c r="T176" s="7">
        <v>1.4871158272077301</v>
      </c>
      <c r="U176" s="7">
        <v>1.0060219777997801</v>
      </c>
      <c r="V176" s="6" t="s">
        <v>571</v>
      </c>
      <c r="W176" s="7">
        <v>10.6892813994617</v>
      </c>
      <c r="X176" s="7">
        <v>9.5420798246051408</v>
      </c>
      <c r="Y176" s="7">
        <v>8.7268488930581203</v>
      </c>
      <c r="Z176" s="7">
        <v>7.8650395266764903</v>
      </c>
      <c r="AA176" s="7">
        <v>8.8629012515517598</v>
      </c>
      <c r="AB176" s="6" t="s">
        <v>571</v>
      </c>
      <c r="AC176" s="7">
        <v>8.7617285582133295</v>
      </c>
      <c r="AD176" s="7">
        <v>9.6110447940114003</v>
      </c>
      <c r="AE176" s="7">
        <v>8.5031279765967103</v>
      </c>
      <c r="AF176" s="7">
        <v>7.7130277354720702</v>
      </c>
      <c r="AG176" s="7">
        <v>8.6951466715195096</v>
      </c>
    </row>
    <row r="177" spans="16:33" x14ac:dyDescent="0.25">
      <c r="P177" s="6" t="s">
        <v>458</v>
      </c>
      <c r="Q177" s="7">
        <v>2.37564460582007</v>
      </c>
      <c r="R177" s="7">
        <v>1.8853794987005099</v>
      </c>
      <c r="S177" s="7">
        <v>0.99677850546050994</v>
      </c>
      <c r="T177" s="7">
        <v>1.1245983964019799</v>
      </c>
      <c r="U177" s="7">
        <v>1.6831785412789699</v>
      </c>
      <c r="V177" s="6" t="s">
        <v>458</v>
      </c>
      <c r="W177" s="7">
        <v>4.5740745153856901</v>
      </c>
      <c r="X177" s="7">
        <v>3.2392593378929702</v>
      </c>
      <c r="Y177" s="7">
        <v>2.3009024662017499</v>
      </c>
      <c r="Z177" s="7">
        <v>6.06884509312437</v>
      </c>
      <c r="AA177" s="7">
        <v>6.2302447859233503</v>
      </c>
      <c r="AB177" s="6" t="s">
        <v>458</v>
      </c>
      <c r="AC177" s="7">
        <v>5.2354882900370603</v>
      </c>
      <c r="AD177" s="7">
        <v>3.0727324065308101</v>
      </c>
      <c r="AE177" s="7">
        <v>2.5696130956894399</v>
      </c>
      <c r="AF177" s="7">
        <v>6.14763125189112</v>
      </c>
      <c r="AG177" s="7">
        <v>7.26074752249664</v>
      </c>
    </row>
    <row r="178" spans="16:33" x14ac:dyDescent="0.25">
      <c r="P178" s="6" t="s">
        <v>572</v>
      </c>
      <c r="Q178" s="7">
        <v>1.146912716346</v>
      </c>
      <c r="R178" s="7">
        <v>0.92095314642742998</v>
      </c>
      <c r="S178" s="7">
        <v>1.0258087857760301</v>
      </c>
      <c r="T178" s="7">
        <v>1.42609446684301</v>
      </c>
      <c r="U178" s="7">
        <v>1.2417305224511701</v>
      </c>
      <c r="V178" s="6" t="s">
        <v>572</v>
      </c>
      <c r="W178" s="7">
        <v>4.94323569193529</v>
      </c>
      <c r="X178" s="7">
        <v>1.8345404008345101</v>
      </c>
      <c r="Y178" s="7">
        <v>2.0637496289973498</v>
      </c>
      <c r="Z178" s="7">
        <v>3.72056983118387</v>
      </c>
      <c r="AA178" s="7">
        <v>2.9104661382000301</v>
      </c>
      <c r="AB178" s="6" t="s">
        <v>572</v>
      </c>
      <c r="AC178" s="7">
        <v>5.0501133408580996</v>
      </c>
      <c r="AD178" s="7">
        <v>2.55257044356392</v>
      </c>
      <c r="AE178" s="7">
        <v>2.4045304568802899</v>
      </c>
      <c r="AF178" s="7">
        <v>3.0353974440354698</v>
      </c>
      <c r="AG178" s="7">
        <v>3.3926432070227301</v>
      </c>
    </row>
    <row r="179" spans="16:33" x14ac:dyDescent="0.25">
      <c r="P179" s="6" t="s">
        <v>573</v>
      </c>
      <c r="Q179" s="7">
        <v>1.4082574538133299</v>
      </c>
      <c r="R179" s="7">
        <v>0.66473564752328995</v>
      </c>
      <c r="S179" s="7">
        <v>1.1450351360270801</v>
      </c>
      <c r="T179" s="7">
        <v>1.3125008575487001</v>
      </c>
      <c r="U179" s="7">
        <v>0.80237672782524005</v>
      </c>
      <c r="V179" s="6" t="s">
        <v>573</v>
      </c>
      <c r="W179" s="7">
        <v>2.3708784403951402</v>
      </c>
      <c r="X179" s="7">
        <v>0.92362508765050999</v>
      </c>
      <c r="Y179" s="7">
        <v>1.60395909474632</v>
      </c>
      <c r="Z179" s="7">
        <v>1.8075321300932099</v>
      </c>
      <c r="AA179" s="7">
        <v>2.1236155553196601</v>
      </c>
      <c r="AB179" s="6" t="s">
        <v>573</v>
      </c>
      <c r="AC179" s="7">
        <v>1.78976733169117</v>
      </c>
      <c r="AD179" s="7">
        <v>1.1315310006564301</v>
      </c>
      <c r="AE179" s="7">
        <v>1.6659192452704901</v>
      </c>
      <c r="AF179" s="7">
        <v>1.4224115208328401</v>
      </c>
      <c r="AG179" s="7">
        <v>1.7660809338218</v>
      </c>
    </row>
    <row r="180" spans="16:33" x14ac:dyDescent="0.25">
      <c r="P180" s="6" t="s">
        <v>574</v>
      </c>
      <c r="Q180" s="7">
        <v>7.0113904132193197</v>
      </c>
      <c r="R180" s="7">
        <v>2.2536740997183</v>
      </c>
      <c r="S180" s="7">
        <v>2.9188430350074901</v>
      </c>
      <c r="T180" s="7">
        <v>1.92516975853595</v>
      </c>
      <c r="U180" s="7">
        <v>2.9977736230295302</v>
      </c>
      <c r="V180" s="6" t="s">
        <v>574</v>
      </c>
      <c r="W180" s="7">
        <v>8.4404456797960101</v>
      </c>
      <c r="X180" s="7">
        <v>5.0508354871346102</v>
      </c>
      <c r="Y180" s="7">
        <v>5.8917026114975899</v>
      </c>
      <c r="Z180" s="7">
        <v>10.544129997884101</v>
      </c>
      <c r="AA180" s="7">
        <v>9.6649169062386999</v>
      </c>
      <c r="AB180" s="6" t="s">
        <v>574</v>
      </c>
      <c r="AC180" s="7">
        <v>8.3922785231531201</v>
      </c>
      <c r="AD180" s="7">
        <v>5.3269842232703004</v>
      </c>
      <c r="AE180" s="7">
        <v>7.0629516573618201</v>
      </c>
      <c r="AF180" s="7">
        <v>10.962613765119</v>
      </c>
      <c r="AG180" s="7">
        <v>11.2159426789171</v>
      </c>
    </row>
    <row r="181" spans="16:33" x14ac:dyDescent="0.25">
      <c r="P181" s="6" t="s">
        <v>575</v>
      </c>
      <c r="Q181" s="7">
        <v>2.1023844547903998</v>
      </c>
      <c r="R181" s="7">
        <v>2.02034863777937</v>
      </c>
      <c r="S181" s="7">
        <v>1.9303692117267901</v>
      </c>
      <c r="T181" s="7">
        <v>2.1005068744714901</v>
      </c>
      <c r="U181" s="7">
        <v>1.61363585485149</v>
      </c>
      <c r="V181" s="6" t="s">
        <v>575</v>
      </c>
      <c r="W181" s="7">
        <v>10.131784473999501</v>
      </c>
      <c r="X181" s="7">
        <v>5.67404772375885</v>
      </c>
      <c r="Y181" s="7">
        <v>6.3673803638317601</v>
      </c>
      <c r="Z181" s="7">
        <v>7.8578902785390596</v>
      </c>
      <c r="AA181" s="7">
        <v>6.7324975212329301</v>
      </c>
      <c r="AB181" s="6" t="s">
        <v>575</v>
      </c>
      <c r="AC181" s="7">
        <v>9.6436858057094597</v>
      </c>
      <c r="AD181" s="7">
        <v>4.5455497374637401</v>
      </c>
      <c r="AE181" s="7">
        <v>6.5427896943949202</v>
      </c>
      <c r="AF181" s="7">
        <v>7.7509404149886096</v>
      </c>
      <c r="AG181" s="7">
        <v>6.6674321417197797</v>
      </c>
    </row>
    <row r="182" spans="16:33" x14ac:dyDescent="0.25">
      <c r="P182" s="6" t="s">
        <v>576</v>
      </c>
      <c r="Q182" s="7">
        <v>5.8586283120336402</v>
      </c>
      <c r="R182" s="7">
        <v>2.8300190429973102</v>
      </c>
      <c r="S182" s="7">
        <v>2.1113390686190598</v>
      </c>
      <c r="T182" s="7">
        <v>1.73011804925182</v>
      </c>
      <c r="U182" s="7">
        <v>2.2655172986529899</v>
      </c>
      <c r="V182" s="6" t="s">
        <v>576</v>
      </c>
      <c r="W182" s="7">
        <v>8.1138189189325995</v>
      </c>
      <c r="X182" s="7">
        <v>3.8892632013755599</v>
      </c>
      <c r="Y182" s="7">
        <v>4.7650099908937404</v>
      </c>
      <c r="Z182" s="7">
        <v>9.0389605137637492</v>
      </c>
      <c r="AA182" s="7">
        <v>13.338113941683799</v>
      </c>
      <c r="AB182" s="6" t="s">
        <v>576</v>
      </c>
      <c r="AC182" s="7">
        <v>5.9216716819725503</v>
      </c>
      <c r="AD182" s="7">
        <v>3.9671827846104901</v>
      </c>
      <c r="AE182" s="7">
        <v>5.1384318304747199</v>
      </c>
      <c r="AF182" s="7">
        <v>9.2531490993752694</v>
      </c>
      <c r="AG182" s="7">
        <v>14.9148481218058</v>
      </c>
    </row>
    <row r="183" spans="16:33" x14ac:dyDescent="0.25">
      <c r="P183" s="6" t="s">
        <v>439</v>
      </c>
      <c r="Q183" s="7">
        <v>6.06292349365705</v>
      </c>
      <c r="R183" s="7">
        <v>2.1335089593077901</v>
      </c>
      <c r="S183" s="7">
        <v>4.0568733521524596</v>
      </c>
      <c r="T183" s="7">
        <v>3.83560773303119</v>
      </c>
      <c r="U183" s="7">
        <v>5.4834733213890399</v>
      </c>
      <c r="V183" s="6" t="s">
        <v>439</v>
      </c>
      <c r="W183" s="7">
        <v>14.1261921732342</v>
      </c>
      <c r="X183" s="7">
        <v>8.8332210395873503</v>
      </c>
      <c r="Y183" s="7">
        <v>15.0252642874835</v>
      </c>
      <c r="Z183" s="7">
        <v>22.1831059655781</v>
      </c>
      <c r="AA183" s="7">
        <v>26.386791655744201</v>
      </c>
      <c r="AB183" s="6" t="s">
        <v>439</v>
      </c>
      <c r="AC183" s="7">
        <v>19.0546238665011</v>
      </c>
      <c r="AD183" s="7">
        <v>9.6905530990546591</v>
      </c>
      <c r="AE183" s="7">
        <v>18.9667386646503</v>
      </c>
      <c r="AF183" s="7">
        <v>25.762929487471101</v>
      </c>
      <c r="AG183" s="7">
        <v>31.855244334581901</v>
      </c>
    </row>
    <row r="184" spans="16:33" x14ac:dyDescent="0.25">
      <c r="P184" s="6" t="s">
        <v>577</v>
      </c>
      <c r="Q184" s="7">
        <v>4.7826303600404598</v>
      </c>
      <c r="R184" s="7">
        <v>2.5805897190923202</v>
      </c>
      <c r="S184" s="7">
        <v>2.0807200664952301</v>
      </c>
      <c r="T184" s="7">
        <v>2.1860812082373799</v>
      </c>
      <c r="U184" s="7">
        <v>2.43139429836629</v>
      </c>
      <c r="V184" s="6" t="s">
        <v>577</v>
      </c>
      <c r="W184" s="7">
        <v>11.534409186856101</v>
      </c>
      <c r="X184" s="7">
        <v>5.86931607692593</v>
      </c>
      <c r="Y184" s="7">
        <v>11.6823047442844</v>
      </c>
      <c r="Z184" s="7">
        <v>21.487679101303399</v>
      </c>
      <c r="AA184" s="7">
        <v>20.825976468141501</v>
      </c>
      <c r="AB184" s="6" t="s">
        <v>577</v>
      </c>
      <c r="AC184" s="7">
        <v>14.976013911425801</v>
      </c>
      <c r="AD184" s="7">
        <v>7.1617412679877797</v>
      </c>
      <c r="AE184" s="7">
        <v>12.1149425785388</v>
      </c>
      <c r="AF184" s="7">
        <v>19.83353084034</v>
      </c>
      <c r="AG184" s="7">
        <v>22.991620936753701</v>
      </c>
    </row>
    <row r="185" spans="16:33" x14ac:dyDescent="0.25">
      <c r="P185" s="6" t="s">
        <v>578</v>
      </c>
      <c r="Q185" s="7">
        <v>4.3489093063712803</v>
      </c>
      <c r="R185" s="7">
        <v>13.613107243777</v>
      </c>
      <c r="S185" s="7">
        <v>2.68082362227128</v>
      </c>
      <c r="T185" s="7">
        <v>1.3846432705716001</v>
      </c>
      <c r="U185" s="7">
        <v>3.0989463163679498</v>
      </c>
      <c r="V185" s="6" t="s">
        <v>578</v>
      </c>
      <c r="W185" s="7">
        <v>13.988334449049299</v>
      </c>
      <c r="X185" s="7">
        <v>4.1533520946935996</v>
      </c>
      <c r="Y185" s="7">
        <v>18.536411698480698</v>
      </c>
      <c r="Z185" s="7">
        <v>26.460811649086001</v>
      </c>
      <c r="AA185" s="7">
        <v>31.626035106419</v>
      </c>
      <c r="AB185" s="6" t="s">
        <v>578</v>
      </c>
      <c r="AC185" s="7">
        <v>16.948412036445198</v>
      </c>
      <c r="AD185" s="7">
        <v>14.776773753737899</v>
      </c>
      <c r="AE185" s="7">
        <v>20.376657054899699</v>
      </c>
      <c r="AF185" s="7">
        <v>26.3416575134626</v>
      </c>
      <c r="AG185" s="7">
        <v>34.604238565355203</v>
      </c>
    </row>
    <row r="186" spans="16:33" x14ac:dyDescent="0.25">
      <c r="P186" s="6" t="s">
        <v>584</v>
      </c>
      <c r="Q186" s="6">
        <f>AVERAGE(Q168:Q185)</f>
        <v>3.2648995426326719</v>
      </c>
      <c r="R186" s="6">
        <f>AVERAGE(R168:R185)</f>
        <v>2.3719496240386095</v>
      </c>
      <c r="S186" s="6">
        <f>AVERAGE(S168:S185)</f>
        <v>1.7706745865251208</v>
      </c>
      <c r="T186" s="6">
        <f>AVERAGE(T168:T185)</f>
        <v>1.9023579600458957</v>
      </c>
      <c r="U186" s="6">
        <f>AVERAGE(U168:U185)</f>
        <v>1.9724422561807526</v>
      </c>
      <c r="V186" s="6" t="s">
        <v>584</v>
      </c>
      <c r="W186" s="6">
        <f>AVERAGE(W168:W185)</f>
        <v>8.6088140841632601</v>
      </c>
      <c r="X186" s="6">
        <f>AVERAGE(X168:X185)</f>
        <v>4.8143365935028282</v>
      </c>
      <c r="Y186" s="6">
        <f>AVERAGE(Y168:Y185)</f>
        <v>7.3016169898231089</v>
      </c>
      <c r="Z186" s="6">
        <f>AVERAGE(Z168:Z185)</f>
        <v>9.120246101031956</v>
      </c>
      <c r="AA186" s="6">
        <f>AVERAGE(AA168:AA185)</f>
        <v>9.6314293786276384</v>
      </c>
      <c r="AB186" s="6" t="s">
        <v>584</v>
      </c>
      <c r="AC186" s="6">
        <f>AVERAGE(AC168:AC185)</f>
        <v>8.3465185207651942</v>
      </c>
      <c r="AD186" s="6">
        <f>AVERAGE(AD168:AD185)</f>
        <v>5.2626088946435967</v>
      </c>
      <c r="AE186" s="6">
        <f>AVERAGE(AE168:AE185)</f>
        <v>7.6215077306962371</v>
      </c>
      <c r="AF186" s="6">
        <f>AVERAGE(AF168:AF185)</f>
        <v>8.9157422993731252</v>
      </c>
      <c r="AG186" s="6">
        <f>AVERAGE(AG168:AG185)</f>
        <v>10.416703275470951</v>
      </c>
    </row>
    <row r="187" spans="16:33" x14ac:dyDescent="0.25">
      <c r="P187" s="6" t="s">
        <v>585</v>
      </c>
      <c r="Q187" s="6">
        <f>MEDIAN(Q168:Q185)</f>
        <v>2.7105038342356602</v>
      </c>
      <c r="R187" s="6">
        <f>MEDIAN(R168:R185)</f>
        <v>1.781426542197535</v>
      </c>
      <c r="S187" s="6">
        <f>MEDIAN(S168:S185)</f>
        <v>1.5447069927590449</v>
      </c>
      <c r="T187" s="6">
        <f>MEDIAN(T168:T185)</f>
        <v>1.7254963130821901</v>
      </c>
      <c r="U187" s="6">
        <f>MEDIAN(U168:U185)</f>
        <v>1.64840719806523</v>
      </c>
      <c r="V187" s="6" t="s">
        <v>585</v>
      </c>
      <c r="W187" s="6">
        <f>MEDIAN(W168:W185)</f>
        <v>8.3745137247510755</v>
      </c>
      <c r="X187" s="6">
        <f>MEDIAN(X168:X185)</f>
        <v>4.7067688936935799</v>
      </c>
      <c r="Y187" s="6">
        <f>MEDIAN(Y168:Y185)</f>
        <v>6.5078378146120599</v>
      </c>
      <c r="Z187" s="6">
        <f>MEDIAN(Z168:Z185)</f>
        <v>7.2361945490954902</v>
      </c>
      <c r="AA187" s="6">
        <f>MEDIAN(AA168:AA185)</f>
        <v>6.4813711535781398</v>
      </c>
      <c r="AB187" s="6" t="s">
        <v>585</v>
      </c>
      <c r="AC187" s="6">
        <f>MEDIAN(AC168:AC185)</f>
        <v>7.1773757348741247</v>
      </c>
      <c r="AD187" s="6">
        <f>MEDIAN(AD168:AD185)</f>
        <v>4.5209967640625504</v>
      </c>
      <c r="AE187" s="6">
        <f>MEDIAN(AE168:AE185)</f>
        <v>6.8028706758783706</v>
      </c>
      <c r="AF187" s="6">
        <f>MEDIAN(AF168:AF185)</f>
        <v>7.1992567670522352</v>
      </c>
      <c r="AG187" s="6">
        <f>MEDIAN(AG168:AG185)</f>
        <v>6.6386546126010249</v>
      </c>
    </row>
    <row r="188" spans="16:33" x14ac:dyDescent="0.25">
      <c r="P188" s="9" t="s">
        <v>586</v>
      </c>
      <c r="Q188" s="9">
        <v>0</v>
      </c>
      <c r="R188" s="9">
        <f>(Q186-R186)/Q186*100</f>
        <v>27.349996743667855</v>
      </c>
      <c r="S188" s="9">
        <f>(Q186-S186)/Q186*100</f>
        <v>45.766337879500988</v>
      </c>
      <c r="T188" s="9">
        <f>(Q186-T186)/Q186*100</f>
        <v>41.733032358113</v>
      </c>
      <c r="U188" s="9">
        <f>(Q186-U186)/Q186*100</f>
        <v>39.586433505079249</v>
      </c>
      <c r="V188" s="9" t="s">
        <v>586</v>
      </c>
      <c r="W188" s="9">
        <v>0</v>
      </c>
      <c r="X188" s="9">
        <f>(W186-X186)/W186*100</f>
        <v>44.076657406747088</v>
      </c>
      <c r="Y188" s="9">
        <f>(W186-Y186)/W186*100</f>
        <v>15.184403816373102</v>
      </c>
      <c r="Z188" s="9">
        <f>(W186-Z186)/W186*100</f>
        <v>-5.9407952346133737</v>
      </c>
      <c r="AA188" s="9">
        <f>(W186-AA186)/W186*100</f>
        <v>-11.87870111338073</v>
      </c>
      <c r="AB188" s="9" t="s">
        <v>586</v>
      </c>
      <c r="AC188" s="9">
        <v>0</v>
      </c>
      <c r="AD188" s="9">
        <f>(AC186-AD186)/AC186*100</f>
        <v>36.948454837177671</v>
      </c>
      <c r="AE188" s="9">
        <f>(AC186-AE186)/AC186*100</f>
        <v>8.6863856860224082</v>
      </c>
      <c r="AF188" s="9">
        <f>(AC186-AF186)/AC186*100</f>
        <v>-6.8198947524260163</v>
      </c>
      <c r="AG188" s="9">
        <f>(AC186-AG186)/AC186*100</f>
        <v>-24.802973234353594</v>
      </c>
    </row>
    <row r="189" spans="16:33" x14ac:dyDescent="0.25">
      <c r="P189" s="9" t="s">
        <v>587</v>
      </c>
      <c r="Q189" s="9">
        <v>0</v>
      </c>
      <c r="R189" s="9">
        <f>(Q187-R187)/Q187*100</f>
        <v>34.276922257153615</v>
      </c>
      <c r="S189" s="9">
        <f>(Q187-S187)/Q187*100</f>
        <v>43.010337294186506</v>
      </c>
      <c r="T189" s="9">
        <f>(Q187-T187)/Q187*100</f>
        <v>36.340384717855756</v>
      </c>
      <c r="U189" s="9">
        <f>(Q187-U187)/Q187*100</f>
        <v>39.184472744711421</v>
      </c>
      <c r="V189" s="9" t="s">
        <v>587</v>
      </c>
      <c r="W189" s="9">
        <v>0</v>
      </c>
      <c r="X189" s="9">
        <f>(W187-X187)/W187*100</f>
        <v>43.796511076426896</v>
      </c>
      <c r="Y189" s="9">
        <f>(W187-Y187)/W187*100</f>
        <v>22.289961799477506</v>
      </c>
      <c r="Z189" s="9">
        <f>(W187-Z187)/W187*100</f>
        <v>13.592659980856627</v>
      </c>
      <c r="AA189" s="9">
        <f>(W187-AA187)/W187*100</f>
        <v>22.605999982753715</v>
      </c>
      <c r="AB189" s="9" t="s">
        <v>587</v>
      </c>
      <c r="AC189" s="9">
        <v>0</v>
      </c>
      <c r="AD189" s="9">
        <f>(AC187-AD187)/AC187*100</f>
        <v>37.010448789862075</v>
      </c>
      <c r="AE189" s="9">
        <f>(AC187-AE187)/AC187*100</f>
        <v>5.2178550048045125</v>
      </c>
      <c r="AF189" s="9">
        <f>(AC187-AF187)/AC187*100</f>
        <v>-0.30486117748849023</v>
      </c>
      <c r="AG189" s="9">
        <f>(AC187-AG187)/AC187*100</f>
        <v>7.5058230497187131</v>
      </c>
    </row>
    <row r="190" spans="16:33" x14ac:dyDescent="0.25">
      <c r="P190" s="28" t="s">
        <v>582</v>
      </c>
      <c r="Q190" s="28"/>
      <c r="R190" s="28"/>
      <c r="S190" s="28"/>
      <c r="T190" s="28"/>
      <c r="U190" s="28"/>
      <c r="V190" s="28" t="s">
        <v>581</v>
      </c>
      <c r="W190" s="28"/>
      <c r="X190" s="28"/>
      <c r="Y190" s="28"/>
      <c r="Z190" s="28"/>
      <c r="AA190" s="28"/>
      <c r="AB190" s="28" t="s">
        <v>583</v>
      </c>
      <c r="AC190" s="28"/>
      <c r="AD190" s="28"/>
      <c r="AE190" s="28"/>
      <c r="AF190" s="28"/>
      <c r="AG190" s="28"/>
    </row>
    <row r="191" spans="16:33" x14ac:dyDescent="0.25">
      <c r="P191" s="6" t="s">
        <v>568</v>
      </c>
      <c r="Q191" s="6" t="s">
        <v>412</v>
      </c>
      <c r="R191" s="6" t="s">
        <v>405</v>
      </c>
      <c r="S191" s="6" t="s">
        <v>404</v>
      </c>
      <c r="T191" s="6" t="s">
        <v>406</v>
      </c>
      <c r="U191" s="6" t="s">
        <v>403</v>
      </c>
      <c r="V191" s="6" t="s">
        <v>568</v>
      </c>
      <c r="W191" s="6" t="s">
        <v>412</v>
      </c>
      <c r="X191" s="6" t="s">
        <v>405</v>
      </c>
      <c r="Y191" s="6" t="s">
        <v>404</v>
      </c>
      <c r="Z191" s="6" t="s">
        <v>406</v>
      </c>
      <c r="AA191" s="6" t="s">
        <v>403</v>
      </c>
      <c r="AB191" s="6" t="s">
        <v>568</v>
      </c>
      <c r="AC191" s="1" t="s">
        <v>412</v>
      </c>
      <c r="AD191" s="1" t="s">
        <v>405</v>
      </c>
      <c r="AE191" s="1" t="s">
        <v>404</v>
      </c>
      <c r="AF191" s="1" t="s">
        <v>406</v>
      </c>
      <c r="AG191" s="1" t="s">
        <v>403</v>
      </c>
    </row>
    <row r="192" spans="16:33" x14ac:dyDescent="0.25">
      <c r="P192" s="6" t="s">
        <v>529</v>
      </c>
      <c r="Q192" s="7">
        <v>4.172488971021</v>
      </c>
      <c r="R192" s="7">
        <v>6.1833774925781402</v>
      </c>
      <c r="S192" s="7">
        <v>2.6646475456775498</v>
      </c>
      <c r="T192" s="7">
        <v>3.5181522298793899</v>
      </c>
      <c r="U192" s="7">
        <v>2.2640730060999701</v>
      </c>
      <c r="V192" s="6" t="s">
        <v>529</v>
      </c>
      <c r="W192" s="7">
        <v>8.7671446552870798</v>
      </c>
      <c r="X192" s="7">
        <v>5.6203922554144903</v>
      </c>
      <c r="Y192" s="7">
        <v>6.6794919845374103</v>
      </c>
      <c r="Z192" s="7">
        <v>9.6997965713939092</v>
      </c>
      <c r="AA192" s="7">
        <v>4.7751200387648201</v>
      </c>
      <c r="AB192" s="6" t="s">
        <v>529</v>
      </c>
      <c r="AC192">
        <v>5.3917607442728501</v>
      </c>
      <c r="AD192">
        <v>4.3571417739234404</v>
      </c>
      <c r="AE192">
        <v>5.2872661780624899</v>
      </c>
      <c r="AF192">
        <v>6.8301316978164701</v>
      </c>
      <c r="AG192">
        <v>4.6231804621880697</v>
      </c>
    </row>
    <row r="193" spans="16:33" x14ac:dyDescent="0.25">
      <c r="P193" s="6" t="s">
        <v>457</v>
      </c>
      <c r="Q193" s="7">
        <v>1.13188116691742</v>
      </c>
      <c r="R193" s="7">
        <v>18.916622994607099</v>
      </c>
      <c r="S193" s="7">
        <v>0.87893541606793002</v>
      </c>
      <c r="T193" s="7">
        <v>0.73707166162324</v>
      </c>
      <c r="U193" s="7">
        <v>1.3619343059523501</v>
      </c>
      <c r="V193" s="6" t="s">
        <v>457</v>
      </c>
      <c r="W193" s="7">
        <v>3.15720814385296</v>
      </c>
      <c r="X193" s="7">
        <v>19.623476408635199</v>
      </c>
      <c r="Y193" s="7">
        <v>3.8460996624572599</v>
      </c>
      <c r="Z193" s="7">
        <v>3.3708490411869798</v>
      </c>
      <c r="AA193" s="7">
        <v>3.3066088504950502</v>
      </c>
      <c r="AB193" s="6" t="s">
        <v>457</v>
      </c>
      <c r="AC193">
        <v>3.3329529637831898</v>
      </c>
      <c r="AD193">
        <v>4.0318467927803301</v>
      </c>
      <c r="AE193">
        <v>3.4271296468480101</v>
      </c>
      <c r="AF193">
        <v>3.4191700618171001</v>
      </c>
      <c r="AG193">
        <v>2.3320879752506198</v>
      </c>
    </row>
    <row r="194" spans="16:33" x14ac:dyDescent="0.25">
      <c r="P194" s="6" t="s">
        <v>530</v>
      </c>
      <c r="Q194" s="7">
        <v>5.6769436469138901</v>
      </c>
      <c r="R194" s="7">
        <v>19.069043234766401</v>
      </c>
      <c r="S194" s="7">
        <v>2.0728205963397999</v>
      </c>
      <c r="T194" s="7">
        <v>3.1194754773581699</v>
      </c>
      <c r="U194" s="7">
        <v>1.7365881336208899</v>
      </c>
      <c r="V194" s="6" t="s">
        <v>530</v>
      </c>
      <c r="W194" s="7">
        <v>5.9434341417797896</v>
      </c>
      <c r="X194" s="7">
        <v>31.4893522008778</v>
      </c>
      <c r="Y194" s="7">
        <v>9.4462277607180507</v>
      </c>
      <c r="Z194" s="7">
        <v>6.2951648195771304</v>
      </c>
      <c r="AA194" s="7">
        <v>6.2293630758966101</v>
      </c>
      <c r="AB194" s="6" t="s">
        <v>530</v>
      </c>
      <c r="AC194" s="10">
        <v>9.0397936373259995</v>
      </c>
      <c r="AD194" s="10">
        <v>15.157188676321001</v>
      </c>
      <c r="AE194" s="10">
        <v>9.5033610112191003</v>
      </c>
      <c r="AF194" s="10">
        <v>8.3597109451547098</v>
      </c>
      <c r="AG194">
        <v>6.91496208190937</v>
      </c>
    </row>
    <row r="195" spans="16:33" x14ac:dyDescent="0.25">
      <c r="P195" s="6" t="s">
        <v>436</v>
      </c>
      <c r="Q195" s="7">
        <v>3.8283316116153898</v>
      </c>
      <c r="R195" s="7">
        <v>4.6362280917946599</v>
      </c>
      <c r="S195" s="7">
        <v>2.69846513652262</v>
      </c>
      <c r="T195" s="7">
        <v>3.06911517681257</v>
      </c>
      <c r="U195" s="7">
        <v>3.04245913760285</v>
      </c>
      <c r="V195" s="6" t="s">
        <v>436</v>
      </c>
      <c r="W195" s="7">
        <v>7.5359681735631501</v>
      </c>
      <c r="X195" s="7">
        <v>6.6335956986766202</v>
      </c>
      <c r="Y195" s="7">
        <v>5.43040326654467</v>
      </c>
      <c r="Z195" s="7">
        <v>6.1346470827805497</v>
      </c>
      <c r="AA195" s="7">
        <v>5.05180011291674</v>
      </c>
      <c r="AB195" s="6" t="s">
        <v>436</v>
      </c>
      <c r="AC195">
        <v>4.7453867572797304</v>
      </c>
      <c r="AD195">
        <v>5.3855686825623996</v>
      </c>
      <c r="AE195">
        <v>5.0934010134538701</v>
      </c>
      <c r="AF195">
        <v>5.0036444486395002</v>
      </c>
      <c r="AG195">
        <v>4.9243755058092802</v>
      </c>
    </row>
    <row r="196" spans="16:33" x14ac:dyDescent="0.25">
      <c r="P196" s="6" t="s">
        <v>531</v>
      </c>
      <c r="Q196" s="7">
        <v>6.9307915144771997</v>
      </c>
      <c r="R196" s="7">
        <v>4.8414768679470201</v>
      </c>
      <c r="S196" s="7">
        <v>3.8414634449480598</v>
      </c>
      <c r="T196" s="7">
        <v>4.9420002157622802</v>
      </c>
      <c r="U196" s="7">
        <v>4.0438027256642304</v>
      </c>
      <c r="V196" s="6" t="s">
        <v>531</v>
      </c>
      <c r="W196" s="7">
        <v>19.0296364902735</v>
      </c>
      <c r="X196" s="7">
        <v>10.6137144271884</v>
      </c>
      <c r="Y196" s="7">
        <v>13.4852419097845</v>
      </c>
      <c r="Z196" s="7">
        <v>16.198179145332801</v>
      </c>
      <c r="AA196" s="7">
        <v>11.8663288048112</v>
      </c>
      <c r="AB196" s="6" t="s">
        <v>531</v>
      </c>
      <c r="AC196">
        <v>13.412906859798699</v>
      </c>
      <c r="AD196">
        <v>10.483610766836</v>
      </c>
      <c r="AE196">
        <v>11.984252336471799</v>
      </c>
      <c r="AF196">
        <v>12.288656124143801</v>
      </c>
      <c r="AG196">
        <v>11.9454747839021</v>
      </c>
    </row>
    <row r="197" spans="16:33" x14ac:dyDescent="0.25">
      <c r="P197" s="6" t="s">
        <v>569</v>
      </c>
      <c r="Q197" s="7">
        <v>3.0325810735570999</v>
      </c>
      <c r="R197" s="7">
        <v>1.58872180831205</v>
      </c>
      <c r="S197" s="7">
        <v>2.7034990153535601</v>
      </c>
      <c r="T197" s="7">
        <v>2.73808982199817</v>
      </c>
      <c r="U197" s="7">
        <v>3.5000985729667602</v>
      </c>
      <c r="V197" s="6" t="s">
        <v>569</v>
      </c>
      <c r="W197" s="7">
        <v>5.4258460485239102</v>
      </c>
      <c r="X197" s="7">
        <v>2.2640007914723199</v>
      </c>
      <c r="Y197" s="7">
        <v>3.0958410873789801</v>
      </c>
      <c r="Z197" s="7">
        <v>3.1271100211516698</v>
      </c>
      <c r="AA197" s="7">
        <v>3.7589880130939699</v>
      </c>
      <c r="AB197" s="6" t="s">
        <v>569</v>
      </c>
      <c r="AC197">
        <v>5.19966983472239</v>
      </c>
      <c r="AD197">
        <v>1.8912288835402</v>
      </c>
      <c r="AE197">
        <v>1.9443788494909999</v>
      </c>
      <c r="AF197">
        <v>3.4273784429226399</v>
      </c>
      <c r="AG197">
        <v>1.55225342134852</v>
      </c>
    </row>
    <row r="198" spans="16:33" x14ac:dyDescent="0.25">
      <c r="P198" s="6" t="s">
        <v>570</v>
      </c>
      <c r="Q198" s="7">
        <v>2.3641624800236398</v>
      </c>
      <c r="R198" s="7">
        <v>2.3886432387971701</v>
      </c>
      <c r="S198" s="7">
        <v>25.586581366748501</v>
      </c>
      <c r="T198" s="7">
        <v>39.099165848835902</v>
      </c>
      <c r="U198" s="7">
        <v>16.829402330077201</v>
      </c>
      <c r="V198" s="6" t="s">
        <v>570</v>
      </c>
      <c r="W198" s="7">
        <v>7.3803349458860001</v>
      </c>
      <c r="X198" s="7">
        <v>2.6154693842475401</v>
      </c>
      <c r="Y198" s="7">
        <v>25.4379636630436</v>
      </c>
      <c r="Z198" s="7">
        <v>37.958969092861501</v>
      </c>
      <c r="AA198" s="7">
        <v>15.9967676732663</v>
      </c>
      <c r="AB198" s="6" t="s">
        <v>570</v>
      </c>
      <c r="AC198">
        <v>8.7215050106119705</v>
      </c>
      <c r="AD198">
        <v>2.1260708526597698</v>
      </c>
      <c r="AE198">
        <v>2.6283235879693398</v>
      </c>
      <c r="AF198">
        <v>3.4851501450430802</v>
      </c>
      <c r="AG198">
        <v>2.90663876293454</v>
      </c>
    </row>
    <row r="199" spans="16:33" x14ac:dyDescent="0.25">
      <c r="P199" s="6" t="s">
        <v>440</v>
      </c>
      <c r="Q199" s="7">
        <v>0.91777570281081</v>
      </c>
      <c r="R199" s="7">
        <v>17.543171709775201</v>
      </c>
      <c r="S199" s="7">
        <v>0.92167529270394</v>
      </c>
      <c r="T199" s="7">
        <v>1.12900348868866</v>
      </c>
      <c r="U199" s="7">
        <v>1.1344918003900999</v>
      </c>
      <c r="V199" s="6" t="s">
        <v>440</v>
      </c>
      <c r="W199" s="7">
        <v>4.2535137832448999</v>
      </c>
      <c r="X199" s="7">
        <v>20.847207568670601</v>
      </c>
      <c r="Y199" s="7">
        <v>1.7059261489888899</v>
      </c>
      <c r="Z199" s="7">
        <v>2.6661640528582198</v>
      </c>
      <c r="AA199" s="7">
        <v>1.70802037319075</v>
      </c>
      <c r="AB199" s="6" t="s">
        <v>440</v>
      </c>
      <c r="AC199">
        <v>4.3624856563695902</v>
      </c>
      <c r="AD199">
        <v>5.0535074283576797</v>
      </c>
      <c r="AE199">
        <v>1.2524905019710999</v>
      </c>
      <c r="AF199">
        <v>2.7814185985885</v>
      </c>
      <c r="AG199">
        <v>1.32268312004743</v>
      </c>
    </row>
    <row r="200" spans="16:33" x14ac:dyDescent="0.25">
      <c r="P200" s="6" t="s">
        <v>571</v>
      </c>
      <c r="Q200" s="7">
        <v>1.8713809040681999</v>
      </c>
      <c r="R200" s="7">
        <v>11.4885393352139</v>
      </c>
      <c r="S200" s="7">
        <v>2.6395771408943198</v>
      </c>
      <c r="T200" s="7">
        <v>2.4548808170974099</v>
      </c>
      <c r="U200" s="7">
        <v>3.4961159449554402</v>
      </c>
      <c r="V200" s="6" t="s">
        <v>571</v>
      </c>
      <c r="W200" s="7">
        <v>9.1745676564143501</v>
      </c>
      <c r="X200" s="7">
        <v>10.9103619246827</v>
      </c>
      <c r="Y200" s="7">
        <v>4.1856818098264403</v>
      </c>
      <c r="Z200" s="7">
        <v>6.5825089398837102</v>
      </c>
      <c r="AA200" s="7">
        <v>4.4343030347592398</v>
      </c>
      <c r="AB200" s="6" t="s">
        <v>571</v>
      </c>
      <c r="AC200">
        <v>9.0283360156185299</v>
      </c>
      <c r="AD200">
        <v>4.7765893294250601</v>
      </c>
      <c r="AE200">
        <v>5.5905481135021002</v>
      </c>
      <c r="AF200">
        <v>7.5745246374250899</v>
      </c>
      <c r="AG200">
        <v>5.1131141523146502</v>
      </c>
    </row>
    <row r="201" spans="16:33" x14ac:dyDescent="0.25">
      <c r="P201" s="6" t="s">
        <v>458</v>
      </c>
      <c r="Q201" s="7">
        <v>1.38356005115684</v>
      </c>
      <c r="R201" s="7">
        <v>1.1012730716708501</v>
      </c>
      <c r="S201" s="7">
        <v>2.9288086536232698</v>
      </c>
      <c r="T201" s="7">
        <v>4.7487616996723698</v>
      </c>
      <c r="U201" s="7">
        <v>9.0362163579130197</v>
      </c>
      <c r="V201" s="6" t="s">
        <v>458</v>
      </c>
      <c r="W201" s="7">
        <v>4.2380598529276901</v>
      </c>
      <c r="X201" s="7">
        <v>1.8561325745020301</v>
      </c>
      <c r="Y201" s="7">
        <v>2.8003388310329398</v>
      </c>
      <c r="Z201" s="7">
        <v>4.6340126563356501</v>
      </c>
      <c r="AA201" s="7">
        <v>7.9972645099045998</v>
      </c>
      <c r="AB201" s="6" t="s">
        <v>458</v>
      </c>
      <c r="AC201">
        <v>4.8236482685459796</v>
      </c>
      <c r="AD201">
        <v>1.14871808203726</v>
      </c>
      <c r="AE201">
        <v>0.9824800091857</v>
      </c>
      <c r="AF201">
        <v>2.2790214340236399</v>
      </c>
      <c r="AG201">
        <v>1.46891774103979</v>
      </c>
    </row>
    <row r="202" spans="16:33" x14ac:dyDescent="0.25">
      <c r="P202" s="6" t="s">
        <v>572</v>
      </c>
      <c r="Q202" s="7">
        <v>1.6439659984647199</v>
      </c>
      <c r="R202" s="7">
        <v>21.468181151837602</v>
      </c>
      <c r="S202" s="7">
        <v>1.9965900252823401</v>
      </c>
      <c r="T202" s="7">
        <v>1.51592946364029</v>
      </c>
      <c r="U202" s="7">
        <v>2.0690935114434899</v>
      </c>
      <c r="V202" s="6" t="s">
        <v>572</v>
      </c>
      <c r="W202" s="7">
        <v>5.5928062676519703</v>
      </c>
      <c r="X202" s="7">
        <v>18.129987774063402</v>
      </c>
      <c r="Y202" s="7">
        <v>2.6520099858387098</v>
      </c>
      <c r="Z202" s="7">
        <v>3.13851993232046</v>
      </c>
      <c r="AA202" s="7">
        <v>2.62752922706518</v>
      </c>
      <c r="AB202" s="6" t="s">
        <v>572</v>
      </c>
      <c r="AC202">
        <v>6.2943713752770396</v>
      </c>
      <c r="AD202">
        <v>6.2289449226256401</v>
      </c>
      <c r="AE202">
        <v>2.87009816134336</v>
      </c>
      <c r="AF202">
        <v>4.1157282736876697</v>
      </c>
      <c r="AG202">
        <v>2.7734027749192798</v>
      </c>
    </row>
    <row r="203" spans="16:33" x14ac:dyDescent="0.25">
      <c r="P203" s="6" t="s">
        <v>573</v>
      </c>
      <c r="Q203" s="7">
        <v>2.7296407105630598</v>
      </c>
      <c r="R203" s="7">
        <v>2.1369752614350102</v>
      </c>
      <c r="S203" s="7">
        <v>1.3945366745597301</v>
      </c>
      <c r="T203" s="7">
        <v>1.9659710231585199</v>
      </c>
      <c r="U203" s="7">
        <v>1.3911425870601499</v>
      </c>
      <c r="V203" s="6" t="s">
        <v>573</v>
      </c>
      <c r="W203" s="7">
        <v>7.2366278368613903</v>
      </c>
      <c r="X203" s="7">
        <v>3.8173374322356102</v>
      </c>
      <c r="Y203" s="7">
        <v>5.7314583527410203</v>
      </c>
      <c r="Z203" s="7">
        <v>7.29425510972652</v>
      </c>
      <c r="AA203" s="7">
        <v>5.8197768423576397</v>
      </c>
      <c r="AB203" s="6" t="s">
        <v>573</v>
      </c>
      <c r="AC203">
        <v>5.4397112570328296</v>
      </c>
      <c r="AD203">
        <v>2.99654597435948</v>
      </c>
      <c r="AE203">
        <v>5.9099006976655204</v>
      </c>
      <c r="AF203">
        <v>6.3534429406951904</v>
      </c>
      <c r="AG203">
        <v>5.8018676147003001</v>
      </c>
    </row>
    <row r="204" spans="16:33" x14ac:dyDescent="0.25">
      <c r="P204" s="6" t="s">
        <v>574</v>
      </c>
      <c r="Q204" s="7">
        <v>4.2437648085120898</v>
      </c>
      <c r="R204" s="7">
        <v>6.2714071236841598</v>
      </c>
      <c r="S204" s="7">
        <v>2.7520994597623698</v>
      </c>
      <c r="T204" s="7">
        <v>3.57614057588277</v>
      </c>
      <c r="U204" s="7">
        <v>2.3161397526360199</v>
      </c>
      <c r="V204" s="6" t="s">
        <v>574</v>
      </c>
      <c r="W204" s="7">
        <v>9.6584898043777905</v>
      </c>
      <c r="X204" s="7">
        <v>4.8044391775909503</v>
      </c>
      <c r="Y204" s="7">
        <v>7.7525291367969</v>
      </c>
      <c r="Z204" s="7">
        <v>10.559656142828899</v>
      </c>
      <c r="AA204" s="7">
        <v>5.7880746208190503</v>
      </c>
      <c r="AB204" s="6" t="s">
        <v>574</v>
      </c>
      <c r="AC204">
        <v>6.0165617027053901</v>
      </c>
      <c r="AD204">
        <v>4.2388542138318597</v>
      </c>
      <c r="AE204">
        <v>6.2198458795416798</v>
      </c>
      <c r="AF204">
        <v>7.6416796833533196</v>
      </c>
      <c r="AG204">
        <v>5.5119980993110103</v>
      </c>
    </row>
    <row r="205" spans="16:33" x14ac:dyDescent="0.25">
      <c r="P205" s="6" t="s">
        <v>575</v>
      </c>
      <c r="Q205" s="7">
        <v>3.06421108046804</v>
      </c>
      <c r="R205" s="7">
        <v>1.5962321295877</v>
      </c>
      <c r="S205" s="7">
        <v>2.29859159811694</v>
      </c>
      <c r="T205" s="7">
        <v>2.9727873618624501</v>
      </c>
      <c r="U205" s="7">
        <v>2.23598151594391</v>
      </c>
      <c r="V205" s="6" t="s">
        <v>575</v>
      </c>
      <c r="W205" s="7">
        <v>14.2504735474208</v>
      </c>
      <c r="X205" s="7">
        <v>6.9172947533906797</v>
      </c>
      <c r="Y205" s="7">
        <v>8.6827257555636095</v>
      </c>
      <c r="Z205" s="7">
        <v>12.703058506124901</v>
      </c>
      <c r="AA205" s="7">
        <v>7.8386811875840001</v>
      </c>
      <c r="AB205" s="6" t="s">
        <v>575</v>
      </c>
      <c r="AC205">
        <v>14.503658031963599</v>
      </c>
      <c r="AD205">
        <v>6.4938281768478703</v>
      </c>
      <c r="AE205">
        <v>9.5634553543896796</v>
      </c>
      <c r="AF205">
        <v>13.580610661334299</v>
      </c>
      <c r="AG205">
        <v>8.4937400750021208</v>
      </c>
    </row>
    <row r="206" spans="16:33" x14ac:dyDescent="0.25">
      <c r="P206" s="6" t="s">
        <v>576</v>
      </c>
      <c r="Q206" s="7">
        <v>0.42787166882949002</v>
      </c>
      <c r="R206" s="7">
        <v>0.53778233211363002</v>
      </c>
      <c r="S206" s="7">
        <v>1.53817156895667</v>
      </c>
      <c r="T206" s="7">
        <v>2.2390867449328899</v>
      </c>
      <c r="U206" s="7">
        <v>3.73884013197946</v>
      </c>
      <c r="V206" s="6" t="s">
        <v>576</v>
      </c>
      <c r="W206" s="7">
        <v>2.4366659661847798</v>
      </c>
      <c r="X206" s="7">
        <v>1.48574374928237</v>
      </c>
      <c r="Y206" s="7">
        <v>2.8695926589498102</v>
      </c>
      <c r="Z206" s="7">
        <v>2.88244686267161</v>
      </c>
      <c r="AA206" s="7">
        <v>4.2807386978691602</v>
      </c>
      <c r="AB206" s="6" t="s">
        <v>576</v>
      </c>
      <c r="AC206">
        <v>2.64486073770132</v>
      </c>
      <c r="AD206">
        <v>1.3878929288158699</v>
      </c>
      <c r="AE206">
        <v>1.80803763248676</v>
      </c>
      <c r="AF206">
        <v>1.5984707830448699</v>
      </c>
      <c r="AG206">
        <v>1.55434764555039</v>
      </c>
    </row>
    <row r="207" spans="16:33" x14ac:dyDescent="0.25">
      <c r="P207" s="6" t="s">
        <v>439</v>
      </c>
      <c r="Q207" s="7">
        <v>3.0430521945664299</v>
      </c>
      <c r="R207" s="7">
        <v>0.94976678286000005</v>
      </c>
      <c r="S207" s="7">
        <v>13.449180039010299</v>
      </c>
      <c r="T207" s="7">
        <v>19.591178549944701</v>
      </c>
      <c r="U207" s="7">
        <v>20.1547415041296</v>
      </c>
      <c r="V207" s="6" t="s">
        <v>439</v>
      </c>
      <c r="W207" s="7">
        <v>2.49537645846467</v>
      </c>
      <c r="X207" s="7">
        <v>1.04602888151818</v>
      </c>
      <c r="Y207" s="7">
        <v>12.5210054298178</v>
      </c>
      <c r="Z207" s="7">
        <v>18.2639459083553</v>
      </c>
      <c r="AA207" s="7">
        <v>17.5627418738685</v>
      </c>
      <c r="AB207" s="6" t="s">
        <v>439</v>
      </c>
      <c r="AC207">
        <v>1.6421606327734499</v>
      </c>
      <c r="AD207">
        <v>0.36764466936894002</v>
      </c>
      <c r="AE207">
        <v>0.92817460919248995</v>
      </c>
      <c r="AF207">
        <v>1.32723264158942</v>
      </c>
      <c r="AG207">
        <v>2.5919996302611099</v>
      </c>
    </row>
    <row r="208" spans="16:33" x14ac:dyDescent="0.25">
      <c r="P208" s="6" t="s">
        <v>577</v>
      </c>
      <c r="Q208" s="7">
        <v>2.6222575592466999</v>
      </c>
      <c r="R208" s="7">
        <v>7.3219133121166697</v>
      </c>
      <c r="S208" s="7">
        <v>1.4058743711008601</v>
      </c>
      <c r="T208" s="7">
        <v>1.5910326763968701</v>
      </c>
      <c r="U208" s="7">
        <v>1.5615691083154399</v>
      </c>
      <c r="V208" s="6" t="s">
        <v>577</v>
      </c>
      <c r="W208" s="7">
        <v>24.179551561605201</v>
      </c>
      <c r="X208" s="7">
        <v>18.597938561239001</v>
      </c>
      <c r="Y208" s="7">
        <v>15.3385313422315</v>
      </c>
      <c r="Z208" s="7">
        <v>18.092797240823401</v>
      </c>
      <c r="AA208" s="7">
        <v>15.1549617587438</v>
      </c>
      <c r="AB208" s="6" t="s">
        <v>577</v>
      </c>
      <c r="AC208">
        <v>22.4071157405501</v>
      </c>
      <c r="AD208">
        <v>17.273016787734399</v>
      </c>
      <c r="AE208">
        <v>15.7097145283554</v>
      </c>
      <c r="AF208">
        <v>18.306119250903201</v>
      </c>
      <c r="AG208">
        <v>15.667252327296801</v>
      </c>
    </row>
    <row r="209" spans="16:33" x14ac:dyDescent="0.25">
      <c r="P209" s="6" t="s">
        <v>578</v>
      </c>
      <c r="Q209" s="7">
        <v>3.1697888660931501</v>
      </c>
      <c r="R209" s="7">
        <v>4.1825268042644197</v>
      </c>
      <c r="S209" s="7">
        <v>2.2026905725970001</v>
      </c>
      <c r="T209" s="7">
        <v>3.2240220514587001</v>
      </c>
      <c r="U209" s="7">
        <v>2.3371542092823199</v>
      </c>
      <c r="V209" s="6" t="s">
        <v>578</v>
      </c>
      <c r="W209" s="7">
        <v>16.102056600380799</v>
      </c>
      <c r="X209" s="7">
        <v>7.3510158070598699</v>
      </c>
      <c r="Y209" s="7">
        <v>7.3877008379063298</v>
      </c>
      <c r="Z209" s="7">
        <v>13.1484061148458</v>
      </c>
      <c r="AA209" s="7">
        <v>5.6413344974331396</v>
      </c>
      <c r="AB209" s="6" t="s">
        <v>578</v>
      </c>
      <c r="AC209">
        <v>13.9698475043707</v>
      </c>
      <c r="AD209">
        <v>5.1191505248920199</v>
      </c>
      <c r="AE209">
        <v>6.49686119120918</v>
      </c>
      <c r="AF209">
        <v>11.241723300988401</v>
      </c>
      <c r="AG209">
        <v>5.4173247224611503</v>
      </c>
    </row>
    <row r="210" spans="16:33" x14ac:dyDescent="0.25">
      <c r="P210" s="6" t="s">
        <v>588</v>
      </c>
      <c r="Q210" s="7">
        <v>1.5898050277268101</v>
      </c>
      <c r="R210" s="7">
        <v>4.0504462502915901</v>
      </c>
      <c r="S210" s="7">
        <v>0.86982519005085002</v>
      </c>
      <c r="T210" s="7">
        <v>1.2740104610109599</v>
      </c>
      <c r="U210" s="7">
        <v>1.26996644186253</v>
      </c>
      <c r="V210" s="6" t="s">
        <v>588</v>
      </c>
      <c r="W210" s="7">
        <v>3.7184756069820102</v>
      </c>
      <c r="X210" s="7">
        <v>4.5550820683135997</v>
      </c>
      <c r="Y210" s="7">
        <v>1.7233298742526699</v>
      </c>
      <c r="Z210" s="7">
        <v>2.4651185294791</v>
      </c>
      <c r="AA210" s="7">
        <v>1.5157850343849999</v>
      </c>
      <c r="AB210" s="6" t="s">
        <v>588</v>
      </c>
      <c r="AC210">
        <v>2.80575492810673</v>
      </c>
      <c r="AD210">
        <v>2.38784887789302</v>
      </c>
      <c r="AE210">
        <v>1.50632491816277</v>
      </c>
      <c r="AF210">
        <v>1.963804584329</v>
      </c>
      <c r="AG210">
        <v>1.3102622040915399</v>
      </c>
    </row>
    <row r="211" spans="16:33" x14ac:dyDescent="0.25">
      <c r="P211" s="6" t="s">
        <v>589</v>
      </c>
      <c r="Q211" s="7">
        <v>2.5096749547394901</v>
      </c>
      <c r="R211" s="7">
        <v>1.02884180013735</v>
      </c>
      <c r="S211" s="7">
        <v>1.8542549941831199</v>
      </c>
      <c r="T211" s="7">
        <v>2.14260800239175</v>
      </c>
      <c r="U211" s="7">
        <v>2.0373912899049</v>
      </c>
      <c r="V211" s="6" t="s">
        <v>589</v>
      </c>
      <c r="W211" s="7">
        <v>10.1669529976653</v>
      </c>
      <c r="X211" s="7">
        <v>4.2864436534535697</v>
      </c>
      <c r="Y211" s="7">
        <v>5.9883257832940302</v>
      </c>
      <c r="Z211" s="7">
        <v>6.3256403090497297</v>
      </c>
      <c r="AA211" s="7">
        <v>5.06686713447304</v>
      </c>
      <c r="AB211" s="6" t="s">
        <v>589</v>
      </c>
      <c r="AC211">
        <v>9.6836204948002198</v>
      </c>
      <c r="AD211">
        <v>4.1493080755451901</v>
      </c>
      <c r="AE211">
        <v>5.9798766718589196</v>
      </c>
      <c r="AF211">
        <v>6.9401867903558996</v>
      </c>
      <c r="AG211">
        <v>5.1983699714246798</v>
      </c>
    </row>
    <row r="212" spans="16:33" x14ac:dyDescent="0.25">
      <c r="P212" s="6" t="s">
        <v>590</v>
      </c>
      <c r="Q212" s="7">
        <v>1.34615287403386</v>
      </c>
      <c r="R212" s="7">
        <v>2.0028726978879501</v>
      </c>
      <c r="S212" s="7">
        <v>1.62439583437142</v>
      </c>
      <c r="T212" s="7">
        <v>1.9648155891161001</v>
      </c>
      <c r="U212" s="7">
        <v>2.0783369837827599</v>
      </c>
      <c r="V212" s="6" t="s">
        <v>590</v>
      </c>
      <c r="W212" s="7">
        <v>12.2563388194786</v>
      </c>
      <c r="X212" s="7">
        <v>8.1601084952566296</v>
      </c>
      <c r="Y212" s="7">
        <v>7.8868483442269399</v>
      </c>
      <c r="Z212" s="7">
        <v>8.6460407247171798</v>
      </c>
      <c r="AA212" s="7">
        <v>7.7058062727070604</v>
      </c>
      <c r="AB212" s="6" t="s">
        <v>590</v>
      </c>
      <c r="AC212">
        <v>12.3241483548424</v>
      </c>
      <c r="AD212">
        <v>8.9464535757434405</v>
      </c>
      <c r="AE212">
        <v>8.2899503957723102</v>
      </c>
      <c r="AF212">
        <v>9.7737443501081191</v>
      </c>
      <c r="AG212">
        <v>7.9389150907629897</v>
      </c>
    </row>
    <row r="213" spans="16:33" x14ac:dyDescent="0.25">
      <c r="P213" s="6" t="s">
        <v>591</v>
      </c>
      <c r="Q213" s="7">
        <v>2.1581341473366198</v>
      </c>
      <c r="R213" s="7">
        <v>15.7333287115971</v>
      </c>
      <c r="S213" s="7">
        <v>1.5895161692162001</v>
      </c>
      <c r="T213" s="7">
        <v>2.4851941959659398</v>
      </c>
      <c r="U213" s="7">
        <v>1.51210208837482</v>
      </c>
      <c r="V213" s="6" t="s">
        <v>591</v>
      </c>
      <c r="W213" s="7">
        <v>13.4211607634819</v>
      </c>
      <c r="X213" s="7">
        <v>20.599078108063299</v>
      </c>
      <c r="Y213" s="7">
        <v>8.4306244904355392</v>
      </c>
      <c r="Z213" s="7">
        <v>10.8510421653989</v>
      </c>
      <c r="AA213" s="7">
        <v>5.8974797817096203</v>
      </c>
      <c r="AB213" s="6" t="s">
        <v>591</v>
      </c>
      <c r="AC213">
        <v>12.6060742611902</v>
      </c>
      <c r="AD213">
        <v>7.8409920556688197</v>
      </c>
      <c r="AE213">
        <v>8.2488602726390905</v>
      </c>
      <c r="AF213">
        <v>12.2863801045812</v>
      </c>
      <c r="AG213">
        <v>5.90116272771981</v>
      </c>
    </row>
    <row r="214" spans="16:33" x14ac:dyDescent="0.25">
      <c r="P214" s="6" t="s">
        <v>592</v>
      </c>
      <c r="Q214" s="7">
        <v>1.96192700401008</v>
      </c>
      <c r="R214" s="7">
        <v>15.1254259760347</v>
      </c>
      <c r="S214" s="7">
        <v>1.23140383069714</v>
      </c>
      <c r="T214" s="7">
        <v>1.8076043447208701</v>
      </c>
      <c r="U214" s="7">
        <v>1.4757059160389401</v>
      </c>
      <c r="V214" s="6" t="s">
        <v>592</v>
      </c>
      <c r="W214" s="7">
        <v>3.4021755378726</v>
      </c>
      <c r="X214" s="7">
        <v>18.1245716769896</v>
      </c>
      <c r="Y214" s="7">
        <v>3.8231146024476401</v>
      </c>
      <c r="Z214" s="7">
        <v>3.9596724633348299</v>
      </c>
      <c r="AA214" s="7">
        <v>3.3342937878810899</v>
      </c>
      <c r="AB214" s="6" t="s">
        <v>592</v>
      </c>
      <c r="AC214">
        <v>3.5874782724238998</v>
      </c>
      <c r="AD214">
        <v>6.5812800909326699</v>
      </c>
      <c r="AE214">
        <v>3.7942287513874202</v>
      </c>
      <c r="AF214">
        <v>3.95266764445274</v>
      </c>
      <c r="AG214">
        <v>3.2836713338980599</v>
      </c>
    </row>
    <row r="215" spans="16:33" x14ac:dyDescent="0.25">
      <c r="P215" s="6" t="s">
        <v>438</v>
      </c>
      <c r="Q215" s="7">
        <v>1.1144161339032499</v>
      </c>
      <c r="R215" s="7">
        <v>7.2902833052057501</v>
      </c>
      <c r="S215" s="7">
        <v>1.3291824365359799</v>
      </c>
      <c r="T215" s="7">
        <v>1.1955131607548199</v>
      </c>
      <c r="U215" s="7">
        <v>1.5781062580474201</v>
      </c>
      <c r="V215" s="6" t="s">
        <v>438</v>
      </c>
      <c r="W215" s="7">
        <v>12.225792031982399</v>
      </c>
      <c r="X215" s="7">
        <v>7.2402385682438997</v>
      </c>
      <c r="Y215" s="7">
        <v>5.5153921868105797</v>
      </c>
      <c r="Z215" s="7">
        <v>6.8400973164322396</v>
      </c>
      <c r="AA215" s="7">
        <v>5.3321114618334997</v>
      </c>
      <c r="AB215" s="6" t="s">
        <v>438</v>
      </c>
      <c r="AC215">
        <v>11.9350559410613</v>
      </c>
      <c r="AD215">
        <v>4.5276405098063899</v>
      </c>
      <c r="AE215">
        <v>5.5166920501082899</v>
      </c>
      <c r="AF215">
        <v>6.7935188815976497</v>
      </c>
      <c r="AG215">
        <v>5.5301961854789496</v>
      </c>
    </row>
    <row r="216" spans="16:33" x14ac:dyDescent="0.25">
      <c r="P216" s="6" t="s">
        <v>593</v>
      </c>
      <c r="Q216" s="7">
        <v>4.56497547230172</v>
      </c>
      <c r="R216" s="7">
        <v>4.14251990054602</v>
      </c>
      <c r="S216" s="7">
        <v>3.55671484104478</v>
      </c>
      <c r="T216" s="7">
        <v>4.5343564701778796</v>
      </c>
      <c r="U216" s="7">
        <v>3.74237864873434</v>
      </c>
      <c r="V216" s="6" t="s">
        <v>593</v>
      </c>
      <c r="W216" s="7">
        <v>28.6496370131741</v>
      </c>
      <c r="X216" s="7">
        <v>11.319787313478599</v>
      </c>
      <c r="Y216" s="7">
        <v>16.749244093384998</v>
      </c>
      <c r="Z216" s="7">
        <v>23.0249118801005</v>
      </c>
      <c r="AA216" s="7">
        <v>14.881773822341801</v>
      </c>
      <c r="AB216" s="6" t="s">
        <v>593</v>
      </c>
      <c r="AC216">
        <v>25.754841449174201</v>
      </c>
      <c r="AD216">
        <v>9.8331769886644906</v>
      </c>
      <c r="AE216">
        <v>15.9899794982672</v>
      </c>
      <c r="AF216">
        <v>21.140976673953102</v>
      </c>
      <c r="AG216">
        <v>15.3441640831883</v>
      </c>
    </row>
    <row r="217" spans="16:33" x14ac:dyDescent="0.25">
      <c r="P217" s="6" t="s">
        <v>594</v>
      </c>
      <c r="Q217" s="7">
        <v>2.2865317552992899</v>
      </c>
      <c r="R217" s="7">
        <v>8.1894998487103798</v>
      </c>
      <c r="S217" s="7">
        <v>1.76210912930102</v>
      </c>
      <c r="T217" s="7">
        <v>1.79446128248846</v>
      </c>
      <c r="U217" s="7">
        <v>1.8177143925919399</v>
      </c>
      <c r="V217" s="6" t="s">
        <v>594</v>
      </c>
      <c r="W217" s="7">
        <v>6.2110356949683103</v>
      </c>
      <c r="X217" s="7">
        <v>11.319426240340301</v>
      </c>
      <c r="Y217" s="7">
        <v>4.5797072563424503</v>
      </c>
      <c r="Z217" s="7">
        <v>4.3376438244577997</v>
      </c>
      <c r="AA217" s="7">
        <v>4.2592909534569596</v>
      </c>
      <c r="AB217" s="6" t="s">
        <v>594</v>
      </c>
      <c r="AC217">
        <v>5.9606675809038601</v>
      </c>
      <c r="AD217">
        <v>6.2087248268834898</v>
      </c>
      <c r="AE217">
        <v>4.6163200725612796</v>
      </c>
      <c r="AF217">
        <v>4.6020215762864698</v>
      </c>
      <c r="AG217">
        <v>3.9281868856792101</v>
      </c>
    </row>
    <row r="218" spans="16:33" x14ac:dyDescent="0.25">
      <c r="P218" s="6" t="s">
        <v>595</v>
      </c>
      <c r="Q218" s="7">
        <v>1.4699287458268999</v>
      </c>
      <c r="R218" s="7">
        <v>1.1952243022442199</v>
      </c>
      <c r="S218" s="7">
        <v>2.11170014175732</v>
      </c>
      <c r="T218" s="7">
        <v>2.0105996630465501</v>
      </c>
      <c r="U218" s="7">
        <v>2.3648846263001402</v>
      </c>
      <c r="V218" s="6" t="s">
        <v>595</v>
      </c>
      <c r="W218" s="7">
        <v>9.1589812249189606</v>
      </c>
      <c r="X218" s="7">
        <v>5.5026824123440798</v>
      </c>
      <c r="Y218" s="7">
        <v>5.5951171357367899</v>
      </c>
      <c r="Z218" s="7">
        <v>6.0759221266341301</v>
      </c>
      <c r="AA218" s="7">
        <v>5.9353924612261597</v>
      </c>
      <c r="AB218" s="6" t="s">
        <v>595</v>
      </c>
      <c r="AC218">
        <v>8.9348992353193299</v>
      </c>
      <c r="AD218">
        <v>5.0634008323458097</v>
      </c>
      <c r="AE218">
        <v>6.0146841223864698</v>
      </c>
      <c r="AF218">
        <v>7.3014043578639196</v>
      </c>
      <c r="AG218">
        <v>6.4495606100980698</v>
      </c>
    </row>
    <row r="219" spans="16:33" x14ac:dyDescent="0.25">
      <c r="P219" s="6" t="s">
        <v>596</v>
      </c>
      <c r="Q219" s="7">
        <v>1.29394169824251</v>
      </c>
      <c r="R219" s="7">
        <v>7.3120199081285699</v>
      </c>
      <c r="S219" s="7">
        <v>1.5085635716199399</v>
      </c>
      <c r="T219" s="7">
        <v>2.0534951518709699</v>
      </c>
      <c r="U219" s="7">
        <v>1.7785018497776901</v>
      </c>
      <c r="V219" s="6" t="s">
        <v>596</v>
      </c>
      <c r="W219" s="7">
        <v>13.9051431979958</v>
      </c>
      <c r="X219" s="7">
        <v>9.0298614706797906</v>
      </c>
      <c r="Y219" s="7">
        <v>8.36570354017773</v>
      </c>
      <c r="Z219" s="7">
        <v>10.792331673119</v>
      </c>
      <c r="AA219" s="7">
        <v>7.0776834414025602</v>
      </c>
      <c r="AB219" s="6" t="s">
        <v>596</v>
      </c>
      <c r="AC219">
        <v>13.520528091129</v>
      </c>
      <c r="AD219">
        <v>6.7215931124576898</v>
      </c>
      <c r="AE219">
        <v>9.0943491331717805</v>
      </c>
      <c r="AF219">
        <v>11.4632055639926</v>
      </c>
      <c r="AG219">
        <v>7.8485023769445199</v>
      </c>
    </row>
    <row r="220" spans="16:33" x14ac:dyDescent="0.25">
      <c r="P220" s="6" t="s">
        <v>597</v>
      </c>
      <c r="Q220" s="7">
        <v>3.5910167891787999</v>
      </c>
      <c r="R220" s="7">
        <v>3.4010201038301999</v>
      </c>
      <c r="S220" s="7">
        <v>2.5791454265393199</v>
      </c>
      <c r="T220" s="7">
        <v>2.8487226315588101</v>
      </c>
      <c r="U220" s="7">
        <v>3.3445482650074698</v>
      </c>
      <c r="V220" s="6" t="s">
        <v>597</v>
      </c>
      <c r="W220" s="7">
        <v>24.115858260017401</v>
      </c>
      <c r="X220" s="7">
        <v>10.1064371396941</v>
      </c>
      <c r="Y220" s="7">
        <v>10.982328358467599</v>
      </c>
      <c r="Z220" s="7">
        <v>18.323234117656401</v>
      </c>
      <c r="AA220" s="7">
        <v>10.6242882345762</v>
      </c>
      <c r="AB220" s="6" t="s">
        <v>597</v>
      </c>
      <c r="AC220">
        <v>21.596217686662101</v>
      </c>
      <c r="AD220">
        <v>7.9183339218825601</v>
      </c>
      <c r="AE220">
        <v>11.9448771304217</v>
      </c>
      <c r="AF220">
        <v>17.570757697537701</v>
      </c>
      <c r="AG220">
        <v>11.3627550169307</v>
      </c>
    </row>
    <row r="221" spans="16:33" x14ac:dyDescent="0.25">
      <c r="P221" s="6" t="s">
        <v>598</v>
      </c>
      <c r="Q221" s="7">
        <v>1.34976360541639</v>
      </c>
      <c r="R221" s="7">
        <v>4.32385083057655</v>
      </c>
      <c r="S221" s="7">
        <v>1.0703652110364199</v>
      </c>
      <c r="T221" s="7">
        <v>1.5712458684206201</v>
      </c>
      <c r="U221" s="7">
        <v>1.2073563596895001</v>
      </c>
      <c r="V221" s="6" t="s">
        <v>598</v>
      </c>
      <c r="W221" s="7">
        <v>3.7800024697402801</v>
      </c>
      <c r="X221" s="7">
        <v>3.8057108771838699</v>
      </c>
      <c r="Y221" s="7">
        <v>2.2902147013094698</v>
      </c>
      <c r="Z221" s="7">
        <v>2.8344963499116602</v>
      </c>
      <c r="AA221" s="7">
        <v>2.3096404361474701</v>
      </c>
      <c r="AB221" s="6" t="s">
        <v>598</v>
      </c>
      <c r="AC221">
        <v>3.5551983338641202</v>
      </c>
      <c r="AD221">
        <v>2.6100532871737401</v>
      </c>
      <c r="AE221">
        <v>2.0058334976216101</v>
      </c>
      <c r="AF221">
        <v>2.4404933414502601</v>
      </c>
      <c r="AG221">
        <v>1.97391463220007</v>
      </c>
    </row>
    <row r="222" spans="16:33" x14ac:dyDescent="0.25">
      <c r="P222" s="6" t="s">
        <v>599</v>
      </c>
      <c r="Q222" s="7">
        <v>2.22998770184891</v>
      </c>
      <c r="R222" s="7">
        <v>3.02832041052572</v>
      </c>
      <c r="S222" s="7">
        <v>1.6847672630872801</v>
      </c>
      <c r="T222" s="7">
        <v>3.4100469322865101</v>
      </c>
      <c r="U222" s="7">
        <v>2.2536740997183</v>
      </c>
      <c r="V222" s="6" t="s">
        <v>599</v>
      </c>
      <c r="W222" s="7">
        <v>8.4016664247476793</v>
      </c>
      <c r="X222" s="7">
        <v>6.2555199056010498</v>
      </c>
      <c r="Y222" s="7">
        <v>5.34973183098022</v>
      </c>
      <c r="Z222" s="7">
        <v>9.1917666658723203</v>
      </c>
      <c r="AA222" s="7">
        <v>6.9823601329037999</v>
      </c>
      <c r="AB222" s="6" t="s">
        <v>599</v>
      </c>
      <c r="AC222">
        <v>7.2092584929818297</v>
      </c>
      <c r="AD222">
        <v>4.3972208922695097</v>
      </c>
      <c r="AE222">
        <v>4.5812237635230897</v>
      </c>
      <c r="AF222">
        <v>6.8318648488800697</v>
      </c>
      <c r="AG222">
        <v>5.9805988181354</v>
      </c>
    </row>
    <row r="223" spans="16:33" x14ac:dyDescent="0.25">
      <c r="P223" s="6" t="s">
        <v>437</v>
      </c>
      <c r="Q223" s="7">
        <v>1.48184415938924</v>
      </c>
      <c r="R223" s="7">
        <v>1.28830895728577</v>
      </c>
      <c r="S223" s="7">
        <v>2.3449533890685901</v>
      </c>
      <c r="T223" s="7">
        <v>2.6727355839744198</v>
      </c>
      <c r="U223" s="7">
        <v>2.9345136092076598</v>
      </c>
      <c r="V223" s="6" t="s">
        <v>437</v>
      </c>
      <c r="W223" s="7">
        <v>9.0532590100385697</v>
      </c>
      <c r="X223" s="7">
        <v>3.2401259134247802</v>
      </c>
      <c r="Y223" s="7">
        <v>3.8021001458013401</v>
      </c>
      <c r="Z223" s="7">
        <v>4.6992224651040901</v>
      </c>
      <c r="AA223" s="7">
        <v>3.4242009993060201</v>
      </c>
      <c r="AB223" s="6" t="s">
        <v>437</v>
      </c>
      <c r="AC223">
        <v>8.9447926393074404</v>
      </c>
      <c r="AD223">
        <v>3.07923172301936</v>
      </c>
      <c r="AE223">
        <v>3.1879869522610802</v>
      </c>
      <c r="AF223">
        <v>4.5851955680438801</v>
      </c>
      <c r="AG223">
        <v>3.33436600250874</v>
      </c>
    </row>
    <row r="224" spans="16:33" x14ac:dyDescent="0.25">
      <c r="P224" s="6" t="s">
        <v>600</v>
      </c>
      <c r="Q224" s="7">
        <v>2.1818927598336502</v>
      </c>
      <c r="R224" s="7">
        <v>1.9381683915130601</v>
      </c>
      <c r="S224" s="7">
        <v>1.8863905034876101</v>
      </c>
      <c r="T224" s="7">
        <v>1.97781422209321</v>
      </c>
      <c r="U224" s="7">
        <v>1.9809916657098301</v>
      </c>
      <c r="V224" s="6" t="s">
        <v>600</v>
      </c>
      <c r="W224" s="7">
        <v>14.3472411484725</v>
      </c>
      <c r="X224" s="7">
        <v>8.4605213462828708</v>
      </c>
      <c r="Y224" s="7">
        <v>10.9393606550155</v>
      </c>
      <c r="Z224" s="7">
        <v>11.950654300633801</v>
      </c>
      <c r="AA224" s="7">
        <v>10.0386276043302</v>
      </c>
      <c r="AB224" s="6" t="s">
        <v>600</v>
      </c>
      <c r="AC224">
        <v>13.281353244350401</v>
      </c>
      <c r="AD224">
        <v>7.3168582881811304</v>
      </c>
      <c r="AE224">
        <v>11.478803923565099</v>
      </c>
      <c r="AF224">
        <v>11.8918715937263</v>
      </c>
      <c r="AG224">
        <v>10.6335317069155</v>
      </c>
    </row>
    <row r="225" spans="16:33" x14ac:dyDescent="0.25">
      <c r="P225" s="6" t="s">
        <v>601</v>
      </c>
      <c r="Q225" s="7">
        <v>4.2888267361660297</v>
      </c>
      <c r="R225" s="7">
        <v>6.6094437957163796</v>
      </c>
      <c r="S225" s="7">
        <v>3.0637777927021301</v>
      </c>
      <c r="T225" s="7">
        <v>4.1290157651753603</v>
      </c>
      <c r="U225" s="7">
        <v>2.6354006214790902</v>
      </c>
      <c r="V225" s="6" t="s">
        <v>601</v>
      </c>
      <c r="W225" s="7">
        <v>13.5501360884658</v>
      </c>
      <c r="X225" s="7">
        <v>7.5394959852277799</v>
      </c>
      <c r="Y225" s="7">
        <v>10.33709066041</v>
      </c>
      <c r="Z225" s="7">
        <v>13.572667052292701</v>
      </c>
      <c r="AA225" s="7">
        <v>8.6916081547645998</v>
      </c>
      <c r="AB225" s="6" t="s">
        <v>601</v>
      </c>
      <c r="AC225">
        <v>9.6746658809714905</v>
      </c>
      <c r="AD225">
        <v>5.0912034639912598</v>
      </c>
      <c r="AE225">
        <v>8.3770412367188101</v>
      </c>
      <c r="AF225">
        <v>10.5190715220893</v>
      </c>
      <c r="AG225">
        <v>7.7718826570072501</v>
      </c>
    </row>
    <row r="226" spans="16:33" x14ac:dyDescent="0.25">
      <c r="P226" s="6" t="s">
        <v>602</v>
      </c>
      <c r="Q226" s="7">
        <v>1.3249939881322499</v>
      </c>
      <c r="R226" s="7">
        <v>1.8801078308820101</v>
      </c>
      <c r="S226" s="7">
        <v>0.89250058313311997</v>
      </c>
      <c r="T226" s="7">
        <v>1.0997565644901901</v>
      </c>
      <c r="U226" s="7">
        <v>1.12741476688035</v>
      </c>
      <c r="V226" s="6" t="s">
        <v>602</v>
      </c>
      <c r="W226" s="7">
        <v>9.0713126669512096</v>
      </c>
      <c r="X226" s="7">
        <v>6.6576831669869403</v>
      </c>
      <c r="Y226" s="7">
        <v>6.8243545276044202</v>
      </c>
      <c r="Z226" s="7">
        <v>7.2819064083982701</v>
      </c>
      <c r="AA226" s="7">
        <v>5.6164204508937097</v>
      </c>
      <c r="AB226" s="6" t="s">
        <v>602</v>
      </c>
      <c r="AC226">
        <v>8.1800397324881793</v>
      </c>
      <c r="AD226">
        <v>5.1766333685018502</v>
      </c>
      <c r="AE226">
        <v>7.0895988549648701</v>
      </c>
      <c r="AF226">
        <v>7.6696267442540798</v>
      </c>
      <c r="AG226">
        <v>6.1984703497571099</v>
      </c>
    </row>
    <row r="227" spans="16:33" x14ac:dyDescent="0.25">
      <c r="P227" s="6" t="s">
        <v>603</v>
      </c>
      <c r="Q227" s="7">
        <v>1.6483710907514</v>
      </c>
      <c r="R227" s="7">
        <v>1.83916213700415</v>
      </c>
      <c r="S227" s="7">
        <v>1.84688910216276</v>
      </c>
      <c r="T227" s="7">
        <v>2.58680017707028</v>
      </c>
      <c r="U227" s="7">
        <v>1.79186155589305</v>
      </c>
      <c r="V227" s="6" t="s">
        <v>603</v>
      </c>
      <c r="W227" s="7">
        <v>5.99309194871896</v>
      </c>
      <c r="X227" s="7">
        <v>5.7562279700251597</v>
      </c>
      <c r="Y227" s="7">
        <v>7.6284644064932898</v>
      </c>
      <c r="Z227" s="7">
        <v>4.9589784807631103</v>
      </c>
      <c r="AA227" s="7">
        <v>5.7765924950226202</v>
      </c>
      <c r="AB227" s="6" t="s">
        <v>603</v>
      </c>
      <c r="AC227">
        <v>5.5115648115451199</v>
      </c>
      <c r="AD227">
        <v>6.2158018603932401</v>
      </c>
      <c r="AE227">
        <v>7.2585088690395301</v>
      </c>
      <c r="AF227">
        <v>5.19966983472239</v>
      </c>
      <c r="AG227">
        <v>5.7682878128428001</v>
      </c>
    </row>
    <row r="228" spans="16:33" x14ac:dyDescent="0.25">
      <c r="P228" s="6" t="s">
        <v>604</v>
      </c>
      <c r="Q228" s="7">
        <v>2.5467210587242199</v>
      </c>
      <c r="R228" s="7">
        <v>1.21465003708221</v>
      </c>
      <c r="S228" s="7">
        <v>1.8320851034943999</v>
      </c>
      <c r="T228" s="7">
        <v>2.19944091435273</v>
      </c>
      <c r="U228" s="7">
        <v>2.00482249283451</v>
      </c>
      <c r="V228" s="6" t="s">
        <v>604</v>
      </c>
      <c r="W228" s="7">
        <v>14.4063849285183</v>
      </c>
      <c r="X228" s="7">
        <v>7.7608338189767503</v>
      </c>
      <c r="Y228" s="7">
        <v>8.1824950298282904</v>
      </c>
      <c r="Z228" s="7">
        <v>8.3883789332600092</v>
      </c>
      <c r="AA228" s="7">
        <v>8.7155834111446406</v>
      </c>
      <c r="AB228" s="6" t="s">
        <v>604</v>
      </c>
      <c r="AC228">
        <v>12.5104620941808</v>
      </c>
      <c r="AD228">
        <v>7.7930415429088997</v>
      </c>
      <c r="AE228">
        <v>8.7981969451768496</v>
      </c>
      <c r="AF228">
        <v>9.5762373434838306</v>
      </c>
      <c r="AG228">
        <v>9.3315741850038201</v>
      </c>
    </row>
    <row r="229" spans="16:33" x14ac:dyDescent="0.25">
      <c r="P229" s="6" t="s">
        <v>605</v>
      </c>
      <c r="Q229" s="7">
        <v>2.1091004151619002</v>
      </c>
      <c r="R229" s="7">
        <v>15.0926405350813</v>
      </c>
      <c r="S229" s="7">
        <v>1.2426693126106301</v>
      </c>
      <c r="T229" s="7">
        <v>1.8260912893993999</v>
      </c>
      <c r="U229" s="7">
        <v>1.4819163740168899</v>
      </c>
      <c r="V229" s="6" t="s">
        <v>605</v>
      </c>
      <c r="W229" s="7">
        <v>3.91916005722288</v>
      </c>
      <c r="X229" s="7">
        <v>17.620008073595301</v>
      </c>
      <c r="Y229" s="7">
        <v>3.67586897666818</v>
      </c>
      <c r="Z229" s="7">
        <v>4.5911893821388698</v>
      </c>
      <c r="AA229" s="7">
        <v>3.6019934125816699</v>
      </c>
      <c r="AB229" s="6" t="s">
        <v>605</v>
      </c>
      <c r="AC229">
        <v>3.5651639524798902</v>
      </c>
      <c r="AD229">
        <v>5.2983872307206896</v>
      </c>
      <c r="AE229">
        <v>3.5754906442339198</v>
      </c>
      <c r="AF229">
        <v>4.2140123819200603</v>
      </c>
      <c r="AG229">
        <v>3.3756005548972099</v>
      </c>
    </row>
    <row r="230" spans="16:33" x14ac:dyDescent="0.25">
      <c r="P230" s="6" t="s">
        <v>606</v>
      </c>
      <c r="Q230" s="7">
        <v>1.1854031128837399</v>
      </c>
      <c r="R230" s="7">
        <v>3.5296343556758201</v>
      </c>
      <c r="S230" s="7">
        <v>1.2488797705885699</v>
      </c>
      <c r="T230" s="7">
        <v>1.2906198253705901</v>
      </c>
      <c r="U230" s="7">
        <v>1.3208055397285201</v>
      </c>
      <c r="V230" s="6" t="s">
        <v>606</v>
      </c>
      <c r="W230" s="7">
        <v>3.8275196947343302</v>
      </c>
      <c r="X230" s="7">
        <v>5.0082288568207796</v>
      </c>
      <c r="Y230" s="7">
        <v>2.0930687678234801</v>
      </c>
      <c r="Z230" s="7">
        <v>2.0142826090567301</v>
      </c>
      <c r="AA230" s="7">
        <v>2.1714938534519699</v>
      </c>
      <c r="AB230" s="6" t="s">
        <v>606</v>
      </c>
      <c r="AC230">
        <v>3.4577085865358801</v>
      </c>
      <c r="AD230">
        <v>3.33349942697693</v>
      </c>
      <c r="AE230">
        <v>1.95990499443587</v>
      </c>
      <c r="AF230">
        <v>1.9614215016165299</v>
      </c>
      <c r="AG230">
        <v>2.02157628644943</v>
      </c>
    </row>
    <row r="231" spans="16:33" x14ac:dyDescent="0.25">
      <c r="P231" s="6" t="s">
        <v>607</v>
      </c>
      <c r="Q231" s="7">
        <v>2.1127111465444299</v>
      </c>
      <c r="R231" s="7">
        <v>1.1419299070381099</v>
      </c>
      <c r="S231" s="7">
        <v>2.63619498238325</v>
      </c>
      <c r="T231" s="7">
        <v>2.3806996297556098</v>
      </c>
      <c r="U231" s="7">
        <v>1.5475594705512401</v>
      </c>
      <c r="V231" s="6" t="s">
        <v>607</v>
      </c>
      <c r="W231" s="7">
        <v>2.1017345231415399</v>
      </c>
      <c r="X231" s="7">
        <v>1.4046467224307999</v>
      </c>
      <c r="Y231" s="7">
        <v>2.7514495281135201</v>
      </c>
      <c r="Z231" s="7">
        <v>2.1426802170194001</v>
      </c>
      <c r="AA231" s="7">
        <v>1.97391463220007</v>
      </c>
      <c r="AB231" s="6" t="s">
        <v>607</v>
      </c>
      <c r="AC231">
        <v>2.3960813454451801</v>
      </c>
      <c r="AD231">
        <v>1.6931441598947401</v>
      </c>
      <c r="AE231">
        <v>1.16482194400334</v>
      </c>
      <c r="AF231">
        <v>1.7399392386123</v>
      </c>
      <c r="AG231">
        <v>1.3443475083426</v>
      </c>
    </row>
    <row r="232" spans="16:33" x14ac:dyDescent="0.25">
      <c r="P232" s="6" t="s">
        <v>608</v>
      </c>
      <c r="Q232" s="7">
        <v>6.2532090375162097</v>
      </c>
      <c r="R232" s="7">
        <v>3.74295636575554</v>
      </c>
      <c r="S232" s="7">
        <v>2.9776257419150398</v>
      </c>
      <c r="T232" s="7">
        <v>3.7748752311770799</v>
      </c>
      <c r="U232" s="7">
        <v>2.15640099627301</v>
      </c>
      <c r="V232" s="6" t="s">
        <v>608</v>
      </c>
      <c r="W232" s="7">
        <v>10.687187175259799</v>
      </c>
      <c r="X232" s="7">
        <v>5.4987106078233001</v>
      </c>
      <c r="Y232" s="7">
        <v>8.7836095903914408</v>
      </c>
      <c r="Z232" s="7">
        <v>6.24533764310232</v>
      </c>
      <c r="AA232" s="7">
        <v>6.5793302959861197</v>
      </c>
      <c r="AB232" s="6" t="s">
        <v>608</v>
      </c>
      <c r="AC232">
        <v>9.7520077471852709</v>
      </c>
      <c r="AD232">
        <v>5.7594776282694404</v>
      </c>
      <c r="AE232">
        <v>8.4982895965441507</v>
      </c>
      <c r="AF232">
        <v>6.27703986464092</v>
      </c>
      <c r="AG232">
        <v>7.1718513158588504</v>
      </c>
    </row>
    <row r="233" spans="16:33" x14ac:dyDescent="0.25">
      <c r="P233" s="6" t="s">
        <v>609</v>
      </c>
      <c r="Q233" s="7">
        <v>2.2679003813654499</v>
      </c>
      <c r="R233" s="7">
        <v>4.6301130664425196</v>
      </c>
      <c r="S233" s="7">
        <v>3.0936746485494599</v>
      </c>
      <c r="T233" s="7">
        <v>2.7357789539133499</v>
      </c>
      <c r="U233" s="7">
        <v>3.4216734873382499</v>
      </c>
      <c r="V233" s="6" t="s">
        <v>609</v>
      </c>
      <c r="W233" s="7">
        <v>16.123432130165401</v>
      </c>
      <c r="X233" s="7">
        <v>8.2610645447120508</v>
      </c>
      <c r="Y233" s="7">
        <v>8.3649813939012105</v>
      </c>
      <c r="Z233" s="7">
        <v>9.5032283549291403</v>
      </c>
      <c r="AA233" s="7">
        <v>8.7708276012972899</v>
      </c>
      <c r="AB233" s="6" t="s">
        <v>609</v>
      </c>
      <c r="AC233">
        <v>15.954810974601299</v>
      </c>
      <c r="AD233">
        <v>6.6756646092719496</v>
      </c>
      <c r="AE233">
        <v>8.68561434066965</v>
      </c>
      <c r="AF233">
        <v>10.741998077646601</v>
      </c>
      <c r="AG233">
        <v>8.6069003965305395</v>
      </c>
    </row>
    <row r="234" spans="16:33" x14ac:dyDescent="0.25">
      <c r="P234" s="6" t="s">
        <v>610</v>
      </c>
      <c r="Q234" s="7">
        <v>5.3243122820472299</v>
      </c>
      <c r="R234" s="7">
        <v>4.1752331268717402</v>
      </c>
      <c r="S234" s="7">
        <v>1.96221586252068</v>
      </c>
      <c r="T234" s="7">
        <v>3.1917421128989001</v>
      </c>
      <c r="U234" s="7">
        <v>2.1350976811161</v>
      </c>
      <c r="V234" s="6" t="s">
        <v>610</v>
      </c>
      <c r="W234" s="7">
        <v>12.7135296271342</v>
      </c>
      <c r="X234" s="7">
        <v>7.1481649179894804</v>
      </c>
      <c r="Y234" s="7">
        <v>6.2384050388478798</v>
      </c>
      <c r="Z234" s="7">
        <v>6.1011250316841696</v>
      </c>
      <c r="AA234" s="7">
        <v>7.0146400714635897</v>
      </c>
      <c r="AB234" s="6" t="s">
        <v>610</v>
      </c>
      <c r="AC234">
        <v>8.6957243885406896</v>
      </c>
      <c r="AD234">
        <v>5.6847354886511301</v>
      </c>
      <c r="AE234">
        <v>5.5704197330802998</v>
      </c>
      <c r="AF234">
        <v>5.13850404510237</v>
      </c>
      <c r="AG234">
        <v>6.0336765694585601</v>
      </c>
    </row>
    <row r="235" spans="16:33" x14ac:dyDescent="0.25">
      <c r="P235" s="6" t="s">
        <v>611</v>
      </c>
      <c r="Q235" s="7">
        <v>6.2628135829937399</v>
      </c>
      <c r="R235" s="7">
        <v>6.93780370764342</v>
      </c>
      <c r="S235" s="7">
        <v>4.2712785816469498</v>
      </c>
      <c r="T235" s="7">
        <v>8.6602670063642702</v>
      </c>
      <c r="U235" s="7">
        <v>4.5040985411922998</v>
      </c>
      <c r="V235" s="6" t="s">
        <v>611</v>
      </c>
      <c r="W235" s="7">
        <v>9.3646484844677005</v>
      </c>
      <c r="X235" s="7">
        <v>8.3165975933753202</v>
      </c>
      <c r="Y235" s="7">
        <v>21.295299333242301</v>
      </c>
      <c r="Z235" s="7">
        <v>8.1071751731887591</v>
      </c>
      <c r="AA235" s="7">
        <v>15.6948383150594</v>
      </c>
      <c r="AB235" s="6" t="s">
        <v>611</v>
      </c>
      <c r="AC235">
        <v>14.265927477738</v>
      </c>
      <c r="AD235">
        <v>8.7406418869393701</v>
      </c>
      <c r="AE235">
        <v>24.623454877773099</v>
      </c>
      <c r="AF235">
        <v>14.5293664394072</v>
      </c>
      <c r="AG235">
        <v>19.601144168560499</v>
      </c>
    </row>
    <row r="236" spans="16:33" x14ac:dyDescent="0.25">
      <c r="P236" s="6" t="s">
        <v>612</v>
      </c>
      <c r="Q236" s="7">
        <v>3.2077737602373202</v>
      </c>
      <c r="R236" s="7">
        <v>11.951665305420899</v>
      </c>
      <c r="S236" s="7">
        <v>3.2800606025155301</v>
      </c>
      <c r="T236" s="7">
        <v>2.3734059523629099</v>
      </c>
      <c r="U236" s="7">
        <v>1.95087816597955</v>
      </c>
      <c r="V236" s="6" t="s">
        <v>612</v>
      </c>
      <c r="W236" s="7">
        <v>11.993260930947599</v>
      </c>
      <c r="X236" s="7">
        <v>21.608927461128602</v>
      </c>
      <c r="Y236" s="7">
        <v>19.920982754424699</v>
      </c>
      <c r="Z236" s="7">
        <v>12.0082815734989</v>
      </c>
      <c r="AA236" s="7">
        <v>11.209082289290301</v>
      </c>
      <c r="AB236" s="6" t="s">
        <v>612</v>
      </c>
      <c r="AC236">
        <v>14.6048307253019</v>
      </c>
      <c r="AD236">
        <v>14.913620473135699</v>
      </c>
      <c r="AE236">
        <v>16.9505784752747</v>
      </c>
      <c r="AF236">
        <v>12.475943502163901</v>
      </c>
      <c r="AG236">
        <v>11.682160315029</v>
      </c>
    </row>
    <row r="237" spans="16:33" x14ac:dyDescent="0.25">
      <c r="P237" s="6" t="s">
        <v>613</v>
      </c>
      <c r="Q237" s="7">
        <v>3.4320001790922801</v>
      </c>
      <c r="R237" s="7">
        <v>7.4463391155585796</v>
      </c>
      <c r="S237" s="7">
        <v>3.8459344247852298</v>
      </c>
      <c r="T237" s="7">
        <v>2.7825740326309099</v>
      </c>
      <c r="U237" s="7">
        <v>1.81728110482603</v>
      </c>
      <c r="V237" s="6" t="s">
        <v>613</v>
      </c>
      <c r="W237" s="7">
        <v>12.9243241252461</v>
      </c>
      <c r="X237" s="7">
        <v>15.4957425866268</v>
      </c>
      <c r="Y237" s="7">
        <v>31.2137617971621</v>
      </c>
      <c r="Z237" s="7">
        <v>16.3746668197616</v>
      </c>
      <c r="AA237" s="7">
        <v>21.024061191786799</v>
      </c>
      <c r="AB237" s="6" t="s">
        <v>613</v>
      </c>
      <c r="AC237">
        <v>15.312389647022</v>
      </c>
      <c r="AD237">
        <v>11.7447703972021</v>
      </c>
      <c r="AE237">
        <v>27.691348904251299</v>
      </c>
      <c r="AF237">
        <v>18.250947275378099</v>
      </c>
      <c r="AG237">
        <v>21.350687952650201</v>
      </c>
    </row>
    <row r="238" spans="16:33" x14ac:dyDescent="0.25">
      <c r="P238" s="6" t="s">
        <v>584</v>
      </c>
      <c r="Q238" s="7">
        <f>AVERAGE(Q192:Q237)</f>
        <v>2.7249691219567147</v>
      </c>
      <c r="R238" s="7">
        <f>AVERAGE(R192:R237)</f>
        <v>6.1405150744358536</v>
      </c>
      <c r="S238" s="7">
        <f>AVERAGE(S192:S237)</f>
        <v>2.8950278773754463</v>
      </c>
      <c r="T238" s="7">
        <f>AVERAGE(T192:T237)</f>
        <v>3.8044816499966254</v>
      </c>
      <c r="U238" s="7">
        <f>AVERAGE(U192:U237)</f>
        <v>3.0765484332367463</v>
      </c>
      <c r="V238" s="6" t="s">
        <v>584</v>
      </c>
      <c r="W238" s="7">
        <f>AVERAGE(W192:W237)</f>
        <v>9.9205914025480642</v>
      </c>
      <c r="X238" s="7">
        <f>AVERAGE(X192:X237)</f>
        <v>9.2327264536047142</v>
      </c>
      <c r="Y238" s="7">
        <f>AVERAGE(Y192:Y237)</f>
        <v>8.2256466179946255</v>
      </c>
      <c r="Z238" s="7">
        <f>AVERAGE(Z192:Z237)</f>
        <v>9.0077865180881442</v>
      </c>
      <c r="AA238" s="7">
        <f>AVERAGE(AA192:AA237)</f>
        <v>7.1970519766622409</v>
      </c>
      <c r="AB238" s="6" t="s">
        <v>584</v>
      </c>
      <c r="AC238" s="7">
        <f>AVERAGE(AC192:AC237)</f>
        <v>9.27299998045339</v>
      </c>
      <c r="AD238" s="7">
        <f>AVERAGE(AD192:AD237)</f>
        <v>5.9613062622226929</v>
      </c>
      <c r="AE238" s="7">
        <f>AVERAGE(AE192:AE237)</f>
        <v>7.1672386928746326</v>
      </c>
      <c r="AF238" s="7">
        <f>AVERAGE(AF192:AF237)</f>
        <v>7.7705583786819012</v>
      </c>
      <c r="AG238" s="7">
        <f>AVERAGE(AG192:AG237)</f>
        <v>6.4606943177089349</v>
      </c>
    </row>
    <row r="239" spans="16:33" x14ac:dyDescent="0.25">
      <c r="P239" s="6" t="s">
        <v>585</v>
      </c>
      <c r="Q239" s="7">
        <f>MEDIAN(Q192:Q237)</f>
        <v>2.2772160683323701</v>
      </c>
      <c r="R239" s="7">
        <f t="shared" ref="R239:U239" si="9">MEDIAN(R192:R237)</f>
        <v>4.1788799655680799</v>
      </c>
      <c r="S239" s="7">
        <f t="shared" si="9"/>
        <v>2.03470531081107</v>
      </c>
      <c r="T239" s="7">
        <f t="shared" si="9"/>
        <v>2.4700375065316749</v>
      </c>
      <c r="U239" s="7">
        <f t="shared" si="9"/>
        <v>2.0737152476131246</v>
      </c>
      <c r="V239" s="6" t="s">
        <v>585</v>
      </c>
      <c r="W239" s="7">
        <f>MEDIAN(W192:W237)</f>
        <v>9.1151469459350842</v>
      </c>
      <c r="X239" s="7">
        <f t="shared" ref="X239:AA239" si="10">MEDIAN(X192:X237)</f>
        <v>7.2956271876518848</v>
      </c>
      <c r="Y239" s="7">
        <f t="shared" si="10"/>
        <v>6.7519232560709153</v>
      </c>
      <c r="Z239" s="7">
        <f t="shared" si="10"/>
        <v>7.0610018624152548</v>
      </c>
      <c r="AA239" s="7">
        <f t="shared" si="10"/>
        <v>5.8586283120336304</v>
      </c>
      <c r="AB239" s="6" t="s">
        <v>585</v>
      </c>
      <c r="AC239" s="7">
        <f>MEDIAN(AC192:AC237)</f>
        <v>8.8282021229656493</v>
      </c>
      <c r="AD239" s="7">
        <f t="shared" ref="AD239:AG239" si="11">MEDIAN(AD192:AD237)</f>
        <v>5.2375102996112695</v>
      </c>
      <c r="AE239" s="7">
        <f t="shared" si="11"/>
        <v>5.94488868476222</v>
      </c>
      <c r="AF239" s="7">
        <f t="shared" si="11"/>
        <v>6.8309982733482695</v>
      </c>
      <c r="AG239" s="7">
        <f t="shared" si="11"/>
        <v>5.6492419991608749</v>
      </c>
    </row>
    <row r="240" spans="16:33" x14ac:dyDescent="0.25">
      <c r="P240" s="9" t="s">
        <v>586</v>
      </c>
      <c r="Q240" s="9">
        <v>0</v>
      </c>
      <c r="R240" s="9">
        <f>(Q238-R238)/Q238*100</f>
        <v>-125.34255617643633</v>
      </c>
      <c r="S240" s="9">
        <f>(Q238-S238)/Q238*100</f>
        <v>-6.240758988733706</v>
      </c>
      <c r="T240" s="9">
        <f>(Q238-T238)/Q238*100</f>
        <v>-39.615587543419451</v>
      </c>
      <c r="U240" s="9">
        <f>(Q238-U238)/Q238*100</f>
        <v>-12.902139273694727</v>
      </c>
      <c r="V240" s="9" t="s">
        <v>586</v>
      </c>
      <c r="W240" s="9">
        <v>0</v>
      </c>
      <c r="X240" s="9">
        <f>(W238-X238)/W238*100</f>
        <v>6.9337091009178602</v>
      </c>
      <c r="Y240" s="9">
        <f>(W238-Y238)/W238*100</f>
        <v>17.085118374274529</v>
      </c>
      <c r="Z240" s="9">
        <f>(W238-Z238)/W238*100</f>
        <v>9.2011135971739524</v>
      </c>
      <c r="AA240" s="9">
        <f>(W238-AA238)/W238*100</f>
        <v>27.453397840639752</v>
      </c>
      <c r="AB240" s="9" t="s">
        <v>586</v>
      </c>
      <c r="AC240" s="9">
        <v>0</v>
      </c>
      <c r="AD240" s="9">
        <f>(AC238-AD238)/AC238*100</f>
        <v>35.713293704426135</v>
      </c>
      <c r="AE240" s="9">
        <f>(AC238-AE238)/AC238*100</f>
        <v>22.70852250638956</v>
      </c>
      <c r="AF240" s="9">
        <f>(AC238-AF238)/AC238*100</f>
        <v>16.202325082912694</v>
      </c>
      <c r="AG240" s="9">
        <f>(AC238-AG238)/AC238*100</f>
        <v>30.327894626038287</v>
      </c>
    </row>
    <row r="241" spans="16:33" x14ac:dyDescent="0.25">
      <c r="P241" s="9" t="s">
        <v>587</v>
      </c>
      <c r="Q241" s="9">
        <v>0</v>
      </c>
      <c r="R241" s="9">
        <f>(Q239-R239)/Q239*100</f>
        <v>-83.508276780618303</v>
      </c>
      <c r="S241" s="9">
        <f>(Q239-S239)/Q239*100</f>
        <v>10.649439940887708</v>
      </c>
      <c r="T241" s="9">
        <f>(Q239-T239)/Q239*100</f>
        <v>-8.4674195339096645</v>
      </c>
      <c r="U241" s="9">
        <f>(Q239-U239)/Q239*100</f>
        <v>8.9363861229150441</v>
      </c>
      <c r="V241" s="9" t="s">
        <v>587</v>
      </c>
      <c r="W241" s="9">
        <v>0</v>
      </c>
      <c r="X241" s="9">
        <f>(W239-X239)/W239*100</f>
        <v>19.961496716129382</v>
      </c>
      <c r="Y241" s="9">
        <f>(W239-Y239)/W239*100</f>
        <v>25.926336721516623</v>
      </c>
      <c r="Z241" s="9">
        <f>(W239-Z239)/W239*100</f>
        <v>22.535512545257198</v>
      </c>
      <c r="AA241" s="9">
        <f>(W239-AA239)/W239*100</f>
        <v>35.726452389818071</v>
      </c>
      <c r="AB241" s="9" t="s">
        <v>587</v>
      </c>
      <c r="AC241" s="9">
        <v>0</v>
      </c>
      <c r="AD241" s="9">
        <f>(AC239-AD239)/AC239*100</f>
        <v>40.672967987599293</v>
      </c>
      <c r="AE241" s="9">
        <f>(AC239-AE239)/AC239*100</f>
        <v>32.660256279166845</v>
      </c>
      <c r="AF241" s="9">
        <f>(AC239-AF239)/AC239*100</f>
        <v>22.622996413073302</v>
      </c>
      <c r="AG241" s="9">
        <f>(AC239-AG239)/AC239*100</f>
        <v>36.009145231677927</v>
      </c>
    </row>
    <row r="244" spans="16:33" x14ac:dyDescent="0.25">
      <c r="P244" s="18" t="s">
        <v>504</v>
      </c>
      <c r="Q244" s="17" t="s">
        <v>614</v>
      </c>
      <c r="R244" s="17"/>
      <c r="S244" s="17" t="s">
        <v>615</v>
      </c>
      <c r="T244" s="17"/>
    </row>
    <row r="245" spans="16:33" ht="60" x14ac:dyDescent="0.25">
      <c r="P245" s="18"/>
      <c r="Q245" s="12" t="s">
        <v>616</v>
      </c>
      <c r="R245" s="12" t="s">
        <v>617</v>
      </c>
      <c r="S245" s="12" t="s">
        <v>616</v>
      </c>
      <c r="T245" s="12" t="s">
        <v>617</v>
      </c>
    </row>
    <row r="246" spans="16:33" x14ac:dyDescent="0.25">
      <c r="P246" s="13" t="s">
        <v>412</v>
      </c>
      <c r="Q246" s="14">
        <v>8.3745137247510755</v>
      </c>
      <c r="R246" s="14">
        <v>0</v>
      </c>
      <c r="S246" s="14">
        <v>7.1773757348741247</v>
      </c>
      <c r="T246" s="14">
        <v>0</v>
      </c>
      <c r="V246">
        <v>9.1151469459350842</v>
      </c>
      <c r="W246">
        <v>7.2956271876518848</v>
      </c>
      <c r="X246">
        <v>6.7519232560709153</v>
      </c>
      <c r="Y246">
        <v>7.0610018624152548</v>
      </c>
      <c r="Z246">
        <v>5.8586283120336304</v>
      </c>
    </row>
    <row r="247" spans="16:33" x14ac:dyDescent="0.25">
      <c r="P247" s="13" t="s">
        <v>405</v>
      </c>
      <c r="Q247" s="15">
        <v>4.7067688936935799</v>
      </c>
      <c r="R247" s="15">
        <v>43.796511076426896</v>
      </c>
      <c r="S247" s="15">
        <v>4.5209967640625504</v>
      </c>
      <c r="T247" s="15">
        <v>37.010448789862075</v>
      </c>
      <c r="V247">
        <v>0</v>
      </c>
      <c r="W247">
        <v>19.961496716129382</v>
      </c>
      <c r="X247">
        <v>25.926336721516623</v>
      </c>
      <c r="Y247">
        <v>22.535512545257198</v>
      </c>
      <c r="Z247">
        <v>35.726452389818071</v>
      </c>
    </row>
    <row r="248" spans="16:33" x14ac:dyDescent="0.25">
      <c r="P248" s="13" t="s">
        <v>404</v>
      </c>
      <c r="Q248" s="14">
        <v>6.5078378146120599</v>
      </c>
      <c r="R248" s="14">
        <v>22.289961799477506</v>
      </c>
      <c r="S248" s="14">
        <v>6.8028706758783706</v>
      </c>
      <c r="T248" s="14">
        <v>5.2178550048045125</v>
      </c>
    </row>
    <row r="249" spans="16:33" x14ac:dyDescent="0.25">
      <c r="P249" s="13" t="s">
        <v>406</v>
      </c>
      <c r="Q249" s="14">
        <v>7.2361945490954902</v>
      </c>
      <c r="R249" s="14">
        <v>13.592659980856627</v>
      </c>
      <c r="S249" s="14">
        <v>7.1992567670522352</v>
      </c>
      <c r="T249" s="14">
        <v>-0.30486117748849023</v>
      </c>
    </row>
    <row r="250" spans="16:33" x14ac:dyDescent="0.25">
      <c r="P250" s="13" t="s">
        <v>403</v>
      </c>
      <c r="Q250" s="14">
        <v>6.4813711535781398</v>
      </c>
      <c r="R250" s="14">
        <v>22.605999982753715</v>
      </c>
      <c r="S250" s="14">
        <v>6.6386546126010249</v>
      </c>
      <c r="T250" s="14">
        <v>7.5058230497187131</v>
      </c>
    </row>
    <row r="252" spans="16:33" x14ac:dyDescent="0.25">
      <c r="P252">
        <v>8.3745137247510755</v>
      </c>
      <c r="Q252">
        <v>4.7067688936935799</v>
      </c>
      <c r="R252">
        <v>6.5078378146120599</v>
      </c>
      <c r="S252">
        <v>7.2361945490954902</v>
      </c>
      <c r="T252">
        <v>6.4813711535781398</v>
      </c>
    </row>
    <row r="253" spans="16:33" x14ac:dyDescent="0.25">
      <c r="P253">
        <v>0</v>
      </c>
      <c r="Q253">
        <v>43.796511076426896</v>
      </c>
      <c r="R253">
        <v>22.289961799477506</v>
      </c>
      <c r="S253">
        <v>13.592659980856627</v>
      </c>
      <c r="T253">
        <v>22.605999982753715</v>
      </c>
    </row>
    <row r="254" spans="16:33" x14ac:dyDescent="0.25">
      <c r="P254">
        <v>7.1773757348741247</v>
      </c>
      <c r="Q254">
        <v>4.5209967640625504</v>
      </c>
      <c r="R254">
        <v>6.8028706758783706</v>
      </c>
      <c r="S254">
        <v>7.1992567670522352</v>
      </c>
      <c r="T254">
        <v>6.6386546126010249</v>
      </c>
    </row>
    <row r="255" spans="16:33" x14ac:dyDescent="0.25">
      <c r="P255">
        <v>0</v>
      </c>
      <c r="Q255">
        <v>37.010448789862075</v>
      </c>
      <c r="R255">
        <v>5.2178550048045125</v>
      </c>
      <c r="S255">
        <v>-0.30486117748849023</v>
      </c>
      <c r="T255">
        <v>7.5058230497187131</v>
      </c>
    </row>
    <row r="256" spans="16:33" x14ac:dyDescent="0.25"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 spans="16:33" x14ac:dyDescent="0.25">
      <c r="P257" s="24" t="s">
        <v>618</v>
      </c>
      <c r="Q257" s="25"/>
      <c r="R257" s="25"/>
      <c r="S257" s="25"/>
      <c r="T257" s="25"/>
      <c r="U257" s="25"/>
      <c r="V257" s="25"/>
      <c r="W257" s="25"/>
      <c r="X257" s="26"/>
      <c r="Y257" s="24" t="s">
        <v>619</v>
      </c>
      <c r="Z257" s="25"/>
      <c r="AA257" s="25"/>
      <c r="AB257" s="25"/>
      <c r="AC257" s="25"/>
      <c r="AD257" s="25"/>
      <c r="AE257" s="25"/>
      <c r="AF257" s="25"/>
      <c r="AG257" s="26"/>
    </row>
    <row r="258" spans="16:33" x14ac:dyDescent="0.25">
      <c r="P258" s="28" t="s">
        <v>504</v>
      </c>
      <c r="Q258" s="28" t="s">
        <v>451</v>
      </c>
      <c r="R258" s="28"/>
      <c r="S258" s="28" t="s">
        <v>452</v>
      </c>
      <c r="T258" s="28"/>
      <c r="U258" s="28" t="s">
        <v>509</v>
      </c>
      <c r="V258" s="28"/>
      <c r="W258" s="28" t="s">
        <v>558</v>
      </c>
      <c r="X258" s="28"/>
      <c r="Y258" s="28" t="s">
        <v>504</v>
      </c>
      <c r="Z258" s="28" t="s">
        <v>451</v>
      </c>
      <c r="AA258" s="28"/>
      <c r="AB258" s="28" t="s">
        <v>452</v>
      </c>
      <c r="AC258" s="28"/>
      <c r="AD258" s="28" t="s">
        <v>509</v>
      </c>
      <c r="AE258" s="28"/>
      <c r="AF258" s="6" t="s">
        <v>558</v>
      </c>
      <c r="AG258" s="7"/>
    </row>
    <row r="259" spans="16:33" x14ac:dyDescent="0.25">
      <c r="P259" s="28"/>
      <c r="Q259" s="11" t="s">
        <v>507</v>
      </c>
      <c r="R259" s="11" t="s">
        <v>620</v>
      </c>
      <c r="S259" s="11" t="s">
        <v>507</v>
      </c>
      <c r="T259" s="11" t="s">
        <v>620</v>
      </c>
      <c r="U259" s="11" t="s">
        <v>507</v>
      </c>
      <c r="V259" s="11" t="s">
        <v>620</v>
      </c>
      <c r="W259" s="11" t="s">
        <v>507</v>
      </c>
      <c r="X259" s="11" t="s">
        <v>620</v>
      </c>
      <c r="Y259" s="28"/>
      <c r="Z259" s="11" t="s">
        <v>511</v>
      </c>
      <c r="AA259" s="11" t="s">
        <v>620</v>
      </c>
      <c r="AB259" s="11" t="s">
        <v>511</v>
      </c>
      <c r="AC259" s="11" t="s">
        <v>620</v>
      </c>
      <c r="AD259" s="11" t="s">
        <v>511</v>
      </c>
      <c r="AE259" s="11" t="s">
        <v>620</v>
      </c>
      <c r="AF259" s="6" t="s">
        <v>511</v>
      </c>
      <c r="AG259" s="11" t="s">
        <v>620</v>
      </c>
    </row>
    <row r="260" spans="16:33" x14ac:dyDescent="0.25">
      <c r="P260" s="6" t="s">
        <v>412</v>
      </c>
      <c r="Q260" s="30">
        <f>B141*100</f>
        <v>61.538000000000004</v>
      </c>
      <c r="R260" s="30">
        <v>0</v>
      </c>
      <c r="S260" s="30">
        <f>C141*100</f>
        <v>75.411000000000001</v>
      </c>
      <c r="T260" s="30">
        <v>0</v>
      </c>
      <c r="U260" s="30">
        <f>D141*100</f>
        <v>78.120999999999995</v>
      </c>
      <c r="V260" s="30">
        <v>0</v>
      </c>
      <c r="W260" s="30">
        <v>84.93</v>
      </c>
      <c r="X260" s="30"/>
      <c r="Y260" s="31" t="s">
        <v>412</v>
      </c>
      <c r="Z260" s="30">
        <f>G141*100</f>
        <v>43.317999999999998</v>
      </c>
      <c r="AA260" s="30">
        <v>0</v>
      </c>
      <c r="AB260" s="30">
        <f>H141*100</f>
        <v>63.066000000000003</v>
      </c>
      <c r="AC260" s="30">
        <v>0</v>
      </c>
      <c r="AD260" s="30">
        <f>I141*100</f>
        <v>65.837000000000003</v>
      </c>
      <c r="AE260" s="30"/>
      <c r="AF260" s="30">
        <f>J141*100</f>
        <v>76.843999999999994</v>
      </c>
      <c r="AG260" s="30">
        <v>0</v>
      </c>
    </row>
    <row r="261" spans="16:33" x14ac:dyDescent="0.25">
      <c r="P261" s="6" t="s">
        <v>405</v>
      </c>
      <c r="Q261" s="30">
        <f>B142*100</f>
        <v>74.461999999999989</v>
      </c>
      <c r="R261" s="30">
        <f>(Q261-61.538)/61.538*100</f>
        <v>21.001657512431333</v>
      </c>
      <c r="S261" s="31">
        <f>C142*100</f>
        <v>87.512</v>
      </c>
      <c r="T261" s="31">
        <f>(S261-75.411)/75.411*100</f>
        <v>16.046730583071433</v>
      </c>
      <c r="U261" s="31">
        <f>D142*100</f>
        <v>86.38</v>
      </c>
      <c r="V261" s="31">
        <f>(U261-78.121)/78.121*100</f>
        <v>10.572061289538025</v>
      </c>
      <c r="W261" s="31">
        <v>90.870999999999995</v>
      </c>
      <c r="X261" s="31">
        <f>(W261-84.93)/84.93*100</f>
        <v>6.9951724949958649</v>
      </c>
      <c r="Y261" s="31" t="s">
        <v>405</v>
      </c>
      <c r="Z261" s="31">
        <f>G142*100</f>
        <v>62.388999999999996</v>
      </c>
      <c r="AA261" s="31">
        <f>(Z261-43.318)/43.318*100</f>
        <v>44.025578281545776</v>
      </c>
      <c r="AB261" s="31">
        <f>H142*100</f>
        <v>77.141999999999996</v>
      </c>
      <c r="AC261" s="31">
        <f>(AB261-63.066)/63.066*100</f>
        <v>22.319474835886201</v>
      </c>
      <c r="AD261" s="31">
        <f>I142*100</f>
        <v>77.24499999999999</v>
      </c>
      <c r="AE261" s="31">
        <f>(AD261-65.837)/65.837*100</f>
        <v>17.327642511049998</v>
      </c>
      <c r="AF261" s="31">
        <f>J142*100</f>
        <v>84.316999999999993</v>
      </c>
      <c r="AG261" s="31">
        <f>(AF261-76.844)/76.844*100</f>
        <v>9.7248971943157549</v>
      </c>
    </row>
    <row r="262" spans="16:33" x14ac:dyDescent="0.25">
      <c r="P262" s="6" t="s">
        <v>404</v>
      </c>
      <c r="Q262" s="30">
        <f>B143*100</f>
        <v>73.751999999999995</v>
      </c>
      <c r="R262" s="30">
        <f t="shared" ref="R262:R264" si="12">(Q262-61.538)/61.538*100</f>
        <v>19.847898859241443</v>
      </c>
      <c r="S262" s="30">
        <f>C143*100</f>
        <v>84.271000000000001</v>
      </c>
      <c r="T262" s="30">
        <f t="shared" ref="T262:T264" si="13">(S262-75.411)/75.411*100</f>
        <v>11.748949092307488</v>
      </c>
      <c r="U262" s="30">
        <f>D143*100</f>
        <v>85.129000000000005</v>
      </c>
      <c r="V262" s="30">
        <f t="shared" ref="V262:V264" si="14">(U262-78.121)/78.121*100</f>
        <v>8.9706992998041635</v>
      </c>
      <c r="W262" s="30">
        <v>88.688000000000002</v>
      </c>
      <c r="X262" s="30">
        <f t="shared" ref="X262:X264" si="15">(W262-84.93)/84.93*100</f>
        <v>4.4248204403626454</v>
      </c>
      <c r="Y262" s="31" t="s">
        <v>404</v>
      </c>
      <c r="Z262" s="30">
        <f>G143*100</f>
        <v>54.890999999999998</v>
      </c>
      <c r="AA262" s="30">
        <f t="shared" ref="AA262:AA264" si="16">(Z262-43.318)/43.318*100</f>
        <v>26.716376564014961</v>
      </c>
      <c r="AB262" s="30">
        <f>H143*100</f>
        <v>71.165000000000006</v>
      </c>
      <c r="AC262" s="30">
        <f t="shared" ref="AC262:AC264" si="17">(AB262-63.066)/63.066*100</f>
        <v>12.842101924967499</v>
      </c>
      <c r="AD262" s="30">
        <f>I143*100</f>
        <v>73.194000000000003</v>
      </c>
      <c r="AE262" s="30">
        <f t="shared" ref="AE262:AE264" si="18">(AD262-65.837)/65.837*100</f>
        <v>11.174567492443458</v>
      </c>
      <c r="AF262" s="30">
        <f>J143*100</f>
        <v>81.733000000000004</v>
      </c>
      <c r="AG262" s="30">
        <f t="shared" ref="AG262:AG264" si="19">(AF262-76.844)/76.844*100</f>
        <v>6.3622403831138543</v>
      </c>
    </row>
    <row r="263" spans="16:33" x14ac:dyDescent="0.25">
      <c r="P263" s="6" t="s">
        <v>406</v>
      </c>
      <c r="Q263" s="30">
        <f>B144*100</f>
        <v>76.957999999999998</v>
      </c>
      <c r="R263" s="30">
        <f t="shared" si="12"/>
        <v>25.057687932659501</v>
      </c>
      <c r="S263" s="30">
        <f>C144*100</f>
        <v>71.061999999999998</v>
      </c>
      <c r="T263" s="30">
        <f t="shared" si="13"/>
        <v>-5.7670631605468747</v>
      </c>
      <c r="U263" s="30">
        <f>D144*100</f>
        <v>81.420999999999992</v>
      </c>
      <c r="V263" s="30">
        <f t="shared" si="14"/>
        <v>4.2242162798735254</v>
      </c>
      <c r="W263" s="30">
        <v>85.02300000000001</v>
      </c>
      <c r="X263" s="30">
        <f t="shared" si="15"/>
        <v>0.10950194277640825</v>
      </c>
      <c r="Y263" s="31" t="s">
        <v>406</v>
      </c>
      <c r="Z263" s="30">
        <f>G144*100</f>
        <v>48.978000000000002</v>
      </c>
      <c r="AA263" s="30">
        <f t="shared" si="16"/>
        <v>13.066161872662644</v>
      </c>
      <c r="AB263" s="30">
        <f>H144*100</f>
        <v>60.973999999999997</v>
      </c>
      <c r="AC263" s="30">
        <f t="shared" si="17"/>
        <v>-3.3171598008435699</v>
      </c>
      <c r="AD263" s="30">
        <f>I144*100</f>
        <v>67.691999999999993</v>
      </c>
      <c r="AE263" s="30">
        <f t="shared" si="18"/>
        <v>2.8175645913392007</v>
      </c>
      <c r="AF263" s="30">
        <f>J144*100</f>
        <v>77.490000000000009</v>
      </c>
      <c r="AG263" s="30">
        <f t="shared" si="19"/>
        <v>0.84066420280049847</v>
      </c>
    </row>
    <row r="264" spans="16:33" x14ac:dyDescent="0.25">
      <c r="P264" s="6" t="s">
        <v>403</v>
      </c>
      <c r="Q264" s="31">
        <f>B145*100</f>
        <v>82.31</v>
      </c>
      <c r="R264" s="31">
        <f t="shared" si="12"/>
        <v>33.754753160648718</v>
      </c>
      <c r="S264" s="30">
        <f>C145*100</f>
        <v>68.992000000000004</v>
      </c>
      <c r="T264" s="30">
        <f t="shared" si="13"/>
        <v>-8.5120207927225433</v>
      </c>
      <c r="U264" s="30">
        <f>D145*100</f>
        <v>83.06</v>
      </c>
      <c r="V264" s="30">
        <f t="shared" si="14"/>
        <v>6.3222436988773918</v>
      </c>
      <c r="W264" s="30">
        <v>85.896000000000001</v>
      </c>
      <c r="X264" s="30">
        <f t="shared" si="15"/>
        <v>1.1374072765807064</v>
      </c>
      <c r="Y264" s="31" t="s">
        <v>403</v>
      </c>
      <c r="Z264" s="30">
        <f>G145*100</f>
        <v>52.802999999999997</v>
      </c>
      <c r="AA264" s="30">
        <f t="shared" si="16"/>
        <v>21.89620942795143</v>
      </c>
      <c r="AB264" s="30">
        <f>H145*100</f>
        <v>62.604000000000006</v>
      </c>
      <c r="AC264" s="30">
        <f t="shared" si="17"/>
        <v>-0.73256588336028317</v>
      </c>
      <c r="AD264" s="30">
        <f>I145*100</f>
        <v>69.600999999999999</v>
      </c>
      <c r="AE264" s="30">
        <f t="shared" si="18"/>
        <v>5.7171499308899181</v>
      </c>
      <c r="AF264" s="30">
        <f>J145*100</f>
        <v>78.456999999999994</v>
      </c>
      <c r="AG264" s="30">
        <f t="shared" si="19"/>
        <v>2.0990578314507307</v>
      </c>
    </row>
  </sheetData>
  <mergeCells count="134">
    <mergeCell ref="Z258:AA258"/>
    <mergeCell ref="AB258:AC258"/>
    <mergeCell ref="AD258:AE258"/>
    <mergeCell ref="W258:X258"/>
    <mergeCell ref="P258:P259"/>
    <mergeCell ref="Y258:Y259"/>
    <mergeCell ref="P257:X257"/>
    <mergeCell ref="Y257:AG257"/>
    <mergeCell ref="A138:E138"/>
    <mergeCell ref="F138:J138"/>
    <mergeCell ref="A139:E139"/>
    <mergeCell ref="F139:J139"/>
    <mergeCell ref="P256:T256"/>
    <mergeCell ref="U256:Y256"/>
    <mergeCell ref="Q258:R258"/>
    <mergeCell ref="S258:T258"/>
    <mergeCell ref="U258:V258"/>
    <mergeCell ref="A146:E146"/>
    <mergeCell ref="F146:J146"/>
    <mergeCell ref="A147:E147"/>
    <mergeCell ref="F147:J147"/>
    <mergeCell ref="AB165:AG165"/>
    <mergeCell ref="AB166:AG166"/>
    <mergeCell ref="P190:U190"/>
    <mergeCell ref="V190:AA190"/>
    <mergeCell ref="AB190:AG190"/>
    <mergeCell ref="P165:U165"/>
    <mergeCell ref="P166:U166"/>
    <mergeCell ref="V165:AA165"/>
    <mergeCell ref="V166:AA166"/>
    <mergeCell ref="O142:S142"/>
    <mergeCell ref="O143:S143"/>
    <mergeCell ref="T142:X142"/>
    <mergeCell ref="T143:X143"/>
    <mergeCell ref="Y142:AC142"/>
    <mergeCell ref="Y143:AC143"/>
    <mergeCell ref="O135:R135"/>
    <mergeCell ref="S135:V135"/>
    <mergeCell ref="O126:R126"/>
    <mergeCell ref="O127:R127"/>
    <mergeCell ref="S126:V126"/>
    <mergeCell ref="S127:V127"/>
    <mergeCell ref="O134:R134"/>
    <mergeCell ref="S134:V134"/>
    <mergeCell ref="A109:F109"/>
    <mergeCell ref="A110:F110"/>
    <mergeCell ref="F92:I92"/>
    <mergeCell ref="F93:I93"/>
    <mergeCell ref="O119:U119"/>
    <mergeCell ref="P101:X101"/>
    <mergeCell ref="G109:L109"/>
    <mergeCell ref="G110:L110"/>
    <mergeCell ref="O111:U111"/>
    <mergeCell ref="O110:U110"/>
    <mergeCell ref="O118:U118"/>
    <mergeCell ref="B101:E101"/>
    <mergeCell ref="B100:E100"/>
    <mergeCell ref="B93:E93"/>
    <mergeCell ref="B92:E92"/>
    <mergeCell ref="V51:Z51"/>
    <mergeCell ref="A71:A76"/>
    <mergeCell ref="B71:B76"/>
    <mergeCell ref="A56:E56"/>
    <mergeCell ref="A57:E57"/>
    <mergeCell ref="A65:A70"/>
    <mergeCell ref="B65:B70"/>
    <mergeCell ref="F56:J56"/>
    <mergeCell ref="F57:J57"/>
    <mergeCell ref="O66:U66"/>
    <mergeCell ref="O58:U58"/>
    <mergeCell ref="O59:U59"/>
    <mergeCell ref="V58:Z58"/>
    <mergeCell ref="V59:Z59"/>
    <mergeCell ref="O75:U75"/>
    <mergeCell ref="O74:U74"/>
    <mergeCell ref="C124:D124"/>
    <mergeCell ref="E124:F124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A34:F34"/>
    <mergeCell ref="A35:F35"/>
    <mergeCell ref="A41:F41"/>
    <mergeCell ref="P85:X85"/>
    <mergeCell ref="P84:X84"/>
    <mergeCell ref="P92:X92"/>
    <mergeCell ref="P93:X93"/>
    <mergeCell ref="P100:X100"/>
    <mergeCell ref="H118:L118"/>
    <mergeCell ref="H121:J121"/>
    <mergeCell ref="K121:L121"/>
    <mergeCell ref="H122:J122"/>
    <mergeCell ref="K122:L122"/>
    <mergeCell ref="G119:L119"/>
    <mergeCell ref="B118:F118"/>
    <mergeCell ref="A119:F119"/>
    <mergeCell ref="A123:F123"/>
    <mergeCell ref="K120:L120"/>
    <mergeCell ref="H120:J120"/>
    <mergeCell ref="G123:L123"/>
    <mergeCell ref="Q244:R244"/>
    <mergeCell ref="S244:T244"/>
    <mergeCell ref="P244:P245"/>
    <mergeCell ref="AA47:AD47"/>
    <mergeCell ref="AA40:AD40"/>
    <mergeCell ref="AA33:AD33"/>
    <mergeCell ref="G77:L77"/>
    <mergeCell ref="A77:F77"/>
    <mergeCell ref="O67:U67"/>
    <mergeCell ref="O50:U50"/>
    <mergeCell ref="O51:U51"/>
    <mergeCell ref="A49:E49"/>
    <mergeCell ref="A48:E48"/>
    <mergeCell ref="O43:U43"/>
    <mergeCell ref="V35:Z35"/>
    <mergeCell ref="V34:Z34"/>
    <mergeCell ref="V43:Z43"/>
    <mergeCell ref="V42:Z42"/>
    <mergeCell ref="V50:Z50"/>
    <mergeCell ref="G78:L78"/>
    <mergeCell ref="A78:F78"/>
    <mergeCell ref="B84:E84"/>
    <mergeCell ref="B85:E85"/>
    <mergeCell ref="E125:F125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29" t="s">
        <v>441</v>
      </c>
      <c r="C7" s="29"/>
      <c r="D7" s="29"/>
      <c r="E7" s="29"/>
      <c r="F7" s="29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29" t="s">
        <v>472</v>
      </c>
      <c r="C14" s="29"/>
      <c r="D14" s="29"/>
      <c r="E14" s="29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unet</vt:lpstr>
      <vt:lpstr>densenet</vt:lpstr>
      <vt:lpstr>ice</vt:lpstr>
      <vt:lpstr>svm</vt:lpstr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2019-06-01T05:28:43Z</dcterms:modified>
</cp:coreProperties>
</file>