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uprd-my.sharepoint.com/personal/tuf39346_temple_edu/Documents/Documents/Documents - Copy/FORE/"/>
    </mc:Choice>
  </mc:AlternateContent>
  <xr:revisionPtr revIDLastSave="2" documentId="8_{2FB6323A-5149-4F09-9CC1-EEBF86BBB7F3}" xr6:coauthVersionLast="47" xr6:coauthVersionMax="47" xr10:uidLastSave="{9037ABC2-6217-4E07-B03C-F71C67255B77}"/>
  <bookViews>
    <workbookView xWindow="14303" yWindow="-98" windowWidth="28995" windowHeight="15796" xr2:uid="{00000000-000D-0000-FFFF-FFFF00000000}"/>
  </bookViews>
  <sheets>
    <sheet name="Statistical Data" sheetId="2" r:id="rId1"/>
    <sheet name="Standard Data" sheetId="1"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8" i="1" l="1"/>
  <c r="G198" i="1"/>
  <c r="G200" i="1"/>
  <c r="M246" i="1"/>
  <c r="J246" i="1"/>
  <c r="G246" i="1"/>
  <c r="P245" i="1"/>
  <c r="M245" i="1"/>
  <c r="J245" i="1"/>
  <c r="G245" i="1"/>
  <c r="P244" i="1"/>
  <c r="M244" i="1"/>
  <c r="J244" i="1"/>
  <c r="G244" i="1"/>
  <c r="P243" i="1"/>
  <c r="M243" i="1"/>
  <c r="J243" i="1"/>
  <c r="G243" i="1"/>
  <c r="P242" i="1"/>
  <c r="M242" i="1"/>
  <c r="J242" i="1"/>
  <c r="G242" i="1"/>
  <c r="P241" i="1"/>
  <c r="M241" i="1"/>
  <c r="J241" i="1"/>
  <c r="G241" i="1"/>
  <c r="P240" i="1"/>
  <c r="M240" i="1"/>
  <c r="J240" i="1"/>
  <c r="G240" i="1"/>
  <c r="P239" i="1"/>
  <c r="M239" i="1"/>
  <c r="J239" i="1"/>
  <c r="G239" i="1"/>
  <c r="P238" i="1"/>
  <c r="M238" i="1"/>
  <c r="J238" i="1"/>
  <c r="G238" i="1"/>
  <c r="V230" i="1"/>
  <c r="P230" i="1"/>
  <c r="M230" i="1"/>
  <c r="J230" i="1"/>
  <c r="G230" i="1"/>
  <c r="V229" i="1"/>
  <c r="P229" i="1"/>
  <c r="M229" i="1"/>
  <c r="J229" i="1"/>
  <c r="G229" i="1"/>
  <c r="V227" i="1"/>
  <c r="P227" i="1"/>
  <c r="M227" i="1"/>
  <c r="J227" i="1"/>
  <c r="G227" i="1"/>
  <c r="V226" i="1"/>
  <c r="P226" i="1"/>
  <c r="M226" i="1"/>
  <c r="J226" i="1"/>
  <c r="G226" i="1"/>
  <c r="V225" i="1"/>
  <c r="P225" i="1"/>
  <c r="M225" i="1"/>
  <c r="J225" i="1"/>
  <c r="G225" i="1"/>
  <c r="V224" i="1"/>
  <c r="P224" i="1"/>
  <c r="M224" i="1"/>
  <c r="J224" i="1"/>
  <c r="G224" i="1"/>
  <c r="V223" i="1"/>
  <c r="P223" i="1"/>
  <c r="M223" i="1"/>
  <c r="J223" i="1"/>
  <c r="G223" i="1"/>
  <c r="V222" i="1"/>
  <c r="P222" i="1"/>
  <c r="M222" i="1"/>
  <c r="J222" i="1"/>
  <c r="G222" i="1"/>
  <c r="V221" i="1"/>
  <c r="P221" i="1"/>
  <c r="M221" i="1"/>
  <c r="J221" i="1"/>
  <c r="G221" i="1"/>
  <c r="M219" i="1"/>
  <c r="J219" i="1"/>
  <c r="G219" i="1"/>
  <c r="P218" i="1"/>
  <c r="M218" i="1"/>
  <c r="J218" i="1"/>
  <c r="G218" i="1"/>
  <c r="P217" i="1"/>
  <c r="M217" i="1"/>
  <c r="J217" i="1"/>
  <c r="G217" i="1"/>
  <c r="P216" i="1"/>
  <c r="M216" i="1"/>
  <c r="J216" i="1"/>
  <c r="G216" i="1"/>
  <c r="V214" i="1"/>
  <c r="P214" i="1"/>
  <c r="M214" i="1"/>
  <c r="J214" i="1"/>
  <c r="G214" i="1"/>
  <c r="V213" i="1"/>
  <c r="P213" i="1"/>
  <c r="M213" i="1"/>
  <c r="J213" i="1"/>
  <c r="G213" i="1"/>
  <c r="V212" i="1"/>
  <c r="P212" i="1"/>
  <c r="M212" i="1"/>
  <c r="J212" i="1"/>
  <c r="G212" i="1"/>
  <c r="V210" i="1"/>
  <c r="M210" i="1"/>
  <c r="J210" i="1"/>
  <c r="G210" i="1"/>
  <c r="V209" i="1"/>
  <c r="P209" i="1"/>
  <c r="M209" i="1"/>
  <c r="J209" i="1"/>
  <c r="G209" i="1"/>
  <c r="V208" i="1"/>
  <c r="P208" i="1"/>
  <c r="M208" i="1"/>
  <c r="J208" i="1"/>
  <c r="G208" i="1"/>
  <c r="V207" i="1"/>
  <c r="P207" i="1"/>
  <c r="M207" i="1"/>
  <c r="J207" i="1"/>
  <c r="G207" i="1"/>
  <c r="V206" i="1"/>
  <c r="P206" i="1"/>
  <c r="M206" i="1"/>
  <c r="J206" i="1"/>
  <c r="G206" i="1"/>
  <c r="V205" i="1"/>
  <c r="P205" i="1"/>
  <c r="M205" i="1"/>
  <c r="J205" i="1"/>
  <c r="G205" i="1"/>
  <c r="V204" i="1"/>
  <c r="P204" i="1"/>
  <c r="M204" i="1"/>
  <c r="J204" i="1"/>
  <c r="G204" i="1"/>
  <c r="V203" i="1"/>
  <c r="P203" i="1"/>
  <c r="M203" i="1"/>
  <c r="J203" i="1"/>
  <c r="G203" i="1"/>
  <c r="V202" i="1"/>
  <c r="P202" i="1"/>
  <c r="M202" i="1"/>
  <c r="J202" i="1"/>
  <c r="G202" i="1"/>
  <c r="V201" i="1"/>
  <c r="P201" i="1"/>
  <c r="M201" i="1"/>
  <c r="J201" i="1"/>
  <c r="G201" i="1"/>
  <c r="V200" i="1"/>
  <c r="P200" i="1"/>
  <c r="M200" i="1"/>
  <c r="J200" i="1"/>
  <c r="V199" i="1"/>
  <c r="P199" i="1"/>
  <c r="J199" i="1"/>
  <c r="G199" i="1"/>
  <c r="V196" i="1"/>
  <c r="P196" i="1"/>
  <c r="M196" i="1"/>
  <c r="J196" i="1"/>
  <c r="G196" i="1"/>
  <c r="V195" i="1"/>
  <c r="P195" i="1"/>
  <c r="M195" i="1"/>
  <c r="J195" i="1"/>
  <c r="G195" i="1"/>
  <c r="V194" i="1"/>
  <c r="P194" i="1"/>
  <c r="M194" i="1"/>
  <c r="J194" i="1"/>
  <c r="G194" i="1"/>
  <c r="V193" i="1"/>
  <c r="P193" i="1"/>
  <c r="M193" i="1"/>
  <c r="J193" i="1"/>
  <c r="G193" i="1"/>
  <c r="V189" i="1"/>
  <c r="P189" i="1"/>
  <c r="M189" i="1"/>
  <c r="J189" i="1"/>
  <c r="G189" i="1"/>
  <c r="V187" i="1"/>
  <c r="P187" i="1"/>
  <c r="M187" i="1"/>
  <c r="J187" i="1"/>
  <c r="G187" i="1"/>
  <c r="V185" i="1"/>
  <c r="P185" i="1"/>
  <c r="M185" i="1"/>
  <c r="J185" i="1"/>
  <c r="G185" i="1"/>
  <c r="V184" i="1"/>
  <c r="P184" i="1"/>
  <c r="M184" i="1"/>
  <c r="J184" i="1"/>
  <c r="G184" i="1"/>
  <c r="V183" i="1"/>
  <c r="P183" i="1"/>
  <c r="M183" i="1"/>
  <c r="J183" i="1"/>
  <c r="G183" i="1"/>
  <c r="V181" i="1"/>
  <c r="P181" i="1"/>
  <c r="M181" i="1"/>
  <c r="J181" i="1"/>
  <c r="G181" i="1"/>
  <c r="P179" i="1"/>
  <c r="M179" i="1"/>
  <c r="J179" i="1"/>
  <c r="G179" i="1"/>
  <c r="P177" i="1"/>
  <c r="M177" i="1"/>
  <c r="J177" i="1"/>
  <c r="G177" i="1"/>
  <c r="P176" i="1"/>
  <c r="M176" i="1"/>
  <c r="J176" i="1"/>
  <c r="G176" i="1"/>
  <c r="P175" i="1"/>
  <c r="M175" i="1"/>
  <c r="J175" i="1"/>
  <c r="G175" i="1"/>
  <c r="M173" i="1"/>
  <c r="J173" i="1"/>
  <c r="G173" i="1"/>
  <c r="V171" i="1"/>
  <c r="P171" i="1"/>
  <c r="M171" i="1"/>
  <c r="J171" i="1"/>
  <c r="G171" i="1"/>
  <c r="P170" i="1"/>
  <c r="M170" i="1"/>
  <c r="J170" i="1"/>
  <c r="G170" i="1"/>
  <c r="V169" i="1"/>
  <c r="P169" i="1"/>
  <c r="M169" i="1"/>
  <c r="J169" i="1"/>
  <c r="G169" i="1"/>
  <c r="V168" i="1"/>
  <c r="P168" i="1"/>
  <c r="M168" i="1"/>
  <c r="J168" i="1"/>
  <c r="G168" i="1"/>
  <c r="P166" i="1"/>
  <c r="M166" i="1"/>
  <c r="J166" i="1"/>
  <c r="G166" i="1"/>
  <c r="P165" i="1"/>
  <c r="M165" i="1"/>
  <c r="J165" i="1"/>
  <c r="G165" i="1"/>
  <c r="P164" i="1"/>
  <c r="M164" i="1"/>
  <c r="J164" i="1"/>
  <c r="G164" i="1"/>
  <c r="P163" i="1"/>
  <c r="M163" i="1"/>
  <c r="J163" i="1"/>
  <c r="G163" i="1"/>
  <c r="P162" i="1"/>
  <c r="M162" i="1"/>
  <c r="J162" i="1"/>
  <c r="G162" i="1"/>
  <c r="P161" i="1"/>
  <c r="M161" i="1"/>
  <c r="J161" i="1"/>
  <c r="G161" i="1"/>
  <c r="P160" i="1"/>
  <c r="M160" i="1"/>
  <c r="J160" i="1"/>
  <c r="G160" i="1"/>
  <c r="P158" i="1"/>
  <c r="M158" i="1"/>
  <c r="J158" i="1"/>
  <c r="G158" i="1"/>
  <c r="P157" i="1"/>
  <c r="M157" i="1"/>
  <c r="J157" i="1"/>
  <c r="G157" i="1"/>
  <c r="P156" i="1"/>
  <c r="M156" i="1"/>
  <c r="J156" i="1"/>
  <c r="G156" i="1"/>
  <c r="P155" i="1"/>
  <c r="M155" i="1"/>
  <c r="J155" i="1"/>
  <c r="G155" i="1"/>
  <c r="P154" i="1"/>
  <c r="M154" i="1"/>
  <c r="J154" i="1"/>
  <c r="G154" i="1"/>
  <c r="P153" i="1"/>
  <c r="M153" i="1"/>
  <c r="J153" i="1"/>
  <c r="G153" i="1"/>
  <c r="V151" i="1"/>
  <c r="P151" i="1"/>
  <c r="M151" i="1"/>
  <c r="J151" i="1"/>
  <c r="G151" i="1"/>
  <c r="V150" i="1"/>
  <c r="P150" i="1"/>
  <c r="M150" i="1"/>
  <c r="J150" i="1"/>
  <c r="G150" i="1"/>
  <c r="V149" i="1"/>
  <c r="P149" i="1"/>
  <c r="M149" i="1"/>
  <c r="J149" i="1"/>
  <c r="G149" i="1"/>
  <c r="V148" i="1"/>
  <c r="P148" i="1"/>
  <c r="M148" i="1"/>
  <c r="J148" i="1"/>
  <c r="G148" i="1"/>
  <c r="V145" i="1"/>
  <c r="P145" i="1"/>
  <c r="M145" i="1"/>
  <c r="J145" i="1"/>
  <c r="G145" i="1"/>
  <c r="V144" i="1"/>
  <c r="P144" i="1"/>
  <c r="M144" i="1"/>
  <c r="J144" i="1"/>
  <c r="G144" i="1"/>
  <c r="V143" i="1"/>
  <c r="P143" i="1"/>
  <c r="M143" i="1"/>
  <c r="J143" i="1"/>
  <c r="G143" i="1"/>
  <c r="V142" i="1"/>
  <c r="P142" i="1"/>
  <c r="M142" i="1"/>
  <c r="J142" i="1"/>
  <c r="G142" i="1"/>
  <c r="V141" i="1"/>
  <c r="P141" i="1"/>
  <c r="M141" i="1"/>
  <c r="J141" i="1"/>
  <c r="G141" i="1"/>
  <c r="P139" i="1"/>
  <c r="M139" i="1"/>
  <c r="J139" i="1"/>
  <c r="G139" i="1"/>
  <c r="P137" i="1"/>
  <c r="M137" i="1"/>
  <c r="J137" i="1"/>
  <c r="G137" i="1"/>
  <c r="P136" i="1"/>
  <c r="M136" i="1"/>
  <c r="J136" i="1"/>
  <c r="G136" i="1"/>
  <c r="V134" i="1"/>
  <c r="P134" i="1"/>
  <c r="M134" i="1"/>
  <c r="J134" i="1"/>
  <c r="G134" i="1"/>
  <c r="V133" i="1"/>
  <c r="P133" i="1"/>
  <c r="M133" i="1"/>
  <c r="J133" i="1"/>
  <c r="G133" i="1"/>
  <c r="V132" i="1"/>
  <c r="P132" i="1"/>
  <c r="M132" i="1"/>
  <c r="J132" i="1"/>
  <c r="G132" i="1"/>
  <c r="P130" i="1"/>
  <c r="M130" i="1"/>
  <c r="J130" i="1"/>
  <c r="G130" i="1"/>
  <c r="P129" i="1"/>
  <c r="M129" i="1"/>
  <c r="J129" i="1"/>
  <c r="G129" i="1"/>
  <c r="V127" i="1"/>
  <c r="P127" i="1"/>
  <c r="M127" i="1"/>
  <c r="J127" i="1"/>
  <c r="G127" i="1"/>
  <c r="V126" i="1"/>
  <c r="P126" i="1"/>
  <c r="M126" i="1"/>
  <c r="J126" i="1"/>
  <c r="G126" i="1"/>
  <c r="V125" i="1"/>
  <c r="P125" i="1"/>
  <c r="M125" i="1"/>
  <c r="J125" i="1"/>
  <c r="G125" i="1"/>
  <c r="V124" i="1"/>
  <c r="P124" i="1"/>
  <c r="M124" i="1"/>
  <c r="J124" i="1"/>
  <c r="G124" i="1"/>
  <c r="V123" i="1"/>
  <c r="P123" i="1"/>
  <c r="M123" i="1"/>
  <c r="J123" i="1"/>
  <c r="G123" i="1"/>
  <c r="V122" i="1"/>
  <c r="P122" i="1"/>
  <c r="M122" i="1"/>
  <c r="J122" i="1"/>
  <c r="G122" i="1"/>
  <c r="P120" i="1"/>
  <c r="M120" i="1"/>
  <c r="J120" i="1"/>
  <c r="G120" i="1"/>
  <c r="P118" i="1"/>
  <c r="M118" i="1"/>
  <c r="J118" i="1"/>
  <c r="G118" i="1"/>
  <c r="P117" i="1"/>
  <c r="M117" i="1"/>
  <c r="J117" i="1"/>
  <c r="G117" i="1"/>
  <c r="V115" i="1"/>
  <c r="P115" i="1"/>
  <c r="M115" i="1"/>
  <c r="J115" i="1"/>
  <c r="G115" i="1"/>
  <c r="P113" i="1"/>
  <c r="M113" i="1"/>
  <c r="J113" i="1"/>
  <c r="G113" i="1"/>
  <c r="V110" i="1"/>
  <c r="P110" i="1"/>
  <c r="M110" i="1"/>
  <c r="J110" i="1"/>
  <c r="G110" i="1"/>
  <c r="V109" i="1"/>
  <c r="P109" i="1"/>
  <c r="M109" i="1"/>
  <c r="J109" i="1"/>
  <c r="G109" i="1"/>
  <c r="V107" i="1"/>
  <c r="P107" i="1"/>
  <c r="M107" i="1"/>
  <c r="J107" i="1"/>
  <c r="G107" i="1"/>
  <c r="V106" i="1"/>
  <c r="P106" i="1"/>
  <c r="M106" i="1"/>
  <c r="J106" i="1"/>
  <c r="G106" i="1"/>
  <c r="V105" i="1"/>
  <c r="P105" i="1"/>
  <c r="M105" i="1"/>
  <c r="J105" i="1"/>
  <c r="G105" i="1"/>
  <c r="V104" i="1"/>
  <c r="P104" i="1"/>
  <c r="M104" i="1"/>
  <c r="J104" i="1"/>
  <c r="G104" i="1"/>
  <c r="V103" i="1"/>
  <c r="P103" i="1"/>
  <c r="M103" i="1"/>
  <c r="J103" i="1"/>
  <c r="G103" i="1"/>
  <c r="V102" i="1"/>
  <c r="P102" i="1"/>
  <c r="M102" i="1"/>
  <c r="J102" i="1"/>
  <c r="G102" i="1"/>
  <c r="V101" i="1"/>
  <c r="P101" i="1"/>
  <c r="M101" i="1"/>
  <c r="J101" i="1"/>
  <c r="G101" i="1"/>
  <c r="V100" i="1"/>
  <c r="P100" i="1"/>
  <c r="M100" i="1"/>
  <c r="J100" i="1"/>
  <c r="G100" i="1"/>
  <c r="V99" i="1"/>
  <c r="P99" i="1"/>
  <c r="M99" i="1"/>
  <c r="J99" i="1"/>
  <c r="G99" i="1"/>
  <c r="V98" i="1"/>
  <c r="P98" i="1"/>
  <c r="M98" i="1"/>
  <c r="J98" i="1"/>
  <c r="G98" i="1"/>
  <c r="V97" i="1"/>
  <c r="P97" i="1"/>
  <c r="M97" i="1"/>
  <c r="J97" i="1"/>
  <c r="G97" i="1"/>
  <c r="V96" i="1"/>
  <c r="P96" i="1"/>
  <c r="M96" i="1"/>
  <c r="J96" i="1"/>
  <c r="G96" i="1"/>
  <c r="P94" i="1"/>
  <c r="M94" i="1"/>
  <c r="J94" i="1"/>
  <c r="G94" i="1"/>
  <c r="P93" i="1"/>
  <c r="M93" i="1"/>
  <c r="J93" i="1"/>
  <c r="G93" i="1"/>
  <c r="P92" i="1"/>
  <c r="M92" i="1"/>
  <c r="J92" i="1"/>
  <c r="G92" i="1"/>
  <c r="V90" i="1"/>
  <c r="P90" i="1"/>
  <c r="M90" i="1"/>
  <c r="J90" i="1"/>
  <c r="G90" i="1"/>
  <c r="P89" i="1"/>
  <c r="M89" i="1"/>
  <c r="J89" i="1"/>
  <c r="G89" i="1"/>
  <c r="P87" i="1"/>
  <c r="M87" i="1"/>
  <c r="J87" i="1"/>
  <c r="G87" i="1"/>
  <c r="V84" i="1"/>
  <c r="P84" i="1"/>
  <c r="M84" i="1"/>
  <c r="J84" i="1"/>
  <c r="G84" i="1"/>
  <c r="V83" i="1"/>
  <c r="P83" i="1"/>
  <c r="M83" i="1"/>
  <c r="J83" i="1"/>
  <c r="G83" i="1"/>
  <c r="V82" i="1"/>
  <c r="P82" i="1"/>
  <c r="M82" i="1"/>
  <c r="J82" i="1"/>
  <c r="G82" i="1"/>
  <c r="V80" i="1"/>
  <c r="P80" i="1"/>
  <c r="M80" i="1"/>
  <c r="J80" i="1"/>
  <c r="G80" i="1"/>
  <c r="V79" i="1"/>
  <c r="P79" i="1"/>
  <c r="M79" i="1"/>
  <c r="J79" i="1"/>
  <c r="G79" i="1"/>
  <c r="V78" i="1"/>
  <c r="P78" i="1"/>
  <c r="M78" i="1"/>
  <c r="J78" i="1"/>
  <c r="G78" i="1"/>
  <c r="V77" i="1"/>
  <c r="P77" i="1"/>
  <c r="M77" i="1"/>
  <c r="J77" i="1"/>
  <c r="G77" i="1"/>
  <c r="V75" i="1"/>
  <c r="P75" i="1"/>
  <c r="M75" i="1"/>
  <c r="J75" i="1"/>
  <c r="G75" i="1"/>
  <c r="V74" i="1"/>
  <c r="P74" i="1"/>
  <c r="M74" i="1"/>
  <c r="J74" i="1"/>
  <c r="G74" i="1"/>
  <c r="V73" i="1"/>
  <c r="P73" i="1"/>
  <c r="M73" i="1"/>
  <c r="J73" i="1"/>
  <c r="G73" i="1"/>
  <c r="V72" i="1"/>
  <c r="P72" i="1"/>
  <c r="M72" i="1"/>
  <c r="J72" i="1"/>
  <c r="G72" i="1"/>
  <c r="V71" i="1"/>
  <c r="P71" i="1"/>
  <c r="M71" i="1"/>
  <c r="J71" i="1"/>
  <c r="G71" i="1"/>
  <c r="V70" i="1"/>
  <c r="P70" i="1"/>
  <c r="M70" i="1"/>
  <c r="J70" i="1"/>
  <c r="G70" i="1"/>
  <c r="V69" i="1"/>
  <c r="P69" i="1"/>
  <c r="M69" i="1"/>
  <c r="J69" i="1"/>
  <c r="G69" i="1"/>
  <c r="V68" i="1"/>
  <c r="P68" i="1"/>
  <c r="M68" i="1"/>
  <c r="J68" i="1"/>
  <c r="G68" i="1"/>
  <c r="V67" i="1"/>
  <c r="P67" i="1"/>
  <c r="M67" i="1"/>
  <c r="J67" i="1"/>
  <c r="G67" i="1"/>
  <c r="V66" i="1"/>
  <c r="P66" i="1"/>
  <c r="M66" i="1"/>
  <c r="J66" i="1"/>
  <c r="G66" i="1"/>
  <c r="P64" i="1"/>
  <c r="M64" i="1"/>
  <c r="J64" i="1"/>
  <c r="G64" i="1"/>
  <c r="V62" i="1"/>
  <c r="P62" i="1"/>
  <c r="M62" i="1"/>
  <c r="J62" i="1"/>
  <c r="G62" i="1"/>
  <c r="P60" i="1"/>
  <c r="M60" i="1"/>
  <c r="J60" i="1"/>
  <c r="G60" i="1"/>
  <c r="P59" i="1"/>
  <c r="J59" i="1"/>
  <c r="G59" i="1"/>
  <c r="V58" i="1"/>
  <c r="P58" i="1"/>
  <c r="M58" i="1"/>
  <c r="J58" i="1"/>
  <c r="G58" i="1"/>
  <c r="V57" i="1"/>
  <c r="P57" i="1"/>
  <c r="M57" i="1"/>
  <c r="J57" i="1"/>
  <c r="G57" i="1"/>
  <c r="V56" i="1"/>
  <c r="P56" i="1"/>
  <c r="M56" i="1"/>
  <c r="J56" i="1"/>
  <c r="G56" i="1"/>
  <c r="V55" i="1"/>
  <c r="P55" i="1"/>
  <c r="M55" i="1"/>
  <c r="J55" i="1"/>
  <c r="G55" i="1"/>
  <c r="V54" i="1"/>
  <c r="P54" i="1"/>
  <c r="M54" i="1"/>
  <c r="J54" i="1"/>
  <c r="G54" i="1"/>
  <c r="V52" i="1"/>
  <c r="P52" i="1"/>
  <c r="M52" i="1"/>
  <c r="J52" i="1"/>
  <c r="G52" i="1"/>
  <c r="V51" i="1"/>
  <c r="P51" i="1"/>
  <c r="M51" i="1"/>
  <c r="J51" i="1"/>
  <c r="G51" i="1"/>
  <c r="P49" i="1"/>
  <c r="M49" i="1"/>
  <c r="J49" i="1"/>
  <c r="G49" i="1"/>
  <c r="P47" i="1"/>
  <c r="M47" i="1"/>
  <c r="J47" i="1"/>
  <c r="G47" i="1"/>
  <c r="P46" i="1"/>
  <c r="M46" i="1"/>
  <c r="J46" i="1"/>
  <c r="G46" i="1"/>
  <c r="P45" i="1"/>
  <c r="M45" i="1"/>
  <c r="J45" i="1"/>
  <c r="G45" i="1"/>
  <c r="P44" i="1"/>
  <c r="M44" i="1"/>
  <c r="J44" i="1"/>
  <c r="G44" i="1"/>
  <c r="P43" i="1"/>
  <c r="M43" i="1"/>
  <c r="J43" i="1"/>
  <c r="G43"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2" i="1"/>
  <c r="M32" i="1"/>
  <c r="J32" i="1"/>
  <c r="G32" i="1"/>
  <c r="P30" i="1"/>
  <c r="M30" i="1"/>
  <c r="J30" i="1"/>
  <c r="G30" i="1"/>
  <c r="V28" i="1"/>
  <c r="P28" i="1"/>
  <c r="M28" i="1"/>
  <c r="J28" i="1"/>
  <c r="G28" i="1"/>
  <c r="V26" i="1"/>
  <c r="P26" i="1"/>
  <c r="M26" i="1"/>
  <c r="J26" i="1"/>
  <c r="G26" i="1"/>
  <c r="V25" i="1"/>
  <c r="P25" i="1"/>
  <c r="M25" i="1"/>
  <c r="J25" i="1"/>
  <c r="G25" i="1"/>
  <c r="V24" i="1"/>
  <c r="P24" i="1"/>
  <c r="M24" i="1"/>
  <c r="J24" i="1"/>
  <c r="G24" i="1"/>
  <c r="V23" i="1"/>
  <c r="P23" i="1"/>
  <c r="M23" i="1"/>
  <c r="J23" i="1"/>
  <c r="G23" i="1"/>
  <c r="V22" i="1"/>
  <c r="P22" i="1"/>
  <c r="M22" i="1"/>
  <c r="J22" i="1"/>
  <c r="G22" i="1"/>
  <c r="V21" i="1"/>
  <c r="P21" i="1"/>
  <c r="M21" i="1"/>
  <c r="J21" i="1"/>
  <c r="G21" i="1"/>
  <c r="V20" i="1"/>
  <c r="P20" i="1"/>
  <c r="M20" i="1"/>
  <c r="J20" i="1"/>
  <c r="G20" i="1"/>
  <c r="V19" i="1"/>
  <c r="P19" i="1"/>
  <c r="M19" i="1"/>
  <c r="J19" i="1"/>
  <c r="G19" i="1"/>
  <c r="V18" i="1"/>
  <c r="P18" i="1"/>
  <c r="M18" i="1"/>
  <c r="J18" i="1"/>
  <c r="G18" i="1"/>
  <c r="V17" i="1"/>
  <c r="P17" i="1"/>
  <c r="M17" i="1"/>
  <c r="J17" i="1"/>
  <c r="G17" i="1"/>
  <c r="V16" i="1"/>
  <c r="P16" i="1"/>
  <c r="M16" i="1"/>
  <c r="J16" i="1"/>
  <c r="G16" i="1"/>
  <c r="V15" i="1"/>
  <c r="P15" i="1"/>
  <c r="M15" i="1"/>
  <c r="J15" i="1"/>
  <c r="G15" i="1"/>
  <c r="V14" i="1"/>
  <c r="P14" i="1"/>
  <c r="M14" i="1"/>
  <c r="J14" i="1"/>
  <c r="G14" i="1"/>
  <c r="V13" i="1"/>
  <c r="P13" i="1"/>
  <c r="M13" i="1"/>
  <c r="J13" i="1"/>
  <c r="G13" i="1"/>
  <c r="V12" i="1"/>
  <c r="P12" i="1"/>
  <c r="M12" i="1"/>
  <c r="J12" i="1"/>
  <c r="G12" i="1"/>
  <c r="V11" i="1"/>
  <c r="P11" i="1"/>
  <c r="M11" i="1"/>
  <c r="J11" i="1"/>
  <c r="G11" i="1"/>
  <c r="M6" i="1"/>
  <c r="J6" i="1"/>
  <c r="G6" i="1"/>
  <c r="P5" i="1"/>
  <c r="M5" i="1"/>
  <c r="J5" i="1"/>
  <c r="G5" i="1"/>
</calcChain>
</file>

<file path=xl/sharedStrings.xml><?xml version="1.0" encoding="utf-8"?>
<sst xmlns="http://schemas.openxmlformats.org/spreadsheetml/2006/main" count="3657" uniqueCount="361">
  <si>
    <t>Jurisdictions</t>
  </si>
  <si>
    <t>Effective Date</t>
  </si>
  <si>
    <t>Valid Through Date</t>
  </si>
  <si>
    <t>goodsam-law</t>
  </si>
  <si>
    <t>goodsam-cs_Arrest</t>
  </si>
  <si>
    <t>goodsam-cs_Charge</t>
  </si>
  <si>
    <t>goodsam-cs_Prosecution</t>
  </si>
  <si>
    <t>goodsam-cs_Law provides an affirmative defense</t>
  </si>
  <si>
    <t>goodsam-cs_Law provides other procedural protections</t>
  </si>
  <si>
    <t>goodsam-cs_None</t>
  </si>
  <si>
    <t>goodsam-paraphernalia_Arrest</t>
  </si>
  <si>
    <t>goodsam-paraphernalia_Charge</t>
  </si>
  <si>
    <t>goodsam-paraphernalia_Prosecution</t>
  </si>
  <si>
    <t>goodsam-paraphernalia_Law provides an affirmative defense</t>
  </si>
  <si>
    <t>goodsam-paraphernalia_Law provides other procedural protections</t>
  </si>
  <si>
    <t>goodsam-paraphernalia_None</t>
  </si>
  <si>
    <t>goodsam-paroleyn</t>
  </si>
  <si>
    <t>goodsam-parole_Protection from arrest</t>
  </si>
  <si>
    <t>goodsam-parole_Protection from charge</t>
  </si>
  <si>
    <t>goodsam-parole_Protection from prosecution</t>
  </si>
  <si>
    <t>goodsam-parole_Protection from revocation of probation and/or parole</t>
  </si>
  <si>
    <t>goodsam-parole_General protection from sanctions for violation of probation and/or parole</t>
  </si>
  <si>
    <t>goodsam-mitigation</t>
  </si>
  <si>
    <t>goodsam-mit-type_Controlled substances offenses</t>
  </si>
  <si>
    <t>goodsam-mit-type_Alcohol-related offenses</t>
  </si>
  <si>
    <t>goodsam-mit-type_Other offenses beyond controlled substances and alcohol-related violations</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</si>
  <si>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</si>
  <si>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</si>
  <si>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</si>
  <si>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</si>
  <si>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</si>
  <si>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</si>
  <si>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</si>
  <si>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</si>
  <si>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</si>
  <si>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</si>
  <si>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</si>
  <si>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</si>
  <si>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</si>
  <si>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</si>
  <si>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</si>
  <si>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</si>
  <si>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</si>
  <si>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</si>
  <si>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</si>
  <si>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</si>
  <si>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</si>
  <si>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</si>
  <si>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</si>
  <si>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</si>
  <si>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</si>
  <si>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</si>
  <si>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</si>
  <si>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</si>
  <si>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</si>
  <si>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</si>
  <si>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</si>
  <si>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</si>
  <si>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</si>
  <si>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</si>
  <si>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</si>
  <si>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</si>
  <si>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</si>
  <si>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</si>
  <si>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</si>
  <si>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</si>
  <si>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</si>
  <si>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</si>
  <si>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</si>
  <si>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</si>
  <si>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</si>
  <si>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</si>
  <si>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</si>
  <si>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</si>
  <si>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</si>
  <si>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</si>
  <si>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</si>
  <si>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</si>
  <si>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_citation_goodsam-law</t>
  </si>
  <si>
    <t>_caution_goodsam-law</t>
  </si>
  <si>
    <t>goodsam-cs</t>
  </si>
  <si>
    <t>_citation_goodsam-cs</t>
  </si>
  <si>
    <t>_caution_goodsam-cs</t>
  </si>
  <si>
    <t>goodsam-paraphernalia</t>
  </si>
  <si>
    <t>_citation_goodsam-paraphernalia</t>
  </si>
  <si>
    <t>_caution_goodsam-paraphernalia</t>
  </si>
  <si>
    <t>_citation_goodsam-paroleyn</t>
  </si>
  <si>
    <t>_caution_goodsam-paroleyn</t>
  </si>
  <si>
    <t>goodsam-parole</t>
  </si>
  <si>
    <t>_citation_goodsam-parole</t>
  </si>
  <si>
    <t>_caution_goodsam-parole</t>
  </si>
  <si>
    <t>_citation_goodsam-mitigation</t>
  </si>
  <si>
    <t>_caution_goodsam-mitigation</t>
  </si>
  <si>
    <t>goodsam-mit-type</t>
  </si>
  <si>
    <t>_citation_goodsam-mit-type</t>
  </si>
  <si>
    <t>_caution_goodsam-mit-type</t>
  </si>
  <si>
    <t>Ala. Code § 20–2–281. Individuals Under Age of 21 Seeking Medical Assistance for Another.</t>
  </si>
  <si>
    <t>Ala. Code § 20–2–281. Individuals Under Age of 21 Seeking Medical Assistance for Another.; Ala. Code § 13A-12-260. Drug paraphernalia; use or possession; delivery or sale; forfeiture.</t>
  </si>
  <si>
    <t>Alaska Stat. § 12.55.155</t>
  </si>
  <si>
    <t>Alaska does not have a comprehensive Good Samaritan Overdose Prevention statute in effect at this time, however Alaska Stat. § 12.55.155 provides protection by requiring that the seeking of medical assistance for another experiencing an overdose be taken into account during sentencing.</t>
  </si>
  <si>
    <t>Alaska Stat. § 12.55.155, Alaska Stat. § 11.71.010</t>
  </si>
  <si>
    <t>Alaska Stat. § 12.55.155, Alaska Stat. § 11.71.311</t>
  </si>
  <si>
    <t>Alaska Stat. § 11.71.311</t>
  </si>
  <si>
    <t>Alaska Stat. § 11.71.311 Restriction on prosecution for certain persons in connection with a drug overdose; Alaska Stat. § 12.55.155 Factors in aggravation and mitigation</t>
  </si>
  <si>
    <t>Alaska Stat. § 11.71.311 Restriction on prosecution for certain persons in connection with a drug overdose; Alaska Stat. § 11.71.040 Misconduct involving a controlled substance in the third degree; Alaska Stat. § 11.71.050 Misconduct involving a controlled substance in the fourth degree; Alaska Stat. § 11.71.050 Misconduct involving a controlled substance in the fourth degree; Alaska Stat. § 11.71.060 Misconduct involving a controlled substance in the fifth degree; Alaska Stat. § 11.71.060 Misconduct involving a controlled substance in the fifth degree; Alaska Stat. § 11.71.040 Misconduct involving a controlled substance in the third degree</t>
  </si>
  <si>
    <t>Alaska Stat. § 12.55.155 Factors in aggravation and mitigation; Alaska Stat. § 12.55.155 Factors in aggravation and mitigation</t>
  </si>
  <si>
    <t>Alaska Stat. § 11.71.060 Misconduct involving a controlled substance in the fifth degree; Alaska Stat. § 11.71.050 Misconduct involving a controlled substance in the fourth degree; Alaska Stat. § 11.71.040 Misconduct involving a controlled substance in the third degree; Alaska Stat. § 12.55.155 Factors in aggravation and mitigation; Alaska Stat. § 12.55.155 Factors in aggravation and mitigation</t>
  </si>
  <si>
    <t>Alaska Stat. § 11.71.311 Restriction on prosecution for certain persons in connection with a drug overdose</t>
  </si>
  <si>
    <t>Alaska Stat. § 11.71.040 Misconduct involving a controlled substance in the third degree; Alaska Stat. § 11.71.050 Misconduct involving a controlled substance in the fourth degree; Alaska Stat. § 11.71.050 Misconduct involving a controlled substance in the fourth degree; Alaska Stat. § 11.71.040 Misconduct involving a controlled substance in the third degree; Alaska Stat. § 11.71.311 Restriction on prosecution for certain persons in connection with a drug overdose; Alaska Stat. § 11.71.060 Misconduct involving a controlled substance in the fifth degree; Alaska Stat. § 11.71.060 Misconduct involving a controlled substance in the fifth degree</t>
  </si>
  <si>
    <t>Alaska Stat. § 12.55.155 Factors in aggravation and mitigation; Alaska Stat. § 12.55.155 Factors in aggravation and mitigation; Alaska Stat. § 11.71.060 Misconduct involving a controlled substance in the fifth degree; Alaska Stat. § 11.71.060 Misconduct involving a controlled substance in the fifth degree</t>
  </si>
  <si>
    <t>Alaska Stat. § 11.71.050 Misconduct involving a controlled substance in the fourth degree; Alaska Stat. § 11.71.040 Misconduct involving a controlled substance in the third degree; Alaska Stat. § 12.55.155 Factors in aggravation and mitigation; Alaska Stat. § 12.55.155 Factors in aggravation and mitigation; Alaska Stat. § 11.71.060 Misconduct involving a controlled substance in the fifth degree; Alaska Stat. § 11.71.060 Misconduct involving a controlled substance in the fifth degree</t>
  </si>
  <si>
    <t>Alaska Stat. § 11.71.311 Restriction on prosecution for certain persons in connection with a drug overdose; Alaska Stat. § 11.71.050 Misconduct involving a controlled substance in the fifth degree; Alaska Stat. § 11.71.050 Misconduct involving a controlled substance in the fifth degree; Alaska Stat. § 11.71.060 Misconduct involving a controlled substance in the sixth degree; Alaska Stat. § 11.71.060 Misconduct involving a controlled substance in the sixth degree</t>
  </si>
  <si>
    <t>Alaska Stat. § 12.55.155 Factors in aggravation and mitigation; Alaska Stat. § 12.55.155 Factors in aggravation and mitigation; Alaska Stat. § 11.71.050 Misconduct involving a controlled substance in the fifth degree; Alaska Stat. § 11.71.050 Misconduct involving a controlled substance in the fifth degree; Alaska Stat. § 11.71.040 Misconduct involving a controlled substance in the fourth degree; Alaska Stat. § 11.71.060 Misconduct involving a controlled substance in the sixth degree</t>
  </si>
  <si>
    <t>Alaska Stat. § 12.55.155 Factors in aggravation and mitigation; Alaska Stat. § 11.71.311 Restriction on prosecution for certain persons in connection with a drug overdose</t>
  </si>
  <si>
    <t>Alaska Stat. § 12.55.155 Factors in aggravation and mitigation; Alaska Stat. § 11.71.060 Misconduct involving a controlled substance in the sixth degree; Alaska Stat. § 11.71.050 Misconduct involving a controlled substance in the fifth degree; Alaska Stat. § 11.71.040 Misconduct involving a controlled substance in the fourth degree; Alaska Stat. § 12.55.155 Factors in aggravation and mitigation</t>
  </si>
  <si>
    <t>Ariz. Rev. Stat. § 13-3423 Medical assistance requests; prohibited prosecution of Good Samaritans; mitigating factor; definitions; Ariz. Rev. Stat. § 13-3423 Medical assistance requests; prohibited prosecution of Good Samaritans; mitigating factor; definitions</t>
  </si>
  <si>
    <t>Ariz. Rev. Stat. § 13-3423 Medical assistance requests; prohibited prosecution of Good Samaritans; mitigating factor; definitions</t>
  </si>
  <si>
    <t>Ariz. Rev. Stat. § 13-3423(C) permits the act of seeking medical assistance for someone experiencing a drug-related overdose to be used as a mitigating factor in a criminal prosecution for a violation of this chapter, Chapter 34, which covers drug offenses.</t>
  </si>
  <si>
    <t>Ark. Code § 20–13–1704 Immunity for seeking medical assistance.</t>
  </si>
  <si>
    <t>Cal. Health &amp; Safety Code § 11376.5 Medical assistance exception to controlled substance or paraphernalia possession and related offenses; persons experiencing drug-related overdose; no exception to laws prohibiting sales, forcible administration, or liability for actions made dangerous by controlled substance use; Cal. Health &amp; Safety Code § 11376.5 Medical assistance exception to controlled substance or paraphernalia possession and related offenses; persons experiencing drug-related overdose; no exception to laws prohibiting sales, forcible administration, or liability for actions made dangerous by controlled substance use</t>
  </si>
  <si>
    <t>Cal. Health &amp; Safety Code § 11376.5 Medical assistance exception to controlled substance or paraphernalia possession and related offenses; persons experiencing drug-related overdose; no exception to laws prohibiting sales, forcible administration, or liability for actions made dangerous by controlled substance use</t>
  </si>
  <si>
    <t>Colo. Rev. Stat. § 18-1-711</t>
  </si>
  <si>
    <t>Colo. Rev. Stat.§ 18-1-711</t>
  </si>
  <si>
    <t>Colo. Rev. Stat. § 18-1-711 Immunity for persons who suffer or report an emergency drug or alcohol overdose event--definitions</t>
  </si>
  <si>
    <t>Colo. Rev. Stat. § 18-1-711 Immunity for persons who suffer or report an emergency drug or alcohol overdose event--definitions; Colo. Rev. Stat. § 18-1-711 Immunity for persons who suffer or report an emergency drug or alcohol overdose event--definitions</t>
  </si>
  <si>
    <t>Conn. Gen. Stat. § 21a-279</t>
  </si>
  <si>
    <t>Conn. Gen. Stat. § 21a-267</t>
  </si>
  <si>
    <t>Conn. Gen. Stat. § 21a-267 Penalty for use, possession or delivery of drug paraphernalia. Immunity; Conn. Gen. Stat. § 21a-279 Penalty for illegal possession. Alternative sentences. Immunity</t>
  </si>
  <si>
    <t>Conn. Gen. Stat. § 21a-279 Penalty for illegal possession. Alternative sentences. Immunity; Conn. Gen. Stat. § 21a-279 Penalty for illegal possession. Alternative sentences. Immunity</t>
  </si>
  <si>
    <t>Conn. Gen. Stat. § 21a-267 Penalty for use, possession or delivery of drug paraphernalia. Immunity; Conn. Gen. Stat. § 21a-267 Penalty for use, possession or delivery of drug paraphernalia. Immunity</t>
  </si>
  <si>
    <t>Del. Code. tit. 16, § 4769 Criminal immunity for persons who suffer or report an alcohol or drug overdose or other life threatening medical emergency.</t>
  </si>
  <si>
    <t>Del. Code. tit. 16, § 4769 Criminal immunity for persons who suffer or report an alcohol or drug overdose or other life threatening medical emergency.; Del. Code. tit. 16, § 4769 Criminal immunity for persons who suffer or report an alcohol or drug overdose or other life threatening medical emergency.</t>
  </si>
  <si>
    <t>D.C. Code § 7-403. Seeking health care for an overdose victim.; D.C. Code § 7-403. Seeking health care for an overdose victim.</t>
  </si>
  <si>
    <t>D.C. Code § 7-403. Seeking health care for an overdose victim.</t>
  </si>
  <si>
    <t>D.C. Code § 7-403. Seeking health care for an overdose victim.; D.C. Code § 7-403. Seeking health care for an overdose victim.; D.C. Code § 7-403. Seeking health care for an overdose victim.</t>
  </si>
  <si>
    <t>Fla. Stat. § 893.21 Drug-related overdoses; medical assistance; immunity from prosecution.; Fla. Stat. § 893.21 Drug-related overdoses; medical assistance; immunity from prosecution.</t>
  </si>
  <si>
    <t>Fla. Stat. § 921.0026. Mitigating circumstances; Fla. Stat. § 921.0026. Mitigating circumstances</t>
  </si>
  <si>
    <t>Fla. Stat. § 921.0026. Mitigating circumstances; Fla. Stat. § 921.0026. Mitigating circumstances; Fla. Stat. § 921.0026. Mitigating circumstances</t>
  </si>
  <si>
    <t>Fla. Stat. § 893.21 Drug-related overdoses; medical assistance; immunity from prosecution.; Fla. Stat. § 893.21 Drug-related overdoses; medical assistance; immunity from prosecution.; Fla. Stat. § 893.13. Prohibited acts; penalties.</t>
  </si>
  <si>
    <t>Fla. Stat. § 893.21 Drug-related overdoses; medical assistance; immunity from prosecution.; Fla. Stat § 893.147. Use, possession, manufacture, delivery, transportation, advertisement, or retail sale of drug paraphernalia, specified machines, and materials.</t>
  </si>
  <si>
    <t>Fla. Stat. § 893.21 Drug-related overdoses; medical assistance; immunity from prosecution.</t>
  </si>
  <si>
    <t>Fla. Stat § 893.147. Use, possession, manufacture, delivery, transportation, advertisement, or retail sale of drug paraphernalia, specified machines, and materials.; Fla. Stat. § 893.21 Drug-related overdoses; medical assistance; immunity from prosecution.; Fla. Stat. § 893.21 Drug-related overdoses; medical assistance; immunity from prosecution.</t>
  </si>
  <si>
    <t>Ga. Code § 16-13-5 Georgia 9-1-1 Medical Amnesty Law</t>
  </si>
  <si>
    <t>Ga. Code § 16-13-5 Georgia 9-1-1 Medical Amnesty Law; Ga. Code § 16-13-5 Georgia 9-1-1 Medical Amnesty Law</t>
  </si>
  <si>
    <t>Haw. Rev. Stat. § 329-43.6 Overdose prevention; limited immunity.</t>
  </si>
  <si>
    <t>Idaho Code § 37-2739C Medical assistance – Drug-related overdose – Prosecution for possession; Idaho Code § 37-2739C Medical assistance – Drug-related overdose – Prosecution for possession</t>
  </si>
  <si>
    <t>720 Ill. Comp. Stat. 646/115; 720 Ill. Comp. Stat. 570/414</t>
  </si>
  <si>
    <t>730 Ill. Comp. Stat. 5/5-5-3.1</t>
  </si>
  <si>
    <t>720 Ill. Comp. Stat. 646/115, 720 Ill. Comp. Stat. 570/414</t>
  </si>
  <si>
    <t>720 Ill. Comp. Stat. 646/115 Overdose; limited immunity from prosecution; 720 Ill. Comp. Stat. 570/414 Overdose; limited immunity from prosecution</t>
  </si>
  <si>
    <t>730 Ill. Comp. Stat. 5/5-5-3.1 Factors in Mitigation</t>
  </si>
  <si>
    <t>720 Ill. Comp. Stat. 646/115 Overdose; limited immunity from prosecution; 720 Ill. Comp. Stat. 570/414 Overdose; limited immunity</t>
  </si>
  <si>
    <t>720 Ill. Comp. Stat. 570/414 Overdose; limited immunity; 720 Ill. Comp. Stat. 570/414 Overdose; limited immunity; 720 Ill. Comp. Stat. 646/115 Overdose; limited immunity from prosecution; 720 Ill. Comp. Stat. 646/115 Overdose; limited immunity from prosecution</t>
  </si>
  <si>
    <t>720 Ill. Comp. Stat. 646/115 Overdose; limited immunity; 720 Ill. Comp. Stat. 570/414 Overdose; limited immunity</t>
  </si>
  <si>
    <t>720 Ill. Comp. Stat. 570/414 Overdose; limited immunity; 720 Ill. Comp. Stat. 570/414 Overdose; limited immunity</t>
  </si>
  <si>
    <t>720 Ill. Comp. Stat. 570/414 Overdose; limited immunity</t>
  </si>
  <si>
    <t>730 Ill. Comp. Stat. 5/5-5-3.1 Factors in Mitigation; 730 Ill. Comp. Stat. 5/5-5-3.1 Factors in Mitigation</t>
  </si>
  <si>
    <t>Ind. Code § 35-38-1-7.1</t>
  </si>
  <si>
    <t>Indiana does not have a comprehensive Good Samaritan Overdose Prevention statute in effect at this time, however Ind. Code § 35-38-1-7.1 provides protection by considering the requesting of medical assistance for another due to the use of a controlled substance as a mitigating factor.</t>
  </si>
  <si>
    <t>Ind. Code § 16-42-27-2 Prescribing or dispensing an overdose intervention drug without examination; conditions; Ind. Code § 35-38-1-7.1 Considerations in imposing sentence</t>
  </si>
  <si>
    <t>Ind. Code § 16-42-27-2 Prescribing or dispensing an overdose intervention drug without examination; conditions; Ind. Code § 16-42-27-2 Prescribing or dispensing an overdose intervention drug without examination; conditions; Ind. Code § 16-42-27-2 Prescribing or dispensing an overdose intervention drug without examination; conditions</t>
  </si>
  <si>
    <t>Pursuant to Ind. Code § 16-42-27-2, an officer may not take an individual into custody based solely on the commission of an act subject to the Good Samaritan law if the law officer reasonably believes that the individual undertook certain delineated actions to prevent an overdose.</t>
  </si>
  <si>
    <t>Ind. Code § 35-38-1-7.1 Considerations in imposing sentence; Ind. Code § 35-38-1-7.1 Considerations in imposing sentence</t>
  </si>
  <si>
    <t>Ind. Code § 16-42-27-2 Prescribing or dispensing an overdose intervention drug without examination; conditions; Ind. Code § 16-42-27-2 Prescribing or dispensing an overdose intervention drug without examination; conditions; Ind. Code § 16-42-27-2 Prescribing or dispensing an overdose intervention drug without examination; conditions; Ind. Code § 16-42-27-2 Prescribing or dispensing an overdose intervention drug without examination; conditions</t>
  </si>
  <si>
    <t>Iowa Code § 124.418 Persons seeking medical assistance for drug-related overdose</t>
  </si>
  <si>
    <t>Iowa Code § 124.418 Persons seeking medical assistance for drug-related overdose; Iowa Code § 124.418 Persons seeking medical assistance for drug-related overdose; Iowa Code § 124.418 Persons seeking medical assistance for drug-related overdose; Iowa Code § 124.401 Prohibited acts – manufacture, delivery, possession – counterfeit substances – simulated controlled substances, imitation controlled substances – penalties</t>
  </si>
  <si>
    <t>Iowa Code § 124.418(2) states that protected information, or information collected while a person seeks medical assistance for a drug overdose, cannot be considered to support probable cause and cannot be admissible as evidence against an overdose patient or reporter. This immunity can only be used by the patient or reporter once.</t>
  </si>
  <si>
    <t>Iowa Code § 124.418 Persons seeking medical assistance for drug-related overdose; Iowa Code § 124.418 Persons seeking medical assistance for drug-related overdose; Iowa Code § 124.418 Persons seeking medical assistance for drug-related overdose; Iowa Code § 124.414 Drug paraphernalia</t>
  </si>
  <si>
    <t>Iowa Code § 124.418 Persons seeking medical assistance for drug-related overdose; Iowa Code § 124.418 Persons seeking medical assistance for drug-related overdose</t>
  </si>
  <si>
    <t>Iowa Code § 124.418 Persons seeking medical assistance for drug-related overdose; Iowa Code § 124.418 Persons seeking medical assistance for drug-related overdose; Iowa Code § 124.418 Persons seeking medical assistance for drug-related overdose; Iowa Code § 124.414 Drug paraphernalia; Iowa Code § 124.418 Persons seeking medical assistance for drug-related overdose</t>
  </si>
  <si>
    <t>Ky. Rev. Stat. § 218A.133 Exemption from prosecution for possession of controlled substance or drug paraphernalia if seeking assistance with drug overdose; Ky. Rev. Stat. § 218A.133 Exemption from prosecution for possession of controlled substance or drug paraphernalia if seeking assistance with drug overdose</t>
  </si>
  <si>
    <t>Ky. Rev. Stat. § 218A.133 Exemption from prosecution for possession of controlled substance or drug paraphernalia if seeking assistance with drug overdose</t>
  </si>
  <si>
    <t>La. Rev. Stat. § 14:403.10 Drug-related overdoses; medical assistance; immunity from prosecution; La. Rev. Stat. § 14:403.10 Drug-related overdoses; medical assistance; immunity from prosecution; La. Rev. Stat. § 14:403.10 Drug-related overdoses; medical assistance; immunity from prosecution</t>
  </si>
  <si>
    <t>La. Rev. Stat. § 14:403.10 Drug-related overdoses; medical assistance; immunity from prosecution; La. Rev. Stat. § 14:403.10 Drug-related overdoses; medical assistance; immunity from prosecution</t>
  </si>
  <si>
    <t>La. Rev. Stat. § 14:403.10 Drug-related overdoses; medical assistance; immunity from prosecution</t>
  </si>
  <si>
    <t>Me. Rev. Stat. tit. 17-A, § 1111-B. Exemption from criminal liability for reporting a drug-related medical emergency or administering naloxone.</t>
  </si>
  <si>
    <t>Me. Rev. Stat. tit. 17-A, § 1111-B. Exemption from criminal liability for reporting a drug-related medical emergency or administering naloxone.; Me. Rev. Stat. tit. 17-A, § 1107-A. Unlawful possession of scheduled drugs.</t>
  </si>
  <si>
    <t>Me. Rev. Stat. tit. 17-A, § 1111-A. Use of drug paraphernalia.; Me. Rev. Stat. tit. 17-A, § 1111. Illegal possession of hypodermic apparatuses.</t>
  </si>
  <si>
    <t>Me. Rev. Stat. tit. 17-A, § 1111-B. Exemption from criminal liability for reporting a drug-related medical emergency or administering naloxone.; Me. Rev. Stat. tit. 17-A, § 1111-A. Use of drug paraphernalia.</t>
  </si>
  <si>
    <t>Me. Rev. Stat. tit. 17-A, § 1111-B provides immunity from arrest or prosecution for violations of the law unless the violation is an excluded crime as enumerated in Me. Rev. Stat. tit. 17-A, § 1111-B(1)(A).</t>
  </si>
  <si>
    <t>Md. Code, Crim. Proc. § 1-210</t>
  </si>
  <si>
    <t>Maryland does not have a comprehensive Good Samaritan Overdose Prevention statute in effect at this time, however Md. Code, Crim. Proc. § 1-210 provides protection by considering the seeking of medical assistance for another as a mitigating factor in a criminal prosecution. Maryland passed a drug overdose Good Samaritan law (HB 416) on May 5, 2014. The law goes into effect on October 1, 2014.</t>
  </si>
  <si>
    <t>Md. Code, Crim. Proc. § 1-210, Md. Code, Crim. Law § 5-601</t>
  </si>
  <si>
    <t>Md. Code, Crim. Proc. § 1-210, Md. Code, Crim. Law § 5-619</t>
  </si>
  <si>
    <t>Maryland legal text</t>
  </si>
  <si>
    <t>Md. Code, Crim. Proc. § 1-210(d) states that a person may not be "sanctioned for a violation of a condition of ...probation, or parole"</t>
  </si>
  <si>
    <t>Md. Code, Crim. Proc. § 1-210 Seeking medical assistance a mitigating circumstance</t>
  </si>
  <si>
    <t>Md. Code, Crim. Proc. § 1-210 Seeking medical assistance a mitigating circumstance; Md. Code, Crim. Proc. § 1-210 Seeking medical assistance a mitigating circumstance; Md. Code, Crim. Law § 5-601 Possessing or administering controlled dangerous substance</t>
  </si>
  <si>
    <t>Md. Code, Crim. Proc. § 1-210 Seeking medical assistance a mitigating circumstance; Md. Code, Crim. Proc. § 1-210 Seeking medical assistance a mitigating circumstance; Md. Code, Crim. Law § 5-619 Drug paraphernalia</t>
  </si>
  <si>
    <t>Md. Code, Crim. Law § 5-601 Possessing or administering controlled dangerous substance; Md. Code, Crim. Proc. § 1-210 Seeking medical assistance a mitigating circumstance; Md. Code, Crim. Proc. § 1-210 Seeking medical assistance a mitigating circumstance</t>
  </si>
  <si>
    <t>Md. Code, Crim. Law § 5-619 Drug paraphernalia; Md. Code, Crim. Proc. § 1-210 Seeking medical assistance a mitigating circumstance; Md. Code, Crim. Proc. § 1-210 Seeking medical assistance a mitigating circumstance</t>
  </si>
  <si>
    <t>Mass. Gen. Laws ch. 94C, § 34A</t>
  </si>
  <si>
    <t>Mass. Gen. Laws ch. 94C, § 34A. Immunity from prosecution under Secs. 34 or 35 for persons seeking medical assistance for self or other experiencing drug-related overdose</t>
  </si>
  <si>
    <t>Mass. Gen. Laws ch. 94C, § 34A. Immunity from prosecution under Sec. 34 or finding of violation of condition of probation, pretrial release or parole for persons seeking medical assistance for self or other experiencing drug-related overdose; Mass. Gen. Laws ch. 94C, § 34A. Immunity from prosecution under Sec. 34 or finding of violation of condition of probation, pretrial release or parole for persons seeking medical assistance for self or other experiencing drug-related overdose</t>
  </si>
  <si>
    <t>Mass. Gen. Laws ch. 94C, § 34A. Immunity from prosecution under Sec. 34 or finding of violation of condition of probation, pretrial release or parole for persons seeking medical assistance for self or other experiencing drug-related overdose</t>
  </si>
  <si>
    <t>Michigan's Good Samaritan law is limited and applies only to people under 21 who are offering medical assistance for another experiencing a drug overdose from the use of prescription drugs. Mich. Comp. Laws § 333.7404.</t>
  </si>
  <si>
    <t>Mich. Comp. Laws § 333.7404 Use of controlled substance or controlled substance analogue without prescription;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t>
  </si>
  <si>
    <t>Mich. Comp. Laws § 333.7404 Use of controlled substance or controlled substance analogue without prescription; violations; penalties; reporting drug overdose or other medical emergency; exemption from prosecution; notification of parent, guardian, or custodian; Mich. Comp. Laws § 333.7404 Use of controlled substance or controlled substance analogue without prescription; violations; penalties; reporting drug overdose or other medical emergency; exemption from prosecution; notification of parent, guardian, or custodian; Mich. Comp. Laws § 333.7404 Use of controlled substance or controlled substance analogue without prescription; violations; penalties; reporting drug overdose or other medical emergency; exemption from prosecution; notification of parent, guardian, or custodian; Mich. Comp. Laws § 333.7404 Use of controlled substance or controlled substance analogue without prescription; violations; penalties; reporting drug overdose or other medical emergency; exemption from prosecution; notification of parent, guardian, or custodian; Mich. Comp. Laws § 333.7404 Use of controlled substance or controlled substance analogue without prescription;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t>
  </si>
  <si>
    <t>Minn. Stat. § 604A.05 Good Samaritan Overdose Medical Assistance</t>
  </si>
  <si>
    <t>Minn. Stat. § 604A.05 Good Samaritan Overdose Medical Assistance; Minn. Stat. § 604A.05 Good Samaritan Overdose Medical Assistance</t>
  </si>
  <si>
    <t>Miss. Code § 41-29-149.1</t>
  </si>
  <si>
    <t>Mississippi legal text; Mississippi legal text</t>
  </si>
  <si>
    <t>Miss. Code § 41-29-149.1 Mississippi Medical Emergency Good Samaritan Act</t>
  </si>
  <si>
    <t>Miss. Code § 41-29-149.1 Mississippi Medical Emergency Good Samaritan Act; Miss. Code § 41-29-149.1 Mississippi Medical Emergency Good Samaritan Act; Miss. Code § 41-29-149.1 Mississippi Medical Emergency Good Samaritan Act</t>
  </si>
  <si>
    <t>Miss. Code § 41-29-149.1 Mississippi Medical Emergency Good Samaritan Act; Miss. Code § 41-29-149.1 Mississippi Medical Emergency Good Samaritan Act</t>
  </si>
  <si>
    <t>Mo. Rev. Stat. § 195.205 No penalty for seeking medical assistance for someone experiencing drug or alcohol overdose, exception</t>
  </si>
  <si>
    <t>Mo. Rev. Stat. § 195.205 No penalty for seeking medical assistance for someone experiencing drug or alcohol overdose, exception; Mo. Rev. Stat. § 195.205 No penalty for seeking medical assistance for someone experiencing drug or alcohol overdose, exception; Mo. Rev. Stat. § 579.015 Possession or control of a controlled substance—penalty; Mo. Rev. Stat. § 579.078 Possession of an imitation controlled substance—penalty</t>
  </si>
  <si>
    <t>Mo. Rev. Stat. § 195.205 No penalty for seeking medical assistance for someone experiencing drug or alcohol overdose, exception; Mo. Rev. Stat. § 195.205 No penalty for seeking medical assistance for someone experiencing drug or alcohol overdose, exception; Mo. Rev. Stat. § 579.074 Unlawful possession of drug paraphernalia—penalty</t>
  </si>
  <si>
    <t>Mo. Rev. Stat. § 195.205 No penalty for seeking medical assistance for someone experiencing drug or alcohol overdose, exception; Mo. Rev. Stat. § 195.205 No penalty for seeking medical assistance for someone experiencing drug or alcohol overdose, exception</t>
  </si>
  <si>
    <t>Mont. Code § 50-32-609 Good Samaritan protections</t>
  </si>
  <si>
    <t>Mont. Code § 50-32-609 Good Samaritan protections; Mont. Code § 50-32-609 Good Samaritan protections; Mont. Code § 45-9-102 Criminal possession of dangerous drugs; Mont. Code § 45-9-107 Criminal possession of precursors to dangerous drugs; Mont. Code § 50-32-609 Good Samaritan protections</t>
  </si>
  <si>
    <t>Mont. Code § 50-32-609 Good Samaritan protections; Mont. Code § 50-32-609 Good Samaritan protections; Mont. Code § 50-32-609 Good Samaritan protections</t>
  </si>
  <si>
    <t>Mont. Code § 45-9-107 Criminal possession of precursors to dangerous drugs; Mont. Code § 50-32-609 Good Samaritan protections; Mont. Code § 50-32-609 Good Samaritan protections; Mont. Code § 50-32-609 Good Samaritan protections; Mont. Code § 45-9-102 Criminal possession of dangerous drugs; Mont. Code § 50-32-609 Good Samaritan protections</t>
  </si>
  <si>
    <t>Mont. Code § 45-9-102 Criminal possession of dangerous drugs; Mont. Code § 50-32-609 Good Samaritan protections; Mont. Code § 50-32-609 Good Samaritan protections; Mont. Code § 50-32-609 Good Samaritan protections; Mont. Code § 50-32-609 Good Samaritan protections</t>
  </si>
  <si>
    <t>Mont. Code § 50-32-609 Good Samaritan protections; Mont. Code § 50-32-609 Good Samaritan protections; Mont. Code § 50-32-609 Good Samaritan protections; Mont. Code § 45-9-107 Criminal possession of precursors to dangerous drugs; Mont. Code § 45-9-102 Criminal possession of dangerous drugs</t>
  </si>
  <si>
    <t>Mont. Code § 50-32-609 Good Samaritan protections; Mont. Code § 50-32-609 Good Samaritan protections; Mont. Code § 50-32-609 Good Samaritan protections; Mont. Code § 45-10-103 Criminal possession of drug paraphernalia</t>
  </si>
  <si>
    <t>Mont. Code § 45-9-102 Criminal possession of dangerous drugs; Mont. Code § 45-10-103 Criminal possession of drug paraphernalia; Mont. Code § 45-9-107 Criminal possession of precursors to dangerous drugs; Mont. Code § 50-32-609 Good Samaritan protections; Mont. Code § 50-32-609 Good Samaritan protections; Mont. Code § 50-32-609 Good Samaritan protections</t>
  </si>
  <si>
    <t>Mont. Code § 50-32-609 Good Samaritan protections; Mont. Code § 50-32-609 Good Samaritan protections; Mont. Code § 45-9-107 Criminal possession of precursors to dangerous drugs; Mont. Code § 45-10-103 Criminal possession of drug paraphernalia; Mont. Code § 45-9-102 Criminal possession of dangerous drugs</t>
  </si>
  <si>
    <t>Mont. Code § 45-9-102 Criminal possession of dangerous drugs; Mont. Code § 50-32-609 Good Samaritan protections; Mont. Code § 50-32-609 Good Samaritan protections; Mont. Code § 50-32-609 Good Samaritan protections; Mont. Code § 45-9-102 Criminal possession of dangerous drugs; Mont. Code § 45-10-103 Criminal possession of drug paraphernalia; Mont. Code § 45-9-107 Criminal possession of precursors to dangerous drugs</t>
  </si>
  <si>
    <t>Mont. Code § 50-32-609 Good Samaritan protections; Mont. Code § 50-32-609 Good Samaritan protections; Mont. Code § 45-9-102 Criminal possession of dangerous drugs; Mont. Code § 45-9-107 Criminal possession of precursors to dangerous drugs; Mont. Code § 45-10-103 Criminal possession of drug paraphernalia; Mont. Code § 45-9-102 Criminal possession of dangerous drugs</t>
  </si>
  <si>
    <t>Neb. Rev. Stat. § 28-472. Drug overdose; exception from criminal liability; conditions; Neb. Rev. Stat. § 28-472. Drug overdose; exception from criminal liability; conditions</t>
  </si>
  <si>
    <t>Neb. Rev. Stat. § 28-472. Drug overdose; exception from criminal liability; conditions; Neb. Rev. Stat. § 28-416. Prohibited acts; violations; penalties</t>
  </si>
  <si>
    <t>Neb. Rev. Stat. § 28-472. Drug overdose; exception from criminal liability; conditions; Neb. Rev. Stat. § 28-441. Drug paraphernalia; use or possession; unlawful; penalty; Neb. Rev. Stat. § 28-441. Drug paraphernalia; use or possession; unlawful; penalty</t>
  </si>
  <si>
    <t>Neb. Rev. Stat. § 28-472. Drug overdose; exception from criminal liability; conditions; Neb. Rev. Stat. § 28-472. Drug overdose; exception from criminal liability; conditions; Neb. Rev. Stat. § 28-472. Drug overdose; exception from criminal liability; conditions</t>
  </si>
  <si>
    <t>Nev. Rev. Stat. § 453C.150. Immunity from certain offenses or mitigation of penalty for certain offenses if medical assistance is sought for overdose; Nev. Rev. Stat. § 453C.150. Immunity from certain offenses or mitigation of penalty for certain offenses if medical assistance is sought for overdose</t>
  </si>
  <si>
    <t>Nev. Rev. Stat. § 453C.150. Immunity from certain offenses or mitigation of penalty for certain offenses if medical assistance is sought for overdose</t>
  </si>
  <si>
    <t>N.H. Rev. Stat. § 318-B:28-b Immunity From Liability; N.H. Rev. Stat. § 318-B:28-b Immunity From Liability</t>
  </si>
  <si>
    <t>N.J. Stat. § 2C:35-30 Medical assistance sought for persons experiencing a drug overdose; immunity from criminal liability; admissibility of evidence; N.J. Stat. § 2C:35-31 Persons experiencing a drug overdose and seeking immediate medical attention; immunity from criminal liability; admissibility of evidence</t>
  </si>
  <si>
    <t>N.J. Stat. § 2C:35-30 Medical assistance sought for persons experiencing a drug overdose; immunity from criminal liability; admissibility of evidence; N.J. Stat. § 2C:35-30 Medical assistance sought for persons experiencing a drug overdose; immunity from criminal liability; admissibility of evidence; N.J. Stat. § 2C:35-30 Medical assistance sought for persons experiencing a drug overdose; immunity from criminal liability; admissibility of evidence; N.J. Stat. § 2C:35-31 Persons experiencing a drug overdose and seeking immediate medical attention; immunity from criminal liability; admissibility of evidence; N.J. Stat. § 2C:35-31 Persons experiencing a drug overdose and seeking immediate medical attention; immunity from criminal liability; admissibility of evidence; N.J. Stat. § 2C:35-31 Persons experiencing a drug overdose and seeking immediate medical attention; immunity from criminal liability; admissibility of evidence</t>
  </si>
  <si>
    <t>N.J. Stat. § 2C:35-30 Medical assistance sought for persons experiencing a drug overdose; immunity from criminal liability; admissibility of evidence; N.J. Stat. § 2C:35-30 Medical assistance sought for persons experiencing a drug overdose; immunity from criminal liability; admissibility of evidence; N.J. Stat. § 2C:35-31 Persons experiencing a drug overdose and seeking immediate medical attention; immunity from criminal liability; admissibility of evidence; N.J. Stat. § 2C:35-31 Persons experiencing a drug overdose and seeking immediate medical attention; immunity from criminal liability; admissibility of evidence</t>
  </si>
  <si>
    <t>N.M. Stat. § 30-31-27.1 Overdose prevention; limited immunity</t>
  </si>
  <si>
    <t>N.M. Stat. § 30-31-27.1 Overdose prevention; limited immunity; N.M. Stat. § 30-31-27.1 Overdose prevention; limited immunity</t>
  </si>
  <si>
    <t>N.M. Stat. § 30-31-27.1 Overdose prevention; limited immunity; N.M. Stat. § 30-31-27.1 Overdose prevention; limited immunity; N.M. Stat. § 30-31-23 Controlled substances; possession prohibited</t>
  </si>
  <si>
    <t>N.M. Stat. § 30-31-27.1 Overdose prevention; limited immunity; N.M. Stat. § 30-31-25.1. Possession, delivery or manufacture of drug paraphernalia prohibited; exceptions</t>
  </si>
  <si>
    <t>N.M. Stat. § 30-31-27.1 Overdose prevention; limited immunity; N.M. Stat. § 30-31-27.1 Overdose prevention; limited immunity; N.M. Stat. § 30-31-23 Controlled substances; possession prohibited; N.M. Stat. § 30-31-23 Controlled substances; possession prohibited</t>
  </si>
  <si>
    <t>N.M. Stat. § 30-31-27.1 Overdose prevention; limited immunity; N.M. Stat. § 30-31-23 Controlled substances; possession prohibited; N.M. Stat. § 30-31-23 Controlled substances; possession prohibited; N.M. Stat. § 30-31-27.1 Overdose prevention; limited immunity</t>
  </si>
  <si>
    <t>N.Y. Penal Law § 220.78</t>
  </si>
  <si>
    <t>New York legal text</t>
  </si>
  <si>
    <t>N.Y. Penal Law § 220.78 Witness or victim of drug or alcohol overdose</t>
  </si>
  <si>
    <t>N.Y. Penal Law § 220.78 Witness or victim of drug or alcohol overdose; N.Y. Penal Law § 220.78 Witness or victim of drug or alcohol overdose; N.Y. Penal Law § 220.03 Criminal possession of a controlled substance in the seventh degree</t>
  </si>
  <si>
    <t>N.Y. Penal Law § 220.78 Witness or victim of drug or alcohol overdose; N.Y. Penal Law § 220.78 Witness or victim of drug or alcohol overdose</t>
  </si>
  <si>
    <t>N.Y. Crim. Pro. § 390.40 Defendant's or prosecutor's pre-sentence memorandum</t>
  </si>
  <si>
    <t>N.Y. Penal Law § 220.03 Criminal possession of a controlled substance in the seventh degree; N.Y. Penal Law § 220.78 Witness or victim of drug or alcohol overdose; N.Y. Penal Law § 220.78 Witness or victim of drug or alcohol overdose</t>
  </si>
  <si>
    <t>N.C. Gen. Stat. § 90-96.2</t>
  </si>
  <si>
    <t>N.C. Gen. Stat. § 90-96.2 N.C. Gen. Stat. § 90-113.22</t>
  </si>
  <si>
    <t>N.C. Gen. Stat. § 18B-302.2; N.C. Gen. Stat. § 90-96.2</t>
  </si>
  <si>
    <t>N.C. Gen. Stat. § 90-96.2  N.C. Gen. Stat. § 90-113.22</t>
  </si>
  <si>
    <t>N.C. Gen. Stat. § 90-96.2 Drug-related overdose treatment; limited immunity</t>
  </si>
  <si>
    <t>N.C. Gen. Stat. § 90-96.2 Drug-related overdose treatment; limited immunity; N.C. Gen. Stat. § 90-96.2 Drug-related overdose treatment; limited immunity</t>
  </si>
  <si>
    <t>N.C. Gen. Stat. § 90-113.22 Possession of drug paraphernalia; N.C. Gen. Stat. § 90-96.2 Drug-related overdose treatment; limited immunity; N.C. Gen. Stat. § 90-96.2 Drug-related overdose treatment; limited immunity</t>
  </si>
  <si>
    <t>N.C. Gen. Stat. § 90-96.2 Drug-related overdose treatment; limited immunity; N.C. Gen. Stat. § 90-96.2 Drug-related overdose treatment; limited immunity; N.C. Gen. Stat. § 90-113.22 Possession of drug paraphernalia</t>
  </si>
  <si>
    <t>N.D. Cent. Code § 19-03.1-23.4. Overdose prevention and immunity</t>
  </si>
  <si>
    <t>N.D. Cent. Code § 19-03.1-23.4. Overdose prevention and immunity; N.D. Cent. Code § 19-03.1-23 Prohibited acts A – Mandatory terms of imprisonment and fines – Unclassified offenses – Penalties; N.D. Cent. Code § 19-03.2-03 Prohibited acts – Penalties – exception</t>
  </si>
  <si>
    <t>N.D. Cent. Code § 19-03.1-23.4. Overdose prevention and immunity; N.D. Cent. Code § 19-03.4-03 Unlawful possession of drug paraphernalia – Penalty</t>
  </si>
  <si>
    <t>N.D. Cent. Code § 19-03.1-23.4. Overdose prevention and immunity; N.D. Cent. Code § 19-03.1-23.4. Overdose prevention and immunity</t>
  </si>
  <si>
    <t>N.D. Cent. Code § 19-03.1-23.4. Overdose prevention and immunity; N.D. Cent. Code § 19-03.2-03 Prohibited acts – Penalties – exception; N.D. Cent. Code § 19-03.1-23 Prohibited acts A – Mandatory terms of imprisonment and fines – Unclassified offenses – Penalties</t>
  </si>
  <si>
    <t>N.D. Cent. Code § 19-03.2-03 Prohibited acts – Penalties – exception; N.D. Cent. Code § 19-03.1-23.4. Overdose prevention and immunity; N.D. Cent. Code § 19-03.1-23 Prohibited acts A – Mandatory terms of imprisonment and fines – Unclassified offenses – Penalties</t>
  </si>
  <si>
    <t>N.D. Cent. Code § 19-03.4-03 Unlawful possession of drug paraphernalia – Penalty; N.D. Cent. Code § 19-03.1-23.4. Overdose prevention and immunity</t>
  </si>
  <si>
    <t>N.D. Cent. Code § 19-03.2-03 Prohibited acts – Penalties – exception; N.D. Cent. Code § 19-03.1-23 Prohibited acts A – Mandatory terms of imprisonment and fines – Unclassified offenses – Penalties; N.D. Cent. Code § 19-03.1-23.4. Overdose prevention and immunity; N.D. Cent. Code § 19-03.2-03 Prohibited acts – Penalties – exception</t>
  </si>
  <si>
    <t>N.D. Cent. Code § 19-03.2-03 Prohibited acts – Penalties – exception; N.D. Cent. Code § 19-03.2-03 Prohibited acts – Penalties – exception; N.D. Cent. Code § 19-03.1-23 Prohibited acts A – Mandatory terms of imprisonment and fines – Unclassified offenses – Penalties; N.D. Cent. Code § 19-03.1-23.4. Overdose prevention and immunity; N.D. Cent. Code § 19-03.2-03 Prohibited acts – Penalties – exception</t>
  </si>
  <si>
    <t>N.D. Cent. Code § 19-03.2-03 Prohibited acts – Penalties – exception; N.D. Cent. Code § 19-03.1-23 Prohibited acts A – Mandatory terms of imprisonment and fines – Unclassified offenses – Penalties; N.D. Cent. Code § 19-03.1-23.4. Overdose prevention and immunity</t>
  </si>
  <si>
    <t>Ohio Rev. Code § 2925.11</t>
  </si>
  <si>
    <t>Pursuant to Ohio Rev. Code § 2925.11, an individual may not be granted immunity more than two times.</t>
  </si>
  <si>
    <t>Ohio legal text</t>
  </si>
  <si>
    <t>Pursuant to Ohio Rev. Code § 2925.11, a person who seeks medical assistance for another person experiencing an overdose shall receive a mitigated sentence or imposition of required drug treatment participation.</t>
  </si>
  <si>
    <t>Pursuant to Ohio Rev. Code § 2925.11, if a person violates parole, then court or parole board has the discretion to mitigate the penalty.</t>
  </si>
  <si>
    <t>Ohio Rev. Code § 2925.11 Drug possession offenses; Ohio Rev. Code § 2925.11 Drug possession offenses; Ohio Rev. Code § 2925.11 Drug possession offenses</t>
  </si>
  <si>
    <t>Ohio Rev. Code § 2925.11 Drug possession offenses; Ohio Rev. Code § 2925.11 Drug possession offenses</t>
  </si>
  <si>
    <t>Pursuant to Ohio Rev. Code § 2925.11(f), an individual may not be granted immunity more than two times.</t>
  </si>
  <si>
    <t>Pursuant to Ohio Rev. Code § 2925.11(c) &amp;(d), if a person violates parole, then court or parole board has the discretion to mitigate the penalty.</t>
  </si>
  <si>
    <t>Ohio Rev. Code § 2925.11 Drug possession offenses</t>
  </si>
  <si>
    <t>Oklahoma Statutes § 2-413.1. Emergency medical assistance-Immunity from prosecution</t>
  </si>
  <si>
    <t>Pursuant to Okla. Stat. tit. 63, § 2-413.1, A peace officer shall not take a person into custody based solely on the commission of an offense involving a controlled dangerous substance described in subsection B of this section if the peace officer, after making a reasonable determination and considering the facts and surrounding circumstances, reasonably believes the individual took certain delineated actions to prevent an overdose.</t>
  </si>
  <si>
    <t>Or. Rev. Stat. § 475.898</t>
  </si>
  <si>
    <t>Oregon legal text</t>
  </si>
  <si>
    <t>Or. Rev. Stat. § 475.898 states that a person may not be "found in violation of" probation or parole.</t>
  </si>
  <si>
    <t>Or. Rev. Stat. § 475.898  Medical assistance for drug-related overdose; immunity from arrest or prosecution; Or. Rev. Stat. § 475.898  Medical assistance for drug-related overdose; immunity from arrest or prosecution; Or. Rev. Stat. § 475.898  Medical assistance for drug-related overdose; immunity from arrest or prosecution</t>
  </si>
  <si>
    <t>Or. Rev. Stat. § 475.898  Medical assistance for drug-related overdose; immunity from arrest or prosecution; Or. Rev. Stat. § 475.898  Medical assistance for drug-related overdose; immunity from arrest or prosecution; Or. Rev. Stat. § 475.898  Medical assistance for drug-related overdose; immunity from arrest or prosecution; Or. Rev. Stat. § 475.898  Medical assistance for drug-related overdose; immunity from arrest or prosecution</t>
  </si>
  <si>
    <t>Or. Rev. Stat. § 475.898  Medical assistance for drug-related overdose; immunity from arrest or prosecution; Or. Rev. Stat. § 475.898  Medical assistance for drug-related overdose; immunity from arrest or prosecution</t>
  </si>
  <si>
    <t>35 PA. Cons. Stat. § 780-113.7 Drug Overdose Response Immunity</t>
  </si>
  <si>
    <t>35 PA. Cons. Stat. § 780-113.7 Drug Overdose Response Immunity; 35 PA. Cons. Stat. § 780-113.7 Drug Overdose Response Immunity; 35 PA. Cons. Stat. § 780-113.7 Drug Overdose Response Immunity; 35 PA. Cons. Stat. § 780-113 Prohibited acts; penalties; 35 PA. Cons. Stat. § 780-113 Prohibited acts; penalties</t>
  </si>
  <si>
    <t>35 PA. Cons. Stat. § 780-113 Prohibited acts; penalties; 35 PA. Cons. Stat. § 780-113 Prohibited acts; penalties; 35 PA. Cons. Stat. § 780-113 Prohibited acts; penalties; 35 PA. Cons. Stat. § 780-113.7 Drug Overdose Response Immunity; 35 PA. Cons. Stat. § 780-113.7 Drug Overdose Response Immunity; 35 PA. Cons. Stat. § 780-113.7 Drug Overdose Response Immunity</t>
  </si>
  <si>
    <t>R.I. Gen. Laws § 21-28.8-4</t>
  </si>
  <si>
    <t>R.I. Gen. Laws § 21-28.8-5-2</t>
  </si>
  <si>
    <t>Rhode Island's Good Samaritan Law expired on July 1, 2015.</t>
  </si>
  <si>
    <t>R.I. Gen. Laws § 21-28.9-4. Emergency overdose care – Immunity from legal repercussions.</t>
  </si>
  <si>
    <t>R.I. Gen. Laws § 21-28.9-4. Emergency overdose care – Immunity from legal repercussions.; R.I. Gen. Laws § 21-28.9-4. Emergency overdose care – Immunity from legal repercussions.</t>
  </si>
  <si>
    <t>R.I. Gen. Laws § 21-28.9-4(d) states that immunity shall also extend to a violation of probation and/or parole.</t>
  </si>
  <si>
    <t>S.C. Code § 44-53-1920 Limited immunity for a person who seeks medical assistance for another; S.C. Code § 44-53-1930 Limited immunity for overdose victim; S.C. Code § 44-53-1940 Decision to seek medical assistance a mitigating factor</t>
  </si>
  <si>
    <t>S.C. Code § 44-53-1920 Limited immunity for a person who seeks medical assistance for another; S.C. Code § 44-53-1920 Limited immunity for a person who seeks medical assistance for another; S.C. Code § 44-53-1920 Limited immunity for a person who seeks medical assistance for another; S.C. Code § 44-53-1930 Limited immunity for overdose victim</t>
  </si>
  <si>
    <t>According to S.C. Code § 44-53-1920(C), the court may determine whether to grant immunity from prosecution if the person seeking medical assistance has already previously sought medical assistance for another person.</t>
  </si>
  <si>
    <t>S.C. Code § 44-53-1940 Decision to seek medical assistance a mitigating factor</t>
  </si>
  <si>
    <t>S.D. Codified Laws § 34-20A-110 Immunity from arrest or prosecution for reporting person in need of emergency medical assistance for drug-related overdose; S.D. Codified Laws § 34-20A-111 Immunity from arrest or prosecution for reporting one’s own need for emergency medical assistance for drug-related overdose; S.D. Codified Laws § 34-20A-112 Providing first aid or other medical assistance as mitigating factor—Limitations on immunity</t>
  </si>
  <si>
    <t>S.D. Codified Laws § 34-20A-110 Immunity from arrest or prosecution for reporting person in need of emergency medical assistance for drug-related overdose; S.D. Codified Laws § 34-20A-111 Immunity from arrest or prosecution for reporting one’s own need for emergency medical assistance for drug-related overdose</t>
  </si>
  <si>
    <t>A person who experiences a drug-related overdose may not be arrested, charged or prosecuted for a controlled substance possession offense according to S.D. Codified Laws § 34-20A-111 while a person reporting the need for medical assistance for another person experiencing a drug-related overdose under S.D. Codified Laws § 34-20A-110 is immune from arrest and prosecution for a controlled substance possession offense. Pursuant to S.D. Codified Laws § 34-20A-113, any person seeking medical assistance or who reports a person in need of medical assistance only qualifies once for such immunity.</t>
  </si>
  <si>
    <t>S.D. Codified Laws § 34-20A-112 Providing first aid or other medical assistance as mitigating factor—Limitations on immunity</t>
  </si>
  <si>
    <t>Under S.D. Codified Laws § 34-20A-112 , providing first aid or other medical assistance to someone experiencing a drug-related overdose may be used as a mitigating factor in a criminal prosecution for which immunity is not already provided.</t>
  </si>
  <si>
    <t>Tenn Code § 63-1-156</t>
  </si>
  <si>
    <t>Tenn Code § 63-1-156; Tenn. Code § 39-17-418</t>
  </si>
  <si>
    <t>Tenn Code § 63-1-156; Tenn. Code § 39-17-425</t>
  </si>
  <si>
    <t>Tennessee legal text</t>
  </si>
  <si>
    <t>Under Tenn Code § 63-1-156, mitigation is permitted in a criminal prosecution for which immunity is not provided. According to subsection (b), immunity is provided for controlled substances violations under § 39-17-418 and § 39-17-425.</t>
  </si>
  <si>
    <t>Tenn. Code § 63-1-156 Medical assistance sought for person experiencing drug overdose; arrest, charge, or prosecution for drug violation if evidence for the arrest, charge, or prosecution resulted from seeking medical assistance</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</si>
  <si>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39-17-418. Simple possession; casual exchange</t>
  </si>
  <si>
    <t>The immunity from being arrested, charged, or prosecuted in Tenn. Code § 63-1-156 applies to a person experiencing their first drug overdose only.</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</si>
  <si>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39-17-425 Drug paraphernalia</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</si>
  <si>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</si>
  <si>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39-17-418. Simple possession; casual exchange</t>
  </si>
  <si>
    <t>Tenn. Code § 63-1-156 Medical assistance sought for person experiencing drug overdose; arrest, charge, or prosecution for drug violation if evidence for the arrest, charge, or prosecution resulted from seeking medical assistance</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</si>
  <si>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39-17-418. Simple possession; casual exchange</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</si>
  <si>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39-17-425 Drug paraphernalia</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</si>
  <si>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t>
  </si>
  <si>
    <t>Tex. Health &amp; Safety Code § 481-115. Offense Possession of Substance in Penalty Group 1 or 1-B; Tex. Health &amp; Safety Code § 481-1151. Offense Possession of Substance in Penalty Group 1-A; Tex. Health &amp; Safety Code § 481-116. Offense: Possession of Substance in Penalty Group 2; Tex. Health &amp; Safety Code § 481-1161. Offense: Possession of Substance in Penalty Group 2-A; Tex. Health &amp; Safety Code § 481-117. Offense: Possession of Substance in Penalty Group 3; Tex. Health &amp; Safety Code § 481-118. Offense: Possession of Substance in Penalty Group 4; Tex. Health &amp; Safety Code § 481-119. Offense: Manufacture, Delivery, or Possession of Miscellaneous Substances; Tex. Health &amp; Safety Code § 481-121. Offense: Possession of Marihuana; Tex. Health &amp; Safety Code § 481-125. Offense: Possession or Delivery of Drug Paraphernalia; Tex. Health &amp; Safety Code § 483-041. Possession of Dangerous Drug; Tex. Health &amp; Safety Code § 485-031. Possession and Use; Tex. Health &amp; Safety Code § 481-115. Offense Possession of Substance in Penalty Group 1 or 1-B</t>
  </si>
  <si>
    <t>Tex. Health &amp; Safety Code § 481-115. Offense Possession of Substance in Penalty Group 1 or 1-B; Tex. Health &amp; Safety Code § 481-1151. Offense Possession of Substance in Penalty Group 1-A; Tex. Health &amp; Safety Code § 481-116. Offense: Possession of Substance in Penalty Group 2; Tex. Health &amp; Safety Code § 481-1161. Offense: Possession of Substance in Penalty Group 2-A; Tex. Health &amp; Safety Code § 481-117. Offense: Possession of Substance in Penalty Group 3; Tex. Health &amp; Safety Code § 481-118. Offense: Possession of Substance in Penalty Group 4; Tex. Health &amp; Safety Code § 481-119. Offense: Manufacture, Delivery, or Possession of Miscellaneous Substances; Tex. Health &amp; Safety Code § 481-121. Offense: Possession of Marihuana; Tex. Health &amp; Safety Code § 483-041. Possession of Dangerous Drug; Tex. Health &amp; Safety Code § 481-115. Offense Possession of Substance in Penalty Group 1 or 1-B</t>
  </si>
  <si>
    <t>Tex. Health &amp; Safety Code § 481-125. Offense: Possession or Delivery of Drug Paraphernalia; Tex. Health &amp; Safety Code § 481-125. Offense: Possession or Delivery of Drug Paraphernalia</t>
  </si>
  <si>
    <t>No</t>
  </si>
  <si>
    <t>Utah Code § 76-3-203.11, Utah Code § 58-37-8</t>
  </si>
  <si>
    <t>Utah Code § 58-37-8</t>
  </si>
  <si>
    <t>Utah Code § 76-3-203.11</t>
  </si>
  <si>
    <t xml:space="preserve"> Utah Code § 58-37-8</t>
  </si>
  <si>
    <t>Utah Code § 76-3-203.11 Reporting an overdose -- Mitigating factor.; Utah Code § 58-37-8 Prohibited acts -- Penalties.</t>
  </si>
  <si>
    <t>Utah Code § 58-37-8 Prohibited acts -- Penalties.; Utah Code § 58-37-8 Prohibited acts -- Penalties.; Utah Code § 58-37-8 Prohibited acts -- Penalties.</t>
  </si>
  <si>
    <t>Utah Code § 76-3-203.11 Reporting an overdose -- Mitigating factor.; Utah Code § 76-3-203.11 Reporting an overdose -- Mitigating factor.</t>
  </si>
  <si>
    <t>Utah Code § 76-3-203.11 Reporting an overdose -- Mitigating factor.; Utah Code § 76-3-203.11 Reporting an overdose -- Mitigating factor.; Utah Code § 76-3-203.11 Reporting an overdose -- Mitigating factor.</t>
  </si>
  <si>
    <t>Utah Code § 58-37-8 Prohibited acts -- Penalties.; Utah Code § 76-3-203.11 Reporting an overdose -- Mitigating factor.</t>
  </si>
  <si>
    <t>Utah Code § 76-3-203.11 Reporting an overdose -- Mitigating factor.</t>
  </si>
  <si>
    <t>Utah Code § 58-37-8 Prohibited acts -- Penalties.</t>
  </si>
  <si>
    <t>Utah Code § 58-37-8 Prohibited acts -- Penalties.; Utah Code § 58-37-8 Prohibited acts -- Penalties.</t>
  </si>
  <si>
    <t>Utah Code § 76-3-203.11 Reporting an overdose -- Mitigating factor.</t>
  </si>
  <si>
    <t>Vt. Stat. tit. 18, § 4254</t>
  </si>
  <si>
    <t>Vermont legal text</t>
  </si>
  <si>
    <t>Vt. Stat. tit. 18, § 4254 Immunity from liability</t>
  </si>
  <si>
    <t>Vt. Stat. tit. 18, § 4254 Immunity from liability; Vt. Stat. tit. 18, § 4254 Immunity from liability; Vt. Stat. tit. 18, § 4254 Immunity from liability</t>
  </si>
  <si>
    <t>Va. Code § 18.2-251.03. Safe reporting of overdoses</t>
  </si>
  <si>
    <t>Va. Code § 18.2-251.03. Safe reporting of overdoses; Va. Code § 18.2-251.03. Safe reporting of overdoses</t>
  </si>
  <si>
    <t>Va. Code § 18.2-251.03. Arrest and Prosecution when experiencing or reporting overdoses</t>
  </si>
  <si>
    <t>Va. Code § 18.2-251.03. Arrest and Prosecution when experiencing or reporting overdoses; Va. Code § 18.2-251.03. Arrest and Prosecution when experiencing or reporting overdoses</t>
  </si>
  <si>
    <t>Va. Code § 18.2-251.03 Arrest and prosecution when experiencing or reporting overdoses</t>
  </si>
  <si>
    <t>Wash. Rev. Code § 69.50.315</t>
  </si>
  <si>
    <t>Wash. Rev. Code § 9.94A.535</t>
  </si>
  <si>
    <t>Wash. Rev. Code § 69-50-315</t>
  </si>
  <si>
    <t>Wash. Rev. Code § 69.50.315 Medical assistance--Drug-related overdose--Naloxone--Prosecution for possession</t>
  </si>
  <si>
    <t>Wash. Rev. Code § 69.50.315 Medical assistance--Drug-related overdose--Naloxone--Prosecution for possession; Wash. Rev. Code § 69.50.315 Medical assistance--Drug-related overdose--Naloxone--Prosecution for possession</t>
  </si>
  <si>
    <t>Wash. Rev. Code § 9.94A.535 Departures from the guidelines; Wash. Rev. Code § 9.94A.535 Departures from the guidelines</t>
  </si>
  <si>
    <t>Wash. Rev. Code § 69.50.315 Medical assistance--Drug-related overdose--Naloxone--Prosecution for possession; Wash. Rev. Code § 69.50.315 Medical assistance--Drug-related overdose--Naloxone--Prosecution for possession; Wash. Rev. Code § 69.50.315 Medical assistance--Drug-related overdose--Naloxone--Prosecution for possession</t>
  </si>
  <si>
    <t>W. Va. Code § 16-47-4 Limited immunity from prosecution; W. Va. Code § 16-47-5. Immunity, alternative sentencing and clemency options for a person for whom emergency medical assistance was sought</t>
  </si>
  <si>
    <t>W. Va. Code § 16-47-4 Limited immunity from prosecution; W. Va. Code § 16-47-4 Limited immunity from prosecution; W. Va. Code § 16-47-5. Immunity, alternative sentencing and clemency options for a person for whom emergency medical assistance was sought</t>
  </si>
  <si>
    <t>W. Va. Code § 16-47-4 Limited immunity from prosecution</t>
  </si>
  <si>
    <t>W. Va. Code § 16-47-4(d) allows evidence of seeking emergency medical assistance as a mitigating factor for criminal proceedings not already covered by the Good Samaritan provisions.</t>
  </si>
  <si>
    <t>Wis. Stat. § 961.443</t>
  </si>
  <si>
    <t>Wis. Stat. § 961.443, Wis. Stat. §  961.41</t>
  </si>
  <si>
    <t>Wis. Stat. § 961.443, Wis. Stat. § 961.573</t>
  </si>
  <si>
    <t>Wis. Stat. § 961.443. Immunity from criminal prosecution; possession; Wis. Stat. § 961.443. Immunity from criminal prosecution; possession</t>
  </si>
  <si>
    <t>Wis. Stat. §  961.41. Prohibited acts A—penalties; Wis. Stat. § 961.443. Immunity from criminal prosecution; possession</t>
  </si>
  <si>
    <t>Wis. Stat. § 961.573. Possession of drug paraphernalia; Wis. Stat. § 961.443. Immunity from criminal prosecution; possession</t>
  </si>
  <si>
    <t>Wis. Stat. § 961.443. Immunity from criminal prosecution; possession</t>
  </si>
  <si>
    <t>Wis. Stat. 961.443 Immunity from criminal prosecution; possession</t>
  </si>
  <si>
    <t>Wis. Stat. 961.443 Immunity from criminal prosecution; possession; Wis. Stat. § 961.41. Prohibited acts A—penalties</t>
  </si>
  <si>
    <t>Wis. Stat. § 961.573. Possession of drug paraphernalia; Wis. Stat. 961.443 Immunity from criminal prosecution; possession</t>
  </si>
  <si>
    <t>The defense for prosecution is limited if , "a peace officer was in the process of arresting the actor or executing a search warrant describing the actor or the place from which the request for medical assistance was made," if the actor is committing another offense not otherwise covered by the Good Samaritan law (Section 481.115(b), 481.1151(b)(1), 481.116(b), 481.1161(b)(1) or (2), 481.117(b), 481.118(b), or 481.121(b)(1) or (2), or an offense under Section 481.119(b), 483.041(a), or 485.031(a), if the actor has already been acquitted previously using a Good Samaritan defense, or "at any time during the 18-month period preceding the date of the commission of the instant offense, the actor requested emergency medical assistance in response to the possible overdose of the actor or another person." (Tex. Health &amp; Safety Code § 481-115. Offense Possession of Substance in Penalty Group 1 or 1-B). The same exceptions to the defense from prosecution apply to cited controlled substances laws and the drug paraphernalia law.</t>
  </si>
  <si>
    <t>The defense for prosecution is limited if , "a peace officer was in the process of arresting the actor or executing a search warrant describing the actor or the place from which the request for medical assistance was made," if the actor is committing another offense not otherwise covered by the Good Samaritan law (Section 481.115(b), 481.1151(b)(1), 481.116(b), 481.1161(b)(1) or (2), 481.117(b), 481.118(b), or 481.121(b)(1) or (2), or an offense under Section 481.119(b), 483.041(a), or 485.031(a), if the actor has already been acquitted previously using a Good Samaritan defense, or "at any time during the 18-month period preceding the date of the commission of the instant offense, the actor requested emergency medical assistance in response to the possible overdose of the actor or another person." (Tex. Health &amp; Safety Code § 481-125. Offense: Possession or Delivery of Drug Paraphernalia)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</si>
</sst>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11"/>
      <color rgb="FF000000"/>
      <name val="Calibri"/>
      <family val="2"/>
    </font>
    <font>
      <sz val="12"/>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0" fontId="16" fillId="33" borderId="0" xfId="0" applyFont="1" applyFill="1" applyAlignment="1">
      <alignment wrapText="1"/>
    </xf>
    <xf numFmtId="0" fontId="16" fillId="34" borderId="0" xfId="0" applyFont="1" applyFill="1" applyAlignment="1">
      <alignment wrapText="1"/>
    </xf>
    <xf numFmtId="0" fontId="18" fillId="33" borderId="0" xfId="0" applyFont="1" applyFill="1" applyAlignment="1">
      <alignment wrapText="1"/>
    </xf>
    <xf numFmtId="0" fontId="0" fillId="33" borderId="0" xfId="0" applyFill="1" applyAlignment="1">
      <alignment wrapText="1"/>
    </xf>
    <xf numFmtId="0" fontId="19" fillId="0" borderId="0" xfId="0" applyFont="1"/>
    <xf numFmtId="0" fontId="20"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7"/>
  <sheetViews>
    <sheetView tabSelected="1" workbookViewId="0"/>
  </sheetViews>
  <sheetFormatPr defaultRowHeight="15.5" x14ac:dyDescent="0.35"/>
  <cols>
    <col min="1" max="1" width="10" customWidth="1"/>
    <col min="2" max="3" width="10.25" bestFit="1" customWidth="1"/>
  </cols>
  <sheetData>
    <row r="1" spans="1:26" s="5" customFormat="1" ht="115" customHeight="1"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pans="1:26" x14ac:dyDescent="0.35">
      <c r="A2" t="s">
        <v>26</v>
      </c>
      <c r="B2" s="1">
        <v>39083</v>
      </c>
      <c r="C2" s="1">
        <v>39952</v>
      </c>
      <c r="D2">
        <v>0</v>
      </c>
      <c r="E2" t="s">
        <v>27</v>
      </c>
      <c r="F2" t="s">
        <v>27</v>
      </c>
      <c r="G2" t="s">
        <v>27</v>
      </c>
      <c r="H2" t="s">
        <v>27</v>
      </c>
      <c r="I2" t="s">
        <v>27</v>
      </c>
      <c r="J2" t="s">
        <v>27</v>
      </c>
      <c r="K2" t="s">
        <v>27</v>
      </c>
      <c r="L2" t="s">
        <v>27</v>
      </c>
      <c r="M2" t="s">
        <v>27</v>
      </c>
      <c r="N2" t="s">
        <v>27</v>
      </c>
      <c r="O2" t="s">
        <v>27</v>
      </c>
      <c r="P2" t="s">
        <v>27</v>
      </c>
      <c r="Q2" t="s">
        <v>27</v>
      </c>
      <c r="R2" t="s">
        <v>27</v>
      </c>
      <c r="S2" t="s">
        <v>27</v>
      </c>
      <c r="T2" t="s">
        <v>27</v>
      </c>
      <c r="U2" t="s">
        <v>27</v>
      </c>
      <c r="V2" t="s">
        <v>27</v>
      </c>
      <c r="W2" t="s">
        <v>27</v>
      </c>
      <c r="X2" t="s">
        <v>27</v>
      </c>
      <c r="Y2" t="s">
        <v>27</v>
      </c>
      <c r="Z2" t="s">
        <v>27</v>
      </c>
    </row>
    <row r="3" spans="1:26" x14ac:dyDescent="0.35">
      <c r="A3" t="s">
        <v>26</v>
      </c>
      <c r="B3" s="1">
        <v>39952</v>
      </c>
      <c r="C3" s="1">
        <v>41021</v>
      </c>
      <c r="D3">
        <v>0</v>
      </c>
      <c r="E3" t="s">
        <v>27</v>
      </c>
      <c r="F3" t="s">
        <v>27</v>
      </c>
      <c r="G3" t="s">
        <v>27</v>
      </c>
      <c r="H3" t="s">
        <v>27</v>
      </c>
      <c r="I3" t="s">
        <v>27</v>
      </c>
      <c r="J3" t="s">
        <v>27</v>
      </c>
      <c r="K3" t="s">
        <v>27</v>
      </c>
      <c r="L3" t="s">
        <v>27</v>
      </c>
      <c r="M3" t="s">
        <v>27</v>
      </c>
      <c r="N3" t="s">
        <v>27</v>
      </c>
      <c r="O3" t="s">
        <v>27</v>
      </c>
      <c r="P3" t="s">
        <v>27</v>
      </c>
      <c r="Q3" t="s">
        <v>27</v>
      </c>
      <c r="R3" t="s">
        <v>27</v>
      </c>
      <c r="S3" t="s">
        <v>27</v>
      </c>
      <c r="T3" t="s">
        <v>27</v>
      </c>
      <c r="U3" t="s">
        <v>27</v>
      </c>
      <c r="V3" t="s">
        <v>27</v>
      </c>
      <c r="W3" t="s">
        <v>27</v>
      </c>
      <c r="X3" t="s">
        <v>27</v>
      </c>
      <c r="Y3" t="s">
        <v>27</v>
      </c>
      <c r="Z3" t="s">
        <v>27</v>
      </c>
    </row>
    <row r="4" spans="1:26" x14ac:dyDescent="0.35">
      <c r="A4" t="s">
        <v>26</v>
      </c>
      <c r="B4" s="1">
        <v>41022</v>
      </c>
      <c r="C4" s="1">
        <v>42164</v>
      </c>
      <c r="D4">
        <v>0</v>
      </c>
      <c r="E4" t="s">
        <v>27</v>
      </c>
      <c r="F4" t="s">
        <v>27</v>
      </c>
      <c r="G4" t="s">
        <v>27</v>
      </c>
      <c r="H4" t="s">
        <v>27</v>
      </c>
      <c r="I4" t="s">
        <v>27</v>
      </c>
      <c r="J4" t="s">
        <v>27</v>
      </c>
      <c r="K4" t="s">
        <v>27</v>
      </c>
      <c r="L4" t="s">
        <v>27</v>
      </c>
      <c r="M4" t="s">
        <v>27</v>
      </c>
      <c r="N4" t="s">
        <v>27</v>
      </c>
      <c r="O4" t="s">
        <v>27</v>
      </c>
      <c r="P4" t="s">
        <v>27</v>
      </c>
      <c r="Q4" t="s">
        <v>27</v>
      </c>
      <c r="R4" t="s">
        <v>27</v>
      </c>
      <c r="S4" t="s">
        <v>27</v>
      </c>
      <c r="T4" t="s">
        <v>27</v>
      </c>
      <c r="U4" t="s">
        <v>27</v>
      </c>
      <c r="V4" t="s">
        <v>27</v>
      </c>
      <c r="W4" t="s">
        <v>27</v>
      </c>
      <c r="X4" t="s">
        <v>27</v>
      </c>
      <c r="Y4" t="s">
        <v>27</v>
      </c>
      <c r="Z4" t="s">
        <v>27</v>
      </c>
    </row>
    <row r="5" spans="1:26" x14ac:dyDescent="0.35">
      <c r="A5" t="s">
        <v>26</v>
      </c>
      <c r="B5" s="1">
        <v>42165</v>
      </c>
      <c r="C5" s="1">
        <v>44712</v>
      </c>
      <c r="D5">
        <v>1</v>
      </c>
      <c r="E5">
        <v>0</v>
      </c>
      <c r="F5">
        <v>0</v>
      </c>
      <c r="G5">
        <v>1</v>
      </c>
      <c r="H5">
        <v>0</v>
      </c>
      <c r="I5">
        <v>0</v>
      </c>
      <c r="J5">
        <v>0</v>
      </c>
      <c r="K5">
        <v>0</v>
      </c>
      <c r="L5">
        <v>0</v>
      </c>
      <c r="M5">
        <v>1</v>
      </c>
      <c r="N5">
        <v>0</v>
      </c>
      <c r="O5">
        <v>0</v>
      </c>
      <c r="P5">
        <v>0</v>
      </c>
      <c r="Q5">
        <v>1</v>
      </c>
      <c r="R5" t="s">
        <v>27</v>
      </c>
      <c r="S5" t="s">
        <v>27</v>
      </c>
      <c r="T5" t="s">
        <v>27</v>
      </c>
      <c r="U5" t="s">
        <v>27</v>
      </c>
      <c r="V5" t="s">
        <v>27</v>
      </c>
      <c r="W5">
        <v>0</v>
      </c>
      <c r="X5" t="s">
        <v>27</v>
      </c>
      <c r="Y5" t="s">
        <v>27</v>
      </c>
      <c r="Z5" t="s">
        <v>27</v>
      </c>
    </row>
    <row r="6" spans="1:26" x14ac:dyDescent="0.35">
      <c r="A6" t="s">
        <v>26</v>
      </c>
      <c r="B6" s="1">
        <v>44713</v>
      </c>
      <c r="C6" s="1">
        <v>44927</v>
      </c>
      <c r="D6">
        <v>1</v>
      </c>
      <c r="E6">
        <v>0</v>
      </c>
      <c r="F6">
        <v>0</v>
      </c>
      <c r="G6">
        <v>1</v>
      </c>
      <c r="H6">
        <v>0</v>
      </c>
      <c r="I6">
        <v>0</v>
      </c>
      <c r="J6">
        <v>0</v>
      </c>
      <c r="K6">
        <v>0</v>
      </c>
      <c r="L6">
        <v>0</v>
      </c>
      <c r="M6">
        <v>1</v>
      </c>
      <c r="N6">
        <v>0</v>
      </c>
      <c r="O6">
        <v>0</v>
      </c>
      <c r="P6">
        <v>0</v>
      </c>
      <c r="Q6">
        <v>1</v>
      </c>
      <c r="R6" t="s">
        <v>27</v>
      </c>
      <c r="S6" t="s">
        <v>27</v>
      </c>
      <c r="T6" t="s">
        <v>27</v>
      </c>
      <c r="U6" t="s">
        <v>27</v>
      </c>
      <c r="V6" t="s">
        <v>27</v>
      </c>
      <c r="W6">
        <v>0</v>
      </c>
      <c r="X6" t="s">
        <v>27</v>
      </c>
      <c r="Y6" t="s">
        <v>27</v>
      </c>
      <c r="Z6" t="s">
        <v>27</v>
      </c>
    </row>
    <row r="7" spans="1:26" x14ac:dyDescent="0.35">
      <c r="A7" t="s">
        <v>28</v>
      </c>
      <c r="B7" s="1">
        <v>39083</v>
      </c>
      <c r="C7" s="1">
        <v>39355</v>
      </c>
      <c r="D7">
        <v>0</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row>
    <row r="8" spans="1:26" x14ac:dyDescent="0.35">
      <c r="A8" t="s">
        <v>28</v>
      </c>
      <c r="B8" s="1">
        <v>39356</v>
      </c>
      <c r="C8" s="1">
        <v>39629</v>
      </c>
      <c r="D8">
        <v>0</v>
      </c>
      <c r="E8" t="s">
        <v>27</v>
      </c>
      <c r="F8" t="s">
        <v>27</v>
      </c>
      <c r="G8" t="s">
        <v>27</v>
      </c>
      <c r="H8" t="s">
        <v>27</v>
      </c>
      <c r="I8" t="s">
        <v>27</v>
      </c>
      <c r="J8" t="s">
        <v>27</v>
      </c>
      <c r="K8" t="s">
        <v>27</v>
      </c>
      <c r="L8" t="s">
        <v>27</v>
      </c>
      <c r="M8" t="s">
        <v>27</v>
      </c>
      <c r="N8" t="s">
        <v>27</v>
      </c>
      <c r="O8" t="s">
        <v>27</v>
      </c>
      <c r="P8" t="s">
        <v>27</v>
      </c>
      <c r="Q8" t="s">
        <v>27</v>
      </c>
      <c r="R8" t="s">
        <v>27</v>
      </c>
      <c r="S8" t="s">
        <v>27</v>
      </c>
      <c r="T8" t="s">
        <v>27</v>
      </c>
      <c r="U8" t="s">
        <v>27</v>
      </c>
      <c r="V8" t="s">
        <v>27</v>
      </c>
      <c r="W8" t="s">
        <v>27</v>
      </c>
      <c r="X8" t="s">
        <v>27</v>
      </c>
      <c r="Y8" t="s">
        <v>27</v>
      </c>
      <c r="Z8" t="s">
        <v>27</v>
      </c>
    </row>
    <row r="9" spans="1:26" x14ac:dyDescent="0.35">
      <c r="A9" t="s">
        <v>28</v>
      </c>
      <c r="B9" s="1">
        <v>39630</v>
      </c>
      <c r="C9" s="1">
        <v>39692</v>
      </c>
      <c r="D9">
        <v>0</v>
      </c>
      <c r="E9" t="s">
        <v>27</v>
      </c>
      <c r="F9" t="s">
        <v>27</v>
      </c>
      <c r="G9" t="s">
        <v>27</v>
      </c>
      <c r="H9" t="s">
        <v>27</v>
      </c>
      <c r="I9" t="s">
        <v>27</v>
      </c>
      <c r="J9" t="s">
        <v>27</v>
      </c>
      <c r="K9" t="s">
        <v>27</v>
      </c>
      <c r="L9" t="s">
        <v>27</v>
      </c>
      <c r="M9" t="s">
        <v>27</v>
      </c>
      <c r="N9" t="s">
        <v>27</v>
      </c>
      <c r="O9" t="s">
        <v>27</v>
      </c>
      <c r="P9" t="s">
        <v>27</v>
      </c>
      <c r="Q9" t="s">
        <v>27</v>
      </c>
      <c r="R9" t="s">
        <v>27</v>
      </c>
      <c r="S9" t="s">
        <v>27</v>
      </c>
      <c r="T9" t="s">
        <v>27</v>
      </c>
      <c r="U9" t="s">
        <v>27</v>
      </c>
      <c r="V9" t="s">
        <v>27</v>
      </c>
      <c r="W9" t="s">
        <v>27</v>
      </c>
      <c r="X9" t="s">
        <v>27</v>
      </c>
      <c r="Y9" t="s">
        <v>27</v>
      </c>
      <c r="Z9" t="s">
        <v>27</v>
      </c>
    </row>
    <row r="10" spans="1:26" x14ac:dyDescent="0.35">
      <c r="A10" t="s">
        <v>28</v>
      </c>
      <c r="B10" s="1">
        <v>39693</v>
      </c>
      <c r="C10" s="1">
        <v>39698</v>
      </c>
      <c r="D10">
        <v>0</v>
      </c>
      <c r="E10" t="s">
        <v>27</v>
      </c>
      <c r="F10" t="s">
        <v>27</v>
      </c>
      <c r="G10" t="s">
        <v>27</v>
      </c>
      <c r="H10" t="s">
        <v>27</v>
      </c>
      <c r="I10" t="s">
        <v>27</v>
      </c>
      <c r="J10" t="s">
        <v>27</v>
      </c>
      <c r="K10" t="s">
        <v>27</v>
      </c>
      <c r="L10" t="s">
        <v>27</v>
      </c>
      <c r="M10" t="s">
        <v>27</v>
      </c>
      <c r="N10" t="s">
        <v>27</v>
      </c>
      <c r="O10" t="s">
        <v>27</v>
      </c>
      <c r="P10" t="s">
        <v>27</v>
      </c>
      <c r="Q10" t="s">
        <v>27</v>
      </c>
      <c r="R10" t="s">
        <v>27</v>
      </c>
      <c r="S10" t="s">
        <v>27</v>
      </c>
      <c r="T10" t="s">
        <v>27</v>
      </c>
      <c r="U10" t="s">
        <v>27</v>
      </c>
      <c r="V10" t="s">
        <v>27</v>
      </c>
      <c r="W10" t="s">
        <v>27</v>
      </c>
      <c r="X10" t="s">
        <v>27</v>
      </c>
      <c r="Y10" t="s">
        <v>27</v>
      </c>
      <c r="Z10" t="s">
        <v>27</v>
      </c>
    </row>
    <row r="11" spans="1:26" x14ac:dyDescent="0.35">
      <c r="A11" t="s">
        <v>28</v>
      </c>
      <c r="B11" s="1">
        <v>39699</v>
      </c>
      <c r="C11" s="1">
        <v>40359</v>
      </c>
      <c r="D11">
        <v>1</v>
      </c>
      <c r="E11">
        <v>0</v>
      </c>
      <c r="F11">
        <v>0</v>
      </c>
      <c r="G11">
        <v>0</v>
      </c>
      <c r="H11">
        <v>0</v>
      </c>
      <c r="I11">
        <v>0</v>
      </c>
      <c r="J11">
        <v>1</v>
      </c>
      <c r="K11">
        <v>0</v>
      </c>
      <c r="L11">
        <v>0</v>
      </c>
      <c r="M11">
        <v>0</v>
      </c>
      <c r="N11">
        <v>0</v>
      </c>
      <c r="O11">
        <v>0</v>
      </c>
      <c r="P11">
        <v>1</v>
      </c>
      <c r="Q11">
        <v>1</v>
      </c>
      <c r="R11" t="s">
        <v>27</v>
      </c>
      <c r="S11" t="s">
        <v>27</v>
      </c>
      <c r="T11" t="s">
        <v>27</v>
      </c>
      <c r="U11" t="s">
        <v>27</v>
      </c>
      <c r="V11" t="s">
        <v>27</v>
      </c>
      <c r="W11">
        <v>1</v>
      </c>
      <c r="X11">
        <v>1</v>
      </c>
      <c r="Y11">
        <v>0</v>
      </c>
      <c r="Z11">
        <v>0</v>
      </c>
    </row>
    <row r="12" spans="1:26" x14ac:dyDescent="0.35">
      <c r="A12" t="s">
        <v>28</v>
      </c>
      <c r="B12" s="1">
        <v>40360</v>
      </c>
      <c r="C12" s="1">
        <v>40433</v>
      </c>
      <c r="D12">
        <v>1</v>
      </c>
      <c r="E12">
        <v>0</v>
      </c>
      <c r="F12">
        <v>0</v>
      </c>
      <c r="G12">
        <v>0</v>
      </c>
      <c r="H12">
        <v>0</v>
      </c>
      <c r="I12">
        <v>0</v>
      </c>
      <c r="J12">
        <v>1</v>
      </c>
      <c r="K12">
        <v>0</v>
      </c>
      <c r="L12">
        <v>0</v>
      </c>
      <c r="M12">
        <v>0</v>
      </c>
      <c r="N12">
        <v>0</v>
      </c>
      <c r="O12">
        <v>0</v>
      </c>
      <c r="P12">
        <v>1</v>
      </c>
      <c r="Q12">
        <v>1</v>
      </c>
      <c r="R12" t="s">
        <v>27</v>
      </c>
      <c r="S12" t="s">
        <v>27</v>
      </c>
      <c r="T12" t="s">
        <v>27</v>
      </c>
      <c r="U12" t="s">
        <v>27</v>
      </c>
      <c r="V12" t="s">
        <v>27</v>
      </c>
      <c r="W12">
        <v>1</v>
      </c>
      <c r="X12">
        <v>1</v>
      </c>
      <c r="Y12">
        <v>0</v>
      </c>
      <c r="Z12">
        <v>0</v>
      </c>
    </row>
    <row r="13" spans="1:26" x14ac:dyDescent="0.35">
      <c r="A13" t="s">
        <v>28</v>
      </c>
      <c r="B13" s="1">
        <v>40434</v>
      </c>
      <c r="C13" s="1">
        <v>40724</v>
      </c>
      <c r="D13">
        <v>1</v>
      </c>
      <c r="E13">
        <v>0</v>
      </c>
      <c r="F13">
        <v>0</v>
      </c>
      <c r="G13">
        <v>0</v>
      </c>
      <c r="H13">
        <v>0</v>
      </c>
      <c r="I13">
        <v>0</v>
      </c>
      <c r="J13">
        <v>1</v>
      </c>
      <c r="K13">
        <v>0</v>
      </c>
      <c r="L13">
        <v>0</v>
      </c>
      <c r="M13">
        <v>0</v>
      </c>
      <c r="N13">
        <v>0</v>
      </c>
      <c r="O13">
        <v>0</v>
      </c>
      <c r="P13">
        <v>1</v>
      </c>
      <c r="Q13">
        <v>1</v>
      </c>
      <c r="R13" t="s">
        <v>27</v>
      </c>
      <c r="S13" t="s">
        <v>27</v>
      </c>
      <c r="T13" t="s">
        <v>27</v>
      </c>
      <c r="U13" t="s">
        <v>27</v>
      </c>
      <c r="V13" t="s">
        <v>27</v>
      </c>
      <c r="W13">
        <v>1</v>
      </c>
      <c r="X13">
        <v>1</v>
      </c>
      <c r="Y13">
        <v>0</v>
      </c>
      <c r="Z13">
        <v>0</v>
      </c>
    </row>
    <row r="14" spans="1:26" x14ac:dyDescent="0.35">
      <c r="A14" t="s">
        <v>28</v>
      </c>
      <c r="B14" s="1">
        <v>40725</v>
      </c>
      <c r="C14" s="1">
        <v>41066</v>
      </c>
      <c r="D14">
        <v>1</v>
      </c>
      <c r="E14">
        <v>0</v>
      </c>
      <c r="F14">
        <v>0</v>
      </c>
      <c r="G14">
        <v>0</v>
      </c>
      <c r="H14">
        <v>0</v>
      </c>
      <c r="I14">
        <v>0</v>
      </c>
      <c r="J14">
        <v>1</v>
      </c>
      <c r="K14">
        <v>0</v>
      </c>
      <c r="L14">
        <v>0</v>
      </c>
      <c r="M14">
        <v>0</v>
      </c>
      <c r="N14">
        <v>0</v>
      </c>
      <c r="O14">
        <v>0</v>
      </c>
      <c r="P14">
        <v>1</v>
      </c>
      <c r="Q14">
        <v>1</v>
      </c>
      <c r="R14" t="s">
        <v>27</v>
      </c>
      <c r="S14" t="s">
        <v>27</v>
      </c>
      <c r="T14" t="s">
        <v>27</v>
      </c>
      <c r="U14" t="s">
        <v>27</v>
      </c>
      <c r="V14" t="s">
        <v>27</v>
      </c>
      <c r="W14">
        <v>1</v>
      </c>
      <c r="X14">
        <v>1</v>
      </c>
      <c r="Y14">
        <v>0</v>
      </c>
      <c r="Z14">
        <v>0</v>
      </c>
    </row>
    <row r="15" spans="1:26" x14ac:dyDescent="0.35">
      <c r="A15" t="s">
        <v>28</v>
      </c>
      <c r="B15" s="1">
        <v>41067</v>
      </c>
      <c r="C15" s="1">
        <v>41090</v>
      </c>
      <c r="D15">
        <v>1</v>
      </c>
      <c r="E15">
        <v>0</v>
      </c>
      <c r="F15">
        <v>0</v>
      </c>
      <c r="G15">
        <v>0</v>
      </c>
      <c r="H15">
        <v>0</v>
      </c>
      <c r="I15">
        <v>0</v>
      </c>
      <c r="J15">
        <v>1</v>
      </c>
      <c r="K15">
        <v>0</v>
      </c>
      <c r="L15">
        <v>0</v>
      </c>
      <c r="M15">
        <v>0</v>
      </c>
      <c r="N15">
        <v>0</v>
      </c>
      <c r="O15">
        <v>0</v>
      </c>
      <c r="P15">
        <v>1</v>
      </c>
      <c r="Q15">
        <v>1</v>
      </c>
      <c r="R15" t="s">
        <v>27</v>
      </c>
      <c r="S15" t="s">
        <v>27</v>
      </c>
      <c r="T15" t="s">
        <v>27</v>
      </c>
      <c r="U15" t="s">
        <v>27</v>
      </c>
      <c r="V15" t="s">
        <v>27</v>
      </c>
      <c r="W15">
        <v>1</v>
      </c>
      <c r="X15">
        <v>1</v>
      </c>
      <c r="Y15">
        <v>0</v>
      </c>
      <c r="Z15">
        <v>0</v>
      </c>
    </row>
    <row r="16" spans="1:26" x14ac:dyDescent="0.35">
      <c r="A16" t="s">
        <v>28</v>
      </c>
      <c r="B16" s="1">
        <v>41091</v>
      </c>
      <c r="C16" s="1">
        <v>41170</v>
      </c>
      <c r="D16">
        <v>1</v>
      </c>
      <c r="E16">
        <v>0</v>
      </c>
      <c r="F16">
        <v>0</v>
      </c>
      <c r="G16">
        <v>0</v>
      </c>
      <c r="H16">
        <v>0</v>
      </c>
      <c r="I16">
        <v>0</v>
      </c>
      <c r="J16">
        <v>1</v>
      </c>
      <c r="K16">
        <v>0</v>
      </c>
      <c r="L16">
        <v>0</v>
      </c>
      <c r="M16">
        <v>0</v>
      </c>
      <c r="N16">
        <v>0</v>
      </c>
      <c r="O16">
        <v>0</v>
      </c>
      <c r="P16">
        <v>1</v>
      </c>
      <c r="Q16">
        <v>1</v>
      </c>
      <c r="R16" t="s">
        <v>27</v>
      </c>
      <c r="S16" t="s">
        <v>27</v>
      </c>
      <c r="T16" t="s">
        <v>27</v>
      </c>
      <c r="U16" t="s">
        <v>27</v>
      </c>
      <c r="V16" t="s">
        <v>27</v>
      </c>
      <c r="W16">
        <v>1</v>
      </c>
      <c r="X16">
        <v>1</v>
      </c>
      <c r="Y16">
        <v>0</v>
      </c>
      <c r="Z16">
        <v>0</v>
      </c>
    </row>
    <row r="17" spans="1:26" x14ac:dyDescent="0.35">
      <c r="A17" t="s">
        <v>28</v>
      </c>
      <c r="B17" s="1">
        <v>41171</v>
      </c>
      <c r="C17" s="1">
        <v>41820</v>
      </c>
      <c r="D17">
        <v>1</v>
      </c>
      <c r="E17">
        <v>0</v>
      </c>
      <c r="F17">
        <v>0</v>
      </c>
      <c r="G17">
        <v>0</v>
      </c>
      <c r="H17">
        <v>0</v>
      </c>
      <c r="I17">
        <v>0</v>
      </c>
      <c r="J17">
        <v>1</v>
      </c>
      <c r="K17">
        <v>0</v>
      </c>
      <c r="L17">
        <v>0</v>
      </c>
      <c r="M17">
        <v>0</v>
      </c>
      <c r="N17">
        <v>0</v>
      </c>
      <c r="O17">
        <v>0</v>
      </c>
      <c r="P17">
        <v>1</v>
      </c>
      <c r="Q17">
        <v>1</v>
      </c>
      <c r="R17" t="s">
        <v>27</v>
      </c>
      <c r="S17" t="s">
        <v>27</v>
      </c>
      <c r="T17" t="s">
        <v>27</v>
      </c>
      <c r="U17" t="s">
        <v>27</v>
      </c>
      <c r="V17" t="s">
        <v>27</v>
      </c>
      <c r="W17">
        <v>1</v>
      </c>
      <c r="X17">
        <v>1</v>
      </c>
      <c r="Y17">
        <v>0</v>
      </c>
      <c r="Z17">
        <v>0</v>
      </c>
    </row>
    <row r="18" spans="1:26" x14ac:dyDescent="0.35">
      <c r="A18" t="s">
        <v>28</v>
      </c>
      <c r="B18" s="1">
        <v>41821</v>
      </c>
      <c r="C18" s="1">
        <v>41836</v>
      </c>
      <c r="D18">
        <v>1</v>
      </c>
      <c r="E18">
        <v>0</v>
      </c>
      <c r="F18">
        <v>0</v>
      </c>
      <c r="G18">
        <v>0</v>
      </c>
      <c r="H18">
        <v>0</v>
      </c>
      <c r="I18">
        <v>0</v>
      </c>
      <c r="J18">
        <v>1</v>
      </c>
      <c r="K18">
        <v>0</v>
      </c>
      <c r="L18">
        <v>0</v>
      </c>
      <c r="M18">
        <v>0</v>
      </c>
      <c r="N18">
        <v>0</v>
      </c>
      <c r="O18">
        <v>0</v>
      </c>
      <c r="P18">
        <v>1</v>
      </c>
      <c r="Q18">
        <v>1</v>
      </c>
      <c r="R18" t="s">
        <v>27</v>
      </c>
      <c r="S18" t="s">
        <v>27</v>
      </c>
      <c r="T18" t="s">
        <v>27</v>
      </c>
      <c r="U18" t="s">
        <v>27</v>
      </c>
      <c r="V18" t="s">
        <v>27</v>
      </c>
      <c r="W18">
        <v>1</v>
      </c>
      <c r="X18">
        <v>1</v>
      </c>
      <c r="Y18">
        <v>0</v>
      </c>
      <c r="Z18">
        <v>0</v>
      </c>
    </row>
    <row r="19" spans="1:26" x14ac:dyDescent="0.35">
      <c r="A19" t="s">
        <v>28</v>
      </c>
      <c r="B19" s="1">
        <v>41837</v>
      </c>
      <c r="C19" s="1">
        <v>41919</v>
      </c>
      <c r="D19">
        <v>1</v>
      </c>
      <c r="E19">
        <v>0</v>
      </c>
      <c r="F19">
        <v>0</v>
      </c>
      <c r="G19">
        <v>0</v>
      </c>
      <c r="H19">
        <v>0</v>
      </c>
      <c r="I19">
        <v>0</v>
      </c>
      <c r="J19">
        <v>1</v>
      </c>
      <c r="K19">
        <v>0</v>
      </c>
      <c r="L19">
        <v>0</v>
      </c>
      <c r="M19">
        <v>0</v>
      </c>
      <c r="N19">
        <v>0</v>
      </c>
      <c r="O19">
        <v>0</v>
      </c>
      <c r="P19">
        <v>1</v>
      </c>
      <c r="Q19">
        <v>1</v>
      </c>
      <c r="R19" t="s">
        <v>27</v>
      </c>
      <c r="S19" t="s">
        <v>27</v>
      </c>
      <c r="T19" t="s">
        <v>27</v>
      </c>
      <c r="U19" t="s">
        <v>27</v>
      </c>
      <c r="V19" t="s">
        <v>27</v>
      </c>
      <c r="W19">
        <v>1</v>
      </c>
      <c r="X19">
        <v>1</v>
      </c>
      <c r="Y19">
        <v>0</v>
      </c>
      <c r="Z19">
        <v>0</v>
      </c>
    </row>
    <row r="20" spans="1:26" x14ac:dyDescent="0.35">
      <c r="A20" t="s">
        <v>28</v>
      </c>
      <c r="B20" s="1">
        <v>41920</v>
      </c>
      <c r="C20" s="1">
        <v>42227</v>
      </c>
      <c r="D20">
        <v>1</v>
      </c>
      <c r="E20">
        <v>0</v>
      </c>
      <c r="F20">
        <v>0</v>
      </c>
      <c r="G20">
        <v>1</v>
      </c>
      <c r="H20">
        <v>0</v>
      </c>
      <c r="I20">
        <v>0</v>
      </c>
      <c r="J20">
        <v>0</v>
      </c>
      <c r="K20">
        <v>0</v>
      </c>
      <c r="L20">
        <v>0</v>
      </c>
      <c r="M20">
        <v>0</v>
      </c>
      <c r="N20">
        <v>0</v>
      </c>
      <c r="O20">
        <v>0</v>
      </c>
      <c r="P20">
        <v>1</v>
      </c>
      <c r="Q20">
        <v>1</v>
      </c>
      <c r="R20" t="s">
        <v>27</v>
      </c>
      <c r="S20" t="s">
        <v>27</v>
      </c>
      <c r="T20" t="s">
        <v>27</v>
      </c>
      <c r="U20" t="s">
        <v>27</v>
      </c>
      <c r="V20" t="s">
        <v>27</v>
      </c>
      <c r="W20">
        <v>1</v>
      </c>
      <c r="X20">
        <v>1</v>
      </c>
      <c r="Y20">
        <v>0</v>
      </c>
      <c r="Z20">
        <v>0</v>
      </c>
    </row>
    <row r="21" spans="1:26" x14ac:dyDescent="0.35">
      <c r="A21" t="s">
        <v>28</v>
      </c>
      <c r="B21" s="1">
        <v>42228</v>
      </c>
      <c r="C21" s="1">
        <v>42562</v>
      </c>
      <c r="D21">
        <v>1</v>
      </c>
      <c r="E21">
        <v>0</v>
      </c>
      <c r="F21">
        <v>0</v>
      </c>
      <c r="G21">
        <v>1</v>
      </c>
      <c r="H21">
        <v>0</v>
      </c>
      <c r="I21">
        <v>0</v>
      </c>
      <c r="J21">
        <v>0</v>
      </c>
      <c r="K21">
        <v>0</v>
      </c>
      <c r="L21">
        <v>0</v>
      </c>
      <c r="M21">
        <v>0</v>
      </c>
      <c r="N21">
        <v>0</v>
      </c>
      <c r="O21">
        <v>0</v>
      </c>
      <c r="P21">
        <v>1</v>
      </c>
      <c r="Q21">
        <v>1</v>
      </c>
      <c r="R21" t="s">
        <v>27</v>
      </c>
      <c r="S21" t="s">
        <v>27</v>
      </c>
      <c r="T21" t="s">
        <v>27</v>
      </c>
      <c r="U21" t="s">
        <v>27</v>
      </c>
      <c r="V21" t="s">
        <v>27</v>
      </c>
      <c r="W21">
        <v>1</v>
      </c>
      <c r="X21">
        <v>1</v>
      </c>
      <c r="Y21">
        <v>0</v>
      </c>
      <c r="Z21">
        <v>0</v>
      </c>
    </row>
    <row r="22" spans="1:26" x14ac:dyDescent="0.35">
      <c r="A22" t="s">
        <v>28</v>
      </c>
      <c r="B22" s="1">
        <v>42563</v>
      </c>
      <c r="C22" s="1">
        <v>42905</v>
      </c>
      <c r="D22">
        <v>1</v>
      </c>
      <c r="E22">
        <v>0</v>
      </c>
      <c r="F22">
        <v>0</v>
      </c>
      <c r="G22">
        <v>1</v>
      </c>
      <c r="H22">
        <v>0</v>
      </c>
      <c r="I22">
        <v>0</v>
      </c>
      <c r="J22">
        <v>0</v>
      </c>
      <c r="K22">
        <v>0</v>
      </c>
      <c r="L22">
        <v>0</v>
      </c>
      <c r="M22">
        <v>0</v>
      </c>
      <c r="N22">
        <v>0</v>
      </c>
      <c r="O22">
        <v>0</v>
      </c>
      <c r="P22">
        <v>1</v>
      </c>
      <c r="Q22">
        <v>1</v>
      </c>
      <c r="R22" t="s">
        <v>27</v>
      </c>
      <c r="S22" t="s">
        <v>27</v>
      </c>
      <c r="T22" t="s">
        <v>27</v>
      </c>
      <c r="U22" t="s">
        <v>27</v>
      </c>
      <c r="V22" t="s">
        <v>27</v>
      </c>
      <c r="W22">
        <v>1</v>
      </c>
      <c r="X22">
        <v>1</v>
      </c>
      <c r="Y22">
        <v>0</v>
      </c>
      <c r="Z22">
        <v>0</v>
      </c>
    </row>
    <row r="23" spans="1:26" x14ac:dyDescent="0.35">
      <c r="A23" t="s">
        <v>28</v>
      </c>
      <c r="B23" s="1">
        <v>42906</v>
      </c>
      <c r="C23" s="1">
        <v>43354</v>
      </c>
      <c r="D23">
        <v>1</v>
      </c>
      <c r="E23">
        <v>0</v>
      </c>
      <c r="F23">
        <v>0</v>
      </c>
      <c r="G23">
        <v>1</v>
      </c>
      <c r="H23">
        <v>0</v>
      </c>
      <c r="I23">
        <v>0</v>
      </c>
      <c r="J23">
        <v>0</v>
      </c>
      <c r="K23">
        <v>0</v>
      </c>
      <c r="L23">
        <v>0</v>
      </c>
      <c r="M23">
        <v>0</v>
      </c>
      <c r="N23">
        <v>0</v>
      </c>
      <c r="O23">
        <v>0</v>
      </c>
      <c r="P23">
        <v>1</v>
      </c>
      <c r="Q23">
        <v>1</v>
      </c>
      <c r="R23" t="s">
        <v>27</v>
      </c>
      <c r="S23" t="s">
        <v>27</v>
      </c>
      <c r="T23" t="s">
        <v>27</v>
      </c>
      <c r="U23" t="s">
        <v>27</v>
      </c>
      <c r="V23" t="s">
        <v>27</v>
      </c>
      <c r="W23">
        <v>1</v>
      </c>
      <c r="X23">
        <v>1</v>
      </c>
      <c r="Y23">
        <v>0</v>
      </c>
      <c r="Z23">
        <v>0</v>
      </c>
    </row>
    <row r="24" spans="1:26" x14ac:dyDescent="0.35">
      <c r="A24" t="s">
        <v>28</v>
      </c>
      <c r="B24" s="1">
        <v>43355</v>
      </c>
      <c r="C24" s="1">
        <v>43654</v>
      </c>
      <c r="D24">
        <v>1</v>
      </c>
      <c r="E24">
        <v>0</v>
      </c>
      <c r="F24">
        <v>0</v>
      </c>
      <c r="G24">
        <v>1</v>
      </c>
      <c r="H24">
        <v>0</v>
      </c>
      <c r="I24">
        <v>0</v>
      </c>
      <c r="J24">
        <v>0</v>
      </c>
      <c r="K24">
        <v>0</v>
      </c>
      <c r="L24">
        <v>0</v>
      </c>
      <c r="M24">
        <v>0</v>
      </c>
      <c r="N24">
        <v>0</v>
      </c>
      <c r="O24">
        <v>0</v>
      </c>
      <c r="P24">
        <v>1</v>
      </c>
      <c r="Q24">
        <v>1</v>
      </c>
      <c r="R24" t="s">
        <v>27</v>
      </c>
      <c r="S24" t="s">
        <v>27</v>
      </c>
      <c r="T24" t="s">
        <v>27</v>
      </c>
      <c r="U24" t="s">
        <v>27</v>
      </c>
      <c r="V24" t="s">
        <v>27</v>
      </c>
      <c r="W24">
        <v>1</v>
      </c>
      <c r="X24">
        <v>1</v>
      </c>
      <c r="Y24">
        <v>0</v>
      </c>
      <c r="Z24">
        <v>0</v>
      </c>
    </row>
    <row r="25" spans="1:26" x14ac:dyDescent="0.35">
      <c r="A25" t="s">
        <v>28</v>
      </c>
      <c r="B25" s="1">
        <v>43655</v>
      </c>
      <c r="C25" s="1">
        <v>43754</v>
      </c>
      <c r="D25">
        <v>1</v>
      </c>
      <c r="E25">
        <v>0</v>
      </c>
      <c r="F25">
        <v>0</v>
      </c>
      <c r="G25">
        <v>1</v>
      </c>
      <c r="H25">
        <v>0</v>
      </c>
      <c r="I25">
        <v>0</v>
      </c>
      <c r="J25">
        <v>0</v>
      </c>
      <c r="K25">
        <v>0</v>
      </c>
      <c r="L25">
        <v>0</v>
      </c>
      <c r="M25">
        <v>0</v>
      </c>
      <c r="N25">
        <v>0</v>
      </c>
      <c r="O25">
        <v>0</v>
      </c>
      <c r="P25">
        <v>1</v>
      </c>
      <c r="Q25">
        <v>1</v>
      </c>
      <c r="R25" t="s">
        <v>27</v>
      </c>
      <c r="S25" t="s">
        <v>27</v>
      </c>
      <c r="T25" t="s">
        <v>27</v>
      </c>
      <c r="U25" t="s">
        <v>27</v>
      </c>
      <c r="V25" t="s">
        <v>27</v>
      </c>
      <c r="W25">
        <v>1</v>
      </c>
      <c r="X25">
        <v>1</v>
      </c>
      <c r="Y25">
        <v>0</v>
      </c>
      <c r="Z25">
        <v>0</v>
      </c>
    </row>
    <row r="26" spans="1:26" x14ac:dyDescent="0.35">
      <c r="A26" t="s">
        <v>28</v>
      </c>
      <c r="B26" s="1">
        <v>43755</v>
      </c>
      <c r="C26" s="1">
        <v>44927</v>
      </c>
      <c r="D26">
        <v>1</v>
      </c>
      <c r="E26">
        <v>0</v>
      </c>
      <c r="F26">
        <v>0</v>
      </c>
      <c r="G26">
        <v>1</v>
      </c>
      <c r="H26">
        <v>0</v>
      </c>
      <c r="I26">
        <v>0</v>
      </c>
      <c r="J26">
        <v>0</v>
      </c>
      <c r="K26">
        <v>0</v>
      </c>
      <c r="L26">
        <v>0</v>
      </c>
      <c r="M26">
        <v>0</v>
      </c>
      <c r="N26">
        <v>0</v>
      </c>
      <c r="O26">
        <v>0</v>
      </c>
      <c r="P26">
        <v>1</v>
      </c>
      <c r="Q26">
        <v>1</v>
      </c>
      <c r="R26" t="s">
        <v>27</v>
      </c>
      <c r="S26" t="s">
        <v>27</v>
      </c>
      <c r="T26" t="s">
        <v>27</v>
      </c>
      <c r="U26" t="s">
        <v>27</v>
      </c>
      <c r="V26" t="s">
        <v>27</v>
      </c>
      <c r="W26">
        <v>1</v>
      </c>
      <c r="X26">
        <v>1</v>
      </c>
      <c r="Y26">
        <v>0</v>
      </c>
      <c r="Z26">
        <v>0</v>
      </c>
    </row>
    <row r="27" spans="1:26" x14ac:dyDescent="0.35">
      <c r="A27" t="s">
        <v>29</v>
      </c>
      <c r="B27" s="1">
        <v>39083</v>
      </c>
      <c r="C27" s="1">
        <v>43215</v>
      </c>
      <c r="D27">
        <v>0</v>
      </c>
      <c r="E27" t="s">
        <v>27</v>
      </c>
      <c r="F27" t="s">
        <v>27</v>
      </c>
      <c r="G27" t="s">
        <v>27</v>
      </c>
      <c r="H27" t="s">
        <v>27</v>
      </c>
      <c r="I27" t="s">
        <v>27</v>
      </c>
      <c r="J27" t="s">
        <v>27</v>
      </c>
      <c r="K27" t="s">
        <v>27</v>
      </c>
      <c r="L27" t="s">
        <v>27</v>
      </c>
      <c r="M27" t="s">
        <v>27</v>
      </c>
      <c r="N27" t="s">
        <v>27</v>
      </c>
      <c r="O27" t="s">
        <v>27</v>
      </c>
      <c r="P27" t="s">
        <v>27</v>
      </c>
      <c r="Q27" t="s">
        <v>27</v>
      </c>
      <c r="R27" t="s">
        <v>27</v>
      </c>
      <c r="S27" t="s">
        <v>27</v>
      </c>
      <c r="T27" t="s">
        <v>27</v>
      </c>
      <c r="U27" t="s">
        <v>27</v>
      </c>
      <c r="V27" t="s">
        <v>27</v>
      </c>
      <c r="W27" t="s">
        <v>27</v>
      </c>
      <c r="X27" t="s">
        <v>27</v>
      </c>
      <c r="Y27" t="s">
        <v>27</v>
      </c>
      <c r="Z27" t="s">
        <v>27</v>
      </c>
    </row>
    <row r="28" spans="1:26" x14ac:dyDescent="0.35">
      <c r="A28" t="s">
        <v>29</v>
      </c>
      <c r="B28" s="1">
        <v>43216</v>
      </c>
      <c r="C28" s="1">
        <v>44927</v>
      </c>
      <c r="D28">
        <v>1</v>
      </c>
      <c r="E28">
        <v>0</v>
      </c>
      <c r="F28">
        <v>1</v>
      </c>
      <c r="G28">
        <v>1</v>
      </c>
      <c r="H28">
        <v>0</v>
      </c>
      <c r="I28">
        <v>0</v>
      </c>
      <c r="J28">
        <v>0</v>
      </c>
      <c r="K28">
        <v>0</v>
      </c>
      <c r="L28">
        <v>1</v>
      </c>
      <c r="M28">
        <v>1</v>
      </c>
      <c r="N28">
        <v>0</v>
      </c>
      <c r="O28">
        <v>0</v>
      </c>
      <c r="P28">
        <v>0</v>
      </c>
      <c r="Q28">
        <v>1</v>
      </c>
      <c r="R28" t="s">
        <v>27</v>
      </c>
      <c r="S28" t="s">
        <v>27</v>
      </c>
      <c r="T28" t="s">
        <v>27</v>
      </c>
      <c r="U28" t="s">
        <v>27</v>
      </c>
      <c r="V28" t="s">
        <v>27</v>
      </c>
      <c r="W28">
        <v>1</v>
      </c>
      <c r="X28">
        <v>1</v>
      </c>
      <c r="Y28">
        <v>0</v>
      </c>
      <c r="Z28">
        <v>0</v>
      </c>
    </row>
    <row r="29" spans="1:26" x14ac:dyDescent="0.35">
      <c r="A29" t="s">
        <v>30</v>
      </c>
      <c r="B29" s="1">
        <v>39083</v>
      </c>
      <c r="C29" s="1">
        <v>42206</v>
      </c>
      <c r="D29">
        <v>0</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row>
    <row r="30" spans="1:26" x14ac:dyDescent="0.35">
      <c r="A30" t="s">
        <v>30</v>
      </c>
      <c r="B30" s="1">
        <v>42207</v>
      </c>
      <c r="C30" s="1">
        <v>44927</v>
      </c>
      <c r="D30">
        <v>1</v>
      </c>
      <c r="E30">
        <v>1</v>
      </c>
      <c r="F30">
        <v>1</v>
      </c>
      <c r="G30">
        <v>1</v>
      </c>
      <c r="H30">
        <v>0</v>
      </c>
      <c r="I30">
        <v>0</v>
      </c>
      <c r="J30">
        <v>0</v>
      </c>
      <c r="K30">
        <v>0</v>
      </c>
      <c r="L30">
        <v>0</v>
      </c>
      <c r="M30">
        <v>0</v>
      </c>
      <c r="N30">
        <v>0</v>
      </c>
      <c r="O30">
        <v>0</v>
      </c>
      <c r="P30">
        <v>1</v>
      </c>
      <c r="Q30">
        <v>0</v>
      </c>
      <c r="R30">
        <v>0</v>
      </c>
      <c r="S30">
        <v>0</v>
      </c>
      <c r="T30">
        <v>0</v>
      </c>
      <c r="U30">
        <v>0</v>
      </c>
      <c r="V30">
        <v>1</v>
      </c>
      <c r="W30">
        <v>0</v>
      </c>
      <c r="X30" t="s">
        <v>27</v>
      </c>
      <c r="Y30" t="s">
        <v>27</v>
      </c>
      <c r="Z30" t="s">
        <v>27</v>
      </c>
    </row>
    <row r="31" spans="1:26" x14ac:dyDescent="0.35">
      <c r="A31" t="s">
        <v>31</v>
      </c>
      <c r="B31" s="1">
        <v>39083</v>
      </c>
      <c r="C31" s="1">
        <v>41274</v>
      </c>
      <c r="D31">
        <v>0</v>
      </c>
      <c r="E31" t="s">
        <v>27</v>
      </c>
      <c r="F31" t="s">
        <v>27</v>
      </c>
      <c r="G31" t="s">
        <v>27</v>
      </c>
      <c r="H31" t="s">
        <v>27</v>
      </c>
      <c r="I31" t="s">
        <v>27</v>
      </c>
      <c r="J31" t="s">
        <v>27</v>
      </c>
      <c r="K31" t="s">
        <v>27</v>
      </c>
      <c r="L31" t="s">
        <v>27</v>
      </c>
      <c r="M31" t="s">
        <v>27</v>
      </c>
      <c r="N31" t="s">
        <v>27</v>
      </c>
      <c r="O31" t="s">
        <v>27</v>
      </c>
      <c r="P31" t="s">
        <v>27</v>
      </c>
      <c r="Q31" t="s">
        <v>27</v>
      </c>
      <c r="R31" t="s">
        <v>27</v>
      </c>
      <c r="S31" t="s">
        <v>27</v>
      </c>
      <c r="T31" t="s">
        <v>27</v>
      </c>
      <c r="U31" t="s">
        <v>27</v>
      </c>
      <c r="V31" t="s">
        <v>27</v>
      </c>
      <c r="W31" t="s">
        <v>27</v>
      </c>
      <c r="X31" t="s">
        <v>27</v>
      </c>
      <c r="Y31" t="s">
        <v>27</v>
      </c>
      <c r="Z31" t="s">
        <v>27</v>
      </c>
    </row>
    <row r="32" spans="1:26" x14ac:dyDescent="0.35">
      <c r="A32" t="s">
        <v>31</v>
      </c>
      <c r="B32" s="1">
        <v>41275</v>
      </c>
      <c r="C32" s="1">
        <v>44927</v>
      </c>
      <c r="D32">
        <v>1</v>
      </c>
      <c r="E32">
        <v>1</v>
      </c>
      <c r="F32">
        <v>1</v>
      </c>
      <c r="G32">
        <v>1</v>
      </c>
      <c r="H32">
        <v>0</v>
      </c>
      <c r="I32">
        <v>0</v>
      </c>
      <c r="J32">
        <v>0</v>
      </c>
      <c r="K32">
        <v>1</v>
      </c>
      <c r="L32">
        <v>1</v>
      </c>
      <c r="M32">
        <v>1</v>
      </c>
      <c r="N32">
        <v>0</v>
      </c>
      <c r="O32">
        <v>0</v>
      </c>
      <c r="P32">
        <v>0</v>
      </c>
      <c r="Q32">
        <v>1</v>
      </c>
      <c r="R32" t="s">
        <v>27</v>
      </c>
      <c r="S32" t="s">
        <v>27</v>
      </c>
      <c r="T32" t="s">
        <v>27</v>
      </c>
      <c r="U32" t="s">
        <v>27</v>
      </c>
      <c r="V32" t="s">
        <v>27</v>
      </c>
      <c r="W32">
        <v>0</v>
      </c>
      <c r="X32" t="s">
        <v>27</v>
      </c>
      <c r="Y32" t="s">
        <v>27</v>
      </c>
      <c r="Z32" t="s">
        <v>27</v>
      </c>
    </row>
    <row r="33" spans="1:26" x14ac:dyDescent="0.35">
      <c r="A33" t="s">
        <v>32</v>
      </c>
      <c r="B33" s="1">
        <v>39083</v>
      </c>
      <c r="C33" s="1">
        <v>41057</v>
      </c>
      <c r="D33">
        <v>0</v>
      </c>
      <c r="E33" t="s">
        <v>27</v>
      </c>
      <c r="F33" t="s">
        <v>27</v>
      </c>
      <c r="G33" t="s">
        <v>27</v>
      </c>
      <c r="H33" t="s">
        <v>27</v>
      </c>
      <c r="I33" t="s">
        <v>27</v>
      </c>
      <c r="J33" t="s">
        <v>27</v>
      </c>
      <c r="K33" t="s">
        <v>27</v>
      </c>
      <c r="L33" t="s">
        <v>27</v>
      </c>
      <c r="M33" t="s">
        <v>27</v>
      </c>
      <c r="N33" t="s">
        <v>27</v>
      </c>
      <c r="O33" t="s">
        <v>27</v>
      </c>
      <c r="P33" t="s">
        <v>27</v>
      </c>
      <c r="Q33" t="s">
        <v>27</v>
      </c>
      <c r="R33" t="s">
        <v>27</v>
      </c>
      <c r="S33" t="s">
        <v>27</v>
      </c>
      <c r="T33" t="s">
        <v>27</v>
      </c>
      <c r="U33" t="s">
        <v>27</v>
      </c>
      <c r="V33" t="s">
        <v>27</v>
      </c>
      <c r="W33" t="s">
        <v>27</v>
      </c>
      <c r="X33" t="s">
        <v>27</v>
      </c>
      <c r="Y33" t="s">
        <v>27</v>
      </c>
      <c r="Z33" t="s">
        <v>27</v>
      </c>
    </row>
    <row r="34" spans="1:26" x14ac:dyDescent="0.35">
      <c r="A34" t="s">
        <v>32</v>
      </c>
      <c r="B34" s="1">
        <v>41058</v>
      </c>
      <c r="C34" s="1">
        <v>41547</v>
      </c>
      <c r="D34">
        <v>1</v>
      </c>
      <c r="E34">
        <v>0</v>
      </c>
      <c r="F34">
        <v>0</v>
      </c>
      <c r="G34">
        <v>1</v>
      </c>
      <c r="H34">
        <v>0</v>
      </c>
      <c r="I34">
        <v>0</v>
      </c>
      <c r="J34">
        <v>0</v>
      </c>
      <c r="K34">
        <v>0</v>
      </c>
      <c r="L34">
        <v>0</v>
      </c>
      <c r="M34">
        <v>1</v>
      </c>
      <c r="N34">
        <v>0</v>
      </c>
      <c r="O34">
        <v>0</v>
      </c>
      <c r="P34">
        <v>0</v>
      </c>
      <c r="Q34">
        <v>1</v>
      </c>
      <c r="R34" t="s">
        <v>27</v>
      </c>
      <c r="S34" t="s">
        <v>27</v>
      </c>
      <c r="T34" t="s">
        <v>27</v>
      </c>
      <c r="U34" t="s">
        <v>27</v>
      </c>
      <c r="V34" t="s">
        <v>27</v>
      </c>
      <c r="W34">
        <v>0</v>
      </c>
      <c r="X34" t="s">
        <v>27</v>
      </c>
      <c r="Y34" t="s">
        <v>27</v>
      </c>
      <c r="Z34" t="s">
        <v>27</v>
      </c>
    </row>
    <row r="35" spans="1:26" x14ac:dyDescent="0.35">
      <c r="A35" t="s">
        <v>32</v>
      </c>
      <c r="B35" s="1">
        <v>41548</v>
      </c>
      <c r="C35" s="1">
        <v>41795</v>
      </c>
      <c r="D35">
        <v>1</v>
      </c>
      <c r="E35">
        <v>0</v>
      </c>
      <c r="F35">
        <v>0</v>
      </c>
      <c r="G35">
        <v>1</v>
      </c>
      <c r="H35">
        <v>0</v>
      </c>
      <c r="I35">
        <v>0</v>
      </c>
      <c r="J35">
        <v>0</v>
      </c>
      <c r="K35">
        <v>0</v>
      </c>
      <c r="L35">
        <v>0</v>
      </c>
      <c r="M35">
        <v>1</v>
      </c>
      <c r="N35">
        <v>0</v>
      </c>
      <c r="O35">
        <v>0</v>
      </c>
      <c r="P35">
        <v>0</v>
      </c>
      <c r="Q35">
        <v>1</v>
      </c>
      <c r="R35" t="s">
        <v>27</v>
      </c>
      <c r="S35" t="s">
        <v>27</v>
      </c>
      <c r="T35" t="s">
        <v>27</v>
      </c>
      <c r="U35" t="s">
        <v>27</v>
      </c>
      <c r="V35" t="s">
        <v>27</v>
      </c>
      <c r="W35">
        <v>0</v>
      </c>
      <c r="X35" t="s">
        <v>27</v>
      </c>
      <c r="Y35" t="s">
        <v>27</v>
      </c>
      <c r="Z35" t="s">
        <v>27</v>
      </c>
    </row>
    <row r="36" spans="1:26" x14ac:dyDescent="0.35">
      <c r="A36" t="s">
        <v>32</v>
      </c>
      <c r="B36" s="1">
        <v>41796</v>
      </c>
      <c r="C36" s="1">
        <v>42591</v>
      </c>
      <c r="D36">
        <v>1</v>
      </c>
      <c r="E36">
        <v>0</v>
      </c>
      <c r="F36">
        <v>0</v>
      </c>
      <c r="G36">
        <v>1</v>
      </c>
      <c r="H36">
        <v>0</v>
      </c>
      <c r="I36">
        <v>0</v>
      </c>
      <c r="J36">
        <v>0</v>
      </c>
      <c r="K36">
        <v>0</v>
      </c>
      <c r="L36">
        <v>0</v>
      </c>
      <c r="M36">
        <v>1</v>
      </c>
      <c r="N36">
        <v>0</v>
      </c>
      <c r="O36">
        <v>0</v>
      </c>
      <c r="P36">
        <v>0</v>
      </c>
      <c r="Q36">
        <v>1</v>
      </c>
      <c r="R36" t="s">
        <v>27</v>
      </c>
      <c r="S36" t="s">
        <v>27</v>
      </c>
      <c r="T36" t="s">
        <v>27</v>
      </c>
      <c r="U36" t="s">
        <v>27</v>
      </c>
      <c r="V36" t="s">
        <v>27</v>
      </c>
      <c r="W36">
        <v>0</v>
      </c>
      <c r="X36" t="s">
        <v>27</v>
      </c>
      <c r="Y36" t="s">
        <v>27</v>
      </c>
      <c r="Z36" t="s">
        <v>27</v>
      </c>
    </row>
    <row r="37" spans="1:26" x14ac:dyDescent="0.35">
      <c r="A37" t="s">
        <v>32</v>
      </c>
      <c r="B37" s="1">
        <v>42592</v>
      </c>
      <c r="C37" s="1">
        <v>42879</v>
      </c>
      <c r="D37">
        <v>1</v>
      </c>
      <c r="E37">
        <v>1</v>
      </c>
      <c r="F37">
        <v>0</v>
      </c>
      <c r="G37">
        <v>1</v>
      </c>
      <c r="H37">
        <v>0</v>
      </c>
      <c r="I37">
        <v>0</v>
      </c>
      <c r="J37">
        <v>0</v>
      </c>
      <c r="K37">
        <v>1</v>
      </c>
      <c r="L37">
        <v>0</v>
      </c>
      <c r="M37">
        <v>1</v>
      </c>
      <c r="N37">
        <v>0</v>
      </c>
      <c r="O37">
        <v>0</v>
      </c>
      <c r="P37">
        <v>0</v>
      </c>
      <c r="Q37">
        <v>1</v>
      </c>
      <c r="R37" t="s">
        <v>27</v>
      </c>
      <c r="S37" t="s">
        <v>27</v>
      </c>
      <c r="T37" t="s">
        <v>27</v>
      </c>
      <c r="U37" t="s">
        <v>27</v>
      </c>
      <c r="V37" t="s">
        <v>27</v>
      </c>
      <c r="W37">
        <v>0</v>
      </c>
      <c r="X37" t="s">
        <v>27</v>
      </c>
      <c r="Y37" t="s">
        <v>27</v>
      </c>
      <c r="Z37" t="s">
        <v>27</v>
      </c>
    </row>
    <row r="38" spans="1:26" x14ac:dyDescent="0.35">
      <c r="A38" t="s">
        <v>32</v>
      </c>
      <c r="B38" s="1">
        <v>42880</v>
      </c>
      <c r="C38" s="1">
        <v>43890</v>
      </c>
      <c r="D38">
        <v>1</v>
      </c>
      <c r="E38">
        <v>1</v>
      </c>
      <c r="F38">
        <v>0</v>
      </c>
      <c r="G38">
        <v>1</v>
      </c>
      <c r="H38">
        <v>0</v>
      </c>
      <c r="I38">
        <v>0</v>
      </c>
      <c r="J38">
        <v>0</v>
      </c>
      <c r="K38">
        <v>1</v>
      </c>
      <c r="L38">
        <v>0</v>
      </c>
      <c r="M38">
        <v>1</v>
      </c>
      <c r="N38">
        <v>0</v>
      </c>
      <c r="O38">
        <v>0</v>
      </c>
      <c r="P38">
        <v>0</v>
      </c>
      <c r="Q38">
        <v>1</v>
      </c>
      <c r="R38" t="s">
        <v>27</v>
      </c>
      <c r="S38" t="s">
        <v>27</v>
      </c>
      <c r="T38" t="s">
        <v>27</v>
      </c>
      <c r="U38" t="s">
        <v>27</v>
      </c>
      <c r="V38" t="s">
        <v>27</v>
      </c>
      <c r="W38">
        <v>0</v>
      </c>
      <c r="X38" t="s">
        <v>27</v>
      </c>
      <c r="Y38" t="s">
        <v>27</v>
      </c>
      <c r="Z38" t="s">
        <v>27</v>
      </c>
    </row>
    <row r="39" spans="1:26" x14ac:dyDescent="0.35">
      <c r="A39" t="s">
        <v>32</v>
      </c>
      <c r="B39" s="1">
        <v>43891</v>
      </c>
      <c r="C39" s="1">
        <v>44335</v>
      </c>
      <c r="D39">
        <v>1</v>
      </c>
      <c r="E39">
        <v>1</v>
      </c>
      <c r="F39">
        <v>0</v>
      </c>
      <c r="G39">
        <v>1</v>
      </c>
      <c r="H39">
        <v>0</v>
      </c>
      <c r="I39">
        <v>0</v>
      </c>
      <c r="J39">
        <v>0</v>
      </c>
      <c r="K39">
        <v>1</v>
      </c>
      <c r="L39">
        <v>0</v>
      </c>
      <c r="M39">
        <v>1</v>
      </c>
      <c r="N39">
        <v>0</v>
      </c>
      <c r="O39">
        <v>0</v>
      </c>
      <c r="P39">
        <v>0</v>
      </c>
      <c r="Q39">
        <v>1</v>
      </c>
      <c r="R39" t="s">
        <v>27</v>
      </c>
      <c r="S39" t="s">
        <v>27</v>
      </c>
      <c r="T39" t="s">
        <v>27</v>
      </c>
      <c r="U39" t="s">
        <v>27</v>
      </c>
      <c r="V39" t="s">
        <v>27</v>
      </c>
      <c r="W39">
        <v>0</v>
      </c>
      <c r="X39" t="s">
        <v>27</v>
      </c>
      <c r="Y39" t="s">
        <v>27</v>
      </c>
      <c r="Z39" t="s">
        <v>27</v>
      </c>
    </row>
    <row r="40" spans="1:26" x14ac:dyDescent="0.35">
      <c r="A40" t="s">
        <v>32</v>
      </c>
      <c r="B40" s="1">
        <v>44336</v>
      </c>
      <c r="C40" s="1">
        <v>44742</v>
      </c>
      <c r="D40">
        <v>1</v>
      </c>
      <c r="E40">
        <v>1</v>
      </c>
      <c r="F40">
        <v>0</v>
      </c>
      <c r="G40">
        <v>1</v>
      </c>
      <c r="H40">
        <v>0</v>
      </c>
      <c r="I40">
        <v>0</v>
      </c>
      <c r="J40">
        <v>0</v>
      </c>
      <c r="K40">
        <v>1</v>
      </c>
      <c r="L40">
        <v>0</v>
      </c>
      <c r="M40">
        <v>1</v>
      </c>
      <c r="N40">
        <v>0</v>
      </c>
      <c r="O40">
        <v>0</v>
      </c>
      <c r="P40">
        <v>0</v>
      </c>
      <c r="Q40">
        <v>1</v>
      </c>
      <c r="R40" t="s">
        <v>27</v>
      </c>
      <c r="S40" t="s">
        <v>27</v>
      </c>
      <c r="T40" t="s">
        <v>27</v>
      </c>
      <c r="U40" t="s">
        <v>27</v>
      </c>
      <c r="V40" t="s">
        <v>27</v>
      </c>
      <c r="W40">
        <v>0</v>
      </c>
      <c r="X40" t="s">
        <v>27</v>
      </c>
      <c r="Y40" t="s">
        <v>27</v>
      </c>
      <c r="Z40" t="s">
        <v>27</v>
      </c>
    </row>
    <row r="41" spans="1:26" x14ac:dyDescent="0.35">
      <c r="A41" t="s">
        <v>32</v>
      </c>
      <c r="B41" s="1">
        <v>44743</v>
      </c>
      <c r="C41" s="1">
        <v>44927</v>
      </c>
      <c r="D41">
        <v>1</v>
      </c>
      <c r="E41">
        <v>1</v>
      </c>
      <c r="F41">
        <v>0</v>
      </c>
      <c r="G41">
        <v>1</v>
      </c>
      <c r="H41">
        <v>0</v>
      </c>
      <c r="I41">
        <v>0</v>
      </c>
      <c r="J41">
        <v>0</v>
      </c>
      <c r="K41">
        <v>1</v>
      </c>
      <c r="L41">
        <v>0</v>
      </c>
      <c r="M41">
        <v>1</v>
      </c>
      <c r="N41">
        <v>0</v>
      </c>
      <c r="O41">
        <v>0</v>
      </c>
      <c r="P41">
        <v>0</v>
      </c>
      <c r="Q41">
        <v>1</v>
      </c>
      <c r="R41" t="s">
        <v>27</v>
      </c>
      <c r="S41" t="s">
        <v>27</v>
      </c>
      <c r="T41" t="s">
        <v>27</v>
      </c>
      <c r="U41" t="s">
        <v>27</v>
      </c>
      <c r="V41" t="s">
        <v>27</v>
      </c>
      <c r="W41">
        <v>0</v>
      </c>
      <c r="X41" t="s">
        <v>27</v>
      </c>
      <c r="Y41" t="s">
        <v>27</v>
      </c>
      <c r="Z41" t="s">
        <v>27</v>
      </c>
    </row>
    <row r="42" spans="1:26" x14ac:dyDescent="0.35">
      <c r="A42" t="s">
        <v>33</v>
      </c>
      <c r="B42" s="1">
        <v>39083</v>
      </c>
      <c r="C42" s="1">
        <v>40816</v>
      </c>
      <c r="D42">
        <v>0</v>
      </c>
      <c r="E42" t="s">
        <v>27</v>
      </c>
      <c r="F42" t="s">
        <v>27</v>
      </c>
      <c r="G42" t="s">
        <v>27</v>
      </c>
      <c r="H42" t="s">
        <v>27</v>
      </c>
      <c r="I42" t="s">
        <v>27</v>
      </c>
      <c r="J42" t="s">
        <v>27</v>
      </c>
      <c r="K42" t="s">
        <v>27</v>
      </c>
      <c r="L42" t="s">
        <v>27</v>
      </c>
      <c r="M42" t="s">
        <v>27</v>
      </c>
      <c r="N42" t="s">
        <v>27</v>
      </c>
      <c r="O42" t="s">
        <v>27</v>
      </c>
      <c r="P42" t="s">
        <v>27</v>
      </c>
      <c r="Q42" t="s">
        <v>27</v>
      </c>
      <c r="R42" t="s">
        <v>27</v>
      </c>
      <c r="S42" t="s">
        <v>27</v>
      </c>
      <c r="T42" t="s">
        <v>27</v>
      </c>
      <c r="U42" t="s">
        <v>27</v>
      </c>
      <c r="V42" t="s">
        <v>27</v>
      </c>
      <c r="W42" t="s">
        <v>27</v>
      </c>
      <c r="X42" t="s">
        <v>27</v>
      </c>
      <c r="Y42" t="s">
        <v>27</v>
      </c>
      <c r="Z42" t="s">
        <v>27</v>
      </c>
    </row>
    <row r="43" spans="1:26" x14ac:dyDescent="0.35">
      <c r="A43" t="s">
        <v>33</v>
      </c>
      <c r="B43" s="1">
        <v>40817</v>
      </c>
      <c r="C43" s="1">
        <v>41547</v>
      </c>
      <c r="D43">
        <v>1</v>
      </c>
      <c r="E43">
        <v>1</v>
      </c>
      <c r="F43">
        <v>1</v>
      </c>
      <c r="G43">
        <v>1</v>
      </c>
      <c r="H43">
        <v>0</v>
      </c>
      <c r="I43">
        <v>0</v>
      </c>
      <c r="J43">
        <v>0</v>
      </c>
      <c r="K43">
        <v>1</v>
      </c>
      <c r="L43">
        <v>1</v>
      </c>
      <c r="M43">
        <v>1</v>
      </c>
      <c r="N43">
        <v>0</v>
      </c>
      <c r="O43">
        <v>0</v>
      </c>
      <c r="P43">
        <v>0</v>
      </c>
      <c r="Q43">
        <v>1</v>
      </c>
      <c r="R43" t="s">
        <v>27</v>
      </c>
      <c r="S43" t="s">
        <v>27</v>
      </c>
      <c r="T43" t="s">
        <v>27</v>
      </c>
      <c r="U43" t="s">
        <v>27</v>
      </c>
      <c r="V43" t="s">
        <v>27</v>
      </c>
      <c r="W43">
        <v>0</v>
      </c>
      <c r="X43" t="s">
        <v>27</v>
      </c>
      <c r="Y43" t="s">
        <v>27</v>
      </c>
      <c r="Z43" t="s">
        <v>27</v>
      </c>
    </row>
    <row r="44" spans="1:26" x14ac:dyDescent="0.35">
      <c r="A44" t="s">
        <v>33</v>
      </c>
      <c r="B44" s="1">
        <v>41548</v>
      </c>
      <c r="C44" s="1">
        <v>42277</v>
      </c>
      <c r="D44">
        <v>1</v>
      </c>
      <c r="E44">
        <v>1</v>
      </c>
      <c r="F44">
        <v>1</v>
      </c>
      <c r="G44">
        <v>1</v>
      </c>
      <c r="H44">
        <v>0</v>
      </c>
      <c r="I44">
        <v>0</v>
      </c>
      <c r="J44">
        <v>0</v>
      </c>
      <c r="K44">
        <v>1</v>
      </c>
      <c r="L44">
        <v>1</v>
      </c>
      <c r="M44">
        <v>1</v>
      </c>
      <c r="N44">
        <v>0</v>
      </c>
      <c r="O44">
        <v>0</v>
      </c>
      <c r="P44">
        <v>0</v>
      </c>
      <c r="Q44">
        <v>1</v>
      </c>
      <c r="R44" t="s">
        <v>27</v>
      </c>
      <c r="S44" t="s">
        <v>27</v>
      </c>
      <c r="T44" t="s">
        <v>27</v>
      </c>
      <c r="U44" t="s">
        <v>27</v>
      </c>
      <c r="V44" t="s">
        <v>27</v>
      </c>
      <c r="W44">
        <v>0</v>
      </c>
      <c r="X44" t="s">
        <v>27</v>
      </c>
      <c r="Y44" t="s">
        <v>27</v>
      </c>
      <c r="Z44" t="s">
        <v>27</v>
      </c>
    </row>
    <row r="45" spans="1:26" x14ac:dyDescent="0.35">
      <c r="A45" t="s">
        <v>33</v>
      </c>
      <c r="B45" s="1">
        <v>42278</v>
      </c>
      <c r="C45" s="1">
        <v>44377</v>
      </c>
      <c r="D45">
        <v>1</v>
      </c>
      <c r="E45">
        <v>1</v>
      </c>
      <c r="F45">
        <v>1</v>
      </c>
      <c r="G45">
        <v>1</v>
      </c>
      <c r="H45">
        <v>0</v>
      </c>
      <c r="I45">
        <v>0</v>
      </c>
      <c r="J45">
        <v>0</v>
      </c>
      <c r="K45">
        <v>1</v>
      </c>
      <c r="L45">
        <v>1</v>
      </c>
      <c r="M45">
        <v>1</v>
      </c>
      <c r="N45">
        <v>0</v>
      </c>
      <c r="O45">
        <v>0</v>
      </c>
      <c r="P45">
        <v>0</v>
      </c>
      <c r="Q45">
        <v>1</v>
      </c>
      <c r="R45" t="s">
        <v>27</v>
      </c>
      <c r="S45" t="s">
        <v>27</v>
      </c>
      <c r="T45" t="s">
        <v>27</v>
      </c>
      <c r="U45" t="s">
        <v>27</v>
      </c>
      <c r="V45" t="s">
        <v>27</v>
      </c>
      <c r="W45">
        <v>0</v>
      </c>
      <c r="X45" t="s">
        <v>27</v>
      </c>
      <c r="Y45" t="s">
        <v>27</v>
      </c>
      <c r="Z45" t="s">
        <v>27</v>
      </c>
    </row>
    <row r="46" spans="1:26" x14ac:dyDescent="0.35">
      <c r="A46" t="s">
        <v>33</v>
      </c>
      <c r="B46" s="1">
        <v>44378</v>
      </c>
      <c r="C46" s="1">
        <v>44469</v>
      </c>
      <c r="D46">
        <v>1</v>
      </c>
      <c r="E46">
        <v>1</v>
      </c>
      <c r="F46">
        <v>1</v>
      </c>
      <c r="G46">
        <v>1</v>
      </c>
      <c r="H46">
        <v>0</v>
      </c>
      <c r="I46">
        <v>0</v>
      </c>
      <c r="J46">
        <v>0</v>
      </c>
      <c r="K46">
        <v>1</v>
      </c>
      <c r="L46">
        <v>1</v>
      </c>
      <c r="M46">
        <v>1</v>
      </c>
      <c r="N46">
        <v>0</v>
      </c>
      <c r="O46">
        <v>0</v>
      </c>
      <c r="P46">
        <v>0</v>
      </c>
      <c r="Q46">
        <v>1</v>
      </c>
      <c r="R46" t="s">
        <v>27</v>
      </c>
      <c r="S46" t="s">
        <v>27</v>
      </c>
      <c r="T46" t="s">
        <v>27</v>
      </c>
      <c r="U46" t="s">
        <v>27</v>
      </c>
      <c r="V46" t="s">
        <v>27</v>
      </c>
      <c r="W46">
        <v>0</v>
      </c>
      <c r="X46" t="s">
        <v>27</v>
      </c>
      <c r="Y46" t="s">
        <v>27</v>
      </c>
      <c r="Z46" t="s">
        <v>27</v>
      </c>
    </row>
    <row r="47" spans="1:26" x14ac:dyDescent="0.35">
      <c r="A47" t="s">
        <v>33</v>
      </c>
      <c r="B47" s="1">
        <v>44470</v>
      </c>
      <c r="C47" s="1">
        <v>44927</v>
      </c>
      <c r="D47">
        <v>1</v>
      </c>
      <c r="E47">
        <v>1</v>
      </c>
      <c r="F47">
        <v>1</v>
      </c>
      <c r="G47">
        <v>1</v>
      </c>
      <c r="H47">
        <v>0</v>
      </c>
      <c r="I47">
        <v>0</v>
      </c>
      <c r="J47">
        <v>0</v>
      </c>
      <c r="K47">
        <v>1</v>
      </c>
      <c r="L47">
        <v>1</v>
      </c>
      <c r="M47">
        <v>1</v>
      </c>
      <c r="N47">
        <v>0</v>
      </c>
      <c r="O47">
        <v>0</v>
      </c>
      <c r="P47">
        <v>0</v>
      </c>
      <c r="Q47">
        <v>1</v>
      </c>
      <c r="R47" t="s">
        <v>27</v>
      </c>
      <c r="S47" t="s">
        <v>27</v>
      </c>
      <c r="T47" t="s">
        <v>27</v>
      </c>
      <c r="U47" t="s">
        <v>27</v>
      </c>
      <c r="V47" t="s">
        <v>27</v>
      </c>
      <c r="W47">
        <v>0</v>
      </c>
      <c r="X47" t="s">
        <v>27</v>
      </c>
      <c r="Y47" t="s">
        <v>27</v>
      </c>
      <c r="Z47" t="s">
        <v>27</v>
      </c>
    </row>
    <row r="48" spans="1:26" x14ac:dyDescent="0.35">
      <c r="A48" t="s">
        <v>34</v>
      </c>
      <c r="B48" s="1">
        <v>39083</v>
      </c>
      <c r="C48" s="1">
        <v>41516</v>
      </c>
      <c r="D48">
        <v>0</v>
      </c>
      <c r="E48" t="s">
        <v>27</v>
      </c>
      <c r="F48" t="s">
        <v>27</v>
      </c>
      <c r="G48" t="s">
        <v>27</v>
      </c>
      <c r="H48" t="s">
        <v>27</v>
      </c>
      <c r="I48" t="s">
        <v>27</v>
      </c>
      <c r="J48" t="s">
        <v>27</v>
      </c>
      <c r="K48" t="s">
        <v>27</v>
      </c>
      <c r="L48" t="s">
        <v>27</v>
      </c>
      <c r="M48" t="s">
        <v>27</v>
      </c>
      <c r="N48" t="s">
        <v>27</v>
      </c>
      <c r="O48" t="s">
        <v>27</v>
      </c>
      <c r="P48" t="s">
        <v>27</v>
      </c>
      <c r="Q48" t="s">
        <v>27</v>
      </c>
      <c r="R48" t="s">
        <v>27</v>
      </c>
      <c r="S48" t="s">
        <v>27</v>
      </c>
      <c r="T48" t="s">
        <v>27</v>
      </c>
      <c r="U48" t="s">
        <v>27</v>
      </c>
      <c r="V48" t="s">
        <v>27</v>
      </c>
      <c r="W48" t="s">
        <v>27</v>
      </c>
      <c r="X48" t="s">
        <v>27</v>
      </c>
      <c r="Y48" t="s">
        <v>27</v>
      </c>
      <c r="Z48" t="s">
        <v>27</v>
      </c>
    </row>
    <row r="49" spans="1:26" x14ac:dyDescent="0.35">
      <c r="A49" t="s">
        <v>34</v>
      </c>
      <c r="B49" s="1">
        <v>41517</v>
      </c>
      <c r="C49" s="1">
        <v>44927</v>
      </c>
      <c r="D49">
        <v>1</v>
      </c>
      <c r="E49">
        <v>1</v>
      </c>
      <c r="F49">
        <v>1</v>
      </c>
      <c r="G49">
        <v>1</v>
      </c>
      <c r="H49">
        <v>0</v>
      </c>
      <c r="I49">
        <v>0</v>
      </c>
      <c r="J49">
        <v>0</v>
      </c>
      <c r="K49">
        <v>1</v>
      </c>
      <c r="L49">
        <v>1</v>
      </c>
      <c r="M49">
        <v>1</v>
      </c>
      <c r="N49">
        <v>0</v>
      </c>
      <c r="O49">
        <v>0</v>
      </c>
      <c r="P49">
        <v>0</v>
      </c>
      <c r="Q49">
        <v>0</v>
      </c>
      <c r="R49">
        <v>0</v>
      </c>
      <c r="S49">
        <v>0</v>
      </c>
      <c r="T49">
        <v>0</v>
      </c>
      <c r="U49">
        <v>1</v>
      </c>
      <c r="V49">
        <v>0</v>
      </c>
      <c r="W49">
        <v>0</v>
      </c>
      <c r="X49" t="s">
        <v>27</v>
      </c>
      <c r="Y49" t="s">
        <v>27</v>
      </c>
      <c r="Z49" t="s">
        <v>27</v>
      </c>
    </row>
    <row r="50" spans="1:26" x14ac:dyDescent="0.35">
      <c r="A50" t="s">
        <v>35</v>
      </c>
      <c r="B50" s="1">
        <v>39083</v>
      </c>
      <c r="C50" s="1">
        <v>41351</v>
      </c>
      <c r="D50">
        <v>0</v>
      </c>
      <c r="E50" t="s">
        <v>27</v>
      </c>
      <c r="F50" t="s">
        <v>27</v>
      </c>
      <c r="G50" t="s">
        <v>27</v>
      </c>
      <c r="H50" t="s">
        <v>27</v>
      </c>
      <c r="I50" t="s">
        <v>27</v>
      </c>
      <c r="J50" t="s">
        <v>27</v>
      </c>
      <c r="K50" t="s">
        <v>27</v>
      </c>
      <c r="L50" t="s">
        <v>27</v>
      </c>
      <c r="M50" t="s">
        <v>27</v>
      </c>
      <c r="N50" t="s">
        <v>27</v>
      </c>
      <c r="O50" t="s">
        <v>27</v>
      </c>
      <c r="P50" t="s">
        <v>27</v>
      </c>
      <c r="Q50" t="s">
        <v>27</v>
      </c>
      <c r="R50" t="s">
        <v>27</v>
      </c>
      <c r="S50" t="s">
        <v>27</v>
      </c>
      <c r="T50" t="s">
        <v>27</v>
      </c>
      <c r="U50" t="s">
        <v>27</v>
      </c>
      <c r="V50" t="s">
        <v>27</v>
      </c>
      <c r="W50" t="s">
        <v>27</v>
      </c>
      <c r="X50" t="s">
        <v>27</v>
      </c>
      <c r="Y50" t="s">
        <v>27</v>
      </c>
      <c r="Z50" t="s">
        <v>27</v>
      </c>
    </row>
    <row r="51" spans="1:26" x14ac:dyDescent="0.35">
      <c r="A51" t="s">
        <v>35</v>
      </c>
      <c r="B51" s="1">
        <v>41352</v>
      </c>
      <c r="C51" s="1">
        <v>44270</v>
      </c>
      <c r="D51">
        <v>1</v>
      </c>
      <c r="E51">
        <v>1</v>
      </c>
      <c r="F51">
        <v>1</v>
      </c>
      <c r="G51">
        <v>1</v>
      </c>
      <c r="H51">
        <v>0</v>
      </c>
      <c r="I51">
        <v>0</v>
      </c>
      <c r="J51">
        <v>0</v>
      </c>
      <c r="K51">
        <v>1</v>
      </c>
      <c r="L51">
        <v>1</v>
      </c>
      <c r="M51">
        <v>1</v>
      </c>
      <c r="N51">
        <v>0</v>
      </c>
      <c r="O51">
        <v>0</v>
      </c>
      <c r="P51">
        <v>0</v>
      </c>
      <c r="Q51">
        <v>0</v>
      </c>
      <c r="R51">
        <v>0</v>
      </c>
      <c r="S51">
        <v>0</v>
      </c>
      <c r="T51">
        <v>0</v>
      </c>
      <c r="U51">
        <v>1</v>
      </c>
      <c r="V51">
        <v>0</v>
      </c>
      <c r="W51">
        <v>1</v>
      </c>
      <c r="X51">
        <v>1</v>
      </c>
      <c r="Y51">
        <v>1</v>
      </c>
      <c r="Z51">
        <v>0</v>
      </c>
    </row>
    <row r="52" spans="1:26" x14ac:dyDescent="0.35">
      <c r="A52" t="s">
        <v>35</v>
      </c>
      <c r="B52" s="1">
        <v>44271</v>
      </c>
      <c r="C52" s="1">
        <v>44927</v>
      </c>
      <c r="D52">
        <v>1</v>
      </c>
      <c r="E52">
        <v>1</v>
      </c>
      <c r="F52">
        <v>1</v>
      </c>
      <c r="G52">
        <v>1</v>
      </c>
      <c r="H52">
        <v>0</v>
      </c>
      <c r="I52">
        <v>0</v>
      </c>
      <c r="J52">
        <v>0</v>
      </c>
      <c r="K52">
        <v>1</v>
      </c>
      <c r="L52">
        <v>1</v>
      </c>
      <c r="M52">
        <v>1</v>
      </c>
      <c r="N52">
        <v>0</v>
      </c>
      <c r="O52">
        <v>0</v>
      </c>
      <c r="P52">
        <v>0</v>
      </c>
      <c r="Q52">
        <v>0</v>
      </c>
      <c r="R52">
        <v>0</v>
      </c>
      <c r="S52">
        <v>0</v>
      </c>
      <c r="T52">
        <v>0</v>
      </c>
      <c r="U52">
        <v>1</v>
      </c>
      <c r="V52">
        <v>0</v>
      </c>
      <c r="W52">
        <v>1</v>
      </c>
      <c r="X52">
        <v>1</v>
      </c>
      <c r="Y52">
        <v>1</v>
      </c>
      <c r="Z52">
        <v>0</v>
      </c>
    </row>
    <row r="53" spans="1:26" x14ac:dyDescent="0.35">
      <c r="A53" t="s">
        <v>36</v>
      </c>
      <c r="B53" s="1">
        <v>39083</v>
      </c>
      <c r="C53" s="1">
        <v>41182</v>
      </c>
      <c r="D53">
        <v>0</v>
      </c>
      <c r="E53" t="s">
        <v>27</v>
      </c>
      <c r="F53" t="s">
        <v>27</v>
      </c>
      <c r="G53" t="s">
        <v>27</v>
      </c>
      <c r="H53" t="s">
        <v>27</v>
      </c>
      <c r="I53" t="s">
        <v>27</v>
      </c>
      <c r="J53" t="s">
        <v>27</v>
      </c>
      <c r="K53" t="s">
        <v>27</v>
      </c>
      <c r="L53" t="s">
        <v>27</v>
      </c>
      <c r="M53" t="s">
        <v>27</v>
      </c>
      <c r="N53" t="s">
        <v>27</v>
      </c>
      <c r="O53" t="s">
        <v>27</v>
      </c>
      <c r="P53" t="s">
        <v>27</v>
      </c>
      <c r="Q53" t="s">
        <v>27</v>
      </c>
      <c r="R53" t="s">
        <v>27</v>
      </c>
      <c r="S53" t="s">
        <v>27</v>
      </c>
      <c r="T53" t="s">
        <v>27</v>
      </c>
      <c r="U53" t="s">
        <v>27</v>
      </c>
      <c r="V53" t="s">
        <v>27</v>
      </c>
      <c r="W53" t="s">
        <v>27</v>
      </c>
      <c r="X53" t="s">
        <v>27</v>
      </c>
      <c r="Y53" t="s">
        <v>27</v>
      </c>
      <c r="Z53" t="s">
        <v>27</v>
      </c>
    </row>
    <row r="54" spans="1:26" x14ac:dyDescent="0.35">
      <c r="A54" t="s">
        <v>36</v>
      </c>
      <c r="B54" s="1">
        <v>41183</v>
      </c>
      <c r="C54" s="1">
        <v>43646</v>
      </c>
      <c r="D54">
        <v>1</v>
      </c>
      <c r="E54">
        <v>0</v>
      </c>
      <c r="F54">
        <v>1</v>
      </c>
      <c r="G54">
        <v>1</v>
      </c>
      <c r="H54">
        <v>0</v>
      </c>
      <c r="I54">
        <v>0</v>
      </c>
      <c r="J54">
        <v>0</v>
      </c>
      <c r="K54">
        <v>0</v>
      </c>
      <c r="L54">
        <v>0</v>
      </c>
      <c r="M54">
        <v>0</v>
      </c>
      <c r="N54">
        <v>0</v>
      </c>
      <c r="O54">
        <v>0</v>
      </c>
      <c r="P54">
        <v>1</v>
      </c>
      <c r="Q54">
        <v>1</v>
      </c>
      <c r="R54" t="s">
        <v>27</v>
      </c>
      <c r="S54" t="s">
        <v>27</v>
      </c>
      <c r="T54" t="s">
        <v>27</v>
      </c>
      <c r="U54" t="s">
        <v>27</v>
      </c>
      <c r="V54" t="s">
        <v>27</v>
      </c>
      <c r="W54">
        <v>1</v>
      </c>
      <c r="X54">
        <v>1</v>
      </c>
      <c r="Y54">
        <v>1</v>
      </c>
      <c r="Z54">
        <v>1</v>
      </c>
    </row>
    <row r="55" spans="1:26" x14ac:dyDescent="0.35">
      <c r="A55" t="s">
        <v>36</v>
      </c>
      <c r="B55" s="1">
        <v>43647</v>
      </c>
      <c r="C55" s="1">
        <v>43648</v>
      </c>
      <c r="D55">
        <v>1</v>
      </c>
      <c r="E55">
        <v>1</v>
      </c>
      <c r="F55">
        <v>1</v>
      </c>
      <c r="G55">
        <v>1</v>
      </c>
      <c r="H55">
        <v>0</v>
      </c>
      <c r="I55">
        <v>0</v>
      </c>
      <c r="J55">
        <v>0</v>
      </c>
      <c r="K55">
        <v>1</v>
      </c>
      <c r="L55">
        <v>1</v>
      </c>
      <c r="M55">
        <v>1</v>
      </c>
      <c r="N55">
        <v>0</v>
      </c>
      <c r="O55">
        <v>0</v>
      </c>
      <c r="P55">
        <v>0</v>
      </c>
      <c r="Q55">
        <v>0</v>
      </c>
      <c r="R55">
        <v>0</v>
      </c>
      <c r="S55">
        <v>0</v>
      </c>
      <c r="T55">
        <v>0</v>
      </c>
      <c r="U55">
        <v>0</v>
      </c>
      <c r="V55">
        <v>1</v>
      </c>
      <c r="W55">
        <v>1</v>
      </c>
      <c r="X55">
        <v>1</v>
      </c>
      <c r="Y55">
        <v>1</v>
      </c>
      <c r="Z55">
        <v>1</v>
      </c>
    </row>
    <row r="56" spans="1:26" x14ac:dyDescent="0.35">
      <c r="A56" t="s">
        <v>36</v>
      </c>
      <c r="B56" s="1">
        <v>43649</v>
      </c>
      <c r="C56" s="1">
        <v>43738</v>
      </c>
      <c r="D56">
        <v>1</v>
      </c>
      <c r="E56">
        <v>1</v>
      </c>
      <c r="F56">
        <v>1</v>
      </c>
      <c r="G56">
        <v>1</v>
      </c>
      <c r="H56">
        <v>0</v>
      </c>
      <c r="I56">
        <v>0</v>
      </c>
      <c r="J56">
        <v>0</v>
      </c>
      <c r="K56">
        <v>1</v>
      </c>
      <c r="L56">
        <v>1</v>
      </c>
      <c r="M56">
        <v>1</v>
      </c>
      <c r="N56">
        <v>0</v>
      </c>
      <c r="O56">
        <v>0</v>
      </c>
      <c r="P56">
        <v>0</v>
      </c>
      <c r="Q56">
        <v>0</v>
      </c>
      <c r="R56">
        <v>0</v>
      </c>
      <c r="S56">
        <v>0</v>
      </c>
      <c r="T56">
        <v>0</v>
      </c>
      <c r="U56">
        <v>0</v>
      </c>
      <c r="V56">
        <v>1</v>
      </c>
      <c r="W56">
        <v>1</v>
      </c>
      <c r="X56">
        <v>1</v>
      </c>
      <c r="Y56">
        <v>1</v>
      </c>
      <c r="Z56">
        <v>1</v>
      </c>
    </row>
    <row r="57" spans="1:26" x14ac:dyDescent="0.35">
      <c r="A57" t="s">
        <v>36</v>
      </c>
      <c r="B57" s="1">
        <v>43739</v>
      </c>
      <c r="C57" s="1">
        <v>44834</v>
      </c>
      <c r="D57">
        <v>1</v>
      </c>
      <c r="E57">
        <v>1</v>
      </c>
      <c r="F57">
        <v>1</v>
      </c>
      <c r="G57">
        <v>1</v>
      </c>
      <c r="H57">
        <v>0</v>
      </c>
      <c r="I57">
        <v>0</v>
      </c>
      <c r="J57">
        <v>0</v>
      </c>
      <c r="K57">
        <v>1</v>
      </c>
      <c r="L57">
        <v>1</v>
      </c>
      <c r="M57">
        <v>1</v>
      </c>
      <c r="N57">
        <v>0</v>
      </c>
      <c r="O57">
        <v>0</v>
      </c>
      <c r="P57">
        <v>0</v>
      </c>
      <c r="Q57">
        <v>0</v>
      </c>
      <c r="R57">
        <v>0</v>
      </c>
      <c r="S57">
        <v>0</v>
      </c>
      <c r="T57">
        <v>0</v>
      </c>
      <c r="U57">
        <v>0</v>
      </c>
      <c r="V57">
        <v>1</v>
      </c>
      <c r="W57">
        <v>1</v>
      </c>
      <c r="X57">
        <v>1</v>
      </c>
      <c r="Y57">
        <v>1</v>
      </c>
      <c r="Z57">
        <v>1</v>
      </c>
    </row>
    <row r="58" spans="1:26" x14ac:dyDescent="0.35">
      <c r="A58" t="s">
        <v>36</v>
      </c>
      <c r="B58" s="1">
        <v>44835</v>
      </c>
      <c r="C58" s="1">
        <v>44927</v>
      </c>
      <c r="D58">
        <v>1</v>
      </c>
      <c r="E58">
        <v>1</v>
      </c>
      <c r="F58">
        <v>1</v>
      </c>
      <c r="G58">
        <v>1</v>
      </c>
      <c r="H58">
        <v>0</v>
      </c>
      <c r="I58">
        <v>0</v>
      </c>
      <c r="J58">
        <v>0</v>
      </c>
      <c r="K58">
        <v>1</v>
      </c>
      <c r="L58">
        <v>1</v>
      </c>
      <c r="M58">
        <v>1</v>
      </c>
      <c r="N58">
        <v>0</v>
      </c>
      <c r="O58">
        <v>0</v>
      </c>
      <c r="P58">
        <v>0</v>
      </c>
      <c r="Q58">
        <v>0</v>
      </c>
      <c r="R58">
        <v>0</v>
      </c>
      <c r="S58">
        <v>0</v>
      </c>
      <c r="T58">
        <v>0</v>
      </c>
      <c r="U58">
        <v>0</v>
      </c>
      <c r="V58">
        <v>1</v>
      </c>
      <c r="W58">
        <v>1</v>
      </c>
      <c r="X58">
        <v>1</v>
      </c>
      <c r="Y58">
        <v>1</v>
      </c>
      <c r="Z58">
        <v>1</v>
      </c>
    </row>
    <row r="59" spans="1:26" x14ac:dyDescent="0.35">
      <c r="A59" t="s">
        <v>37</v>
      </c>
      <c r="B59" s="1">
        <v>39083</v>
      </c>
      <c r="C59" s="1">
        <v>41752</v>
      </c>
      <c r="D59">
        <v>0</v>
      </c>
      <c r="E59" t="s">
        <v>27</v>
      </c>
      <c r="F59" t="s">
        <v>27</v>
      </c>
      <c r="G59" t="s">
        <v>27</v>
      </c>
      <c r="H59" t="s">
        <v>27</v>
      </c>
      <c r="I59" t="s">
        <v>27</v>
      </c>
      <c r="J59" t="s">
        <v>27</v>
      </c>
      <c r="K59" t="s">
        <v>27</v>
      </c>
      <c r="L59" t="s">
        <v>27</v>
      </c>
      <c r="M59" t="s">
        <v>27</v>
      </c>
      <c r="N59" t="s">
        <v>27</v>
      </c>
      <c r="O59" t="s">
        <v>27</v>
      </c>
      <c r="P59" t="s">
        <v>27</v>
      </c>
      <c r="Q59" t="s">
        <v>27</v>
      </c>
      <c r="R59" t="s">
        <v>27</v>
      </c>
      <c r="S59" t="s">
        <v>27</v>
      </c>
      <c r="T59" t="s">
        <v>27</v>
      </c>
      <c r="U59" t="s">
        <v>27</v>
      </c>
      <c r="V59" t="s">
        <v>27</v>
      </c>
      <c r="W59" t="s">
        <v>27</v>
      </c>
      <c r="X59" t="s">
        <v>27</v>
      </c>
      <c r="Y59" t="s">
        <v>27</v>
      </c>
      <c r="Z59" t="s">
        <v>27</v>
      </c>
    </row>
    <row r="60" spans="1:26" x14ac:dyDescent="0.35">
      <c r="A60" t="s">
        <v>37</v>
      </c>
      <c r="B60" s="1">
        <v>41753</v>
      </c>
      <c r="C60" s="1">
        <v>44927</v>
      </c>
      <c r="D60">
        <v>1</v>
      </c>
      <c r="E60">
        <v>1</v>
      </c>
      <c r="F60">
        <v>1</v>
      </c>
      <c r="G60">
        <v>1</v>
      </c>
      <c r="H60">
        <v>0</v>
      </c>
      <c r="I60">
        <v>0</v>
      </c>
      <c r="J60">
        <v>0</v>
      </c>
      <c r="K60">
        <v>1</v>
      </c>
      <c r="L60">
        <v>1</v>
      </c>
      <c r="M60">
        <v>1</v>
      </c>
      <c r="N60">
        <v>0</v>
      </c>
      <c r="O60">
        <v>0</v>
      </c>
      <c r="P60">
        <v>0</v>
      </c>
      <c r="Q60">
        <v>0</v>
      </c>
      <c r="R60">
        <v>0</v>
      </c>
      <c r="S60">
        <v>0</v>
      </c>
      <c r="T60">
        <v>0</v>
      </c>
      <c r="U60">
        <v>0</v>
      </c>
      <c r="V60">
        <v>1</v>
      </c>
      <c r="W60">
        <v>0</v>
      </c>
      <c r="X60" t="s">
        <v>27</v>
      </c>
      <c r="Y60" t="s">
        <v>27</v>
      </c>
      <c r="Z60" t="s">
        <v>27</v>
      </c>
    </row>
    <row r="61" spans="1:26" x14ac:dyDescent="0.35">
      <c r="A61" t="s">
        <v>38</v>
      </c>
      <c r="B61" s="1">
        <v>39083</v>
      </c>
      <c r="C61" s="1">
        <v>42191</v>
      </c>
      <c r="D61">
        <v>0</v>
      </c>
      <c r="E61" t="s">
        <v>27</v>
      </c>
      <c r="F61" t="s">
        <v>27</v>
      </c>
      <c r="G61" t="s">
        <v>27</v>
      </c>
      <c r="H61" t="s">
        <v>27</v>
      </c>
      <c r="I61" t="s">
        <v>27</v>
      </c>
      <c r="J61" t="s">
        <v>27</v>
      </c>
      <c r="K61" t="s">
        <v>27</v>
      </c>
      <c r="L61" t="s">
        <v>27</v>
      </c>
      <c r="M61" t="s">
        <v>27</v>
      </c>
      <c r="N61" t="s">
        <v>27</v>
      </c>
      <c r="O61" t="s">
        <v>27</v>
      </c>
      <c r="P61" t="s">
        <v>27</v>
      </c>
      <c r="Q61" t="s">
        <v>27</v>
      </c>
      <c r="R61" t="s">
        <v>27</v>
      </c>
      <c r="S61" t="s">
        <v>27</v>
      </c>
      <c r="T61" t="s">
        <v>27</v>
      </c>
      <c r="U61" t="s">
        <v>27</v>
      </c>
      <c r="V61" t="s">
        <v>27</v>
      </c>
      <c r="W61" t="s">
        <v>27</v>
      </c>
      <c r="X61" t="s">
        <v>27</v>
      </c>
      <c r="Y61" t="s">
        <v>27</v>
      </c>
      <c r="Z61" t="s">
        <v>27</v>
      </c>
    </row>
    <row r="62" spans="1:26" x14ac:dyDescent="0.35">
      <c r="A62" t="s">
        <v>38</v>
      </c>
      <c r="B62" s="1">
        <v>42192</v>
      </c>
      <c r="C62" s="1">
        <v>44927</v>
      </c>
      <c r="D62">
        <v>1</v>
      </c>
      <c r="E62">
        <v>1</v>
      </c>
      <c r="F62">
        <v>1</v>
      </c>
      <c r="G62">
        <v>1</v>
      </c>
      <c r="H62">
        <v>0</v>
      </c>
      <c r="I62">
        <v>0</v>
      </c>
      <c r="J62">
        <v>0</v>
      </c>
      <c r="K62">
        <v>1</v>
      </c>
      <c r="L62">
        <v>1</v>
      </c>
      <c r="M62">
        <v>1</v>
      </c>
      <c r="N62">
        <v>0</v>
      </c>
      <c r="O62">
        <v>0</v>
      </c>
      <c r="P62">
        <v>0</v>
      </c>
      <c r="Q62">
        <v>0</v>
      </c>
      <c r="R62">
        <v>0</v>
      </c>
      <c r="S62">
        <v>0</v>
      </c>
      <c r="T62">
        <v>0</v>
      </c>
      <c r="U62">
        <v>0</v>
      </c>
      <c r="V62">
        <v>1</v>
      </c>
      <c r="W62">
        <v>1</v>
      </c>
      <c r="X62">
        <v>1</v>
      </c>
      <c r="Y62">
        <v>1</v>
      </c>
      <c r="Z62">
        <v>0</v>
      </c>
    </row>
    <row r="63" spans="1:26" x14ac:dyDescent="0.35">
      <c r="A63" t="s">
        <v>39</v>
      </c>
      <c r="B63" s="1">
        <v>39083</v>
      </c>
      <c r="C63" s="1">
        <v>43281</v>
      </c>
      <c r="D63">
        <v>0</v>
      </c>
      <c r="E63" t="s">
        <v>27</v>
      </c>
      <c r="F63" t="s">
        <v>27</v>
      </c>
      <c r="G63" t="s">
        <v>27</v>
      </c>
      <c r="H63" t="s">
        <v>27</v>
      </c>
      <c r="I63" t="s">
        <v>27</v>
      </c>
      <c r="J63" t="s">
        <v>27</v>
      </c>
      <c r="K63" t="s">
        <v>27</v>
      </c>
      <c r="L63" t="s">
        <v>27</v>
      </c>
      <c r="M63" t="s">
        <v>27</v>
      </c>
      <c r="N63" t="s">
        <v>27</v>
      </c>
      <c r="O63" t="s">
        <v>27</v>
      </c>
      <c r="P63" t="s">
        <v>27</v>
      </c>
      <c r="Q63" t="s">
        <v>27</v>
      </c>
      <c r="R63" t="s">
        <v>27</v>
      </c>
      <c r="S63" t="s">
        <v>27</v>
      </c>
      <c r="T63" t="s">
        <v>27</v>
      </c>
      <c r="U63" t="s">
        <v>27</v>
      </c>
      <c r="V63" t="s">
        <v>27</v>
      </c>
      <c r="W63" t="s">
        <v>27</v>
      </c>
      <c r="X63" t="s">
        <v>27</v>
      </c>
      <c r="Y63" t="s">
        <v>27</v>
      </c>
      <c r="Z63" t="s">
        <v>27</v>
      </c>
    </row>
    <row r="64" spans="1:26" x14ac:dyDescent="0.35">
      <c r="A64" t="s">
        <v>39</v>
      </c>
      <c r="B64" s="1">
        <v>43282</v>
      </c>
      <c r="C64" s="1">
        <v>44927</v>
      </c>
      <c r="D64">
        <v>1</v>
      </c>
      <c r="E64">
        <v>0</v>
      </c>
      <c r="F64">
        <v>1</v>
      </c>
      <c r="G64">
        <v>1</v>
      </c>
      <c r="H64">
        <v>0</v>
      </c>
      <c r="I64">
        <v>0</v>
      </c>
      <c r="J64">
        <v>0</v>
      </c>
      <c r="K64">
        <v>0</v>
      </c>
      <c r="L64">
        <v>1</v>
      </c>
      <c r="M64">
        <v>1</v>
      </c>
      <c r="N64">
        <v>0</v>
      </c>
      <c r="O64">
        <v>0</v>
      </c>
      <c r="P64">
        <v>0</v>
      </c>
      <c r="Q64">
        <v>1</v>
      </c>
      <c r="R64" t="s">
        <v>27</v>
      </c>
      <c r="S64" t="s">
        <v>27</v>
      </c>
      <c r="T64" t="s">
        <v>27</v>
      </c>
      <c r="U64" t="s">
        <v>27</v>
      </c>
      <c r="V64" t="s">
        <v>27</v>
      </c>
      <c r="W64">
        <v>0</v>
      </c>
      <c r="X64" t="s">
        <v>27</v>
      </c>
      <c r="Y64" t="s">
        <v>27</v>
      </c>
      <c r="Z64" t="s">
        <v>27</v>
      </c>
    </row>
    <row r="65" spans="1:26" x14ac:dyDescent="0.35">
      <c r="A65" t="s">
        <v>40</v>
      </c>
      <c r="B65" s="1">
        <v>39083</v>
      </c>
      <c r="C65" s="1">
        <v>41060</v>
      </c>
      <c r="D65">
        <v>0</v>
      </c>
      <c r="E65" t="s">
        <v>27</v>
      </c>
      <c r="F65" t="s">
        <v>27</v>
      </c>
      <c r="G65" t="s">
        <v>27</v>
      </c>
      <c r="H65" t="s">
        <v>27</v>
      </c>
      <c r="I65" t="s">
        <v>27</v>
      </c>
      <c r="J65" t="s">
        <v>27</v>
      </c>
      <c r="K65" t="s">
        <v>27</v>
      </c>
      <c r="L65" t="s">
        <v>27</v>
      </c>
      <c r="M65" t="s">
        <v>27</v>
      </c>
      <c r="N65" t="s">
        <v>27</v>
      </c>
      <c r="O65" t="s">
        <v>27</v>
      </c>
      <c r="P65" t="s">
        <v>27</v>
      </c>
      <c r="Q65" t="s">
        <v>27</v>
      </c>
      <c r="R65" t="s">
        <v>27</v>
      </c>
      <c r="S65" t="s">
        <v>27</v>
      </c>
      <c r="T65" t="s">
        <v>27</v>
      </c>
      <c r="U65" t="s">
        <v>27</v>
      </c>
      <c r="V65" t="s">
        <v>27</v>
      </c>
      <c r="W65" t="s">
        <v>27</v>
      </c>
      <c r="X65" t="s">
        <v>27</v>
      </c>
      <c r="Y65" t="s">
        <v>27</v>
      </c>
      <c r="Z65" t="s">
        <v>27</v>
      </c>
    </row>
    <row r="66" spans="1:26" x14ac:dyDescent="0.35">
      <c r="A66" t="s">
        <v>40</v>
      </c>
      <c r="B66" s="1">
        <v>41061</v>
      </c>
      <c r="C66" s="1">
        <v>41501</v>
      </c>
      <c r="D66">
        <v>1</v>
      </c>
      <c r="E66">
        <v>0</v>
      </c>
      <c r="F66">
        <v>1</v>
      </c>
      <c r="G66">
        <v>1</v>
      </c>
      <c r="H66">
        <v>0</v>
      </c>
      <c r="I66">
        <v>0</v>
      </c>
      <c r="J66">
        <v>0</v>
      </c>
      <c r="K66">
        <v>0</v>
      </c>
      <c r="L66">
        <v>0</v>
      </c>
      <c r="M66">
        <v>0</v>
      </c>
      <c r="N66">
        <v>0</v>
      </c>
      <c r="O66">
        <v>0</v>
      </c>
      <c r="P66">
        <v>1</v>
      </c>
      <c r="Q66">
        <v>1</v>
      </c>
      <c r="R66" t="s">
        <v>27</v>
      </c>
      <c r="S66" t="s">
        <v>27</v>
      </c>
      <c r="T66" t="s">
        <v>27</v>
      </c>
      <c r="U66" t="s">
        <v>27</v>
      </c>
      <c r="V66" t="s">
        <v>27</v>
      </c>
      <c r="W66">
        <v>1</v>
      </c>
      <c r="X66">
        <v>1</v>
      </c>
      <c r="Y66">
        <v>0</v>
      </c>
      <c r="Z66">
        <v>0</v>
      </c>
    </row>
    <row r="67" spans="1:26" x14ac:dyDescent="0.35">
      <c r="A67" t="s">
        <v>40</v>
      </c>
      <c r="B67" s="1">
        <v>41502</v>
      </c>
      <c r="C67" s="1">
        <v>42211</v>
      </c>
      <c r="D67">
        <v>1</v>
      </c>
      <c r="E67">
        <v>0</v>
      </c>
      <c r="F67">
        <v>1</v>
      </c>
      <c r="G67">
        <v>1</v>
      </c>
      <c r="H67">
        <v>0</v>
      </c>
      <c r="I67">
        <v>0</v>
      </c>
      <c r="J67">
        <v>0</v>
      </c>
      <c r="K67">
        <v>0</v>
      </c>
      <c r="L67">
        <v>0</v>
      </c>
      <c r="M67">
        <v>0</v>
      </c>
      <c r="N67">
        <v>0</v>
      </c>
      <c r="O67">
        <v>0</v>
      </c>
      <c r="P67">
        <v>1</v>
      </c>
      <c r="Q67">
        <v>1</v>
      </c>
      <c r="R67" t="s">
        <v>27</v>
      </c>
      <c r="S67" t="s">
        <v>27</v>
      </c>
      <c r="T67" t="s">
        <v>27</v>
      </c>
      <c r="U67" t="s">
        <v>27</v>
      </c>
      <c r="V67" t="s">
        <v>27</v>
      </c>
      <c r="W67">
        <v>1</v>
      </c>
      <c r="X67">
        <v>1</v>
      </c>
      <c r="Y67">
        <v>0</v>
      </c>
      <c r="Z67">
        <v>0</v>
      </c>
    </row>
    <row r="68" spans="1:26" x14ac:dyDescent="0.35">
      <c r="A68" t="s">
        <v>40</v>
      </c>
      <c r="B68" s="1">
        <v>42212</v>
      </c>
      <c r="C68" s="1">
        <v>42369</v>
      </c>
      <c r="D68">
        <v>1</v>
      </c>
      <c r="E68">
        <v>0</v>
      </c>
      <c r="F68">
        <v>1</v>
      </c>
      <c r="G68">
        <v>1</v>
      </c>
      <c r="H68">
        <v>0</v>
      </c>
      <c r="I68">
        <v>0</v>
      </c>
      <c r="J68">
        <v>0</v>
      </c>
      <c r="K68">
        <v>0</v>
      </c>
      <c r="L68">
        <v>0</v>
      </c>
      <c r="M68">
        <v>0</v>
      </c>
      <c r="N68">
        <v>0</v>
      </c>
      <c r="O68">
        <v>0</v>
      </c>
      <c r="P68">
        <v>1</v>
      </c>
      <c r="Q68">
        <v>1</v>
      </c>
      <c r="R68" t="s">
        <v>27</v>
      </c>
      <c r="S68" t="s">
        <v>27</v>
      </c>
      <c r="T68" t="s">
        <v>27</v>
      </c>
      <c r="U68" t="s">
        <v>27</v>
      </c>
      <c r="V68" t="s">
        <v>27</v>
      </c>
      <c r="W68">
        <v>1</v>
      </c>
      <c r="X68">
        <v>1</v>
      </c>
      <c r="Y68">
        <v>0</v>
      </c>
      <c r="Z68">
        <v>0</v>
      </c>
    </row>
    <row r="69" spans="1:26" x14ac:dyDescent="0.35">
      <c r="A69" t="s">
        <v>40</v>
      </c>
      <c r="B69" s="1">
        <v>42370</v>
      </c>
      <c r="C69" s="1">
        <v>42578</v>
      </c>
      <c r="D69">
        <v>1</v>
      </c>
      <c r="E69">
        <v>0</v>
      </c>
      <c r="F69">
        <v>1</v>
      </c>
      <c r="G69">
        <v>1</v>
      </c>
      <c r="H69">
        <v>0</v>
      </c>
      <c r="I69">
        <v>0</v>
      </c>
      <c r="J69">
        <v>0</v>
      </c>
      <c r="K69">
        <v>0</v>
      </c>
      <c r="L69">
        <v>0</v>
      </c>
      <c r="M69">
        <v>0</v>
      </c>
      <c r="N69">
        <v>0</v>
      </c>
      <c r="O69">
        <v>0</v>
      </c>
      <c r="P69">
        <v>1</v>
      </c>
      <c r="Q69">
        <v>1</v>
      </c>
      <c r="R69" t="s">
        <v>27</v>
      </c>
      <c r="S69" t="s">
        <v>27</v>
      </c>
      <c r="T69" t="s">
        <v>27</v>
      </c>
      <c r="U69" t="s">
        <v>27</v>
      </c>
      <c r="V69" t="s">
        <v>27</v>
      </c>
      <c r="W69">
        <v>1</v>
      </c>
      <c r="X69">
        <v>1</v>
      </c>
      <c r="Y69">
        <v>0</v>
      </c>
      <c r="Z69">
        <v>0</v>
      </c>
    </row>
    <row r="70" spans="1:26" x14ac:dyDescent="0.35">
      <c r="A70" t="s">
        <v>40</v>
      </c>
      <c r="B70" s="1">
        <v>42579</v>
      </c>
      <c r="C70" s="1">
        <v>42603</v>
      </c>
      <c r="D70">
        <v>1</v>
      </c>
      <c r="E70">
        <v>0</v>
      </c>
      <c r="F70">
        <v>1</v>
      </c>
      <c r="G70">
        <v>1</v>
      </c>
      <c r="H70">
        <v>0</v>
      </c>
      <c r="I70">
        <v>0</v>
      </c>
      <c r="J70">
        <v>0</v>
      </c>
      <c r="K70">
        <v>0</v>
      </c>
      <c r="L70">
        <v>0</v>
      </c>
      <c r="M70">
        <v>0</v>
      </c>
      <c r="N70">
        <v>0</v>
      </c>
      <c r="O70">
        <v>0</v>
      </c>
      <c r="P70">
        <v>1</v>
      </c>
      <c r="Q70">
        <v>1</v>
      </c>
      <c r="R70" t="s">
        <v>27</v>
      </c>
      <c r="S70" t="s">
        <v>27</v>
      </c>
      <c r="T70" t="s">
        <v>27</v>
      </c>
      <c r="U70" t="s">
        <v>27</v>
      </c>
      <c r="V70" t="s">
        <v>27</v>
      </c>
      <c r="W70">
        <v>1</v>
      </c>
      <c r="X70">
        <v>1</v>
      </c>
      <c r="Y70">
        <v>0</v>
      </c>
      <c r="Z70">
        <v>0</v>
      </c>
    </row>
    <row r="71" spans="1:26" x14ac:dyDescent="0.35">
      <c r="A71" t="s">
        <v>40</v>
      </c>
      <c r="B71" s="1">
        <v>42604</v>
      </c>
      <c r="C71" s="1">
        <v>43251</v>
      </c>
      <c r="D71">
        <v>1</v>
      </c>
      <c r="E71">
        <v>0</v>
      </c>
      <c r="F71">
        <v>1</v>
      </c>
      <c r="G71">
        <v>1</v>
      </c>
      <c r="H71">
        <v>0</v>
      </c>
      <c r="I71">
        <v>0</v>
      </c>
      <c r="J71">
        <v>0</v>
      </c>
      <c r="K71">
        <v>0</v>
      </c>
      <c r="L71">
        <v>0</v>
      </c>
      <c r="M71">
        <v>0</v>
      </c>
      <c r="N71">
        <v>0</v>
      </c>
      <c r="O71">
        <v>0</v>
      </c>
      <c r="P71">
        <v>1</v>
      </c>
      <c r="Q71">
        <v>1</v>
      </c>
      <c r="R71" t="s">
        <v>27</v>
      </c>
      <c r="S71" t="s">
        <v>27</v>
      </c>
      <c r="T71" t="s">
        <v>27</v>
      </c>
      <c r="U71" t="s">
        <v>27</v>
      </c>
      <c r="V71" t="s">
        <v>27</v>
      </c>
      <c r="W71">
        <v>1</v>
      </c>
      <c r="X71">
        <v>1</v>
      </c>
      <c r="Y71">
        <v>0</v>
      </c>
      <c r="Z71">
        <v>0</v>
      </c>
    </row>
    <row r="72" spans="1:26" x14ac:dyDescent="0.35">
      <c r="A72" t="s">
        <v>40</v>
      </c>
      <c r="B72" s="1">
        <v>43252</v>
      </c>
      <c r="C72" s="1">
        <v>43830</v>
      </c>
      <c r="D72">
        <v>1</v>
      </c>
      <c r="E72">
        <v>0</v>
      </c>
      <c r="F72">
        <v>1</v>
      </c>
      <c r="G72">
        <v>1</v>
      </c>
      <c r="H72">
        <v>0</v>
      </c>
      <c r="I72">
        <v>0</v>
      </c>
      <c r="J72">
        <v>0</v>
      </c>
      <c r="K72">
        <v>0</v>
      </c>
      <c r="L72">
        <v>0</v>
      </c>
      <c r="M72">
        <v>0</v>
      </c>
      <c r="N72">
        <v>0</v>
      </c>
      <c r="O72">
        <v>0</v>
      </c>
      <c r="P72">
        <v>1</v>
      </c>
      <c r="Q72">
        <v>1</v>
      </c>
      <c r="R72" t="s">
        <v>27</v>
      </c>
      <c r="S72" t="s">
        <v>27</v>
      </c>
      <c r="T72" t="s">
        <v>27</v>
      </c>
      <c r="U72" t="s">
        <v>27</v>
      </c>
      <c r="V72" t="s">
        <v>27</v>
      </c>
      <c r="W72">
        <v>1</v>
      </c>
      <c r="X72">
        <v>1</v>
      </c>
      <c r="Y72">
        <v>0</v>
      </c>
      <c r="Z72">
        <v>0</v>
      </c>
    </row>
    <row r="73" spans="1:26" x14ac:dyDescent="0.35">
      <c r="A73" t="s">
        <v>40</v>
      </c>
      <c r="B73" s="1">
        <v>43831</v>
      </c>
      <c r="C73" s="1">
        <v>44312</v>
      </c>
      <c r="D73">
        <v>1</v>
      </c>
      <c r="E73">
        <v>0</v>
      </c>
      <c r="F73">
        <v>1</v>
      </c>
      <c r="G73">
        <v>1</v>
      </c>
      <c r="H73">
        <v>0</v>
      </c>
      <c r="I73">
        <v>0</v>
      </c>
      <c r="J73">
        <v>0</v>
      </c>
      <c r="K73">
        <v>0</v>
      </c>
      <c r="L73">
        <v>0</v>
      </c>
      <c r="M73">
        <v>0</v>
      </c>
      <c r="N73">
        <v>0</v>
      </c>
      <c r="O73">
        <v>0</v>
      </c>
      <c r="P73">
        <v>1</v>
      </c>
      <c r="Q73">
        <v>1</v>
      </c>
      <c r="R73" t="s">
        <v>27</v>
      </c>
      <c r="S73" t="s">
        <v>27</v>
      </c>
      <c r="T73" t="s">
        <v>27</v>
      </c>
      <c r="U73" t="s">
        <v>27</v>
      </c>
      <c r="V73" t="s">
        <v>27</v>
      </c>
      <c r="W73">
        <v>1</v>
      </c>
      <c r="X73">
        <v>1</v>
      </c>
      <c r="Y73">
        <v>0</v>
      </c>
      <c r="Z73">
        <v>0</v>
      </c>
    </row>
    <row r="74" spans="1:26" x14ac:dyDescent="0.35">
      <c r="A74" t="s">
        <v>40</v>
      </c>
      <c r="B74" s="1">
        <v>44313</v>
      </c>
      <c r="C74" s="1">
        <v>44561</v>
      </c>
      <c r="D74">
        <v>1</v>
      </c>
      <c r="E74">
        <v>1</v>
      </c>
      <c r="F74">
        <v>1</v>
      </c>
      <c r="G74">
        <v>1</v>
      </c>
      <c r="H74">
        <v>0</v>
      </c>
      <c r="I74">
        <v>1</v>
      </c>
      <c r="J74">
        <v>0</v>
      </c>
      <c r="K74">
        <v>1</v>
      </c>
      <c r="L74">
        <v>1</v>
      </c>
      <c r="M74">
        <v>1</v>
      </c>
      <c r="N74">
        <v>0</v>
      </c>
      <c r="O74">
        <v>1</v>
      </c>
      <c r="P74">
        <v>0</v>
      </c>
      <c r="Q74">
        <v>0</v>
      </c>
      <c r="R74">
        <v>0</v>
      </c>
      <c r="S74">
        <v>0</v>
      </c>
      <c r="T74">
        <v>0</v>
      </c>
      <c r="U74">
        <v>0</v>
      </c>
      <c r="V74">
        <v>1</v>
      </c>
      <c r="W74">
        <v>1</v>
      </c>
      <c r="X74">
        <v>1</v>
      </c>
      <c r="Y74">
        <v>0</v>
      </c>
      <c r="Z74">
        <v>0</v>
      </c>
    </row>
    <row r="75" spans="1:26" x14ac:dyDescent="0.35">
      <c r="A75" t="s">
        <v>40</v>
      </c>
      <c r="B75" s="1">
        <v>44562</v>
      </c>
      <c r="C75" s="1">
        <v>44927</v>
      </c>
      <c r="D75">
        <v>1</v>
      </c>
      <c r="E75">
        <v>1</v>
      </c>
      <c r="F75">
        <v>1</v>
      </c>
      <c r="G75">
        <v>1</v>
      </c>
      <c r="H75">
        <v>0</v>
      </c>
      <c r="I75">
        <v>1</v>
      </c>
      <c r="J75">
        <v>0</v>
      </c>
      <c r="K75">
        <v>1</v>
      </c>
      <c r="L75">
        <v>1</v>
      </c>
      <c r="M75">
        <v>1</v>
      </c>
      <c r="N75">
        <v>0</v>
      </c>
      <c r="O75">
        <v>1</v>
      </c>
      <c r="P75">
        <v>0</v>
      </c>
      <c r="Q75">
        <v>0</v>
      </c>
      <c r="R75">
        <v>0</v>
      </c>
      <c r="S75">
        <v>0</v>
      </c>
      <c r="T75">
        <v>0</v>
      </c>
      <c r="U75">
        <v>0</v>
      </c>
      <c r="V75">
        <v>1</v>
      </c>
      <c r="W75">
        <v>1</v>
      </c>
      <c r="X75">
        <v>1</v>
      </c>
      <c r="Y75">
        <v>0</v>
      </c>
      <c r="Z75">
        <v>0</v>
      </c>
    </row>
    <row r="76" spans="1:26" x14ac:dyDescent="0.35">
      <c r="A76" t="s">
        <v>41</v>
      </c>
      <c r="B76" s="1">
        <v>39083</v>
      </c>
      <c r="C76" s="1">
        <v>41723</v>
      </c>
      <c r="D76">
        <v>0</v>
      </c>
      <c r="E76" t="s">
        <v>27</v>
      </c>
      <c r="F76" t="s">
        <v>27</v>
      </c>
      <c r="G76" t="s">
        <v>27</v>
      </c>
      <c r="H76" t="s">
        <v>27</v>
      </c>
      <c r="I76" t="s">
        <v>27</v>
      </c>
      <c r="J76" t="s">
        <v>27</v>
      </c>
      <c r="K76" t="s">
        <v>27</v>
      </c>
      <c r="L76" t="s">
        <v>27</v>
      </c>
      <c r="M76" t="s">
        <v>27</v>
      </c>
      <c r="N76" t="s">
        <v>27</v>
      </c>
      <c r="O76" t="s">
        <v>27</v>
      </c>
      <c r="P76" t="s">
        <v>27</v>
      </c>
      <c r="Q76" t="s">
        <v>27</v>
      </c>
      <c r="R76" t="s">
        <v>27</v>
      </c>
      <c r="S76" t="s">
        <v>27</v>
      </c>
      <c r="T76" t="s">
        <v>27</v>
      </c>
      <c r="U76" t="s">
        <v>27</v>
      </c>
      <c r="V76" t="s">
        <v>27</v>
      </c>
      <c r="W76" t="s">
        <v>27</v>
      </c>
      <c r="X76" t="s">
        <v>27</v>
      </c>
      <c r="Y76" t="s">
        <v>27</v>
      </c>
      <c r="Z76" t="s">
        <v>27</v>
      </c>
    </row>
    <row r="77" spans="1:26" x14ac:dyDescent="0.35">
      <c r="A77" t="s">
        <v>41</v>
      </c>
      <c r="B77" s="1">
        <v>41724</v>
      </c>
      <c r="C77" s="1">
        <v>42185</v>
      </c>
      <c r="D77">
        <v>1</v>
      </c>
      <c r="E77">
        <v>0</v>
      </c>
      <c r="F77">
        <v>0</v>
      </c>
      <c r="G77">
        <v>0</v>
      </c>
      <c r="H77">
        <v>0</v>
      </c>
      <c r="I77">
        <v>0</v>
      </c>
      <c r="J77">
        <v>1</v>
      </c>
      <c r="K77">
        <v>0</v>
      </c>
      <c r="L77">
        <v>0</v>
      </c>
      <c r="M77">
        <v>0</v>
      </c>
      <c r="N77">
        <v>0</v>
      </c>
      <c r="O77">
        <v>0</v>
      </c>
      <c r="P77">
        <v>1</v>
      </c>
      <c r="Q77">
        <v>1</v>
      </c>
      <c r="R77" t="s">
        <v>27</v>
      </c>
      <c r="S77" t="s">
        <v>27</v>
      </c>
      <c r="T77" t="s">
        <v>27</v>
      </c>
      <c r="U77" t="s">
        <v>27</v>
      </c>
      <c r="V77" t="s">
        <v>27</v>
      </c>
      <c r="W77">
        <v>1</v>
      </c>
      <c r="X77">
        <v>1</v>
      </c>
      <c r="Y77">
        <v>0</v>
      </c>
      <c r="Z77">
        <v>0</v>
      </c>
    </row>
    <row r="78" spans="1:26" x14ac:dyDescent="0.35">
      <c r="A78" t="s">
        <v>41</v>
      </c>
      <c r="B78" s="1">
        <v>42186</v>
      </c>
      <c r="C78" s="1">
        <v>42551</v>
      </c>
      <c r="D78">
        <v>1</v>
      </c>
      <c r="E78">
        <v>0</v>
      </c>
      <c r="F78">
        <v>0</v>
      </c>
      <c r="G78">
        <v>0</v>
      </c>
      <c r="H78">
        <v>0</v>
      </c>
      <c r="I78">
        <v>0</v>
      </c>
      <c r="J78">
        <v>1</v>
      </c>
      <c r="K78">
        <v>0</v>
      </c>
      <c r="L78">
        <v>0</v>
      </c>
      <c r="M78">
        <v>0</v>
      </c>
      <c r="N78">
        <v>0</v>
      </c>
      <c r="O78">
        <v>0</v>
      </c>
      <c r="P78">
        <v>1</v>
      </c>
      <c r="Q78">
        <v>1</v>
      </c>
      <c r="R78" t="s">
        <v>27</v>
      </c>
      <c r="S78" t="s">
        <v>27</v>
      </c>
      <c r="T78" t="s">
        <v>27</v>
      </c>
      <c r="U78" t="s">
        <v>27</v>
      </c>
      <c r="V78" t="s">
        <v>27</v>
      </c>
      <c r="W78">
        <v>1</v>
      </c>
      <c r="X78">
        <v>1</v>
      </c>
      <c r="Y78">
        <v>0</v>
      </c>
      <c r="Z78">
        <v>0</v>
      </c>
    </row>
    <row r="79" spans="1:26" x14ac:dyDescent="0.35">
      <c r="A79" t="s">
        <v>41</v>
      </c>
      <c r="B79" s="1">
        <v>42552</v>
      </c>
      <c r="C79" s="1">
        <v>43646</v>
      </c>
      <c r="D79">
        <v>1</v>
      </c>
      <c r="E79">
        <v>1</v>
      </c>
      <c r="F79">
        <v>0</v>
      </c>
      <c r="G79">
        <v>1</v>
      </c>
      <c r="H79">
        <v>0</v>
      </c>
      <c r="I79">
        <v>0</v>
      </c>
      <c r="J79">
        <v>0</v>
      </c>
      <c r="K79">
        <v>1</v>
      </c>
      <c r="L79">
        <v>0</v>
      </c>
      <c r="M79">
        <v>1</v>
      </c>
      <c r="N79">
        <v>0</v>
      </c>
      <c r="O79">
        <v>0</v>
      </c>
      <c r="P79">
        <v>0</v>
      </c>
      <c r="Q79">
        <v>1</v>
      </c>
      <c r="R79" t="s">
        <v>27</v>
      </c>
      <c r="S79" t="s">
        <v>27</v>
      </c>
      <c r="T79" t="s">
        <v>27</v>
      </c>
      <c r="U79" t="s">
        <v>27</v>
      </c>
      <c r="V79" t="s">
        <v>27</v>
      </c>
      <c r="W79">
        <v>1</v>
      </c>
      <c r="X79">
        <v>1</v>
      </c>
      <c r="Y79">
        <v>0</v>
      </c>
      <c r="Z79">
        <v>0</v>
      </c>
    </row>
    <row r="80" spans="1:26" x14ac:dyDescent="0.35">
      <c r="A80" t="s">
        <v>41</v>
      </c>
      <c r="B80" s="1">
        <v>43647</v>
      </c>
      <c r="C80" s="1">
        <v>44927</v>
      </c>
      <c r="D80">
        <v>1</v>
      </c>
      <c r="E80">
        <v>1</v>
      </c>
      <c r="F80">
        <v>0</v>
      </c>
      <c r="G80">
        <v>1</v>
      </c>
      <c r="H80">
        <v>0</v>
      </c>
      <c r="I80">
        <v>0</v>
      </c>
      <c r="J80">
        <v>0</v>
      </c>
      <c r="K80">
        <v>1</v>
      </c>
      <c r="L80">
        <v>0</v>
      </c>
      <c r="M80">
        <v>1</v>
      </c>
      <c r="N80">
        <v>0</v>
      </c>
      <c r="O80">
        <v>0</v>
      </c>
      <c r="P80">
        <v>0</v>
      </c>
      <c r="Q80">
        <v>1</v>
      </c>
      <c r="R80" t="s">
        <v>27</v>
      </c>
      <c r="S80" t="s">
        <v>27</v>
      </c>
      <c r="T80" t="s">
        <v>27</v>
      </c>
      <c r="U80" t="s">
        <v>27</v>
      </c>
      <c r="V80" t="s">
        <v>27</v>
      </c>
      <c r="W80">
        <v>1</v>
      </c>
      <c r="X80">
        <v>1</v>
      </c>
      <c r="Y80">
        <v>0</v>
      </c>
      <c r="Z80">
        <v>0</v>
      </c>
    </row>
    <row r="81" spans="1:26" x14ac:dyDescent="0.35">
      <c r="A81" t="s">
        <v>42</v>
      </c>
      <c r="B81" s="1">
        <v>39083</v>
      </c>
      <c r="C81" s="1">
        <v>43281</v>
      </c>
      <c r="D81">
        <v>0</v>
      </c>
      <c r="E81" t="s">
        <v>27</v>
      </c>
      <c r="F81" t="s">
        <v>27</v>
      </c>
      <c r="G81" t="s">
        <v>27</v>
      </c>
      <c r="H81" t="s">
        <v>27</v>
      </c>
      <c r="I81" t="s">
        <v>27</v>
      </c>
      <c r="J81" t="s">
        <v>27</v>
      </c>
      <c r="K81" t="s">
        <v>27</v>
      </c>
      <c r="L81" t="s">
        <v>27</v>
      </c>
      <c r="M81" t="s">
        <v>27</v>
      </c>
      <c r="N81" t="s">
        <v>27</v>
      </c>
      <c r="O81" t="s">
        <v>27</v>
      </c>
      <c r="P81" t="s">
        <v>27</v>
      </c>
      <c r="Q81" t="s">
        <v>27</v>
      </c>
      <c r="R81" t="s">
        <v>27</v>
      </c>
      <c r="S81" t="s">
        <v>27</v>
      </c>
      <c r="T81" t="s">
        <v>27</v>
      </c>
      <c r="U81" t="s">
        <v>27</v>
      </c>
      <c r="V81" t="s">
        <v>27</v>
      </c>
      <c r="W81" t="s">
        <v>27</v>
      </c>
      <c r="X81" t="s">
        <v>27</v>
      </c>
      <c r="Y81" t="s">
        <v>27</v>
      </c>
      <c r="Z81" t="s">
        <v>27</v>
      </c>
    </row>
    <row r="82" spans="1:26" x14ac:dyDescent="0.35">
      <c r="A82" t="s">
        <v>42</v>
      </c>
      <c r="B82" s="1">
        <v>43282</v>
      </c>
      <c r="C82" s="1">
        <v>43928</v>
      </c>
      <c r="D82">
        <v>1</v>
      </c>
      <c r="E82">
        <v>0</v>
      </c>
      <c r="F82">
        <v>0</v>
      </c>
      <c r="G82">
        <v>0</v>
      </c>
      <c r="H82">
        <v>0</v>
      </c>
      <c r="I82">
        <v>1</v>
      </c>
      <c r="J82">
        <v>0</v>
      </c>
      <c r="K82">
        <v>0</v>
      </c>
      <c r="L82">
        <v>0</v>
      </c>
      <c r="M82">
        <v>0</v>
      </c>
      <c r="N82">
        <v>0</v>
      </c>
      <c r="O82">
        <v>1</v>
      </c>
      <c r="P82">
        <v>0</v>
      </c>
      <c r="Q82">
        <v>0</v>
      </c>
      <c r="R82">
        <v>0</v>
      </c>
      <c r="S82">
        <v>0</v>
      </c>
      <c r="T82">
        <v>0</v>
      </c>
      <c r="U82">
        <v>1</v>
      </c>
      <c r="V82">
        <v>0</v>
      </c>
      <c r="W82">
        <v>1</v>
      </c>
      <c r="X82">
        <v>1</v>
      </c>
      <c r="Y82">
        <v>1</v>
      </c>
      <c r="Z82">
        <v>1</v>
      </c>
    </row>
    <row r="83" spans="1:26" x14ac:dyDescent="0.35">
      <c r="A83" t="s">
        <v>42</v>
      </c>
      <c r="B83" s="1">
        <v>43929</v>
      </c>
      <c r="C83" s="1">
        <v>44742</v>
      </c>
      <c r="D83">
        <v>1</v>
      </c>
      <c r="E83">
        <v>0</v>
      </c>
      <c r="F83">
        <v>0</v>
      </c>
      <c r="G83">
        <v>0</v>
      </c>
      <c r="H83">
        <v>0</v>
      </c>
      <c r="I83">
        <v>1</v>
      </c>
      <c r="J83">
        <v>0</v>
      </c>
      <c r="K83">
        <v>0</v>
      </c>
      <c r="L83">
        <v>0</v>
      </c>
      <c r="M83">
        <v>0</v>
      </c>
      <c r="N83">
        <v>0</v>
      </c>
      <c r="O83">
        <v>1</v>
      </c>
      <c r="P83">
        <v>0</v>
      </c>
      <c r="Q83">
        <v>0</v>
      </c>
      <c r="R83">
        <v>0</v>
      </c>
      <c r="S83">
        <v>0</v>
      </c>
      <c r="T83">
        <v>0</v>
      </c>
      <c r="U83">
        <v>1</v>
      </c>
      <c r="V83">
        <v>0</v>
      </c>
      <c r="W83">
        <v>1</v>
      </c>
      <c r="X83">
        <v>1</v>
      </c>
      <c r="Y83">
        <v>1</v>
      </c>
      <c r="Z83">
        <v>1</v>
      </c>
    </row>
    <row r="84" spans="1:26" x14ac:dyDescent="0.35">
      <c r="A84" t="s">
        <v>42</v>
      </c>
      <c r="B84" s="1">
        <v>44743</v>
      </c>
      <c r="C84" s="1">
        <v>44927</v>
      </c>
      <c r="D84">
        <v>1</v>
      </c>
      <c r="E84">
        <v>0</v>
      </c>
      <c r="F84">
        <v>0</v>
      </c>
      <c r="G84">
        <v>0</v>
      </c>
      <c r="H84">
        <v>0</v>
      </c>
      <c r="I84">
        <v>1</v>
      </c>
      <c r="J84">
        <v>0</v>
      </c>
      <c r="K84">
        <v>0</v>
      </c>
      <c r="L84">
        <v>0</v>
      </c>
      <c r="M84">
        <v>0</v>
      </c>
      <c r="N84">
        <v>0</v>
      </c>
      <c r="O84">
        <v>1</v>
      </c>
      <c r="P84">
        <v>0</v>
      </c>
      <c r="Q84">
        <v>0</v>
      </c>
      <c r="R84">
        <v>0</v>
      </c>
      <c r="S84">
        <v>0</v>
      </c>
      <c r="T84">
        <v>0</v>
      </c>
      <c r="U84">
        <v>1</v>
      </c>
      <c r="V84">
        <v>0</v>
      </c>
      <c r="W84">
        <v>1</v>
      </c>
      <c r="X84">
        <v>1</v>
      </c>
      <c r="Y84">
        <v>1</v>
      </c>
      <c r="Z84">
        <v>1</v>
      </c>
    </row>
    <row r="85" spans="1:26" x14ac:dyDescent="0.35">
      <c r="A85" t="s">
        <v>43</v>
      </c>
      <c r="B85" s="1">
        <v>39083</v>
      </c>
      <c r="C85" s="1">
        <v>44927</v>
      </c>
      <c r="D85">
        <v>0</v>
      </c>
      <c r="E85" t="s">
        <v>27</v>
      </c>
      <c r="F85" t="s">
        <v>27</v>
      </c>
      <c r="G85" t="s">
        <v>27</v>
      </c>
      <c r="H85" t="s">
        <v>27</v>
      </c>
      <c r="I85" t="s">
        <v>27</v>
      </c>
      <c r="J85" t="s">
        <v>27</v>
      </c>
      <c r="K85" t="s">
        <v>27</v>
      </c>
      <c r="L85" t="s">
        <v>27</v>
      </c>
      <c r="M85" t="s">
        <v>27</v>
      </c>
      <c r="N85" t="s">
        <v>27</v>
      </c>
      <c r="O85" t="s">
        <v>27</v>
      </c>
      <c r="P85" t="s">
        <v>27</v>
      </c>
      <c r="Q85" t="s">
        <v>27</v>
      </c>
      <c r="R85" t="s">
        <v>27</v>
      </c>
      <c r="S85" t="s">
        <v>27</v>
      </c>
      <c r="T85" t="s">
        <v>27</v>
      </c>
      <c r="U85" t="s">
        <v>27</v>
      </c>
      <c r="V85" t="s">
        <v>27</v>
      </c>
      <c r="W85" t="s">
        <v>27</v>
      </c>
      <c r="X85" t="s">
        <v>27</v>
      </c>
      <c r="Y85" t="s">
        <v>27</v>
      </c>
      <c r="Z85" t="s">
        <v>27</v>
      </c>
    </row>
    <row r="86" spans="1:26" x14ac:dyDescent="0.35">
      <c r="A86" t="s">
        <v>44</v>
      </c>
      <c r="B86" s="1">
        <v>39083</v>
      </c>
      <c r="C86" s="1">
        <v>42087</v>
      </c>
      <c r="D86">
        <v>0</v>
      </c>
      <c r="E86" t="s">
        <v>27</v>
      </c>
      <c r="F86" t="s">
        <v>27</v>
      </c>
      <c r="G86" t="s">
        <v>27</v>
      </c>
      <c r="H86" t="s">
        <v>27</v>
      </c>
      <c r="I86" t="s">
        <v>27</v>
      </c>
      <c r="J86" t="s">
        <v>27</v>
      </c>
      <c r="K86" t="s">
        <v>27</v>
      </c>
      <c r="L86" t="s">
        <v>27</v>
      </c>
      <c r="M86" t="s">
        <v>27</v>
      </c>
      <c r="N86" t="s">
        <v>27</v>
      </c>
      <c r="O86" t="s">
        <v>27</v>
      </c>
      <c r="P86" t="s">
        <v>27</v>
      </c>
      <c r="Q86" t="s">
        <v>27</v>
      </c>
      <c r="R86" t="s">
        <v>27</v>
      </c>
      <c r="S86" t="s">
        <v>27</v>
      </c>
      <c r="T86" t="s">
        <v>27</v>
      </c>
      <c r="U86" t="s">
        <v>27</v>
      </c>
      <c r="V86" t="s">
        <v>27</v>
      </c>
      <c r="W86" t="s">
        <v>27</v>
      </c>
      <c r="X86" t="s">
        <v>27</v>
      </c>
      <c r="Y86" t="s">
        <v>27</v>
      </c>
      <c r="Z86" t="s">
        <v>27</v>
      </c>
    </row>
    <row r="87" spans="1:26" x14ac:dyDescent="0.35">
      <c r="A87" t="s">
        <v>44</v>
      </c>
      <c r="B87" s="1">
        <v>42088</v>
      </c>
      <c r="C87" s="1">
        <v>44927</v>
      </c>
      <c r="D87">
        <v>1</v>
      </c>
      <c r="E87">
        <v>0</v>
      </c>
      <c r="F87">
        <v>1</v>
      </c>
      <c r="G87">
        <v>1</v>
      </c>
      <c r="H87">
        <v>0</v>
      </c>
      <c r="I87">
        <v>0</v>
      </c>
      <c r="J87">
        <v>0</v>
      </c>
      <c r="K87">
        <v>0</v>
      </c>
      <c r="L87">
        <v>1</v>
      </c>
      <c r="M87">
        <v>1</v>
      </c>
      <c r="N87">
        <v>0</v>
      </c>
      <c r="O87">
        <v>0</v>
      </c>
      <c r="P87">
        <v>0</v>
      </c>
      <c r="Q87">
        <v>1</v>
      </c>
      <c r="R87" t="s">
        <v>27</v>
      </c>
      <c r="S87" t="s">
        <v>27</v>
      </c>
      <c r="T87" t="s">
        <v>27</v>
      </c>
      <c r="U87" t="s">
        <v>27</v>
      </c>
      <c r="V87" t="s">
        <v>27</v>
      </c>
      <c r="W87">
        <v>0</v>
      </c>
      <c r="X87" t="s">
        <v>27</v>
      </c>
      <c r="Y87" t="s">
        <v>27</v>
      </c>
      <c r="Z87" t="s">
        <v>27</v>
      </c>
    </row>
    <row r="88" spans="1:26" x14ac:dyDescent="0.35">
      <c r="A88" t="s">
        <v>45</v>
      </c>
      <c r="B88" s="1">
        <v>39083</v>
      </c>
      <c r="C88" s="1">
        <v>41851</v>
      </c>
      <c r="D88">
        <v>0</v>
      </c>
      <c r="E88" t="s">
        <v>27</v>
      </c>
      <c r="F88" t="s">
        <v>27</v>
      </c>
      <c r="G88" t="s">
        <v>27</v>
      </c>
      <c r="H88" t="s">
        <v>27</v>
      </c>
      <c r="I88" t="s">
        <v>27</v>
      </c>
      <c r="J88" t="s">
        <v>27</v>
      </c>
      <c r="K88" t="s">
        <v>27</v>
      </c>
      <c r="L88" t="s">
        <v>27</v>
      </c>
      <c r="M88" t="s">
        <v>27</v>
      </c>
      <c r="N88" t="s">
        <v>27</v>
      </c>
      <c r="O88" t="s">
        <v>27</v>
      </c>
      <c r="P88" t="s">
        <v>27</v>
      </c>
      <c r="Q88" t="s">
        <v>27</v>
      </c>
      <c r="R88" t="s">
        <v>27</v>
      </c>
      <c r="S88" t="s">
        <v>27</v>
      </c>
      <c r="T88" t="s">
        <v>27</v>
      </c>
      <c r="U88" t="s">
        <v>27</v>
      </c>
      <c r="V88" t="s">
        <v>27</v>
      </c>
      <c r="W88" t="s">
        <v>27</v>
      </c>
      <c r="X88" t="s">
        <v>27</v>
      </c>
      <c r="Y88" t="s">
        <v>27</v>
      </c>
      <c r="Z88" t="s">
        <v>27</v>
      </c>
    </row>
    <row r="89" spans="1:26" x14ac:dyDescent="0.35">
      <c r="A89" t="s">
        <v>45</v>
      </c>
      <c r="B89" s="1">
        <v>41852</v>
      </c>
      <c r="C89" s="1">
        <v>44773</v>
      </c>
      <c r="D89">
        <v>1</v>
      </c>
      <c r="E89">
        <v>0</v>
      </c>
      <c r="F89">
        <v>1</v>
      </c>
      <c r="G89">
        <v>1</v>
      </c>
      <c r="H89">
        <v>0</v>
      </c>
      <c r="I89">
        <v>0</v>
      </c>
      <c r="J89">
        <v>0</v>
      </c>
      <c r="K89">
        <v>0</v>
      </c>
      <c r="L89">
        <v>0</v>
      </c>
      <c r="M89">
        <v>0</v>
      </c>
      <c r="N89">
        <v>0</v>
      </c>
      <c r="O89">
        <v>0</v>
      </c>
      <c r="P89">
        <v>1</v>
      </c>
      <c r="Q89">
        <v>1</v>
      </c>
      <c r="R89" t="s">
        <v>27</v>
      </c>
      <c r="S89" t="s">
        <v>27</v>
      </c>
      <c r="T89" t="s">
        <v>27</v>
      </c>
      <c r="U89" t="s">
        <v>27</v>
      </c>
      <c r="V89" t="s">
        <v>27</v>
      </c>
      <c r="W89">
        <v>0</v>
      </c>
      <c r="X89" t="s">
        <v>27</v>
      </c>
      <c r="Y89" t="s">
        <v>27</v>
      </c>
      <c r="Z89" t="s">
        <v>27</v>
      </c>
    </row>
    <row r="90" spans="1:26" x14ac:dyDescent="0.35">
      <c r="A90" t="s">
        <v>45</v>
      </c>
      <c r="B90" s="1">
        <v>44774</v>
      </c>
      <c r="C90" s="1">
        <v>44927</v>
      </c>
      <c r="D90">
        <v>1</v>
      </c>
      <c r="E90">
        <v>1</v>
      </c>
      <c r="F90">
        <v>1</v>
      </c>
      <c r="G90">
        <v>1</v>
      </c>
      <c r="H90">
        <v>0</v>
      </c>
      <c r="I90">
        <v>0</v>
      </c>
      <c r="J90">
        <v>0</v>
      </c>
      <c r="K90">
        <v>1</v>
      </c>
      <c r="L90">
        <v>1</v>
      </c>
      <c r="M90">
        <v>1</v>
      </c>
      <c r="N90">
        <v>0</v>
      </c>
      <c r="O90">
        <v>0</v>
      </c>
      <c r="P90">
        <v>0</v>
      </c>
      <c r="Q90">
        <v>0</v>
      </c>
      <c r="R90">
        <v>0</v>
      </c>
      <c r="S90">
        <v>0</v>
      </c>
      <c r="T90">
        <v>0</v>
      </c>
      <c r="U90">
        <v>0</v>
      </c>
      <c r="V90">
        <v>1</v>
      </c>
      <c r="W90">
        <v>1</v>
      </c>
      <c r="X90">
        <v>1</v>
      </c>
      <c r="Y90">
        <v>0</v>
      </c>
      <c r="Z90">
        <v>0</v>
      </c>
    </row>
    <row r="91" spans="1:26" x14ac:dyDescent="0.35">
      <c r="A91" t="s">
        <v>46</v>
      </c>
      <c r="B91" s="1">
        <v>39083</v>
      </c>
      <c r="C91" s="1">
        <v>43726</v>
      </c>
      <c r="D91">
        <v>0</v>
      </c>
      <c r="E91" t="s">
        <v>27</v>
      </c>
      <c r="F91" t="s">
        <v>27</v>
      </c>
      <c r="G91" t="s">
        <v>27</v>
      </c>
      <c r="H91" t="s">
        <v>27</v>
      </c>
      <c r="I91" t="s">
        <v>27</v>
      </c>
      <c r="J91" t="s">
        <v>27</v>
      </c>
      <c r="K91" t="s">
        <v>27</v>
      </c>
      <c r="L91" t="s">
        <v>27</v>
      </c>
      <c r="M91" t="s">
        <v>27</v>
      </c>
      <c r="N91" t="s">
        <v>27</v>
      </c>
      <c r="O91" t="s">
        <v>27</v>
      </c>
      <c r="P91" t="s">
        <v>27</v>
      </c>
      <c r="Q91" t="s">
        <v>27</v>
      </c>
      <c r="R91" t="s">
        <v>27</v>
      </c>
      <c r="S91" t="s">
        <v>27</v>
      </c>
      <c r="T91" t="s">
        <v>27</v>
      </c>
      <c r="U91" t="s">
        <v>27</v>
      </c>
      <c r="V91" t="s">
        <v>27</v>
      </c>
      <c r="W91" t="s">
        <v>27</v>
      </c>
      <c r="X91" t="s">
        <v>27</v>
      </c>
      <c r="Y91" t="s">
        <v>27</v>
      </c>
      <c r="Z91" t="s">
        <v>27</v>
      </c>
    </row>
    <row r="92" spans="1:26" x14ac:dyDescent="0.35">
      <c r="A92" t="s">
        <v>46</v>
      </c>
      <c r="B92" s="1">
        <v>43727</v>
      </c>
      <c r="C92" s="1">
        <v>44486</v>
      </c>
      <c r="D92">
        <v>1</v>
      </c>
      <c r="E92">
        <v>1</v>
      </c>
      <c r="F92">
        <v>0</v>
      </c>
      <c r="G92">
        <v>1</v>
      </c>
      <c r="H92">
        <v>0</v>
      </c>
      <c r="I92">
        <v>0</v>
      </c>
      <c r="J92">
        <v>0</v>
      </c>
      <c r="K92">
        <v>1</v>
      </c>
      <c r="L92">
        <v>0</v>
      </c>
      <c r="M92">
        <v>1</v>
      </c>
      <c r="N92">
        <v>0</v>
      </c>
      <c r="O92">
        <v>0</v>
      </c>
      <c r="P92">
        <v>0</v>
      </c>
      <c r="Q92">
        <v>0</v>
      </c>
      <c r="R92">
        <v>1</v>
      </c>
      <c r="S92">
        <v>0</v>
      </c>
      <c r="T92">
        <v>1</v>
      </c>
      <c r="U92">
        <v>0</v>
      </c>
      <c r="V92">
        <v>0</v>
      </c>
      <c r="W92">
        <v>0</v>
      </c>
      <c r="X92" t="s">
        <v>27</v>
      </c>
      <c r="Y92" t="s">
        <v>27</v>
      </c>
      <c r="Z92" t="s">
        <v>27</v>
      </c>
    </row>
    <row r="93" spans="1:26" x14ac:dyDescent="0.35">
      <c r="A93" t="s">
        <v>46</v>
      </c>
      <c r="B93" s="1">
        <v>44487</v>
      </c>
      <c r="C93" s="1">
        <v>44780</v>
      </c>
      <c r="D93">
        <v>1</v>
      </c>
      <c r="E93">
        <v>1</v>
      </c>
      <c r="F93">
        <v>0</v>
      </c>
      <c r="G93">
        <v>1</v>
      </c>
      <c r="H93">
        <v>0</v>
      </c>
      <c r="I93">
        <v>0</v>
      </c>
      <c r="J93">
        <v>0</v>
      </c>
      <c r="K93">
        <v>1</v>
      </c>
      <c r="L93">
        <v>0</v>
      </c>
      <c r="M93">
        <v>1</v>
      </c>
      <c r="N93">
        <v>0</v>
      </c>
      <c r="O93">
        <v>0</v>
      </c>
      <c r="P93">
        <v>0</v>
      </c>
      <c r="Q93">
        <v>0</v>
      </c>
      <c r="R93">
        <v>1</v>
      </c>
      <c r="S93">
        <v>0</v>
      </c>
      <c r="T93">
        <v>1</v>
      </c>
      <c r="U93">
        <v>0</v>
      </c>
      <c r="V93">
        <v>0</v>
      </c>
      <c r="W93">
        <v>0</v>
      </c>
      <c r="X93" t="s">
        <v>27</v>
      </c>
      <c r="Y93" t="s">
        <v>27</v>
      </c>
      <c r="Z93" t="s">
        <v>27</v>
      </c>
    </row>
    <row r="94" spans="1:26" x14ac:dyDescent="0.35">
      <c r="A94" t="s">
        <v>46</v>
      </c>
      <c r="B94" s="1">
        <v>44781</v>
      </c>
      <c r="C94" s="1">
        <v>44927</v>
      </c>
      <c r="D94">
        <v>1</v>
      </c>
      <c r="E94">
        <v>1</v>
      </c>
      <c r="F94">
        <v>0</v>
      </c>
      <c r="G94">
        <v>1</v>
      </c>
      <c r="H94">
        <v>0</v>
      </c>
      <c r="I94">
        <v>0</v>
      </c>
      <c r="J94">
        <v>0</v>
      </c>
      <c r="K94">
        <v>1</v>
      </c>
      <c r="L94">
        <v>0</v>
      </c>
      <c r="M94">
        <v>1</v>
      </c>
      <c r="N94">
        <v>0</v>
      </c>
      <c r="O94">
        <v>0</v>
      </c>
      <c r="P94">
        <v>0</v>
      </c>
      <c r="Q94">
        <v>0</v>
      </c>
      <c r="R94">
        <v>0</v>
      </c>
      <c r="S94">
        <v>0</v>
      </c>
      <c r="T94">
        <v>0</v>
      </c>
      <c r="U94">
        <v>1</v>
      </c>
      <c r="V94">
        <v>0</v>
      </c>
      <c r="W94">
        <v>0</v>
      </c>
      <c r="X94" t="s">
        <v>27</v>
      </c>
      <c r="Y94" t="s">
        <v>27</v>
      </c>
      <c r="Z94" t="s">
        <v>27</v>
      </c>
    </row>
    <row r="95" spans="1:26" x14ac:dyDescent="0.35">
      <c r="A95" t="s">
        <v>47</v>
      </c>
      <c r="B95" s="1">
        <v>39083</v>
      </c>
      <c r="C95" s="1">
        <v>40086</v>
      </c>
      <c r="D95">
        <v>0</v>
      </c>
      <c r="E95" t="s">
        <v>27</v>
      </c>
      <c r="F95" t="s">
        <v>27</v>
      </c>
      <c r="G95" t="s">
        <v>27</v>
      </c>
      <c r="H95" t="s">
        <v>27</v>
      </c>
      <c r="I95" t="s">
        <v>27</v>
      </c>
      <c r="J95" t="s">
        <v>27</v>
      </c>
      <c r="K95" t="s">
        <v>27</v>
      </c>
      <c r="L95" t="s">
        <v>27</v>
      </c>
      <c r="M95" t="s">
        <v>27</v>
      </c>
      <c r="N95" t="s">
        <v>27</v>
      </c>
      <c r="O95" t="s">
        <v>27</v>
      </c>
      <c r="P95" t="s">
        <v>27</v>
      </c>
      <c r="Q95" t="s">
        <v>27</v>
      </c>
      <c r="R95" t="s">
        <v>27</v>
      </c>
      <c r="S95" t="s">
        <v>27</v>
      </c>
      <c r="T95" t="s">
        <v>27</v>
      </c>
      <c r="U95" t="s">
        <v>27</v>
      </c>
      <c r="V95" t="s">
        <v>27</v>
      </c>
      <c r="W95" t="s">
        <v>27</v>
      </c>
      <c r="X95" t="s">
        <v>27</v>
      </c>
      <c r="Y95" t="s">
        <v>27</v>
      </c>
      <c r="Z95" t="s">
        <v>27</v>
      </c>
    </row>
    <row r="96" spans="1:26" x14ac:dyDescent="0.35">
      <c r="A96" t="s">
        <v>47</v>
      </c>
      <c r="B96" s="1">
        <v>40087</v>
      </c>
      <c r="C96" s="1">
        <v>41912</v>
      </c>
      <c r="D96">
        <v>1</v>
      </c>
      <c r="E96">
        <v>0</v>
      </c>
      <c r="F96">
        <v>0</v>
      </c>
      <c r="G96">
        <v>0</v>
      </c>
      <c r="H96">
        <v>0</v>
      </c>
      <c r="I96">
        <v>0</v>
      </c>
      <c r="J96">
        <v>1</v>
      </c>
      <c r="K96">
        <v>0</v>
      </c>
      <c r="L96">
        <v>0</v>
      </c>
      <c r="M96">
        <v>0</v>
      </c>
      <c r="N96">
        <v>0</v>
      </c>
      <c r="O96">
        <v>0</v>
      </c>
      <c r="P96">
        <v>1</v>
      </c>
      <c r="Q96">
        <v>1</v>
      </c>
      <c r="R96" t="s">
        <v>27</v>
      </c>
      <c r="S96" t="s">
        <v>27</v>
      </c>
      <c r="T96" t="s">
        <v>27</v>
      </c>
      <c r="U96" t="s">
        <v>27</v>
      </c>
      <c r="V96" t="s">
        <v>27</v>
      </c>
      <c r="W96">
        <v>1</v>
      </c>
      <c r="X96">
        <v>1</v>
      </c>
      <c r="Y96">
        <v>1</v>
      </c>
      <c r="Z96">
        <v>1</v>
      </c>
    </row>
    <row r="97" spans="1:26" x14ac:dyDescent="0.35">
      <c r="A97" t="s">
        <v>47</v>
      </c>
      <c r="B97" s="1">
        <v>41913</v>
      </c>
      <c r="C97" s="1">
        <v>42277</v>
      </c>
      <c r="D97">
        <v>1</v>
      </c>
      <c r="E97">
        <v>0</v>
      </c>
      <c r="F97">
        <v>0</v>
      </c>
      <c r="G97">
        <v>1</v>
      </c>
      <c r="H97">
        <v>0</v>
      </c>
      <c r="I97">
        <v>0</v>
      </c>
      <c r="J97">
        <v>0</v>
      </c>
      <c r="K97">
        <v>0</v>
      </c>
      <c r="L97">
        <v>0</v>
      </c>
      <c r="M97">
        <v>1</v>
      </c>
      <c r="N97">
        <v>0</v>
      </c>
      <c r="O97">
        <v>0</v>
      </c>
      <c r="P97">
        <v>0</v>
      </c>
      <c r="Q97">
        <v>1</v>
      </c>
      <c r="R97" t="s">
        <v>27</v>
      </c>
      <c r="S97" t="s">
        <v>27</v>
      </c>
      <c r="T97" t="s">
        <v>27</v>
      </c>
      <c r="U97" t="s">
        <v>27</v>
      </c>
      <c r="V97" t="s">
        <v>27</v>
      </c>
      <c r="W97">
        <v>1</v>
      </c>
      <c r="X97">
        <v>1</v>
      </c>
      <c r="Y97">
        <v>1</v>
      </c>
      <c r="Z97">
        <v>1</v>
      </c>
    </row>
    <row r="98" spans="1:26" x14ac:dyDescent="0.35">
      <c r="A98" t="s">
        <v>47</v>
      </c>
      <c r="B98" s="1">
        <v>42278</v>
      </c>
      <c r="C98" s="1">
        <v>42419</v>
      </c>
      <c r="D98">
        <v>1</v>
      </c>
      <c r="E98">
        <v>1</v>
      </c>
      <c r="F98">
        <v>1</v>
      </c>
      <c r="G98">
        <v>1</v>
      </c>
      <c r="H98">
        <v>0</v>
      </c>
      <c r="I98">
        <v>0</v>
      </c>
      <c r="J98">
        <v>0</v>
      </c>
      <c r="K98">
        <v>1</v>
      </c>
      <c r="L98">
        <v>1</v>
      </c>
      <c r="M98">
        <v>1</v>
      </c>
      <c r="N98">
        <v>0</v>
      </c>
      <c r="O98">
        <v>0</v>
      </c>
      <c r="P98">
        <v>0</v>
      </c>
      <c r="Q98">
        <v>0</v>
      </c>
      <c r="R98">
        <v>0</v>
      </c>
      <c r="S98">
        <v>0</v>
      </c>
      <c r="T98">
        <v>0</v>
      </c>
      <c r="U98">
        <v>0</v>
      </c>
      <c r="V98">
        <v>1</v>
      </c>
      <c r="W98">
        <v>1</v>
      </c>
      <c r="X98">
        <v>1</v>
      </c>
      <c r="Y98">
        <v>1</v>
      </c>
      <c r="Z98">
        <v>1</v>
      </c>
    </row>
    <row r="99" spans="1:26" x14ac:dyDescent="0.35">
      <c r="A99" t="s">
        <v>47</v>
      </c>
      <c r="B99" s="1">
        <v>42420</v>
      </c>
      <c r="C99" s="1">
        <v>42442</v>
      </c>
      <c r="D99">
        <v>1</v>
      </c>
      <c r="E99">
        <v>1</v>
      </c>
      <c r="F99">
        <v>1</v>
      </c>
      <c r="G99">
        <v>1</v>
      </c>
      <c r="H99">
        <v>0</v>
      </c>
      <c r="I99">
        <v>0</v>
      </c>
      <c r="J99">
        <v>0</v>
      </c>
      <c r="K99">
        <v>1</v>
      </c>
      <c r="L99">
        <v>1</v>
      </c>
      <c r="M99">
        <v>1</v>
      </c>
      <c r="N99">
        <v>0</v>
      </c>
      <c r="O99">
        <v>0</v>
      </c>
      <c r="P99">
        <v>0</v>
      </c>
      <c r="Q99">
        <v>0</v>
      </c>
      <c r="R99">
        <v>0</v>
      </c>
      <c r="S99">
        <v>0</v>
      </c>
      <c r="T99">
        <v>0</v>
      </c>
      <c r="U99">
        <v>0</v>
      </c>
      <c r="V99">
        <v>1</v>
      </c>
      <c r="W99">
        <v>1</v>
      </c>
      <c r="X99">
        <v>1</v>
      </c>
      <c r="Y99">
        <v>1</v>
      </c>
      <c r="Z99">
        <v>1</v>
      </c>
    </row>
    <row r="100" spans="1:26" x14ac:dyDescent="0.35">
      <c r="A100" t="s">
        <v>47</v>
      </c>
      <c r="B100" s="1">
        <v>42443</v>
      </c>
      <c r="C100" s="1">
        <v>42551</v>
      </c>
      <c r="D100">
        <v>1</v>
      </c>
      <c r="E100">
        <v>1</v>
      </c>
      <c r="F100">
        <v>1</v>
      </c>
      <c r="G100">
        <v>1</v>
      </c>
      <c r="H100">
        <v>0</v>
      </c>
      <c r="I100">
        <v>0</v>
      </c>
      <c r="J100">
        <v>0</v>
      </c>
      <c r="K100">
        <v>1</v>
      </c>
      <c r="L100">
        <v>1</v>
      </c>
      <c r="M100">
        <v>1</v>
      </c>
      <c r="N100">
        <v>0</v>
      </c>
      <c r="O100">
        <v>0</v>
      </c>
      <c r="P100">
        <v>0</v>
      </c>
      <c r="Q100">
        <v>0</v>
      </c>
      <c r="R100">
        <v>0</v>
      </c>
      <c r="S100">
        <v>0</v>
      </c>
      <c r="T100">
        <v>0</v>
      </c>
      <c r="U100">
        <v>0</v>
      </c>
      <c r="V100">
        <v>1</v>
      </c>
      <c r="W100">
        <v>1</v>
      </c>
      <c r="X100">
        <v>1</v>
      </c>
      <c r="Y100">
        <v>1</v>
      </c>
      <c r="Z100">
        <v>1</v>
      </c>
    </row>
    <row r="101" spans="1:26" x14ac:dyDescent="0.35">
      <c r="A101" t="s">
        <v>47</v>
      </c>
      <c r="B101" s="1">
        <v>42552</v>
      </c>
      <c r="C101" s="1">
        <v>42643</v>
      </c>
      <c r="D101">
        <v>1</v>
      </c>
      <c r="E101">
        <v>1</v>
      </c>
      <c r="F101">
        <v>1</v>
      </c>
      <c r="G101">
        <v>1</v>
      </c>
      <c r="H101">
        <v>0</v>
      </c>
      <c r="I101">
        <v>0</v>
      </c>
      <c r="J101">
        <v>0</v>
      </c>
      <c r="K101">
        <v>1</v>
      </c>
      <c r="L101">
        <v>1</v>
      </c>
      <c r="M101">
        <v>1</v>
      </c>
      <c r="N101">
        <v>0</v>
      </c>
      <c r="O101">
        <v>0</v>
      </c>
      <c r="P101">
        <v>0</v>
      </c>
      <c r="Q101">
        <v>0</v>
      </c>
      <c r="R101">
        <v>0</v>
      </c>
      <c r="S101">
        <v>0</v>
      </c>
      <c r="T101">
        <v>0</v>
      </c>
      <c r="U101">
        <v>0</v>
      </c>
      <c r="V101">
        <v>1</v>
      </c>
      <c r="W101">
        <v>1</v>
      </c>
      <c r="X101">
        <v>1</v>
      </c>
      <c r="Y101">
        <v>1</v>
      </c>
      <c r="Z101">
        <v>1</v>
      </c>
    </row>
    <row r="102" spans="1:26" x14ac:dyDescent="0.35">
      <c r="A102" t="s">
        <v>47</v>
      </c>
      <c r="B102" s="1">
        <v>42644</v>
      </c>
      <c r="C102" s="1">
        <v>42835</v>
      </c>
      <c r="D102">
        <v>1</v>
      </c>
      <c r="E102">
        <v>1</v>
      </c>
      <c r="F102">
        <v>1</v>
      </c>
      <c r="G102">
        <v>1</v>
      </c>
      <c r="H102">
        <v>0</v>
      </c>
      <c r="I102">
        <v>0</v>
      </c>
      <c r="J102">
        <v>0</v>
      </c>
      <c r="K102">
        <v>1</v>
      </c>
      <c r="L102">
        <v>1</v>
      </c>
      <c r="M102">
        <v>1</v>
      </c>
      <c r="N102">
        <v>0</v>
      </c>
      <c r="O102">
        <v>0</v>
      </c>
      <c r="P102">
        <v>0</v>
      </c>
      <c r="Q102">
        <v>0</v>
      </c>
      <c r="R102">
        <v>0</v>
      </c>
      <c r="S102">
        <v>0</v>
      </c>
      <c r="T102">
        <v>0</v>
      </c>
      <c r="U102">
        <v>0</v>
      </c>
      <c r="V102">
        <v>1</v>
      </c>
      <c r="W102">
        <v>1</v>
      </c>
      <c r="X102">
        <v>1</v>
      </c>
      <c r="Y102">
        <v>1</v>
      </c>
      <c r="Z102">
        <v>1</v>
      </c>
    </row>
    <row r="103" spans="1:26" x14ac:dyDescent="0.35">
      <c r="A103" t="s">
        <v>47</v>
      </c>
      <c r="B103" s="1">
        <v>42836</v>
      </c>
      <c r="C103" s="1">
        <v>43008</v>
      </c>
      <c r="D103">
        <v>1</v>
      </c>
      <c r="E103">
        <v>1</v>
      </c>
      <c r="F103">
        <v>1</v>
      </c>
      <c r="G103">
        <v>1</v>
      </c>
      <c r="H103">
        <v>0</v>
      </c>
      <c r="I103">
        <v>0</v>
      </c>
      <c r="J103">
        <v>0</v>
      </c>
      <c r="K103">
        <v>1</v>
      </c>
      <c r="L103">
        <v>1</v>
      </c>
      <c r="M103">
        <v>1</v>
      </c>
      <c r="N103">
        <v>0</v>
      </c>
      <c r="O103">
        <v>0</v>
      </c>
      <c r="P103">
        <v>0</v>
      </c>
      <c r="Q103">
        <v>0</v>
      </c>
      <c r="R103">
        <v>0</v>
      </c>
      <c r="S103">
        <v>0</v>
      </c>
      <c r="T103">
        <v>0</v>
      </c>
      <c r="U103">
        <v>0</v>
      </c>
      <c r="V103">
        <v>1</v>
      </c>
      <c r="W103">
        <v>1</v>
      </c>
      <c r="X103">
        <v>1</v>
      </c>
      <c r="Y103">
        <v>1</v>
      </c>
      <c r="Z103">
        <v>1</v>
      </c>
    </row>
    <row r="104" spans="1:26" x14ac:dyDescent="0.35">
      <c r="A104" t="s">
        <v>47</v>
      </c>
      <c r="B104" s="1">
        <v>43009</v>
      </c>
      <c r="C104" s="1">
        <v>43251</v>
      </c>
      <c r="D104">
        <v>1</v>
      </c>
      <c r="E104">
        <v>1</v>
      </c>
      <c r="F104">
        <v>1</v>
      </c>
      <c r="G104">
        <v>1</v>
      </c>
      <c r="H104">
        <v>0</v>
      </c>
      <c r="I104">
        <v>0</v>
      </c>
      <c r="J104">
        <v>0</v>
      </c>
      <c r="K104">
        <v>1</v>
      </c>
      <c r="L104">
        <v>1</v>
      </c>
      <c r="M104">
        <v>1</v>
      </c>
      <c r="N104">
        <v>0</v>
      </c>
      <c r="O104">
        <v>0</v>
      </c>
      <c r="P104">
        <v>0</v>
      </c>
      <c r="Q104">
        <v>0</v>
      </c>
      <c r="R104">
        <v>0</v>
      </c>
      <c r="S104">
        <v>0</v>
      </c>
      <c r="T104">
        <v>0</v>
      </c>
      <c r="U104">
        <v>0</v>
      </c>
      <c r="V104">
        <v>1</v>
      </c>
      <c r="W104">
        <v>1</v>
      </c>
      <c r="X104">
        <v>1</v>
      </c>
      <c r="Y104">
        <v>1</v>
      </c>
      <c r="Z104">
        <v>1</v>
      </c>
    </row>
    <row r="105" spans="1:26" x14ac:dyDescent="0.35">
      <c r="A105" t="s">
        <v>47</v>
      </c>
      <c r="B105" s="1">
        <v>43252</v>
      </c>
      <c r="C105" s="1">
        <v>44712</v>
      </c>
      <c r="D105">
        <v>1</v>
      </c>
      <c r="E105">
        <v>1</v>
      </c>
      <c r="F105">
        <v>1</v>
      </c>
      <c r="G105">
        <v>1</v>
      </c>
      <c r="H105">
        <v>0</v>
      </c>
      <c r="I105">
        <v>0</v>
      </c>
      <c r="J105">
        <v>0</v>
      </c>
      <c r="K105">
        <v>1</v>
      </c>
      <c r="L105">
        <v>1</v>
      </c>
      <c r="M105">
        <v>1</v>
      </c>
      <c r="N105">
        <v>0</v>
      </c>
      <c r="O105">
        <v>0</v>
      </c>
      <c r="P105">
        <v>0</v>
      </c>
      <c r="Q105">
        <v>0</v>
      </c>
      <c r="R105">
        <v>0</v>
      </c>
      <c r="S105">
        <v>0</v>
      </c>
      <c r="T105">
        <v>0</v>
      </c>
      <c r="U105">
        <v>0</v>
      </c>
      <c r="V105">
        <v>1</v>
      </c>
      <c r="W105">
        <v>1</v>
      </c>
      <c r="X105">
        <v>1</v>
      </c>
      <c r="Y105">
        <v>1</v>
      </c>
      <c r="Z105">
        <v>1</v>
      </c>
    </row>
    <row r="106" spans="1:26" x14ac:dyDescent="0.35">
      <c r="A106" t="s">
        <v>47</v>
      </c>
      <c r="B106" s="1">
        <v>44713</v>
      </c>
      <c r="C106" s="1">
        <v>44926</v>
      </c>
      <c r="D106">
        <v>1</v>
      </c>
      <c r="E106">
        <v>1</v>
      </c>
      <c r="F106">
        <v>1</v>
      </c>
      <c r="G106">
        <v>1</v>
      </c>
      <c r="H106">
        <v>0</v>
      </c>
      <c r="I106">
        <v>0</v>
      </c>
      <c r="J106">
        <v>0</v>
      </c>
      <c r="K106">
        <v>1</v>
      </c>
      <c r="L106">
        <v>1</v>
      </c>
      <c r="M106">
        <v>1</v>
      </c>
      <c r="N106">
        <v>0</v>
      </c>
      <c r="O106">
        <v>0</v>
      </c>
      <c r="P106">
        <v>0</v>
      </c>
      <c r="Q106">
        <v>0</v>
      </c>
      <c r="R106">
        <v>0</v>
      </c>
      <c r="S106">
        <v>0</v>
      </c>
      <c r="T106">
        <v>0</v>
      </c>
      <c r="U106">
        <v>0</v>
      </c>
      <c r="V106">
        <v>1</v>
      </c>
      <c r="W106">
        <v>1</v>
      </c>
      <c r="X106">
        <v>1</v>
      </c>
      <c r="Y106">
        <v>1</v>
      </c>
      <c r="Z106">
        <v>1</v>
      </c>
    </row>
    <row r="107" spans="1:26" x14ac:dyDescent="0.35">
      <c r="A107" t="s">
        <v>47</v>
      </c>
      <c r="B107" s="1">
        <v>44927</v>
      </c>
      <c r="C107" s="1">
        <v>44927</v>
      </c>
      <c r="D107">
        <v>1</v>
      </c>
      <c r="E107">
        <v>1</v>
      </c>
      <c r="F107">
        <v>1</v>
      </c>
      <c r="G107">
        <v>1</v>
      </c>
      <c r="H107">
        <v>0</v>
      </c>
      <c r="I107">
        <v>0</v>
      </c>
      <c r="J107">
        <v>0</v>
      </c>
      <c r="K107">
        <v>1</v>
      </c>
      <c r="L107">
        <v>1</v>
      </c>
      <c r="M107">
        <v>1</v>
      </c>
      <c r="N107">
        <v>0</v>
      </c>
      <c r="O107">
        <v>0</v>
      </c>
      <c r="P107">
        <v>0</v>
      </c>
      <c r="Q107">
        <v>0</v>
      </c>
      <c r="R107">
        <v>0</v>
      </c>
      <c r="S107">
        <v>0</v>
      </c>
      <c r="T107">
        <v>0</v>
      </c>
      <c r="U107">
        <v>0</v>
      </c>
      <c r="V107">
        <v>1</v>
      </c>
      <c r="W107">
        <v>1</v>
      </c>
      <c r="X107">
        <v>1</v>
      </c>
      <c r="Y107">
        <v>1</v>
      </c>
      <c r="Z107">
        <v>1</v>
      </c>
    </row>
    <row r="108" spans="1:26" x14ac:dyDescent="0.35">
      <c r="A108" t="s">
        <v>48</v>
      </c>
      <c r="B108" s="1">
        <v>39083</v>
      </c>
      <c r="C108" s="1">
        <v>41122</v>
      </c>
      <c r="D108">
        <v>0</v>
      </c>
      <c r="E108" t="s">
        <v>27</v>
      </c>
      <c r="F108" t="s">
        <v>27</v>
      </c>
      <c r="G108" t="s">
        <v>27</v>
      </c>
      <c r="H108" t="s">
        <v>27</v>
      </c>
      <c r="I108" t="s">
        <v>27</v>
      </c>
      <c r="J108" t="s">
        <v>27</v>
      </c>
      <c r="K108" t="s">
        <v>27</v>
      </c>
      <c r="L108" t="s">
        <v>27</v>
      </c>
      <c r="M108" t="s">
        <v>27</v>
      </c>
      <c r="N108" t="s">
        <v>27</v>
      </c>
      <c r="O108" t="s">
        <v>27</v>
      </c>
      <c r="P108" t="s">
        <v>27</v>
      </c>
      <c r="Q108" t="s">
        <v>27</v>
      </c>
      <c r="R108" t="s">
        <v>27</v>
      </c>
      <c r="S108" t="s">
        <v>27</v>
      </c>
      <c r="T108" t="s">
        <v>27</v>
      </c>
      <c r="U108" t="s">
        <v>27</v>
      </c>
      <c r="V108" t="s">
        <v>27</v>
      </c>
      <c r="W108" t="s">
        <v>27</v>
      </c>
      <c r="X108" t="s">
        <v>27</v>
      </c>
      <c r="Y108" t="s">
        <v>27</v>
      </c>
      <c r="Z108" t="s">
        <v>27</v>
      </c>
    </row>
    <row r="109" spans="1:26" x14ac:dyDescent="0.35">
      <c r="A109" t="s">
        <v>48</v>
      </c>
      <c r="B109" s="1">
        <v>41123</v>
      </c>
      <c r="C109" s="1">
        <v>43202</v>
      </c>
      <c r="D109">
        <v>1</v>
      </c>
      <c r="E109">
        <v>0</v>
      </c>
      <c r="F109">
        <v>1</v>
      </c>
      <c r="G109">
        <v>1</v>
      </c>
      <c r="H109">
        <v>0</v>
      </c>
      <c r="I109">
        <v>0</v>
      </c>
      <c r="J109">
        <v>0</v>
      </c>
      <c r="K109">
        <v>0</v>
      </c>
      <c r="L109">
        <v>0</v>
      </c>
      <c r="M109">
        <v>0</v>
      </c>
      <c r="N109">
        <v>0</v>
      </c>
      <c r="O109">
        <v>0</v>
      </c>
      <c r="P109">
        <v>1</v>
      </c>
      <c r="Q109">
        <v>1</v>
      </c>
      <c r="R109" t="s">
        <v>27</v>
      </c>
      <c r="S109" t="s">
        <v>27</v>
      </c>
      <c r="T109" t="s">
        <v>27</v>
      </c>
      <c r="U109" t="s">
        <v>27</v>
      </c>
      <c r="V109" t="s">
        <v>27</v>
      </c>
      <c r="W109">
        <v>1</v>
      </c>
      <c r="X109">
        <v>1</v>
      </c>
      <c r="Y109">
        <v>0</v>
      </c>
      <c r="Z109">
        <v>0</v>
      </c>
    </row>
    <row r="110" spans="1:26" x14ac:dyDescent="0.35">
      <c r="A110" t="s">
        <v>48</v>
      </c>
      <c r="B110" s="1">
        <v>43203</v>
      </c>
      <c r="C110" s="1">
        <v>44927</v>
      </c>
      <c r="D110">
        <v>1</v>
      </c>
      <c r="E110">
        <v>0</v>
      </c>
      <c r="F110">
        <v>1</v>
      </c>
      <c r="G110">
        <v>1</v>
      </c>
      <c r="H110">
        <v>0</v>
      </c>
      <c r="I110">
        <v>0</v>
      </c>
      <c r="J110">
        <v>0</v>
      </c>
      <c r="K110">
        <v>0</v>
      </c>
      <c r="L110">
        <v>0</v>
      </c>
      <c r="M110">
        <v>0</v>
      </c>
      <c r="N110">
        <v>0</v>
      </c>
      <c r="O110">
        <v>0</v>
      </c>
      <c r="P110">
        <v>1</v>
      </c>
      <c r="Q110">
        <v>0</v>
      </c>
      <c r="R110">
        <v>0</v>
      </c>
      <c r="S110">
        <v>0</v>
      </c>
      <c r="T110">
        <v>0</v>
      </c>
      <c r="U110">
        <v>0</v>
      </c>
      <c r="V110">
        <v>1</v>
      </c>
      <c r="W110">
        <v>1</v>
      </c>
      <c r="X110">
        <v>1</v>
      </c>
      <c r="Y110">
        <v>0</v>
      </c>
      <c r="Z110">
        <v>0</v>
      </c>
    </row>
    <row r="111" spans="1:26" x14ac:dyDescent="0.35">
      <c r="A111" t="s">
        <v>49</v>
      </c>
      <c r="B111" s="1">
        <v>39083</v>
      </c>
      <c r="C111" s="1">
        <v>42443</v>
      </c>
      <c r="D111">
        <v>0</v>
      </c>
      <c r="E111" t="s">
        <v>27</v>
      </c>
      <c r="F111" t="s">
        <v>27</v>
      </c>
      <c r="G111" t="s">
        <v>27</v>
      </c>
      <c r="H111" t="s">
        <v>27</v>
      </c>
      <c r="I111" t="s">
        <v>27</v>
      </c>
      <c r="J111" t="s">
        <v>27</v>
      </c>
      <c r="K111" t="s">
        <v>27</v>
      </c>
      <c r="L111" t="s">
        <v>27</v>
      </c>
      <c r="M111" t="s">
        <v>27</v>
      </c>
      <c r="N111" t="s">
        <v>27</v>
      </c>
      <c r="O111" t="s">
        <v>27</v>
      </c>
      <c r="P111" t="s">
        <v>27</v>
      </c>
      <c r="Q111" t="s">
        <v>27</v>
      </c>
      <c r="R111" t="s">
        <v>27</v>
      </c>
      <c r="S111" t="s">
        <v>27</v>
      </c>
      <c r="T111" t="s">
        <v>27</v>
      </c>
      <c r="U111" t="s">
        <v>27</v>
      </c>
      <c r="V111" t="s">
        <v>27</v>
      </c>
      <c r="W111" t="s">
        <v>27</v>
      </c>
      <c r="X111" t="s">
        <v>27</v>
      </c>
      <c r="Y111" t="s">
        <v>27</v>
      </c>
      <c r="Z111" t="s">
        <v>27</v>
      </c>
    </row>
    <row r="112" spans="1:26" x14ac:dyDescent="0.35">
      <c r="A112" t="s">
        <v>49</v>
      </c>
      <c r="B112" s="1">
        <v>42444</v>
      </c>
      <c r="C112" s="1">
        <v>42738</v>
      </c>
      <c r="D112">
        <v>0</v>
      </c>
      <c r="E112" t="s">
        <v>27</v>
      </c>
      <c r="F112" t="s">
        <v>27</v>
      </c>
      <c r="G112" t="s">
        <v>27</v>
      </c>
      <c r="H112" t="s">
        <v>27</v>
      </c>
      <c r="I112" t="s">
        <v>27</v>
      </c>
      <c r="J112" t="s">
        <v>27</v>
      </c>
      <c r="K112" t="s">
        <v>27</v>
      </c>
      <c r="L112" t="s">
        <v>27</v>
      </c>
      <c r="M112" t="s">
        <v>27</v>
      </c>
      <c r="N112" t="s">
        <v>27</v>
      </c>
      <c r="O112" t="s">
        <v>27</v>
      </c>
      <c r="P112" t="s">
        <v>27</v>
      </c>
      <c r="Q112" t="s">
        <v>27</v>
      </c>
      <c r="R112" t="s">
        <v>27</v>
      </c>
      <c r="S112" t="s">
        <v>27</v>
      </c>
      <c r="T112" t="s">
        <v>27</v>
      </c>
      <c r="U112" t="s">
        <v>27</v>
      </c>
      <c r="V112" t="s">
        <v>27</v>
      </c>
      <c r="W112" t="s">
        <v>27</v>
      </c>
      <c r="X112" t="s">
        <v>27</v>
      </c>
      <c r="Y112" t="s">
        <v>27</v>
      </c>
      <c r="Z112" t="s">
        <v>27</v>
      </c>
    </row>
    <row r="113" spans="1:26" x14ac:dyDescent="0.35">
      <c r="A113" t="s">
        <v>49</v>
      </c>
      <c r="B113" s="1">
        <v>42739</v>
      </c>
      <c r="C113" s="1">
        <v>44927</v>
      </c>
      <c r="D113">
        <v>1</v>
      </c>
      <c r="E113">
        <v>0</v>
      </c>
      <c r="F113">
        <v>0</v>
      </c>
      <c r="G113">
        <v>1</v>
      </c>
      <c r="H113">
        <v>0</v>
      </c>
      <c r="I113">
        <v>0</v>
      </c>
      <c r="J113">
        <v>0</v>
      </c>
      <c r="K113">
        <v>0</v>
      </c>
      <c r="L113">
        <v>0</v>
      </c>
      <c r="M113">
        <v>0</v>
      </c>
      <c r="N113">
        <v>0</v>
      </c>
      <c r="O113">
        <v>0</v>
      </c>
      <c r="P113">
        <v>1</v>
      </c>
      <c r="Q113">
        <v>1</v>
      </c>
      <c r="R113" t="s">
        <v>27</v>
      </c>
      <c r="S113" t="s">
        <v>27</v>
      </c>
      <c r="T113" t="s">
        <v>27</v>
      </c>
      <c r="U113" t="s">
        <v>27</v>
      </c>
      <c r="V113" t="s">
        <v>27</v>
      </c>
      <c r="W113">
        <v>0</v>
      </c>
      <c r="X113" t="s">
        <v>27</v>
      </c>
      <c r="Y113" t="s">
        <v>27</v>
      </c>
      <c r="Z113" t="s">
        <v>27</v>
      </c>
    </row>
    <row r="114" spans="1:26" x14ac:dyDescent="0.35">
      <c r="A114" t="s">
        <v>50</v>
      </c>
      <c r="B114" s="1">
        <v>39083</v>
      </c>
      <c r="C114" s="1">
        <v>41820</v>
      </c>
      <c r="D114">
        <v>0</v>
      </c>
      <c r="E114" t="s">
        <v>27</v>
      </c>
      <c r="F114" t="s">
        <v>27</v>
      </c>
      <c r="G114" t="s">
        <v>27</v>
      </c>
      <c r="H114" t="s">
        <v>27</v>
      </c>
      <c r="I114" t="s">
        <v>27</v>
      </c>
      <c r="J114" t="s">
        <v>27</v>
      </c>
      <c r="K114" t="s">
        <v>27</v>
      </c>
      <c r="L114" t="s">
        <v>27</v>
      </c>
      <c r="M114" t="s">
        <v>27</v>
      </c>
      <c r="N114" t="s">
        <v>27</v>
      </c>
      <c r="O114" t="s">
        <v>27</v>
      </c>
      <c r="P114" t="s">
        <v>27</v>
      </c>
      <c r="Q114" t="s">
        <v>27</v>
      </c>
      <c r="R114" t="s">
        <v>27</v>
      </c>
      <c r="S114" t="s">
        <v>27</v>
      </c>
      <c r="T114" t="s">
        <v>27</v>
      </c>
      <c r="U114" t="s">
        <v>27</v>
      </c>
      <c r="V114" t="s">
        <v>27</v>
      </c>
      <c r="W114" t="s">
        <v>27</v>
      </c>
      <c r="X114" t="s">
        <v>27</v>
      </c>
      <c r="Y114" t="s">
        <v>27</v>
      </c>
      <c r="Z114" t="s">
        <v>27</v>
      </c>
    </row>
    <row r="115" spans="1:26" x14ac:dyDescent="0.35">
      <c r="A115" t="s">
        <v>50</v>
      </c>
      <c r="B115" s="1">
        <v>41821</v>
      </c>
      <c r="C115" s="1">
        <v>44927</v>
      </c>
      <c r="D115">
        <v>1</v>
      </c>
      <c r="E115">
        <v>0</v>
      </c>
      <c r="F115">
        <v>1</v>
      </c>
      <c r="G115">
        <v>1</v>
      </c>
      <c r="H115">
        <v>0</v>
      </c>
      <c r="I115">
        <v>0</v>
      </c>
      <c r="J115">
        <v>0</v>
      </c>
      <c r="K115">
        <v>0</v>
      </c>
      <c r="L115">
        <v>1</v>
      </c>
      <c r="M115">
        <v>1</v>
      </c>
      <c r="N115">
        <v>0</v>
      </c>
      <c r="O115">
        <v>0</v>
      </c>
      <c r="P115">
        <v>0</v>
      </c>
      <c r="Q115">
        <v>0</v>
      </c>
      <c r="R115">
        <v>0</v>
      </c>
      <c r="S115">
        <v>0</v>
      </c>
      <c r="T115">
        <v>0</v>
      </c>
      <c r="U115">
        <v>1</v>
      </c>
      <c r="V115">
        <v>0</v>
      </c>
      <c r="W115">
        <v>1</v>
      </c>
      <c r="X115">
        <v>1</v>
      </c>
      <c r="Y115">
        <v>1</v>
      </c>
      <c r="Z115">
        <v>1</v>
      </c>
    </row>
    <row r="116" spans="1:26" x14ac:dyDescent="0.35">
      <c r="A116" t="s">
        <v>51</v>
      </c>
      <c r="B116" s="1">
        <v>39083</v>
      </c>
      <c r="C116" s="1">
        <v>42185</v>
      </c>
      <c r="D116">
        <v>0</v>
      </c>
      <c r="E116" t="s">
        <v>27</v>
      </c>
      <c r="F116" t="s">
        <v>27</v>
      </c>
      <c r="G116" t="s">
        <v>27</v>
      </c>
      <c r="H116" t="s">
        <v>27</v>
      </c>
      <c r="I116" t="s">
        <v>27</v>
      </c>
      <c r="J116" t="s">
        <v>27</v>
      </c>
      <c r="K116" t="s">
        <v>27</v>
      </c>
      <c r="L116" t="s">
        <v>27</v>
      </c>
      <c r="M116" t="s">
        <v>27</v>
      </c>
      <c r="N116" t="s">
        <v>27</v>
      </c>
      <c r="O116" t="s">
        <v>27</v>
      </c>
      <c r="P116" t="s">
        <v>27</v>
      </c>
      <c r="Q116" t="s">
        <v>27</v>
      </c>
      <c r="R116" t="s">
        <v>27</v>
      </c>
      <c r="S116" t="s">
        <v>27</v>
      </c>
      <c r="T116" t="s">
        <v>27</v>
      </c>
      <c r="U116" t="s">
        <v>27</v>
      </c>
      <c r="V116" t="s">
        <v>27</v>
      </c>
      <c r="W116" t="s">
        <v>27</v>
      </c>
      <c r="X116" t="s">
        <v>27</v>
      </c>
      <c r="Y116" t="s">
        <v>27</v>
      </c>
      <c r="Z116" t="s">
        <v>27</v>
      </c>
    </row>
    <row r="117" spans="1:26" x14ac:dyDescent="0.35">
      <c r="A117" t="s">
        <v>51</v>
      </c>
      <c r="B117" s="1">
        <v>42186</v>
      </c>
      <c r="C117" s="1">
        <v>42551</v>
      </c>
      <c r="D117">
        <v>1</v>
      </c>
      <c r="E117">
        <v>1</v>
      </c>
      <c r="F117">
        <v>1</v>
      </c>
      <c r="G117">
        <v>1</v>
      </c>
      <c r="H117">
        <v>0</v>
      </c>
      <c r="I117">
        <v>0</v>
      </c>
      <c r="J117">
        <v>0</v>
      </c>
      <c r="K117">
        <v>1</v>
      </c>
      <c r="L117">
        <v>1</v>
      </c>
      <c r="M117">
        <v>1</v>
      </c>
      <c r="N117">
        <v>0</v>
      </c>
      <c r="O117">
        <v>0</v>
      </c>
      <c r="P117">
        <v>0</v>
      </c>
      <c r="Q117">
        <v>0</v>
      </c>
      <c r="R117">
        <v>0</v>
      </c>
      <c r="S117">
        <v>0</v>
      </c>
      <c r="T117">
        <v>0</v>
      </c>
      <c r="U117">
        <v>0</v>
      </c>
      <c r="V117">
        <v>1</v>
      </c>
      <c r="W117">
        <v>0</v>
      </c>
      <c r="X117" t="s">
        <v>27</v>
      </c>
      <c r="Y117" t="s">
        <v>27</v>
      </c>
      <c r="Z117" t="s">
        <v>27</v>
      </c>
    </row>
    <row r="118" spans="1:26" x14ac:dyDescent="0.35">
      <c r="A118" t="s">
        <v>51</v>
      </c>
      <c r="B118" s="1">
        <v>42552</v>
      </c>
      <c r="C118" s="1">
        <v>44927</v>
      </c>
      <c r="D118">
        <v>1</v>
      </c>
      <c r="E118">
        <v>1</v>
      </c>
      <c r="F118">
        <v>1</v>
      </c>
      <c r="G118">
        <v>1</v>
      </c>
      <c r="H118">
        <v>0</v>
      </c>
      <c r="I118">
        <v>0</v>
      </c>
      <c r="J118">
        <v>0</v>
      </c>
      <c r="K118">
        <v>1</v>
      </c>
      <c r="L118">
        <v>1</v>
      </c>
      <c r="M118">
        <v>1</v>
      </c>
      <c r="N118">
        <v>0</v>
      </c>
      <c r="O118">
        <v>0</v>
      </c>
      <c r="P118">
        <v>0</v>
      </c>
      <c r="Q118">
        <v>0</v>
      </c>
      <c r="R118">
        <v>0</v>
      </c>
      <c r="S118">
        <v>0</v>
      </c>
      <c r="T118">
        <v>0</v>
      </c>
      <c r="U118">
        <v>0</v>
      </c>
      <c r="V118">
        <v>1</v>
      </c>
      <c r="W118">
        <v>0</v>
      </c>
      <c r="X118" t="s">
        <v>27</v>
      </c>
      <c r="Y118" t="s">
        <v>27</v>
      </c>
      <c r="Z118" t="s">
        <v>27</v>
      </c>
    </row>
    <row r="119" spans="1:26" x14ac:dyDescent="0.35">
      <c r="A119" t="s">
        <v>52</v>
      </c>
      <c r="B119" s="1">
        <v>39083</v>
      </c>
      <c r="C119" s="1">
        <v>42974</v>
      </c>
      <c r="D119">
        <v>0</v>
      </c>
      <c r="E119" t="s">
        <v>27</v>
      </c>
      <c r="F119" t="s">
        <v>27</v>
      </c>
      <c r="G119" t="s">
        <v>27</v>
      </c>
      <c r="H119" t="s">
        <v>27</v>
      </c>
      <c r="I119" t="s">
        <v>27</v>
      </c>
      <c r="J119" t="s">
        <v>27</v>
      </c>
      <c r="K119" t="s">
        <v>27</v>
      </c>
      <c r="L119" t="s">
        <v>27</v>
      </c>
      <c r="M119" t="s">
        <v>27</v>
      </c>
      <c r="N119" t="s">
        <v>27</v>
      </c>
      <c r="O119" t="s">
        <v>27</v>
      </c>
      <c r="P119" t="s">
        <v>27</v>
      </c>
      <c r="Q119" t="s">
        <v>27</v>
      </c>
      <c r="R119" t="s">
        <v>27</v>
      </c>
      <c r="S119" t="s">
        <v>27</v>
      </c>
      <c r="T119" t="s">
        <v>27</v>
      </c>
      <c r="U119" t="s">
        <v>27</v>
      </c>
      <c r="V119" t="s">
        <v>27</v>
      </c>
      <c r="W119" t="s">
        <v>27</v>
      </c>
      <c r="X119" t="s">
        <v>27</v>
      </c>
      <c r="Y119" t="s">
        <v>27</v>
      </c>
      <c r="Z119" t="s">
        <v>27</v>
      </c>
    </row>
    <row r="120" spans="1:26" x14ac:dyDescent="0.35">
      <c r="A120" t="s">
        <v>52</v>
      </c>
      <c r="B120" s="1">
        <v>42975</v>
      </c>
      <c r="C120" s="1">
        <v>44927</v>
      </c>
      <c r="D120">
        <v>1</v>
      </c>
      <c r="E120">
        <v>1</v>
      </c>
      <c r="F120">
        <v>1</v>
      </c>
      <c r="G120">
        <v>1</v>
      </c>
      <c r="H120">
        <v>0</v>
      </c>
      <c r="I120">
        <v>0</v>
      </c>
      <c r="J120">
        <v>0</v>
      </c>
      <c r="K120">
        <v>1</v>
      </c>
      <c r="L120">
        <v>1</v>
      </c>
      <c r="M120">
        <v>1</v>
      </c>
      <c r="N120">
        <v>0</v>
      </c>
      <c r="O120">
        <v>0</v>
      </c>
      <c r="P120">
        <v>0</v>
      </c>
      <c r="Q120">
        <v>0</v>
      </c>
      <c r="R120">
        <v>0</v>
      </c>
      <c r="S120">
        <v>0</v>
      </c>
      <c r="T120">
        <v>0</v>
      </c>
      <c r="U120">
        <v>0</v>
      </c>
      <c r="V120">
        <v>1</v>
      </c>
      <c r="W120">
        <v>0</v>
      </c>
      <c r="X120" t="s">
        <v>27</v>
      </c>
      <c r="Y120" t="s">
        <v>27</v>
      </c>
      <c r="Z120" t="s">
        <v>27</v>
      </c>
    </row>
    <row r="121" spans="1:26" x14ac:dyDescent="0.35">
      <c r="A121" t="s">
        <v>53</v>
      </c>
      <c r="B121" s="1">
        <v>39083</v>
      </c>
      <c r="C121" s="1">
        <v>42857</v>
      </c>
      <c r="D121">
        <v>0</v>
      </c>
      <c r="E121" t="s">
        <v>27</v>
      </c>
      <c r="F121" t="s">
        <v>27</v>
      </c>
      <c r="G121" t="s">
        <v>27</v>
      </c>
      <c r="H121" t="s">
        <v>27</v>
      </c>
      <c r="I121" t="s">
        <v>27</v>
      </c>
      <c r="J121" t="s">
        <v>27</v>
      </c>
      <c r="K121" t="s">
        <v>27</v>
      </c>
      <c r="L121" t="s">
        <v>27</v>
      </c>
      <c r="M121" t="s">
        <v>27</v>
      </c>
      <c r="N121" t="s">
        <v>27</v>
      </c>
      <c r="O121" t="s">
        <v>27</v>
      </c>
      <c r="P121" t="s">
        <v>27</v>
      </c>
      <c r="Q121" t="s">
        <v>27</v>
      </c>
      <c r="R121" t="s">
        <v>27</v>
      </c>
      <c r="S121" t="s">
        <v>27</v>
      </c>
      <c r="T121" t="s">
        <v>27</v>
      </c>
      <c r="U121" t="s">
        <v>27</v>
      </c>
      <c r="V121" t="s">
        <v>27</v>
      </c>
      <c r="W121" t="s">
        <v>27</v>
      </c>
      <c r="X121" t="s">
        <v>27</v>
      </c>
      <c r="Y121" t="s">
        <v>27</v>
      </c>
      <c r="Z121" t="s">
        <v>27</v>
      </c>
    </row>
    <row r="122" spans="1:26" x14ac:dyDescent="0.35">
      <c r="A122" t="s">
        <v>53</v>
      </c>
      <c r="B122" s="1">
        <v>42858</v>
      </c>
      <c r="C122" s="1">
        <v>42916</v>
      </c>
      <c r="D122">
        <v>1</v>
      </c>
      <c r="E122">
        <v>1</v>
      </c>
      <c r="F122">
        <v>1</v>
      </c>
      <c r="G122">
        <v>1</v>
      </c>
      <c r="H122">
        <v>0</v>
      </c>
      <c r="I122">
        <v>0</v>
      </c>
      <c r="J122">
        <v>0</v>
      </c>
      <c r="K122">
        <v>1</v>
      </c>
      <c r="L122">
        <v>1</v>
      </c>
      <c r="M122">
        <v>1</v>
      </c>
      <c r="N122">
        <v>0</v>
      </c>
      <c r="O122">
        <v>0</v>
      </c>
      <c r="P122">
        <v>0</v>
      </c>
      <c r="Q122">
        <v>0</v>
      </c>
      <c r="R122">
        <v>0</v>
      </c>
      <c r="S122">
        <v>0</v>
      </c>
      <c r="T122">
        <v>0</v>
      </c>
      <c r="U122">
        <v>1</v>
      </c>
      <c r="V122">
        <v>0</v>
      </c>
      <c r="W122">
        <v>1</v>
      </c>
      <c r="X122">
        <v>1</v>
      </c>
      <c r="Y122">
        <v>1</v>
      </c>
      <c r="Z122">
        <v>1</v>
      </c>
    </row>
    <row r="123" spans="1:26" x14ac:dyDescent="0.35">
      <c r="A123" t="s">
        <v>53</v>
      </c>
      <c r="B123" s="1">
        <v>42917</v>
      </c>
      <c r="C123" s="1">
        <v>43646</v>
      </c>
      <c r="D123">
        <v>1</v>
      </c>
      <c r="E123">
        <v>1</v>
      </c>
      <c r="F123">
        <v>1</v>
      </c>
      <c r="G123">
        <v>1</v>
      </c>
      <c r="H123">
        <v>0</v>
      </c>
      <c r="I123">
        <v>0</v>
      </c>
      <c r="J123">
        <v>0</v>
      </c>
      <c r="K123">
        <v>1</v>
      </c>
      <c r="L123">
        <v>1</v>
      </c>
      <c r="M123">
        <v>1</v>
      </c>
      <c r="N123">
        <v>0</v>
      </c>
      <c r="O123">
        <v>0</v>
      </c>
      <c r="P123">
        <v>0</v>
      </c>
      <c r="Q123">
        <v>0</v>
      </c>
      <c r="R123">
        <v>0</v>
      </c>
      <c r="S123">
        <v>0</v>
      </c>
      <c r="T123">
        <v>0</v>
      </c>
      <c r="U123">
        <v>1</v>
      </c>
      <c r="V123">
        <v>0</v>
      </c>
      <c r="W123">
        <v>1</v>
      </c>
      <c r="X123">
        <v>1</v>
      </c>
      <c r="Y123">
        <v>1</v>
      </c>
      <c r="Z123">
        <v>1</v>
      </c>
    </row>
    <row r="124" spans="1:26" x14ac:dyDescent="0.35">
      <c r="A124" t="s">
        <v>53</v>
      </c>
      <c r="B124" s="1">
        <v>43647</v>
      </c>
      <c r="C124" s="1">
        <v>44196</v>
      </c>
      <c r="D124">
        <v>1</v>
      </c>
      <c r="E124">
        <v>1</v>
      </c>
      <c r="F124">
        <v>1</v>
      </c>
      <c r="G124">
        <v>1</v>
      </c>
      <c r="H124">
        <v>0</v>
      </c>
      <c r="I124">
        <v>0</v>
      </c>
      <c r="J124">
        <v>0</v>
      </c>
      <c r="K124">
        <v>1</v>
      </c>
      <c r="L124">
        <v>1</v>
      </c>
      <c r="M124">
        <v>1</v>
      </c>
      <c r="N124">
        <v>0</v>
      </c>
      <c r="O124">
        <v>0</v>
      </c>
      <c r="P124">
        <v>0</v>
      </c>
      <c r="Q124">
        <v>0</v>
      </c>
      <c r="R124">
        <v>0</v>
      </c>
      <c r="S124">
        <v>0</v>
      </c>
      <c r="T124">
        <v>0</v>
      </c>
      <c r="U124">
        <v>1</v>
      </c>
      <c r="V124">
        <v>0</v>
      </c>
      <c r="W124">
        <v>1</v>
      </c>
      <c r="X124">
        <v>1</v>
      </c>
      <c r="Y124">
        <v>1</v>
      </c>
      <c r="Z124">
        <v>1</v>
      </c>
    </row>
    <row r="125" spans="1:26" x14ac:dyDescent="0.35">
      <c r="A125" t="s">
        <v>53</v>
      </c>
      <c r="B125" s="1">
        <v>44197</v>
      </c>
      <c r="C125" s="1">
        <v>44469</v>
      </c>
      <c r="D125">
        <v>1</v>
      </c>
      <c r="E125">
        <v>1</v>
      </c>
      <c r="F125">
        <v>1</v>
      </c>
      <c r="G125">
        <v>1</v>
      </c>
      <c r="H125">
        <v>0</v>
      </c>
      <c r="I125">
        <v>0</v>
      </c>
      <c r="J125">
        <v>0</v>
      </c>
      <c r="K125">
        <v>1</v>
      </c>
      <c r="L125">
        <v>1</v>
      </c>
      <c r="M125">
        <v>1</v>
      </c>
      <c r="N125">
        <v>0</v>
      </c>
      <c r="O125">
        <v>0</v>
      </c>
      <c r="P125">
        <v>0</v>
      </c>
      <c r="Q125">
        <v>0</v>
      </c>
      <c r="R125">
        <v>0</v>
      </c>
      <c r="S125">
        <v>0</v>
      </c>
      <c r="T125">
        <v>0</v>
      </c>
      <c r="U125">
        <v>1</v>
      </c>
      <c r="V125">
        <v>0</v>
      </c>
      <c r="W125">
        <v>1</v>
      </c>
      <c r="X125">
        <v>1</v>
      </c>
      <c r="Y125">
        <v>1</v>
      </c>
      <c r="Z125">
        <v>1</v>
      </c>
    </row>
    <row r="126" spans="1:26" x14ac:dyDescent="0.35">
      <c r="A126" t="s">
        <v>53</v>
      </c>
      <c r="B126" s="1">
        <v>44470</v>
      </c>
      <c r="C126" s="1">
        <v>44561</v>
      </c>
      <c r="D126">
        <v>1</v>
      </c>
      <c r="E126">
        <v>1</v>
      </c>
      <c r="F126">
        <v>1</v>
      </c>
      <c r="G126">
        <v>1</v>
      </c>
      <c r="H126">
        <v>0</v>
      </c>
      <c r="I126">
        <v>0</v>
      </c>
      <c r="J126">
        <v>0</v>
      </c>
      <c r="K126">
        <v>1</v>
      </c>
      <c r="L126">
        <v>1</v>
      </c>
      <c r="M126">
        <v>1</v>
      </c>
      <c r="N126">
        <v>0</v>
      </c>
      <c r="O126">
        <v>0</v>
      </c>
      <c r="P126">
        <v>0</v>
      </c>
      <c r="Q126">
        <v>0</v>
      </c>
      <c r="R126">
        <v>0</v>
      </c>
      <c r="S126">
        <v>0</v>
      </c>
      <c r="T126">
        <v>0</v>
      </c>
      <c r="U126">
        <v>1</v>
      </c>
      <c r="V126">
        <v>0</v>
      </c>
      <c r="W126">
        <v>1</v>
      </c>
      <c r="X126">
        <v>1</v>
      </c>
      <c r="Y126">
        <v>1</v>
      </c>
      <c r="Z126">
        <v>1</v>
      </c>
    </row>
    <row r="127" spans="1:26" x14ac:dyDescent="0.35">
      <c r="A127" t="s">
        <v>53</v>
      </c>
      <c r="B127" s="1">
        <v>44562</v>
      </c>
      <c r="C127" s="1">
        <v>44927</v>
      </c>
      <c r="D127">
        <v>1</v>
      </c>
      <c r="E127">
        <v>1</v>
      </c>
      <c r="F127">
        <v>1</v>
      </c>
      <c r="G127">
        <v>1</v>
      </c>
      <c r="H127">
        <v>0</v>
      </c>
      <c r="I127">
        <v>0</v>
      </c>
      <c r="J127">
        <v>0</v>
      </c>
      <c r="K127">
        <v>1</v>
      </c>
      <c r="L127">
        <v>1</v>
      </c>
      <c r="M127">
        <v>1</v>
      </c>
      <c r="N127">
        <v>0</v>
      </c>
      <c r="O127">
        <v>0</v>
      </c>
      <c r="P127">
        <v>0</v>
      </c>
      <c r="Q127">
        <v>0</v>
      </c>
      <c r="R127">
        <v>0</v>
      </c>
      <c r="S127">
        <v>0</v>
      </c>
      <c r="T127">
        <v>0</v>
      </c>
      <c r="U127">
        <v>1</v>
      </c>
      <c r="V127">
        <v>0</v>
      </c>
      <c r="W127">
        <v>1</v>
      </c>
      <c r="X127">
        <v>1</v>
      </c>
      <c r="Y127">
        <v>1</v>
      </c>
      <c r="Z127">
        <v>1</v>
      </c>
    </row>
    <row r="128" spans="1:26" x14ac:dyDescent="0.35">
      <c r="A128" t="s">
        <v>54</v>
      </c>
      <c r="B128" s="1">
        <v>39083</v>
      </c>
      <c r="C128" s="1">
        <v>42970</v>
      </c>
      <c r="D128">
        <v>0</v>
      </c>
      <c r="E128" t="s">
        <v>27</v>
      </c>
      <c r="F128" t="s">
        <v>27</v>
      </c>
      <c r="G128" t="s">
        <v>27</v>
      </c>
      <c r="H128" t="s">
        <v>27</v>
      </c>
      <c r="I128" t="s">
        <v>27</v>
      </c>
      <c r="J128" t="s">
        <v>27</v>
      </c>
      <c r="K128" t="s">
        <v>27</v>
      </c>
      <c r="L128" t="s">
        <v>27</v>
      </c>
      <c r="M128" t="s">
        <v>27</v>
      </c>
      <c r="N128" t="s">
        <v>27</v>
      </c>
      <c r="O128" t="s">
        <v>27</v>
      </c>
      <c r="P128" t="s">
        <v>27</v>
      </c>
      <c r="Q128" t="s">
        <v>27</v>
      </c>
      <c r="R128" t="s">
        <v>27</v>
      </c>
      <c r="S128" t="s">
        <v>27</v>
      </c>
      <c r="T128" t="s">
        <v>27</v>
      </c>
      <c r="U128" t="s">
        <v>27</v>
      </c>
      <c r="V128" t="s">
        <v>27</v>
      </c>
      <c r="W128" t="s">
        <v>27</v>
      </c>
      <c r="X128" t="s">
        <v>27</v>
      </c>
      <c r="Y128" t="s">
        <v>27</v>
      </c>
      <c r="Z128" t="s">
        <v>27</v>
      </c>
    </row>
    <row r="129" spans="1:26" x14ac:dyDescent="0.35">
      <c r="A129" t="s">
        <v>54</v>
      </c>
      <c r="B129" s="1">
        <v>42971</v>
      </c>
      <c r="C129" s="1">
        <v>44762</v>
      </c>
      <c r="D129">
        <v>1</v>
      </c>
      <c r="E129">
        <v>1</v>
      </c>
      <c r="F129">
        <v>1</v>
      </c>
      <c r="G129">
        <v>1</v>
      </c>
      <c r="H129">
        <v>0</v>
      </c>
      <c r="I129">
        <v>0</v>
      </c>
      <c r="J129">
        <v>0</v>
      </c>
      <c r="K129">
        <v>1</v>
      </c>
      <c r="L129">
        <v>1</v>
      </c>
      <c r="M129">
        <v>1</v>
      </c>
      <c r="N129">
        <v>0</v>
      </c>
      <c r="O129">
        <v>0</v>
      </c>
      <c r="P129">
        <v>0</v>
      </c>
      <c r="Q129">
        <v>1</v>
      </c>
      <c r="R129" t="s">
        <v>27</v>
      </c>
      <c r="S129" t="s">
        <v>27</v>
      </c>
      <c r="T129" t="s">
        <v>27</v>
      </c>
      <c r="U129" t="s">
        <v>27</v>
      </c>
      <c r="V129" t="s">
        <v>27</v>
      </c>
      <c r="W129">
        <v>0</v>
      </c>
      <c r="X129" t="s">
        <v>27</v>
      </c>
      <c r="Y129" t="s">
        <v>27</v>
      </c>
      <c r="Z129" t="s">
        <v>27</v>
      </c>
    </row>
    <row r="130" spans="1:26" x14ac:dyDescent="0.35">
      <c r="A130" t="s">
        <v>54</v>
      </c>
      <c r="B130" s="1">
        <v>44763</v>
      </c>
      <c r="C130" s="1">
        <v>44927</v>
      </c>
      <c r="D130">
        <v>1</v>
      </c>
      <c r="E130">
        <v>1</v>
      </c>
      <c r="F130">
        <v>1</v>
      </c>
      <c r="G130">
        <v>1</v>
      </c>
      <c r="H130">
        <v>0</v>
      </c>
      <c r="I130">
        <v>0</v>
      </c>
      <c r="J130">
        <v>0</v>
      </c>
      <c r="K130">
        <v>1</v>
      </c>
      <c r="L130">
        <v>1</v>
      </c>
      <c r="M130">
        <v>1</v>
      </c>
      <c r="N130">
        <v>0</v>
      </c>
      <c r="O130">
        <v>0</v>
      </c>
      <c r="P130">
        <v>0</v>
      </c>
      <c r="Q130">
        <v>1</v>
      </c>
      <c r="R130" t="s">
        <v>27</v>
      </c>
      <c r="S130" t="s">
        <v>27</v>
      </c>
      <c r="T130" t="s">
        <v>27</v>
      </c>
      <c r="U130" t="s">
        <v>27</v>
      </c>
      <c r="V130" t="s">
        <v>27</v>
      </c>
      <c r="W130">
        <v>0</v>
      </c>
      <c r="X130" t="s">
        <v>27</v>
      </c>
      <c r="Y130" t="s">
        <v>27</v>
      </c>
      <c r="Z130" t="s">
        <v>27</v>
      </c>
    </row>
    <row r="131" spans="1:26" x14ac:dyDescent="0.35">
      <c r="A131" t="s">
        <v>55</v>
      </c>
      <c r="B131" s="1">
        <v>39083</v>
      </c>
      <c r="C131" s="1">
        <v>42277</v>
      </c>
      <c r="D131">
        <v>0</v>
      </c>
      <c r="E131" t="s">
        <v>27</v>
      </c>
      <c r="F131" t="s">
        <v>27</v>
      </c>
      <c r="G131" t="s">
        <v>27</v>
      </c>
      <c r="H131" t="s">
        <v>27</v>
      </c>
      <c r="I131" t="s">
        <v>27</v>
      </c>
      <c r="J131" t="s">
        <v>27</v>
      </c>
      <c r="K131" t="s">
        <v>27</v>
      </c>
      <c r="L131" t="s">
        <v>27</v>
      </c>
      <c r="M131" t="s">
        <v>27</v>
      </c>
      <c r="N131" t="s">
        <v>27</v>
      </c>
      <c r="O131" t="s">
        <v>27</v>
      </c>
      <c r="P131" t="s">
        <v>27</v>
      </c>
      <c r="Q131" t="s">
        <v>27</v>
      </c>
      <c r="R131" t="s">
        <v>27</v>
      </c>
      <c r="S131" t="s">
        <v>27</v>
      </c>
      <c r="T131" t="s">
        <v>27</v>
      </c>
      <c r="U131" t="s">
        <v>27</v>
      </c>
      <c r="V131" t="s">
        <v>27</v>
      </c>
      <c r="W131" t="s">
        <v>27</v>
      </c>
      <c r="X131" t="s">
        <v>27</v>
      </c>
      <c r="Y131" t="s">
        <v>27</v>
      </c>
      <c r="Z131" t="s">
        <v>27</v>
      </c>
    </row>
    <row r="132" spans="1:26" x14ac:dyDescent="0.35">
      <c r="A132" t="s">
        <v>55</v>
      </c>
      <c r="B132" s="1">
        <v>42278</v>
      </c>
      <c r="C132" s="1">
        <v>44012</v>
      </c>
      <c r="D132">
        <v>1</v>
      </c>
      <c r="E132">
        <v>1</v>
      </c>
      <c r="F132">
        <v>1</v>
      </c>
      <c r="G132">
        <v>1</v>
      </c>
      <c r="H132">
        <v>0</v>
      </c>
      <c r="I132">
        <v>0</v>
      </c>
      <c r="J132">
        <v>0</v>
      </c>
      <c r="K132">
        <v>1</v>
      </c>
      <c r="L132">
        <v>1</v>
      </c>
      <c r="M132">
        <v>1</v>
      </c>
      <c r="N132">
        <v>0</v>
      </c>
      <c r="O132">
        <v>0</v>
      </c>
      <c r="P132">
        <v>0</v>
      </c>
      <c r="Q132">
        <v>0</v>
      </c>
      <c r="R132">
        <v>0</v>
      </c>
      <c r="S132">
        <v>0</v>
      </c>
      <c r="T132">
        <v>0</v>
      </c>
      <c r="U132">
        <v>0</v>
      </c>
      <c r="V132">
        <v>1</v>
      </c>
      <c r="W132">
        <v>1</v>
      </c>
      <c r="X132">
        <v>0</v>
      </c>
      <c r="Y132">
        <v>0</v>
      </c>
      <c r="Z132">
        <v>1</v>
      </c>
    </row>
    <row r="133" spans="1:26" x14ac:dyDescent="0.35">
      <c r="A133" t="s">
        <v>55</v>
      </c>
      <c r="B133" s="1">
        <v>44013</v>
      </c>
      <c r="C133" s="1">
        <v>44343</v>
      </c>
      <c r="D133">
        <v>1</v>
      </c>
      <c r="E133">
        <v>1</v>
      </c>
      <c r="F133">
        <v>1</v>
      </c>
      <c r="G133">
        <v>1</v>
      </c>
      <c r="H133">
        <v>0</v>
      </c>
      <c r="I133">
        <v>0</v>
      </c>
      <c r="J133">
        <v>0</v>
      </c>
      <c r="K133">
        <v>1</v>
      </c>
      <c r="L133">
        <v>1</v>
      </c>
      <c r="M133">
        <v>1</v>
      </c>
      <c r="N133">
        <v>0</v>
      </c>
      <c r="O133">
        <v>0</v>
      </c>
      <c r="P133">
        <v>0</v>
      </c>
      <c r="Q133">
        <v>0</v>
      </c>
      <c r="R133">
        <v>0</v>
      </c>
      <c r="S133">
        <v>0</v>
      </c>
      <c r="T133">
        <v>0</v>
      </c>
      <c r="U133">
        <v>0</v>
      </c>
      <c r="V133">
        <v>1</v>
      </c>
      <c r="W133">
        <v>1</v>
      </c>
      <c r="X133">
        <v>0</v>
      </c>
      <c r="Y133">
        <v>0</v>
      </c>
      <c r="Z133">
        <v>1</v>
      </c>
    </row>
    <row r="134" spans="1:26" x14ac:dyDescent="0.35">
      <c r="A134" t="s">
        <v>55</v>
      </c>
      <c r="B134" s="1">
        <v>44344</v>
      </c>
      <c r="C134" s="1">
        <v>44927</v>
      </c>
      <c r="D134">
        <v>1</v>
      </c>
      <c r="E134">
        <v>1</v>
      </c>
      <c r="F134">
        <v>1</v>
      </c>
      <c r="G134">
        <v>1</v>
      </c>
      <c r="H134">
        <v>0</v>
      </c>
      <c r="I134">
        <v>0</v>
      </c>
      <c r="J134">
        <v>0</v>
      </c>
      <c r="K134">
        <v>1</v>
      </c>
      <c r="L134">
        <v>1</v>
      </c>
      <c r="M134">
        <v>1</v>
      </c>
      <c r="N134">
        <v>0</v>
      </c>
      <c r="O134">
        <v>0</v>
      </c>
      <c r="P134">
        <v>0</v>
      </c>
      <c r="Q134">
        <v>0</v>
      </c>
      <c r="R134">
        <v>0</v>
      </c>
      <c r="S134">
        <v>0</v>
      </c>
      <c r="T134">
        <v>0</v>
      </c>
      <c r="U134">
        <v>0</v>
      </c>
      <c r="V134">
        <v>1</v>
      </c>
      <c r="W134">
        <v>1</v>
      </c>
      <c r="X134">
        <v>0</v>
      </c>
      <c r="Y134">
        <v>0</v>
      </c>
      <c r="Z134">
        <v>1</v>
      </c>
    </row>
    <row r="135" spans="1:26" x14ac:dyDescent="0.35">
      <c r="A135" t="s">
        <v>56</v>
      </c>
      <c r="B135" s="1">
        <v>39083</v>
      </c>
      <c r="C135" s="1">
        <v>42252</v>
      </c>
      <c r="D135">
        <v>0</v>
      </c>
      <c r="E135" t="s">
        <v>27</v>
      </c>
      <c r="F135" t="s">
        <v>27</v>
      </c>
      <c r="G135" t="s">
        <v>27</v>
      </c>
      <c r="H135" t="s">
        <v>27</v>
      </c>
      <c r="I135" t="s">
        <v>27</v>
      </c>
      <c r="J135" t="s">
        <v>27</v>
      </c>
      <c r="K135" t="s">
        <v>27</v>
      </c>
      <c r="L135" t="s">
        <v>27</v>
      </c>
      <c r="M135" t="s">
        <v>27</v>
      </c>
      <c r="N135" t="s">
        <v>27</v>
      </c>
      <c r="O135" t="s">
        <v>27</v>
      </c>
      <c r="P135" t="s">
        <v>27</v>
      </c>
      <c r="Q135" t="s">
        <v>27</v>
      </c>
      <c r="R135" t="s">
        <v>27</v>
      </c>
      <c r="S135" t="s">
        <v>27</v>
      </c>
      <c r="T135" t="s">
        <v>27</v>
      </c>
      <c r="U135" t="s">
        <v>27</v>
      </c>
      <c r="V135" t="s">
        <v>27</v>
      </c>
      <c r="W135" t="s">
        <v>27</v>
      </c>
      <c r="X135" t="s">
        <v>27</v>
      </c>
      <c r="Y135" t="s">
        <v>27</v>
      </c>
      <c r="Z135" t="s">
        <v>27</v>
      </c>
    </row>
    <row r="136" spans="1:26" x14ac:dyDescent="0.35">
      <c r="A136" t="s">
        <v>56</v>
      </c>
      <c r="B136" s="1">
        <v>42253</v>
      </c>
      <c r="C136" s="1">
        <v>44424</v>
      </c>
      <c r="D136">
        <v>1</v>
      </c>
      <c r="E136">
        <v>1</v>
      </c>
      <c r="F136">
        <v>0</v>
      </c>
      <c r="G136">
        <v>1</v>
      </c>
      <c r="H136">
        <v>0</v>
      </c>
      <c r="I136">
        <v>0</v>
      </c>
      <c r="J136">
        <v>0</v>
      </c>
      <c r="K136">
        <v>0</v>
      </c>
      <c r="L136">
        <v>0</v>
      </c>
      <c r="M136">
        <v>0</v>
      </c>
      <c r="N136">
        <v>0</v>
      </c>
      <c r="O136">
        <v>0</v>
      </c>
      <c r="P136">
        <v>1</v>
      </c>
      <c r="Q136">
        <v>1</v>
      </c>
      <c r="R136" t="s">
        <v>27</v>
      </c>
      <c r="S136" t="s">
        <v>27</v>
      </c>
      <c r="T136" t="s">
        <v>27</v>
      </c>
      <c r="U136" t="s">
        <v>27</v>
      </c>
      <c r="V136" t="s">
        <v>27</v>
      </c>
      <c r="W136">
        <v>0</v>
      </c>
      <c r="X136" t="s">
        <v>27</v>
      </c>
      <c r="Y136" t="s">
        <v>27</v>
      </c>
      <c r="Z136" t="s">
        <v>27</v>
      </c>
    </row>
    <row r="137" spans="1:26" x14ac:dyDescent="0.35">
      <c r="A137" t="s">
        <v>56</v>
      </c>
      <c r="B137" s="1">
        <v>44425</v>
      </c>
      <c r="C137" s="1">
        <v>44927</v>
      </c>
      <c r="D137">
        <v>1</v>
      </c>
      <c r="E137">
        <v>1</v>
      </c>
      <c r="F137">
        <v>0</v>
      </c>
      <c r="G137">
        <v>1</v>
      </c>
      <c r="H137">
        <v>0</v>
      </c>
      <c r="I137">
        <v>0</v>
      </c>
      <c r="J137">
        <v>0</v>
      </c>
      <c r="K137">
        <v>0</v>
      </c>
      <c r="L137">
        <v>0</v>
      </c>
      <c r="M137">
        <v>0</v>
      </c>
      <c r="N137">
        <v>0</v>
      </c>
      <c r="O137">
        <v>0</v>
      </c>
      <c r="P137">
        <v>1</v>
      </c>
      <c r="Q137">
        <v>1</v>
      </c>
      <c r="R137" t="s">
        <v>27</v>
      </c>
      <c r="S137" t="s">
        <v>27</v>
      </c>
      <c r="T137" t="s">
        <v>27</v>
      </c>
      <c r="U137" t="s">
        <v>27</v>
      </c>
      <c r="V137" t="s">
        <v>27</v>
      </c>
      <c r="W137">
        <v>0</v>
      </c>
      <c r="X137" t="s">
        <v>27</v>
      </c>
      <c r="Y137" t="s">
        <v>27</v>
      </c>
      <c r="Z137" t="s">
        <v>27</v>
      </c>
    </row>
    <row r="138" spans="1:26" x14ac:dyDescent="0.35">
      <c r="A138" t="s">
        <v>57</v>
      </c>
      <c r="B138" s="1">
        <v>39083</v>
      </c>
      <c r="C138" s="1">
        <v>41395</v>
      </c>
      <c r="D138">
        <v>0</v>
      </c>
      <c r="E138" t="s">
        <v>27</v>
      </c>
      <c r="F138" t="s">
        <v>27</v>
      </c>
      <c r="G138" t="s">
        <v>27</v>
      </c>
      <c r="H138" t="s">
        <v>27</v>
      </c>
      <c r="I138" t="s">
        <v>27</v>
      </c>
      <c r="J138" t="s">
        <v>27</v>
      </c>
      <c r="K138" t="s">
        <v>27</v>
      </c>
      <c r="L138" t="s">
        <v>27</v>
      </c>
      <c r="M138" t="s">
        <v>27</v>
      </c>
      <c r="N138" t="s">
        <v>27</v>
      </c>
      <c r="O138" t="s">
        <v>27</v>
      </c>
      <c r="P138" t="s">
        <v>27</v>
      </c>
      <c r="Q138" t="s">
        <v>27</v>
      </c>
      <c r="R138" t="s">
        <v>27</v>
      </c>
      <c r="S138" t="s">
        <v>27</v>
      </c>
      <c r="T138" t="s">
        <v>27</v>
      </c>
      <c r="U138" t="s">
        <v>27</v>
      </c>
      <c r="V138" t="s">
        <v>27</v>
      </c>
      <c r="W138" t="s">
        <v>27</v>
      </c>
      <c r="X138" t="s">
        <v>27</v>
      </c>
      <c r="Y138" t="s">
        <v>27</v>
      </c>
      <c r="Z138" t="s">
        <v>27</v>
      </c>
    </row>
    <row r="139" spans="1:26" x14ac:dyDescent="0.35">
      <c r="A139" t="s">
        <v>57</v>
      </c>
      <c r="B139" s="1">
        <v>41396</v>
      </c>
      <c r="C139" s="1">
        <v>44927</v>
      </c>
      <c r="D139">
        <v>1</v>
      </c>
      <c r="E139">
        <v>1</v>
      </c>
      <c r="F139">
        <v>1</v>
      </c>
      <c r="G139">
        <v>1</v>
      </c>
      <c r="H139">
        <v>0</v>
      </c>
      <c r="I139">
        <v>0</v>
      </c>
      <c r="J139">
        <v>0</v>
      </c>
      <c r="K139">
        <v>1</v>
      </c>
      <c r="L139">
        <v>1</v>
      </c>
      <c r="M139">
        <v>1</v>
      </c>
      <c r="N139">
        <v>0</v>
      </c>
      <c r="O139">
        <v>0</v>
      </c>
      <c r="P139">
        <v>0</v>
      </c>
      <c r="Q139">
        <v>0</v>
      </c>
      <c r="R139">
        <v>0</v>
      </c>
      <c r="S139">
        <v>0</v>
      </c>
      <c r="T139">
        <v>0</v>
      </c>
      <c r="U139">
        <v>1</v>
      </c>
      <c r="V139">
        <v>0</v>
      </c>
      <c r="W139">
        <v>0</v>
      </c>
      <c r="X139" t="s">
        <v>27</v>
      </c>
      <c r="Y139" t="s">
        <v>27</v>
      </c>
      <c r="Z139" t="s">
        <v>27</v>
      </c>
    </row>
    <row r="140" spans="1:26" x14ac:dyDescent="0.35">
      <c r="A140" t="s">
        <v>58</v>
      </c>
      <c r="B140" s="1">
        <v>39083</v>
      </c>
      <c r="C140" s="1">
        <v>39247</v>
      </c>
      <c r="D140">
        <v>0</v>
      </c>
      <c r="E140" t="s">
        <v>27</v>
      </c>
      <c r="F140" t="s">
        <v>27</v>
      </c>
      <c r="G140" t="s">
        <v>27</v>
      </c>
      <c r="H140" t="s">
        <v>27</v>
      </c>
      <c r="I140" t="s">
        <v>27</v>
      </c>
      <c r="J140" t="s">
        <v>27</v>
      </c>
      <c r="K140" t="s">
        <v>27</v>
      </c>
      <c r="L140" t="s">
        <v>27</v>
      </c>
      <c r="M140" t="s">
        <v>27</v>
      </c>
      <c r="N140" t="s">
        <v>27</v>
      </c>
      <c r="O140" t="s">
        <v>27</v>
      </c>
      <c r="P140" t="s">
        <v>27</v>
      </c>
      <c r="Q140" t="s">
        <v>27</v>
      </c>
      <c r="R140" t="s">
        <v>27</v>
      </c>
      <c r="S140" t="s">
        <v>27</v>
      </c>
      <c r="T140" t="s">
        <v>27</v>
      </c>
      <c r="U140" t="s">
        <v>27</v>
      </c>
      <c r="V140" t="s">
        <v>27</v>
      </c>
      <c r="W140" t="s">
        <v>27</v>
      </c>
      <c r="X140" t="s">
        <v>27</v>
      </c>
      <c r="Y140" t="s">
        <v>27</v>
      </c>
      <c r="Z140" t="s">
        <v>27</v>
      </c>
    </row>
    <row r="141" spans="1:26" x14ac:dyDescent="0.35">
      <c r="A141" t="s">
        <v>58</v>
      </c>
      <c r="B141" s="1">
        <v>39248</v>
      </c>
      <c r="C141" s="1">
        <v>43646</v>
      </c>
      <c r="D141">
        <v>1</v>
      </c>
      <c r="E141">
        <v>0</v>
      </c>
      <c r="F141">
        <v>1</v>
      </c>
      <c r="G141">
        <v>1</v>
      </c>
      <c r="H141">
        <v>0</v>
      </c>
      <c r="I141">
        <v>0</v>
      </c>
      <c r="J141">
        <v>0</v>
      </c>
      <c r="K141">
        <v>0</v>
      </c>
      <c r="L141">
        <v>0</v>
      </c>
      <c r="M141">
        <v>0</v>
      </c>
      <c r="N141">
        <v>0</v>
      </c>
      <c r="O141">
        <v>0</v>
      </c>
      <c r="P141">
        <v>1</v>
      </c>
      <c r="Q141">
        <v>1</v>
      </c>
      <c r="R141" t="s">
        <v>27</v>
      </c>
      <c r="S141" t="s">
        <v>27</v>
      </c>
      <c r="T141" t="s">
        <v>27</v>
      </c>
      <c r="U141" t="s">
        <v>27</v>
      </c>
      <c r="V141" t="s">
        <v>27</v>
      </c>
      <c r="W141">
        <v>1</v>
      </c>
      <c r="X141">
        <v>1</v>
      </c>
      <c r="Y141">
        <v>0</v>
      </c>
      <c r="Z141">
        <v>0</v>
      </c>
    </row>
    <row r="142" spans="1:26" x14ac:dyDescent="0.35">
      <c r="A142" t="s">
        <v>58</v>
      </c>
      <c r="B142" s="1">
        <v>43647</v>
      </c>
      <c r="C142" s="1">
        <v>44348</v>
      </c>
      <c r="D142">
        <v>1</v>
      </c>
      <c r="E142">
        <v>1</v>
      </c>
      <c r="F142">
        <v>1</v>
      </c>
      <c r="G142">
        <v>1</v>
      </c>
      <c r="H142">
        <v>0</v>
      </c>
      <c r="I142">
        <v>0</v>
      </c>
      <c r="J142">
        <v>0</v>
      </c>
      <c r="K142">
        <v>1</v>
      </c>
      <c r="L142">
        <v>1</v>
      </c>
      <c r="M142">
        <v>1</v>
      </c>
      <c r="N142">
        <v>0</v>
      </c>
      <c r="O142">
        <v>0</v>
      </c>
      <c r="P142">
        <v>0</v>
      </c>
      <c r="Q142">
        <v>0</v>
      </c>
      <c r="R142">
        <v>0</v>
      </c>
      <c r="S142">
        <v>0</v>
      </c>
      <c r="T142">
        <v>0</v>
      </c>
      <c r="U142">
        <v>0</v>
      </c>
      <c r="V142">
        <v>1</v>
      </c>
      <c r="W142">
        <v>1</v>
      </c>
      <c r="X142">
        <v>1</v>
      </c>
      <c r="Y142">
        <v>1</v>
      </c>
      <c r="Z142">
        <v>1</v>
      </c>
    </row>
    <row r="143" spans="1:26" x14ac:dyDescent="0.35">
      <c r="A143" t="s">
        <v>58</v>
      </c>
      <c r="B143" s="1">
        <v>44365</v>
      </c>
      <c r="C143" s="1">
        <v>44375</v>
      </c>
      <c r="D143">
        <v>1</v>
      </c>
      <c r="E143">
        <v>1</v>
      </c>
      <c r="F143">
        <v>1</v>
      </c>
      <c r="G143">
        <v>1</v>
      </c>
      <c r="H143">
        <v>0</v>
      </c>
      <c r="I143">
        <v>0</v>
      </c>
      <c r="J143">
        <v>0</v>
      </c>
      <c r="K143">
        <v>1</v>
      </c>
      <c r="L143">
        <v>1</v>
      </c>
      <c r="M143">
        <v>1</v>
      </c>
      <c r="N143">
        <v>0</v>
      </c>
      <c r="O143">
        <v>0</v>
      </c>
      <c r="P143">
        <v>0</v>
      </c>
      <c r="Q143">
        <v>0</v>
      </c>
      <c r="R143">
        <v>0</v>
      </c>
      <c r="S143">
        <v>0</v>
      </c>
      <c r="T143">
        <v>0</v>
      </c>
      <c r="U143">
        <v>0</v>
      </c>
      <c r="V143">
        <v>1</v>
      </c>
      <c r="W143">
        <v>1</v>
      </c>
      <c r="X143">
        <v>1</v>
      </c>
      <c r="Y143">
        <v>1</v>
      </c>
      <c r="Z143">
        <v>1</v>
      </c>
    </row>
    <row r="144" spans="1:26" x14ac:dyDescent="0.35">
      <c r="A144" t="s">
        <v>58</v>
      </c>
      <c r="B144" s="1">
        <v>44376</v>
      </c>
      <c r="C144" s="1">
        <v>44698</v>
      </c>
      <c r="D144">
        <v>1</v>
      </c>
      <c r="E144">
        <v>1</v>
      </c>
      <c r="F144">
        <v>1</v>
      </c>
      <c r="G144">
        <v>1</v>
      </c>
      <c r="H144">
        <v>0</v>
      </c>
      <c r="I144">
        <v>0</v>
      </c>
      <c r="J144">
        <v>0</v>
      </c>
      <c r="K144">
        <v>1</v>
      </c>
      <c r="L144">
        <v>1</v>
      </c>
      <c r="M144">
        <v>1</v>
      </c>
      <c r="N144">
        <v>0</v>
      </c>
      <c r="O144">
        <v>0</v>
      </c>
      <c r="P144">
        <v>0</v>
      </c>
      <c r="Q144">
        <v>0</v>
      </c>
      <c r="R144">
        <v>0</v>
      </c>
      <c r="S144">
        <v>0</v>
      </c>
      <c r="T144">
        <v>0</v>
      </c>
      <c r="U144">
        <v>0</v>
      </c>
      <c r="V144">
        <v>1</v>
      </c>
      <c r="W144">
        <v>1</v>
      </c>
      <c r="X144">
        <v>1</v>
      </c>
      <c r="Y144">
        <v>1</v>
      </c>
      <c r="Z144">
        <v>1</v>
      </c>
    </row>
    <row r="145" spans="1:26" x14ac:dyDescent="0.35">
      <c r="A145" t="s">
        <v>58</v>
      </c>
      <c r="B145" s="1">
        <v>44699</v>
      </c>
      <c r="C145" s="1">
        <v>44927</v>
      </c>
      <c r="D145">
        <v>1</v>
      </c>
      <c r="E145">
        <v>1</v>
      </c>
      <c r="F145">
        <v>1</v>
      </c>
      <c r="G145">
        <v>1</v>
      </c>
      <c r="H145">
        <v>0</v>
      </c>
      <c r="I145">
        <v>0</v>
      </c>
      <c r="J145">
        <v>0</v>
      </c>
      <c r="K145">
        <v>1</v>
      </c>
      <c r="L145">
        <v>1</v>
      </c>
      <c r="M145">
        <v>1</v>
      </c>
      <c r="N145">
        <v>0</v>
      </c>
      <c r="O145">
        <v>0</v>
      </c>
      <c r="P145">
        <v>0</v>
      </c>
      <c r="Q145">
        <v>0</v>
      </c>
      <c r="R145">
        <v>0</v>
      </c>
      <c r="S145">
        <v>0</v>
      </c>
      <c r="T145">
        <v>0</v>
      </c>
      <c r="U145">
        <v>0</v>
      </c>
      <c r="V145">
        <v>1</v>
      </c>
      <c r="W145">
        <v>1</v>
      </c>
      <c r="X145">
        <v>1</v>
      </c>
      <c r="Y145">
        <v>1</v>
      </c>
      <c r="Z145">
        <v>1</v>
      </c>
    </row>
    <row r="146" spans="1:26" x14ac:dyDescent="0.35">
      <c r="A146" t="s">
        <v>59</v>
      </c>
      <c r="B146" s="1">
        <v>39083</v>
      </c>
      <c r="C146" s="1">
        <v>40478</v>
      </c>
      <c r="D146">
        <v>0</v>
      </c>
      <c r="E146" t="s">
        <v>27</v>
      </c>
      <c r="F146" t="s">
        <v>27</v>
      </c>
      <c r="G146" t="s">
        <v>27</v>
      </c>
      <c r="H146" t="s">
        <v>27</v>
      </c>
      <c r="I146" t="s">
        <v>27</v>
      </c>
      <c r="J146" t="s">
        <v>27</v>
      </c>
      <c r="K146" t="s">
        <v>27</v>
      </c>
      <c r="L146" t="s">
        <v>27</v>
      </c>
      <c r="M146" t="s">
        <v>27</v>
      </c>
      <c r="N146" t="s">
        <v>27</v>
      </c>
      <c r="O146" t="s">
        <v>27</v>
      </c>
      <c r="P146" t="s">
        <v>27</v>
      </c>
      <c r="Q146" t="s">
        <v>27</v>
      </c>
      <c r="R146" t="s">
        <v>27</v>
      </c>
      <c r="S146" t="s">
        <v>27</v>
      </c>
      <c r="T146" t="s">
        <v>27</v>
      </c>
      <c r="U146" t="s">
        <v>27</v>
      </c>
      <c r="V146" t="s">
        <v>27</v>
      </c>
      <c r="W146" t="s">
        <v>27</v>
      </c>
      <c r="X146" t="s">
        <v>27</v>
      </c>
      <c r="Y146" t="s">
        <v>27</v>
      </c>
      <c r="Z146" t="s">
        <v>27</v>
      </c>
    </row>
    <row r="147" spans="1:26" x14ac:dyDescent="0.35">
      <c r="A147" t="s">
        <v>59</v>
      </c>
      <c r="B147" s="1">
        <v>40479</v>
      </c>
      <c r="C147" s="1">
        <v>40803</v>
      </c>
      <c r="D147">
        <v>0</v>
      </c>
      <c r="E147" t="s">
        <v>27</v>
      </c>
      <c r="F147" t="s">
        <v>27</v>
      </c>
      <c r="G147" t="s">
        <v>27</v>
      </c>
      <c r="H147" t="s">
        <v>27</v>
      </c>
      <c r="I147" t="s">
        <v>27</v>
      </c>
      <c r="J147" t="s">
        <v>27</v>
      </c>
      <c r="K147" t="s">
        <v>27</v>
      </c>
      <c r="L147" t="s">
        <v>27</v>
      </c>
      <c r="M147" t="s">
        <v>27</v>
      </c>
      <c r="N147" t="s">
        <v>27</v>
      </c>
      <c r="O147" t="s">
        <v>27</v>
      </c>
      <c r="P147" t="s">
        <v>27</v>
      </c>
      <c r="Q147" t="s">
        <v>27</v>
      </c>
      <c r="R147" t="s">
        <v>27</v>
      </c>
      <c r="S147" t="s">
        <v>27</v>
      </c>
      <c r="T147" t="s">
        <v>27</v>
      </c>
      <c r="U147" t="s">
        <v>27</v>
      </c>
      <c r="V147" t="s">
        <v>27</v>
      </c>
      <c r="W147" t="s">
        <v>27</v>
      </c>
      <c r="X147" t="s">
        <v>27</v>
      </c>
      <c r="Y147" t="s">
        <v>27</v>
      </c>
      <c r="Z147" t="s">
        <v>27</v>
      </c>
    </row>
    <row r="148" spans="1:26" x14ac:dyDescent="0.35">
      <c r="A148" t="s">
        <v>59</v>
      </c>
      <c r="B148" s="1">
        <v>40804</v>
      </c>
      <c r="C148" s="1">
        <v>42106</v>
      </c>
      <c r="D148">
        <v>1</v>
      </c>
      <c r="E148">
        <v>0</v>
      </c>
      <c r="F148">
        <v>1</v>
      </c>
      <c r="G148">
        <v>1</v>
      </c>
      <c r="H148">
        <v>0</v>
      </c>
      <c r="I148">
        <v>0</v>
      </c>
      <c r="J148">
        <v>0</v>
      </c>
      <c r="K148">
        <v>0</v>
      </c>
      <c r="L148">
        <v>1</v>
      </c>
      <c r="M148">
        <v>1</v>
      </c>
      <c r="N148">
        <v>0</v>
      </c>
      <c r="O148">
        <v>0</v>
      </c>
      <c r="P148">
        <v>0</v>
      </c>
      <c r="Q148">
        <v>1</v>
      </c>
      <c r="R148" t="s">
        <v>27</v>
      </c>
      <c r="S148" t="s">
        <v>27</v>
      </c>
      <c r="T148" t="s">
        <v>27</v>
      </c>
      <c r="U148" t="s">
        <v>27</v>
      </c>
      <c r="V148" t="s">
        <v>27</v>
      </c>
      <c r="W148">
        <v>1</v>
      </c>
      <c r="X148">
        <v>1</v>
      </c>
      <c r="Y148">
        <v>1</v>
      </c>
      <c r="Z148">
        <v>0</v>
      </c>
    </row>
    <row r="149" spans="1:26" x14ac:dyDescent="0.35">
      <c r="A149" t="s">
        <v>59</v>
      </c>
      <c r="B149" s="1">
        <v>42107</v>
      </c>
      <c r="C149" s="1">
        <v>44285</v>
      </c>
      <c r="D149">
        <v>1</v>
      </c>
      <c r="E149">
        <v>0</v>
      </c>
      <c r="F149">
        <v>1</v>
      </c>
      <c r="G149">
        <v>1</v>
      </c>
      <c r="H149">
        <v>0</v>
      </c>
      <c r="I149">
        <v>0</v>
      </c>
      <c r="J149">
        <v>0</v>
      </c>
      <c r="K149">
        <v>0</v>
      </c>
      <c r="L149">
        <v>1</v>
      </c>
      <c r="M149">
        <v>1</v>
      </c>
      <c r="N149">
        <v>0</v>
      </c>
      <c r="O149">
        <v>0</v>
      </c>
      <c r="P149">
        <v>0</v>
      </c>
      <c r="Q149">
        <v>1</v>
      </c>
      <c r="R149" t="s">
        <v>27</v>
      </c>
      <c r="S149" t="s">
        <v>27</v>
      </c>
      <c r="T149" t="s">
        <v>27</v>
      </c>
      <c r="U149" t="s">
        <v>27</v>
      </c>
      <c r="V149" t="s">
        <v>27</v>
      </c>
      <c r="W149">
        <v>1</v>
      </c>
      <c r="X149">
        <v>1</v>
      </c>
      <c r="Y149">
        <v>1</v>
      </c>
      <c r="Z149">
        <v>0</v>
      </c>
    </row>
    <row r="150" spans="1:26" x14ac:dyDescent="0.35">
      <c r="A150" t="s">
        <v>59</v>
      </c>
      <c r="B150" s="1">
        <v>44286</v>
      </c>
      <c r="C150" s="1">
        <v>44475</v>
      </c>
      <c r="D150">
        <v>1</v>
      </c>
      <c r="E150">
        <v>0</v>
      </c>
      <c r="F150">
        <v>1</v>
      </c>
      <c r="G150">
        <v>1</v>
      </c>
      <c r="H150">
        <v>0</v>
      </c>
      <c r="I150">
        <v>0</v>
      </c>
      <c r="J150">
        <v>0</v>
      </c>
      <c r="K150">
        <v>0</v>
      </c>
      <c r="L150">
        <v>1</v>
      </c>
      <c r="M150">
        <v>1</v>
      </c>
      <c r="N150">
        <v>0</v>
      </c>
      <c r="O150">
        <v>0</v>
      </c>
      <c r="P150">
        <v>0</v>
      </c>
      <c r="Q150">
        <v>1</v>
      </c>
      <c r="R150" t="s">
        <v>27</v>
      </c>
      <c r="S150" t="s">
        <v>27</v>
      </c>
      <c r="T150" t="s">
        <v>27</v>
      </c>
      <c r="U150" t="s">
        <v>27</v>
      </c>
      <c r="V150" t="s">
        <v>27</v>
      </c>
      <c r="W150">
        <v>1</v>
      </c>
      <c r="X150">
        <v>1</v>
      </c>
      <c r="Y150">
        <v>1</v>
      </c>
      <c r="Z150">
        <v>0</v>
      </c>
    </row>
    <row r="151" spans="1:26" x14ac:dyDescent="0.35">
      <c r="A151" t="s">
        <v>59</v>
      </c>
      <c r="B151" s="1">
        <v>44476</v>
      </c>
      <c r="C151" s="1">
        <v>44927</v>
      </c>
      <c r="D151">
        <v>1</v>
      </c>
      <c r="E151">
        <v>0</v>
      </c>
      <c r="F151">
        <v>1</v>
      </c>
      <c r="G151">
        <v>1</v>
      </c>
      <c r="H151">
        <v>0</v>
      </c>
      <c r="I151">
        <v>0</v>
      </c>
      <c r="J151">
        <v>0</v>
      </c>
      <c r="K151">
        <v>0</v>
      </c>
      <c r="L151">
        <v>1</v>
      </c>
      <c r="M151">
        <v>1</v>
      </c>
      <c r="N151">
        <v>0</v>
      </c>
      <c r="O151">
        <v>0</v>
      </c>
      <c r="P151">
        <v>0</v>
      </c>
      <c r="Q151">
        <v>1</v>
      </c>
      <c r="R151" t="s">
        <v>27</v>
      </c>
      <c r="S151" t="s">
        <v>27</v>
      </c>
      <c r="T151" t="s">
        <v>27</v>
      </c>
      <c r="U151" t="s">
        <v>27</v>
      </c>
      <c r="V151" t="s">
        <v>27</v>
      </c>
      <c r="W151">
        <v>1</v>
      </c>
      <c r="X151">
        <v>1</v>
      </c>
      <c r="Y151">
        <v>1</v>
      </c>
      <c r="Z151">
        <v>0</v>
      </c>
    </row>
    <row r="152" spans="1:26" x14ac:dyDescent="0.35">
      <c r="A152" t="s">
        <v>60</v>
      </c>
      <c r="B152" s="1">
        <v>39083</v>
      </c>
      <c r="C152" s="1">
        <v>41372</v>
      </c>
      <c r="D152">
        <v>0</v>
      </c>
      <c r="E152" t="s">
        <v>27</v>
      </c>
      <c r="F152" t="s">
        <v>27</v>
      </c>
      <c r="G152" t="s">
        <v>27</v>
      </c>
      <c r="H152" t="s">
        <v>27</v>
      </c>
      <c r="I152" t="s">
        <v>27</v>
      </c>
      <c r="J152" t="s">
        <v>27</v>
      </c>
      <c r="K152" t="s">
        <v>27</v>
      </c>
      <c r="L152" t="s">
        <v>27</v>
      </c>
      <c r="M152" t="s">
        <v>27</v>
      </c>
      <c r="N152" t="s">
        <v>27</v>
      </c>
      <c r="O152" t="s">
        <v>27</v>
      </c>
      <c r="P152" t="s">
        <v>27</v>
      </c>
      <c r="Q152" t="s">
        <v>27</v>
      </c>
      <c r="R152" t="s">
        <v>27</v>
      </c>
      <c r="S152" t="s">
        <v>27</v>
      </c>
      <c r="T152" t="s">
        <v>27</v>
      </c>
      <c r="U152" t="s">
        <v>27</v>
      </c>
      <c r="V152" t="s">
        <v>27</v>
      </c>
      <c r="W152" t="s">
        <v>27</v>
      </c>
      <c r="X152" t="s">
        <v>27</v>
      </c>
      <c r="Y152" t="s">
        <v>27</v>
      </c>
      <c r="Z152" t="s">
        <v>27</v>
      </c>
    </row>
    <row r="153" spans="1:26" x14ac:dyDescent="0.35">
      <c r="A153" t="s">
        <v>60</v>
      </c>
      <c r="B153" s="1">
        <v>41373</v>
      </c>
      <c r="C153" s="1">
        <v>41608</v>
      </c>
      <c r="D153">
        <v>1</v>
      </c>
      <c r="E153">
        <v>0</v>
      </c>
      <c r="F153">
        <v>0</v>
      </c>
      <c r="G153">
        <v>1</v>
      </c>
      <c r="H153">
        <v>0</v>
      </c>
      <c r="I153">
        <v>0</v>
      </c>
      <c r="J153">
        <v>0</v>
      </c>
      <c r="K153">
        <v>0</v>
      </c>
      <c r="L153">
        <v>0</v>
      </c>
      <c r="M153">
        <v>1</v>
      </c>
      <c r="N153">
        <v>0</v>
      </c>
      <c r="O153">
        <v>0</v>
      </c>
      <c r="P153">
        <v>0</v>
      </c>
      <c r="Q153">
        <v>1</v>
      </c>
      <c r="R153" t="s">
        <v>27</v>
      </c>
      <c r="S153" t="s">
        <v>27</v>
      </c>
      <c r="T153" t="s">
        <v>27</v>
      </c>
      <c r="U153" t="s">
        <v>27</v>
      </c>
      <c r="V153" t="s">
        <v>27</v>
      </c>
      <c r="W153">
        <v>0</v>
      </c>
      <c r="X153" t="s">
        <v>27</v>
      </c>
      <c r="Y153" t="s">
        <v>27</v>
      </c>
      <c r="Z153" t="s">
        <v>27</v>
      </c>
    </row>
    <row r="154" spans="1:26" x14ac:dyDescent="0.35">
      <c r="A154" t="s">
        <v>60</v>
      </c>
      <c r="B154" s="1">
        <v>41609</v>
      </c>
      <c r="C154" s="1">
        <v>41973</v>
      </c>
      <c r="D154">
        <v>1</v>
      </c>
      <c r="E154">
        <v>0</v>
      </c>
      <c r="F154">
        <v>0</v>
      </c>
      <c r="G154">
        <v>1</v>
      </c>
      <c r="H154">
        <v>0</v>
      </c>
      <c r="I154">
        <v>0</v>
      </c>
      <c r="J154">
        <v>0</v>
      </c>
      <c r="K154">
        <v>0</v>
      </c>
      <c r="L154">
        <v>0</v>
      </c>
      <c r="M154">
        <v>1</v>
      </c>
      <c r="N154">
        <v>0</v>
      </c>
      <c r="O154">
        <v>0</v>
      </c>
      <c r="P154">
        <v>0</v>
      </c>
      <c r="Q154">
        <v>1</v>
      </c>
      <c r="R154" t="s">
        <v>27</v>
      </c>
      <c r="S154" t="s">
        <v>27</v>
      </c>
      <c r="T154" t="s">
        <v>27</v>
      </c>
      <c r="U154" t="s">
        <v>27</v>
      </c>
      <c r="V154" t="s">
        <v>27</v>
      </c>
      <c r="W154">
        <v>0</v>
      </c>
      <c r="X154" t="s">
        <v>27</v>
      </c>
      <c r="Y154" t="s">
        <v>27</v>
      </c>
      <c r="Z154" t="s">
        <v>27</v>
      </c>
    </row>
    <row r="155" spans="1:26" x14ac:dyDescent="0.35">
      <c r="A155" t="s">
        <v>60</v>
      </c>
      <c r="B155" s="1">
        <v>41974</v>
      </c>
      <c r="C155" s="1">
        <v>42216</v>
      </c>
      <c r="D155">
        <v>1</v>
      </c>
      <c r="E155">
        <v>0</v>
      </c>
      <c r="F155">
        <v>0</v>
      </c>
      <c r="G155">
        <v>1</v>
      </c>
      <c r="H155">
        <v>0</v>
      </c>
      <c r="I155">
        <v>0</v>
      </c>
      <c r="J155">
        <v>0</v>
      </c>
      <c r="K155">
        <v>0</v>
      </c>
      <c r="L155">
        <v>0</v>
      </c>
      <c r="M155">
        <v>1</v>
      </c>
      <c r="N155">
        <v>0</v>
      </c>
      <c r="O155">
        <v>0</v>
      </c>
      <c r="P155">
        <v>0</v>
      </c>
      <c r="Q155">
        <v>1</v>
      </c>
      <c r="R155" t="s">
        <v>27</v>
      </c>
      <c r="S155" t="s">
        <v>27</v>
      </c>
      <c r="T155" t="s">
        <v>27</v>
      </c>
      <c r="U155" t="s">
        <v>27</v>
      </c>
      <c r="V155" t="s">
        <v>27</v>
      </c>
      <c r="W155">
        <v>0</v>
      </c>
      <c r="X155" t="s">
        <v>27</v>
      </c>
      <c r="Y155" t="s">
        <v>27</v>
      </c>
      <c r="Z155" t="s">
        <v>27</v>
      </c>
    </row>
    <row r="156" spans="1:26" x14ac:dyDescent="0.35">
      <c r="A156" t="s">
        <v>60</v>
      </c>
      <c r="B156" s="1">
        <v>42217</v>
      </c>
      <c r="C156" s="1">
        <v>42338</v>
      </c>
      <c r="D156">
        <v>1</v>
      </c>
      <c r="E156">
        <v>0</v>
      </c>
      <c r="F156">
        <v>0</v>
      </c>
      <c r="G156">
        <v>1</v>
      </c>
      <c r="H156">
        <v>0</v>
      </c>
      <c r="I156">
        <v>0</v>
      </c>
      <c r="J156">
        <v>0</v>
      </c>
      <c r="K156">
        <v>0</v>
      </c>
      <c r="L156">
        <v>0</v>
      </c>
      <c r="M156">
        <v>1</v>
      </c>
      <c r="N156">
        <v>0</v>
      </c>
      <c r="O156">
        <v>0</v>
      </c>
      <c r="P156">
        <v>0</v>
      </c>
      <c r="Q156">
        <v>0</v>
      </c>
      <c r="R156">
        <v>1</v>
      </c>
      <c r="S156">
        <v>0</v>
      </c>
      <c r="T156">
        <v>0</v>
      </c>
      <c r="U156">
        <v>1</v>
      </c>
      <c r="V156">
        <v>0</v>
      </c>
      <c r="W156">
        <v>0</v>
      </c>
      <c r="X156" t="s">
        <v>27</v>
      </c>
      <c r="Y156" t="s">
        <v>27</v>
      </c>
      <c r="Z156" t="s">
        <v>27</v>
      </c>
    </row>
    <row r="157" spans="1:26" x14ac:dyDescent="0.35">
      <c r="A157" t="s">
        <v>60</v>
      </c>
      <c r="B157" s="1">
        <v>42339</v>
      </c>
      <c r="C157" s="1">
        <v>43667</v>
      </c>
      <c r="D157">
        <v>1</v>
      </c>
      <c r="E157">
        <v>0</v>
      </c>
      <c r="F157">
        <v>0</v>
      </c>
      <c r="G157">
        <v>1</v>
      </c>
      <c r="H157">
        <v>0</v>
      </c>
      <c r="I157">
        <v>0</v>
      </c>
      <c r="J157">
        <v>0</v>
      </c>
      <c r="K157">
        <v>0</v>
      </c>
      <c r="L157">
        <v>0</v>
      </c>
      <c r="M157">
        <v>1</v>
      </c>
      <c r="N157">
        <v>0</v>
      </c>
      <c r="O157">
        <v>0</v>
      </c>
      <c r="P157">
        <v>0</v>
      </c>
      <c r="Q157">
        <v>0</v>
      </c>
      <c r="R157">
        <v>1</v>
      </c>
      <c r="S157">
        <v>0</v>
      </c>
      <c r="T157">
        <v>0</v>
      </c>
      <c r="U157">
        <v>1</v>
      </c>
      <c r="V157">
        <v>0</v>
      </c>
      <c r="W157">
        <v>0</v>
      </c>
      <c r="X157" t="s">
        <v>27</v>
      </c>
      <c r="Y157" t="s">
        <v>27</v>
      </c>
      <c r="Z157" t="s">
        <v>27</v>
      </c>
    </row>
    <row r="158" spans="1:26" x14ac:dyDescent="0.35">
      <c r="A158" t="s">
        <v>60</v>
      </c>
      <c r="B158" s="1">
        <v>43668</v>
      </c>
      <c r="C158" s="1">
        <v>44927</v>
      </c>
      <c r="D158">
        <v>1</v>
      </c>
      <c r="E158">
        <v>0</v>
      </c>
      <c r="F158">
        <v>0</v>
      </c>
      <c r="G158">
        <v>1</v>
      </c>
      <c r="H158">
        <v>0</v>
      </c>
      <c r="I158">
        <v>0</v>
      </c>
      <c r="J158">
        <v>0</v>
      </c>
      <c r="K158">
        <v>0</v>
      </c>
      <c r="L158">
        <v>0</v>
      </c>
      <c r="M158">
        <v>1</v>
      </c>
      <c r="N158">
        <v>0</v>
      </c>
      <c r="O158">
        <v>0</v>
      </c>
      <c r="P158">
        <v>0</v>
      </c>
      <c r="Q158">
        <v>0</v>
      </c>
      <c r="R158">
        <v>1</v>
      </c>
      <c r="S158">
        <v>0</v>
      </c>
      <c r="T158">
        <v>0</v>
      </c>
      <c r="U158">
        <v>1</v>
      </c>
      <c r="V158">
        <v>0</v>
      </c>
      <c r="W158">
        <v>0</v>
      </c>
      <c r="X158" t="s">
        <v>27</v>
      </c>
      <c r="Y158" t="s">
        <v>27</v>
      </c>
      <c r="Z158" t="s">
        <v>27</v>
      </c>
    </row>
    <row r="159" spans="1:26" x14ac:dyDescent="0.35">
      <c r="A159" t="s">
        <v>61</v>
      </c>
      <c r="B159" s="1">
        <v>39083</v>
      </c>
      <c r="C159" s="1">
        <v>42216</v>
      </c>
      <c r="D159">
        <v>0</v>
      </c>
      <c r="E159" t="s">
        <v>27</v>
      </c>
      <c r="F159" t="s">
        <v>27</v>
      </c>
      <c r="G159" t="s">
        <v>27</v>
      </c>
      <c r="H159" t="s">
        <v>27</v>
      </c>
      <c r="I159" t="s">
        <v>27</v>
      </c>
      <c r="J159" t="s">
        <v>27</v>
      </c>
      <c r="K159" t="s">
        <v>27</v>
      </c>
      <c r="L159" t="s">
        <v>27</v>
      </c>
      <c r="M159" t="s">
        <v>27</v>
      </c>
      <c r="N159" t="s">
        <v>27</v>
      </c>
      <c r="O159" t="s">
        <v>27</v>
      </c>
      <c r="P159" t="s">
        <v>27</v>
      </c>
      <c r="Q159" t="s">
        <v>27</v>
      </c>
      <c r="R159" t="s">
        <v>27</v>
      </c>
      <c r="S159" t="s">
        <v>27</v>
      </c>
      <c r="T159" t="s">
        <v>27</v>
      </c>
      <c r="U159" t="s">
        <v>27</v>
      </c>
      <c r="V159" t="s">
        <v>27</v>
      </c>
      <c r="W159" t="s">
        <v>27</v>
      </c>
      <c r="X159" t="s">
        <v>27</v>
      </c>
      <c r="Y159" t="s">
        <v>27</v>
      </c>
      <c r="Z159" t="s">
        <v>27</v>
      </c>
    </row>
    <row r="160" spans="1:26" x14ac:dyDescent="0.35">
      <c r="A160" t="s">
        <v>61</v>
      </c>
      <c r="B160" s="1">
        <v>42217</v>
      </c>
      <c r="C160" s="1">
        <v>42845</v>
      </c>
      <c r="D160">
        <v>1</v>
      </c>
      <c r="E160">
        <v>0</v>
      </c>
      <c r="F160">
        <v>0</v>
      </c>
      <c r="G160">
        <v>1</v>
      </c>
      <c r="H160">
        <v>0</v>
      </c>
      <c r="I160">
        <v>0</v>
      </c>
      <c r="J160">
        <v>0</v>
      </c>
      <c r="K160">
        <v>0</v>
      </c>
      <c r="L160">
        <v>0</v>
      </c>
      <c r="M160">
        <v>1</v>
      </c>
      <c r="N160">
        <v>0</v>
      </c>
      <c r="O160">
        <v>0</v>
      </c>
      <c r="P160">
        <v>0</v>
      </c>
      <c r="Q160">
        <v>1</v>
      </c>
      <c r="R160" t="s">
        <v>27</v>
      </c>
      <c r="S160" t="s">
        <v>27</v>
      </c>
      <c r="T160" t="s">
        <v>27</v>
      </c>
      <c r="U160" t="s">
        <v>27</v>
      </c>
      <c r="V160" t="s">
        <v>27</v>
      </c>
      <c r="W160">
        <v>0</v>
      </c>
      <c r="X160" t="s">
        <v>27</v>
      </c>
      <c r="Y160" t="s">
        <v>27</v>
      </c>
      <c r="Z160" t="s">
        <v>27</v>
      </c>
    </row>
    <row r="161" spans="1:26" x14ac:dyDescent="0.35">
      <c r="A161" t="s">
        <v>61</v>
      </c>
      <c r="B161" s="1">
        <v>42846</v>
      </c>
      <c r="C161" s="1">
        <v>42947</v>
      </c>
      <c r="D161">
        <v>1</v>
      </c>
      <c r="E161">
        <v>0</v>
      </c>
      <c r="F161">
        <v>0</v>
      </c>
      <c r="G161">
        <v>1</v>
      </c>
      <c r="H161">
        <v>0</v>
      </c>
      <c r="I161">
        <v>0</v>
      </c>
      <c r="J161">
        <v>0</v>
      </c>
      <c r="K161">
        <v>0</v>
      </c>
      <c r="L161">
        <v>0</v>
      </c>
      <c r="M161">
        <v>1</v>
      </c>
      <c r="N161">
        <v>0</v>
      </c>
      <c r="O161">
        <v>0</v>
      </c>
      <c r="P161">
        <v>0</v>
      </c>
      <c r="Q161">
        <v>1</v>
      </c>
      <c r="R161" t="s">
        <v>27</v>
      </c>
      <c r="S161" t="s">
        <v>27</v>
      </c>
      <c r="T161" t="s">
        <v>27</v>
      </c>
      <c r="U161" t="s">
        <v>27</v>
      </c>
      <c r="V161" t="s">
        <v>27</v>
      </c>
      <c r="W161">
        <v>0</v>
      </c>
      <c r="X161" t="s">
        <v>27</v>
      </c>
      <c r="Y161" t="s">
        <v>27</v>
      </c>
      <c r="Z161" t="s">
        <v>27</v>
      </c>
    </row>
    <row r="162" spans="1:26" x14ac:dyDescent="0.35">
      <c r="A162" t="s">
        <v>61</v>
      </c>
      <c r="B162" s="1">
        <v>42948</v>
      </c>
      <c r="C162" s="1">
        <v>43677</v>
      </c>
      <c r="D162">
        <v>1</v>
      </c>
      <c r="E162">
        <v>0</v>
      </c>
      <c r="F162">
        <v>1</v>
      </c>
      <c r="G162">
        <v>1</v>
      </c>
      <c r="H162">
        <v>0</v>
      </c>
      <c r="I162">
        <v>0</v>
      </c>
      <c r="J162">
        <v>0</v>
      </c>
      <c r="K162">
        <v>0</v>
      </c>
      <c r="L162">
        <v>1</v>
      </c>
      <c r="M162">
        <v>1</v>
      </c>
      <c r="N162">
        <v>0</v>
      </c>
      <c r="O162">
        <v>0</v>
      </c>
      <c r="P162">
        <v>0</v>
      </c>
      <c r="Q162">
        <v>1</v>
      </c>
      <c r="R162" t="s">
        <v>27</v>
      </c>
      <c r="S162" t="s">
        <v>27</v>
      </c>
      <c r="T162" t="s">
        <v>27</v>
      </c>
      <c r="U162" t="s">
        <v>27</v>
      </c>
      <c r="V162" t="s">
        <v>27</v>
      </c>
      <c r="W162">
        <v>0</v>
      </c>
      <c r="X162" t="s">
        <v>27</v>
      </c>
      <c r="Y162" t="s">
        <v>27</v>
      </c>
      <c r="Z162" t="s">
        <v>27</v>
      </c>
    </row>
    <row r="163" spans="1:26" x14ac:dyDescent="0.35">
      <c r="A163" t="s">
        <v>61</v>
      </c>
      <c r="B163" s="1">
        <v>43678</v>
      </c>
      <c r="C163" s="1">
        <v>44318</v>
      </c>
      <c r="D163">
        <v>1</v>
      </c>
      <c r="E163">
        <v>0</v>
      </c>
      <c r="F163">
        <v>1</v>
      </c>
      <c r="G163">
        <v>1</v>
      </c>
      <c r="H163">
        <v>0</v>
      </c>
      <c r="I163">
        <v>0</v>
      </c>
      <c r="J163">
        <v>0</v>
      </c>
      <c r="K163">
        <v>0</v>
      </c>
      <c r="L163">
        <v>1</v>
      </c>
      <c r="M163">
        <v>1</v>
      </c>
      <c r="N163">
        <v>0</v>
      </c>
      <c r="O163">
        <v>0</v>
      </c>
      <c r="P163">
        <v>0</v>
      </c>
      <c r="Q163">
        <v>1</v>
      </c>
      <c r="R163" t="s">
        <v>27</v>
      </c>
      <c r="S163" t="s">
        <v>27</v>
      </c>
      <c r="T163" t="s">
        <v>27</v>
      </c>
      <c r="U163" t="s">
        <v>27</v>
      </c>
      <c r="V163" t="s">
        <v>27</v>
      </c>
      <c r="W163">
        <v>0</v>
      </c>
      <c r="X163" t="s">
        <v>27</v>
      </c>
      <c r="Y163" t="s">
        <v>27</v>
      </c>
      <c r="Z163" t="s">
        <v>27</v>
      </c>
    </row>
    <row r="164" spans="1:26" x14ac:dyDescent="0.35">
      <c r="A164" t="s">
        <v>61</v>
      </c>
      <c r="B164" s="1">
        <v>44319</v>
      </c>
      <c r="C164" s="1">
        <v>44408</v>
      </c>
      <c r="D164">
        <v>1</v>
      </c>
      <c r="E164">
        <v>0</v>
      </c>
      <c r="F164">
        <v>1</v>
      </c>
      <c r="G164">
        <v>1</v>
      </c>
      <c r="H164">
        <v>0</v>
      </c>
      <c r="I164">
        <v>0</v>
      </c>
      <c r="J164">
        <v>0</v>
      </c>
      <c r="K164">
        <v>0</v>
      </c>
      <c r="L164">
        <v>1</v>
      </c>
      <c r="M164">
        <v>1</v>
      </c>
      <c r="N164">
        <v>0</v>
      </c>
      <c r="O164">
        <v>0</v>
      </c>
      <c r="P164">
        <v>0</v>
      </c>
      <c r="Q164">
        <v>1</v>
      </c>
      <c r="R164" t="s">
        <v>27</v>
      </c>
      <c r="S164" t="s">
        <v>27</v>
      </c>
      <c r="T164" t="s">
        <v>27</v>
      </c>
      <c r="U164" t="s">
        <v>27</v>
      </c>
      <c r="V164" t="s">
        <v>27</v>
      </c>
      <c r="W164">
        <v>0</v>
      </c>
      <c r="X164" t="s">
        <v>27</v>
      </c>
      <c r="Y164" t="s">
        <v>27</v>
      </c>
      <c r="Z164" t="s">
        <v>27</v>
      </c>
    </row>
    <row r="165" spans="1:26" x14ac:dyDescent="0.35">
      <c r="A165" t="s">
        <v>61</v>
      </c>
      <c r="B165" s="1">
        <v>44409</v>
      </c>
      <c r="C165" s="1">
        <v>44804</v>
      </c>
      <c r="D165">
        <v>1</v>
      </c>
      <c r="E165">
        <v>0</v>
      </c>
      <c r="F165">
        <v>1</v>
      </c>
      <c r="G165">
        <v>1</v>
      </c>
      <c r="H165">
        <v>0</v>
      </c>
      <c r="I165">
        <v>0</v>
      </c>
      <c r="J165">
        <v>0</v>
      </c>
      <c r="K165">
        <v>0</v>
      </c>
      <c r="L165">
        <v>1</v>
      </c>
      <c r="M165">
        <v>1</v>
      </c>
      <c r="N165">
        <v>0</v>
      </c>
      <c r="O165">
        <v>0</v>
      </c>
      <c r="P165">
        <v>0</v>
      </c>
      <c r="Q165">
        <v>1</v>
      </c>
      <c r="R165" t="s">
        <v>27</v>
      </c>
      <c r="S165" t="s">
        <v>27</v>
      </c>
      <c r="T165" t="s">
        <v>27</v>
      </c>
      <c r="U165" t="s">
        <v>27</v>
      </c>
      <c r="V165" t="s">
        <v>27</v>
      </c>
      <c r="W165">
        <v>0</v>
      </c>
      <c r="X165" t="s">
        <v>27</v>
      </c>
      <c r="Y165" t="s">
        <v>27</v>
      </c>
      <c r="Z165" t="s">
        <v>27</v>
      </c>
    </row>
    <row r="166" spans="1:26" x14ac:dyDescent="0.35">
      <c r="A166" t="s">
        <v>61</v>
      </c>
      <c r="B166" s="1">
        <v>44805</v>
      </c>
      <c r="C166" s="1">
        <v>44927</v>
      </c>
      <c r="D166">
        <v>1</v>
      </c>
      <c r="E166">
        <v>0</v>
      </c>
      <c r="F166">
        <v>1</v>
      </c>
      <c r="G166">
        <v>1</v>
      </c>
      <c r="H166">
        <v>0</v>
      </c>
      <c r="I166">
        <v>0</v>
      </c>
      <c r="J166">
        <v>0</v>
      </c>
      <c r="K166">
        <v>0</v>
      </c>
      <c r="L166">
        <v>1</v>
      </c>
      <c r="M166">
        <v>1</v>
      </c>
      <c r="N166">
        <v>0</v>
      </c>
      <c r="O166">
        <v>0</v>
      </c>
      <c r="P166">
        <v>0</v>
      </c>
      <c r="Q166">
        <v>1</v>
      </c>
      <c r="R166" t="s">
        <v>27</v>
      </c>
      <c r="S166" t="s">
        <v>27</v>
      </c>
      <c r="T166" t="s">
        <v>27</v>
      </c>
      <c r="U166" t="s">
        <v>27</v>
      </c>
      <c r="V166" t="s">
        <v>27</v>
      </c>
      <c r="W166">
        <v>0</v>
      </c>
      <c r="X166" t="s">
        <v>27</v>
      </c>
      <c r="Y166" t="s">
        <v>27</v>
      </c>
      <c r="Z166" t="s">
        <v>27</v>
      </c>
    </row>
    <row r="167" spans="1:26" x14ac:dyDescent="0.35">
      <c r="A167" t="s">
        <v>62</v>
      </c>
      <c r="B167" s="1">
        <v>39083</v>
      </c>
      <c r="C167" s="1">
        <v>42625</v>
      </c>
      <c r="D167">
        <v>0</v>
      </c>
      <c r="E167" t="s">
        <v>27</v>
      </c>
      <c r="F167" t="s">
        <v>27</v>
      </c>
      <c r="G167" t="s">
        <v>27</v>
      </c>
      <c r="H167" t="s">
        <v>27</v>
      </c>
      <c r="I167" t="s">
        <v>27</v>
      </c>
      <c r="J167" t="s">
        <v>27</v>
      </c>
      <c r="K167" t="s">
        <v>27</v>
      </c>
      <c r="L167" t="s">
        <v>27</v>
      </c>
      <c r="M167" t="s">
        <v>27</v>
      </c>
      <c r="N167" t="s">
        <v>27</v>
      </c>
      <c r="O167" t="s">
        <v>27</v>
      </c>
      <c r="P167" t="s">
        <v>27</v>
      </c>
      <c r="Q167" t="s">
        <v>27</v>
      </c>
      <c r="R167" t="s">
        <v>27</v>
      </c>
      <c r="S167" t="s">
        <v>27</v>
      </c>
      <c r="T167" t="s">
        <v>27</v>
      </c>
      <c r="U167" t="s">
        <v>27</v>
      </c>
      <c r="V167" t="s">
        <v>27</v>
      </c>
      <c r="W167" t="s">
        <v>27</v>
      </c>
      <c r="X167" t="s">
        <v>27</v>
      </c>
      <c r="Y167" t="s">
        <v>27</v>
      </c>
      <c r="Z167" t="s">
        <v>27</v>
      </c>
    </row>
    <row r="168" spans="1:26" x14ac:dyDescent="0.35">
      <c r="A168" t="s">
        <v>62</v>
      </c>
      <c r="B168" s="1">
        <v>42626</v>
      </c>
      <c r="C168" s="1">
        <v>42626</v>
      </c>
      <c r="D168">
        <v>1</v>
      </c>
      <c r="E168">
        <v>1</v>
      </c>
      <c r="F168">
        <v>1</v>
      </c>
      <c r="G168">
        <v>1</v>
      </c>
      <c r="H168">
        <v>0</v>
      </c>
      <c r="I168">
        <v>0</v>
      </c>
      <c r="J168">
        <v>0</v>
      </c>
      <c r="K168">
        <v>0</v>
      </c>
      <c r="L168">
        <v>0</v>
      </c>
      <c r="M168">
        <v>0</v>
      </c>
      <c r="N168">
        <v>0</v>
      </c>
      <c r="O168">
        <v>0</v>
      </c>
      <c r="P168">
        <v>1</v>
      </c>
      <c r="Q168">
        <v>0</v>
      </c>
      <c r="R168">
        <v>0</v>
      </c>
      <c r="S168">
        <v>0</v>
      </c>
      <c r="T168">
        <v>0</v>
      </c>
      <c r="U168">
        <v>0</v>
      </c>
      <c r="V168">
        <v>1</v>
      </c>
      <c r="W168">
        <v>0</v>
      </c>
      <c r="X168" t="s">
        <v>27</v>
      </c>
      <c r="Y168" t="s">
        <v>27</v>
      </c>
      <c r="Z168" t="s">
        <v>27</v>
      </c>
    </row>
    <row r="169" spans="1:26" x14ac:dyDescent="0.35">
      <c r="A169" t="s">
        <v>62</v>
      </c>
      <c r="B169" s="1">
        <v>42627</v>
      </c>
      <c r="C169" s="1">
        <v>43403</v>
      </c>
      <c r="D169">
        <v>1</v>
      </c>
      <c r="E169">
        <v>1</v>
      </c>
      <c r="F169">
        <v>1</v>
      </c>
      <c r="G169">
        <v>1</v>
      </c>
      <c r="H169">
        <v>0</v>
      </c>
      <c r="I169">
        <v>0</v>
      </c>
      <c r="J169">
        <v>0</v>
      </c>
      <c r="K169">
        <v>0</v>
      </c>
      <c r="L169">
        <v>0</v>
      </c>
      <c r="M169">
        <v>0</v>
      </c>
      <c r="N169">
        <v>0</v>
      </c>
      <c r="O169">
        <v>0</v>
      </c>
      <c r="P169">
        <v>1</v>
      </c>
      <c r="Q169">
        <v>0</v>
      </c>
      <c r="R169">
        <v>0</v>
      </c>
      <c r="S169">
        <v>0</v>
      </c>
      <c r="T169">
        <v>0</v>
      </c>
      <c r="U169">
        <v>0</v>
      </c>
      <c r="V169">
        <v>1</v>
      </c>
      <c r="W169">
        <v>0</v>
      </c>
      <c r="X169" t="s">
        <v>27</v>
      </c>
      <c r="Y169" t="s">
        <v>27</v>
      </c>
      <c r="Z169" t="s">
        <v>27</v>
      </c>
    </row>
    <row r="170" spans="1:26" x14ac:dyDescent="0.35">
      <c r="A170" t="s">
        <v>62</v>
      </c>
      <c r="B170" s="1">
        <v>43404</v>
      </c>
      <c r="C170" s="1">
        <v>43545</v>
      </c>
      <c r="D170">
        <v>1</v>
      </c>
      <c r="E170">
        <v>1</v>
      </c>
      <c r="F170">
        <v>1</v>
      </c>
      <c r="G170">
        <v>1</v>
      </c>
      <c r="H170">
        <v>0</v>
      </c>
      <c r="I170">
        <v>0</v>
      </c>
      <c r="J170">
        <v>0</v>
      </c>
      <c r="K170">
        <v>0</v>
      </c>
      <c r="L170">
        <v>0</v>
      </c>
      <c r="M170">
        <v>0</v>
      </c>
      <c r="N170">
        <v>0</v>
      </c>
      <c r="O170">
        <v>0</v>
      </c>
      <c r="P170">
        <v>1</v>
      </c>
      <c r="Q170">
        <v>0</v>
      </c>
      <c r="R170">
        <v>0</v>
      </c>
      <c r="S170">
        <v>0</v>
      </c>
      <c r="T170">
        <v>0</v>
      </c>
      <c r="U170">
        <v>0</v>
      </c>
      <c r="V170">
        <v>1</v>
      </c>
      <c r="W170">
        <v>0</v>
      </c>
      <c r="X170" t="s">
        <v>27</v>
      </c>
      <c r="Y170" t="s">
        <v>27</v>
      </c>
      <c r="Z170" t="s">
        <v>27</v>
      </c>
    </row>
    <row r="171" spans="1:26" x14ac:dyDescent="0.35">
      <c r="A171" t="s">
        <v>62</v>
      </c>
      <c r="B171" s="1">
        <v>43546</v>
      </c>
      <c r="C171" s="1">
        <v>44927</v>
      </c>
      <c r="D171">
        <v>1</v>
      </c>
      <c r="E171">
        <v>1</v>
      </c>
      <c r="F171">
        <v>1</v>
      </c>
      <c r="G171">
        <v>1</v>
      </c>
      <c r="H171">
        <v>0</v>
      </c>
      <c r="I171">
        <v>0</v>
      </c>
      <c r="J171">
        <v>0</v>
      </c>
      <c r="K171">
        <v>0</v>
      </c>
      <c r="L171">
        <v>0</v>
      </c>
      <c r="M171">
        <v>0</v>
      </c>
      <c r="N171">
        <v>0</v>
      </c>
      <c r="O171">
        <v>0</v>
      </c>
      <c r="P171">
        <v>1</v>
      </c>
      <c r="Q171">
        <v>0</v>
      </c>
      <c r="R171">
        <v>0</v>
      </c>
      <c r="S171">
        <v>0</v>
      </c>
      <c r="T171">
        <v>0</v>
      </c>
      <c r="U171">
        <v>0</v>
      </c>
      <c r="V171">
        <v>1</v>
      </c>
      <c r="W171">
        <v>0</v>
      </c>
      <c r="X171" t="s">
        <v>27</v>
      </c>
      <c r="Y171" t="s">
        <v>27</v>
      </c>
      <c r="Z171" t="s">
        <v>27</v>
      </c>
    </row>
    <row r="172" spans="1:26" x14ac:dyDescent="0.35">
      <c r="A172" t="s">
        <v>63</v>
      </c>
      <c r="B172" s="1">
        <v>39083</v>
      </c>
      <c r="C172" s="1">
        <v>43404</v>
      </c>
      <c r="D172">
        <v>0</v>
      </c>
      <c r="E172" t="s">
        <v>27</v>
      </c>
      <c r="F172" t="s">
        <v>27</v>
      </c>
      <c r="G172" t="s">
        <v>27</v>
      </c>
      <c r="H172" t="s">
        <v>27</v>
      </c>
      <c r="I172" t="s">
        <v>27</v>
      </c>
      <c r="J172" t="s">
        <v>27</v>
      </c>
      <c r="K172" t="s">
        <v>27</v>
      </c>
      <c r="L172" t="s">
        <v>27</v>
      </c>
      <c r="M172" t="s">
        <v>27</v>
      </c>
      <c r="N172" t="s">
        <v>27</v>
      </c>
      <c r="O172" t="s">
        <v>27</v>
      </c>
      <c r="P172" t="s">
        <v>27</v>
      </c>
      <c r="Q172" t="s">
        <v>27</v>
      </c>
      <c r="R172" t="s">
        <v>27</v>
      </c>
      <c r="S172" t="s">
        <v>27</v>
      </c>
      <c r="T172" t="s">
        <v>27</v>
      </c>
      <c r="U172" t="s">
        <v>27</v>
      </c>
      <c r="V172" t="s">
        <v>27</v>
      </c>
      <c r="W172" t="s">
        <v>27</v>
      </c>
      <c r="X172" t="s">
        <v>27</v>
      </c>
      <c r="Y172" t="s">
        <v>27</v>
      </c>
      <c r="Z172" t="s">
        <v>27</v>
      </c>
    </row>
    <row r="173" spans="1:26" x14ac:dyDescent="0.35">
      <c r="A173" t="s">
        <v>63</v>
      </c>
      <c r="B173" s="1">
        <v>43405</v>
      </c>
      <c r="C173" s="1">
        <v>44927</v>
      </c>
      <c r="D173">
        <v>1</v>
      </c>
      <c r="E173">
        <v>1</v>
      </c>
      <c r="F173">
        <v>0</v>
      </c>
      <c r="G173">
        <v>1</v>
      </c>
      <c r="H173">
        <v>0</v>
      </c>
      <c r="I173">
        <v>0</v>
      </c>
      <c r="J173">
        <v>0</v>
      </c>
      <c r="K173">
        <v>0</v>
      </c>
      <c r="L173">
        <v>0</v>
      </c>
      <c r="M173">
        <v>1</v>
      </c>
      <c r="N173">
        <v>0</v>
      </c>
      <c r="O173">
        <v>0</v>
      </c>
      <c r="P173">
        <v>0</v>
      </c>
      <c r="Q173">
        <v>1</v>
      </c>
      <c r="R173" t="s">
        <v>27</v>
      </c>
      <c r="S173" t="s">
        <v>27</v>
      </c>
      <c r="T173" t="s">
        <v>27</v>
      </c>
      <c r="U173" t="s">
        <v>27</v>
      </c>
      <c r="V173" t="s">
        <v>27</v>
      </c>
      <c r="W173">
        <v>0</v>
      </c>
      <c r="X173" t="s">
        <v>27</v>
      </c>
      <c r="Y173" t="s">
        <v>27</v>
      </c>
      <c r="Z173" t="s">
        <v>27</v>
      </c>
    </row>
    <row r="174" spans="1:26" x14ac:dyDescent="0.35">
      <c r="A174" t="s">
        <v>64</v>
      </c>
      <c r="B174" s="1">
        <v>39083</v>
      </c>
      <c r="C174" s="1">
        <v>42369</v>
      </c>
      <c r="D174">
        <v>0</v>
      </c>
      <c r="E174" t="s">
        <v>27</v>
      </c>
      <c r="F174" t="s">
        <v>27</v>
      </c>
      <c r="G174" t="s">
        <v>27</v>
      </c>
      <c r="H174" t="s">
        <v>27</v>
      </c>
      <c r="I174" t="s">
        <v>27</v>
      </c>
      <c r="J174" t="s">
        <v>27</v>
      </c>
      <c r="K174" t="s">
        <v>27</v>
      </c>
      <c r="L174" t="s">
        <v>27</v>
      </c>
      <c r="M174" t="s">
        <v>27</v>
      </c>
      <c r="N174" t="s">
        <v>27</v>
      </c>
      <c r="O174" t="s">
        <v>27</v>
      </c>
      <c r="P174" t="s">
        <v>27</v>
      </c>
      <c r="Q174" t="s">
        <v>27</v>
      </c>
      <c r="R174" t="s">
        <v>27</v>
      </c>
      <c r="S174" t="s">
        <v>27</v>
      </c>
      <c r="T174" t="s">
        <v>27</v>
      </c>
      <c r="U174" t="s">
        <v>27</v>
      </c>
      <c r="V174" t="s">
        <v>27</v>
      </c>
      <c r="W174" t="s">
        <v>27</v>
      </c>
      <c r="X174" t="s">
        <v>27</v>
      </c>
      <c r="Y174" t="s">
        <v>27</v>
      </c>
      <c r="Z174" t="s">
        <v>27</v>
      </c>
    </row>
    <row r="175" spans="1:26" x14ac:dyDescent="0.35">
      <c r="A175" t="s">
        <v>64</v>
      </c>
      <c r="B175" s="1">
        <v>42370</v>
      </c>
      <c r="C175" s="1">
        <v>42429</v>
      </c>
      <c r="D175">
        <v>1</v>
      </c>
      <c r="E175">
        <v>1</v>
      </c>
      <c r="F175">
        <v>0</v>
      </c>
      <c r="G175">
        <v>1</v>
      </c>
      <c r="H175">
        <v>0</v>
      </c>
      <c r="I175">
        <v>0</v>
      </c>
      <c r="J175">
        <v>0</v>
      </c>
      <c r="K175">
        <v>1</v>
      </c>
      <c r="L175">
        <v>0</v>
      </c>
      <c r="M175">
        <v>1</v>
      </c>
      <c r="N175">
        <v>0</v>
      </c>
      <c r="O175">
        <v>0</v>
      </c>
      <c r="P175">
        <v>0</v>
      </c>
      <c r="Q175">
        <v>0</v>
      </c>
      <c r="R175">
        <v>1</v>
      </c>
      <c r="S175">
        <v>0</v>
      </c>
      <c r="T175">
        <v>0</v>
      </c>
      <c r="U175">
        <v>0</v>
      </c>
      <c r="V175">
        <v>0</v>
      </c>
      <c r="W175">
        <v>0</v>
      </c>
      <c r="X175" t="s">
        <v>27</v>
      </c>
      <c r="Y175" t="s">
        <v>27</v>
      </c>
      <c r="Z175" t="s">
        <v>27</v>
      </c>
    </row>
    <row r="176" spans="1:26" x14ac:dyDescent="0.35">
      <c r="A176" t="s">
        <v>64</v>
      </c>
      <c r="B176" s="1">
        <v>42430</v>
      </c>
      <c r="C176" s="1">
        <v>42845</v>
      </c>
      <c r="D176">
        <v>1</v>
      </c>
      <c r="E176">
        <v>1</v>
      </c>
      <c r="F176">
        <v>0</v>
      </c>
      <c r="G176">
        <v>1</v>
      </c>
      <c r="H176">
        <v>0</v>
      </c>
      <c r="I176">
        <v>0</v>
      </c>
      <c r="J176">
        <v>0</v>
      </c>
      <c r="K176">
        <v>1</v>
      </c>
      <c r="L176">
        <v>0</v>
      </c>
      <c r="M176">
        <v>1</v>
      </c>
      <c r="N176">
        <v>0</v>
      </c>
      <c r="O176">
        <v>0</v>
      </c>
      <c r="P176">
        <v>0</v>
      </c>
      <c r="Q176">
        <v>0</v>
      </c>
      <c r="R176">
        <v>1</v>
      </c>
      <c r="S176">
        <v>0</v>
      </c>
      <c r="T176">
        <v>0</v>
      </c>
      <c r="U176">
        <v>0</v>
      </c>
      <c r="V176">
        <v>0</v>
      </c>
      <c r="W176">
        <v>0</v>
      </c>
      <c r="X176" t="s">
        <v>27</v>
      </c>
      <c r="Y176" t="s">
        <v>27</v>
      </c>
      <c r="Z176" t="s">
        <v>27</v>
      </c>
    </row>
    <row r="177" spans="1:26" x14ac:dyDescent="0.35">
      <c r="A177" t="s">
        <v>64</v>
      </c>
      <c r="B177" s="1">
        <v>42846</v>
      </c>
      <c r="C177" s="1">
        <v>44927</v>
      </c>
      <c r="D177">
        <v>1</v>
      </c>
      <c r="E177">
        <v>1</v>
      </c>
      <c r="F177">
        <v>0</v>
      </c>
      <c r="G177">
        <v>1</v>
      </c>
      <c r="H177">
        <v>0</v>
      </c>
      <c r="I177">
        <v>0</v>
      </c>
      <c r="J177">
        <v>0</v>
      </c>
      <c r="K177">
        <v>1</v>
      </c>
      <c r="L177">
        <v>0</v>
      </c>
      <c r="M177">
        <v>1</v>
      </c>
      <c r="N177">
        <v>0</v>
      </c>
      <c r="O177">
        <v>0</v>
      </c>
      <c r="P177">
        <v>0</v>
      </c>
      <c r="Q177">
        <v>0</v>
      </c>
      <c r="R177">
        <v>1</v>
      </c>
      <c r="S177">
        <v>0</v>
      </c>
      <c r="T177">
        <v>0</v>
      </c>
      <c r="U177">
        <v>0</v>
      </c>
      <c r="V177">
        <v>0</v>
      </c>
      <c r="W177">
        <v>0</v>
      </c>
      <c r="X177" t="s">
        <v>27</v>
      </c>
      <c r="Y177" t="s">
        <v>27</v>
      </c>
      <c r="Z177" t="s">
        <v>27</v>
      </c>
    </row>
    <row r="178" spans="1:26" x14ac:dyDescent="0.35">
      <c r="A178" t="s">
        <v>65</v>
      </c>
      <c r="B178" s="1">
        <v>39083</v>
      </c>
      <c r="C178" s="1">
        <v>41973</v>
      </c>
      <c r="D178">
        <v>0</v>
      </c>
      <c r="E178" t="s">
        <v>27</v>
      </c>
      <c r="F178" t="s">
        <v>27</v>
      </c>
      <c r="G178" t="s">
        <v>27</v>
      </c>
      <c r="H178" t="s">
        <v>27</v>
      </c>
      <c r="I178" t="s">
        <v>27</v>
      </c>
      <c r="J178" t="s">
        <v>27</v>
      </c>
      <c r="K178" t="s">
        <v>27</v>
      </c>
      <c r="L178" t="s">
        <v>27</v>
      </c>
      <c r="M178" t="s">
        <v>27</v>
      </c>
      <c r="N178" t="s">
        <v>27</v>
      </c>
      <c r="O178" t="s">
        <v>27</v>
      </c>
      <c r="P178" t="s">
        <v>27</v>
      </c>
      <c r="Q178" t="s">
        <v>27</v>
      </c>
      <c r="R178" t="s">
        <v>27</v>
      </c>
      <c r="S178" t="s">
        <v>27</v>
      </c>
      <c r="T178" t="s">
        <v>27</v>
      </c>
      <c r="U178" t="s">
        <v>27</v>
      </c>
      <c r="V178" t="s">
        <v>27</v>
      </c>
      <c r="W178" t="s">
        <v>27</v>
      </c>
      <c r="X178" t="s">
        <v>27</v>
      </c>
      <c r="Y178" t="s">
        <v>27</v>
      </c>
      <c r="Z178" t="s">
        <v>27</v>
      </c>
    </row>
    <row r="179" spans="1:26" x14ac:dyDescent="0.35">
      <c r="A179" t="s">
        <v>65</v>
      </c>
      <c r="B179" s="1">
        <v>41974</v>
      </c>
      <c r="C179" s="1">
        <v>44927</v>
      </c>
      <c r="D179">
        <v>1</v>
      </c>
      <c r="E179">
        <v>0</v>
      </c>
      <c r="F179">
        <v>1</v>
      </c>
      <c r="G179">
        <v>1</v>
      </c>
      <c r="H179">
        <v>0</v>
      </c>
      <c r="I179">
        <v>0</v>
      </c>
      <c r="J179">
        <v>0</v>
      </c>
      <c r="K179">
        <v>0</v>
      </c>
      <c r="L179">
        <v>1</v>
      </c>
      <c r="M179">
        <v>1</v>
      </c>
      <c r="N179">
        <v>0</v>
      </c>
      <c r="O179">
        <v>0</v>
      </c>
      <c r="P179">
        <v>0</v>
      </c>
      <c r="Q179">
        <v>0</v>
      </c>
      <c r="R179">
        <v>0</v>
      </c>
      <c r="S179">
        <v>1</v>
      </c>
      <c r="T179">
        <v>1</v>
      </c>
      <c r="U179">
        <v>0</v>
      </c>
      <c r="V179">
        <v>0</v>
      </c>
      <c r="W179">
        <v>0</v>
      </c>
      <c r="X179" t="s">
        <v>27</v>
      </c>
      <c r="Y179" t="s">
        <v>27</v>
      </c>
      <c r="Z179" t="s">
        <v>27</v>
      </c>
    </row>
    <row r="180" spans="1:26" x14ac:dyDescent="0.35">
      <c r="A180" t="s">
        <v>66</v>
      </c>
      <c r="B180" s="1">
        <v>39083</v>
      </c>
      <c r="C180" s="1">
        <v>41077</v>
      </c>
      <c r="D180">
        <v>0</v>
      </c>
      <c r="E180" t="s">
        <v>27</v>
      </c>
      <c r="F180" t="s">
        <v>27</v>
      </c>
      <c r="G180" t="s">
        <v>27</v>
      </c>
      <c r="H180" t="s">
        <v>27</v>
      </c>
      <c r="I180" t="s">
        <v>27</v>
      </c>
      <c r="J180" t="s">
        <v>27</v>
      </c>
      <c r="K180" t="s">
        <v>27</v>
      </c>
      <c r="L180" t="s">
        <v>27</v>
      </c>
      <c r="M180" t="s">
        <v>27</v>
      </c>
      <c r="N180" t="s">
        <v>27</v>
      </c>
      <c r="O180" t="s">
        <v>27</v>
      </c>
      <c r="P180" t="s">
        <v>27</v>
      </c>
      <c r="Q180" t="s">
        <v>27</v>
      </c>
      <c r="R180" t="s">
        <v>27</v>
      </c>
      <c r="S180" t="s">
        <v>27</v>
      </c>
      <c r="T180" t="s">
        <v>27</v>
      </c>
      <c r="U180" t="s">
        <v>27</v>
      </c>
      <c r="V180" t="s">
        <v>27</v>
      </c>
      <c r="W180" t="s">
        <v>27</v>
      </c>
      <c r="X180" t="s">
        <v>27</v>
      </c>
      <c r="Y180" t="s">
        <v>27</v>
      </c>
      <c r="Z180" t="s">
        <v>27</v>
      </c>
    </row>
    <row r="181" spans="1:26" x14ac:dyDescent="0.35">
      <c r="A181" t="s">
        <v>66</v>
      </c>
      <c r="B181" s="1">
        <v>41078</v>
      </c>
      <c r="C181" s="1">
        <v>42185</v>
      </c>
      <c r="D181">
        <v>1</v>
      </c>
      <c r="E181">
        <v>0</v>
      </c>
      <c r="F181">
        <v>1</v>
      </c>
      <c r="G181">
        <v>1</v>
      </c>
      <c r="H181">
        <v>0</v>
      </c>
      <c r="I181">
        <v>0</v>
      </c>
      <c r="J181">
        <v>0</v>
      </c>
      <c r="K181">
        <v>0</v>
      </c>
      <c r="L181">
        <v>1</v>
      </c>
      <c r="M181">
        <v>1</v>
      </c>
      <c r="N181">
        <v>0</v>
      </c>
      <c r="O181">
        <v>0</v>
      </c>
      <c r="P181">
        <v>0</v>
      </c>
      <c r="Q181">
        <v>1</v>
      </c>
      <c r="R181" t="s">
        <v>27</v>
      </c>
      <c r="S181" t="s">
        <v>27</v>
      </c>
      <c r="T181" t="s">
        <v>27</v>
      </c>
      <c r="U181" t="s">
        <v>27</v>
      </c>
      <c r="V181" t="s">
        <v>27</v>
      </c>
      <c r="W181">
        <v>1</v>
      </c>
      <c r="X181">
        <v>1</v>
      </c>
      <c r="Y181">
        <v>0</v>
      </c>
      <c r="Z181">
        <v>0</v>
      </c>
    </row>
    <row r="182" spans="1:26" x14ac:dyDescent="0.35">
      <c r="A182" t="s">
        <v>66</v>
      </c>
      <c r="B182" s="1">
        <v>42186</v>
      </c>
      <c r="C182" s="1">
        <v>42395</v>
      </c>
      <c r="D182">
        <v>0</v>
      </c>
      <c r="E182" t="s">
        <v>27</v>
      </c>
      <c r="F182" t="s">
        <v>27</v>
      </c>
      <c r="G182" t="s">
        <v>27</v>
      </c>
      <c r="H182" t="s">
        <v>27</v>
      </c>
      <c r="I182" t="s">
        <v>27</v>
      </c>
      <c r="J182" t="s">
        <v>27</v>
      </c>
      <c r="K182" t="s">
        <v>27</v>
      </c>
      <c r="L182" t="s">
        <v>27</v>
      </c>
      <c r="M182" t="s">
        <v>27</v>
      </c>
      <c r="N182" t="s">
        <v>27</v>
      </c>
      <c r="O182" t="s">
        <v>27</v>
      </c>
      <c r="P182" t="s">
        <v>27</v>
      </c>
      <c r="Q182" t="s">
        <v>27</v>
      </c>
      <c r="R182" t="s">
        <v>27</v>
      </c>
      <c r="S182" t="s">
        <v>27</v>
      </c>
      <c r="T182" t="s">
        <v>27</v>
      </c>
      <c r="U182" t="s">
        <v>27</v>
      </c>
      <c r="V182" t="s">
        <v>27</v>
      </c>
      <c r="W182" t="s">
        <v>27</v>
      </c>
      <c r="X182" t="s">
        <v>27</v>
      </c>
      <c r="Y182" t="s">
        <v>27</v>
      </c>
      <c r="Z182" t="s">
        <v>27</v>
      </c>
    </row>
    <row r="183" spans="1:26" x14ac:dyDescent="0.35">
      <c r="A183" t="s">
        <v>66</v>
      </c>
      <c r="B183" s="1">
        <v>42396</v>
      </c>
      <c r="C183" s="1">
        <v>43282</v>
      </c>
      <c r="D183">
        <v>1</v>
      </c>
      <c r="E183">
        <v>0</v>
      </c>
      <c r="F183">
        <v>1</v>
      </c>
      <c r="G183">
        <v>1</v>
      </c>
      <c r="H183">
        <v>0</v>
      </c>
      <c r="I183">
        <v>0</v>
      </c>
      <c r="J183">
        <v>0</v>
      </c>
      <c r="K183">
        <v>0</v>
      </c>
      <c r="L183">
        <v>1</v>
      </c>
      <c r="M183">
        <v>1</v>
      </c>
      <c r="N183">
        <v>0</v>
      </c>
      <c r="O183">
        <v>0</v>
      </c>
      <c r="P183">
        <v>0</v>
      </c>
      <c r="Q183">
        <v>0</v>
      </c>
      <c r="R183">
        <v>0</v>
      </c>
      <c r="S183">
        <v>1</v>
      </c>
      <c r="T183">
        <v>1</v>
      </c>
      <c r="U183">
        <v>0</v>
      </c>
      <c r="V183">
        <v>0</v>
      </c>
      <c r="W183">
        <v>1</v>
      </c>
      <c r="X183">
        <v>1</v>
      </c>
      <c r="Y183">
        <v>0</v>
      </c>
      <c r="Z183">
        <v>0</v>
      </c>
    </row>
    <row r="184" spans="1:26" x14ac:dyDescent="0.35">
      <c r="A184" t="s">
        <v>66</v>
      </c>
      <c r="B184" s="1">
        <v>43283</v>
      </c>
      <c r="C184" s="1">
        <v>43660</v>
      </c>
      <c r="D184">
        <v>1</v>
      </c>
      <c r="E184">
        <v>0</v>
      </c>
      <c r="F184">
        <v>1</v>
      </c>
      <c r="G184">
        <v>1</v>
      </c>
      <c r="H184">
        <v>0</v>
      </c>
      <c r="I184">
        <v>0</v>
      </c>
      <c r="J184">
        <v>0</v>
      </c>
      <c r="K184">
        <v>0</v>
      </c>
      <c r="L184">
        <v>1</v>
      </c>
      <c r="M184">
        <v>1</v>
      </c>
      <c r="N184">
        <v>0</v>
      </c>
      <c r="O184">
        <v>0</v>
      </c>
      <c r="P184">
        <v>0</v>
      </c>
      <c r="Q184">
        <v>0</v>
      </c>
      <c r="R184">
        <v>0</v>
      </c>
      <c r="S184">
        <v>1</v>
      </c>
      <c r="T184">
        <v>1</v>
      </c>
      <c r="U184">
        <v>0</v>
      </c>
      <c r="V184">
        <v>0</v>
      </c>
      <c r="W184">
        <v>1</v>
      </c>
      <c r="X184">
        <v>1</v>
      </c>
      <c r="Y184">
        <v>0</v>
      </c>
      <c r="Z184">
        <v>0</v>
      </c>
    </row>
    <row r="185" spans="1:26" x14ac:dyDescent="0.35">
      <c r="A185" t="s">
        <v>66</v>
      </c>
      <c r="B185" s="1">
        <v>43661</v>
      </c>
      <c r="C185" s="1">
        <v>44927</v>
      </c>
      <c r="D185">
        <v>1</v>
      </c>
      <c r="E185">
        <v>0</v>
      </c>
      <c r="F185">
        <v>1</v>
      </c>
      <c r="G185">
        <v>1</v>
      </c>
      <c r="H185">
        <v>0</v>
      </c>
      <c r="I185">
        <v>0</v>
      </c>
      <c r="J185">
        <v>0</v>
      </c>
      <c r="K185">
        <v>0</v>
      </c>
      <c r="L185">
        <v>1</v>
      </c>
      <c r="M185">
        <v>1</v>
      </c>
      <c r="N185">
        <v>0</v>
      </c>
      <c r="O185">
        <v>0</v>
      </c>
      <c r="P185">
        <v>0</v>
      </c>
      <c r="Q185">
        <v>0</v>
      </c>
      <c r="R185">
        <v>0</v>
      </c>
      <c r="S185">
        <v>1</v>
      </c>
      <c r="T185">
        <v>1</v>
      </c>
      <c r="U185">
        <v>0</v>
      </c>
      <c r="V185">
        <v>0</v>
      </c>
      <c r="W185">
        <v>1</v>
      </c>
      <c r="X185">
        <v>1</v>
      </c>
      <c r="Y185">
        <v>0</v>
      </c>
      <c r="Z185">
        <v>0</v>
      </c>
    </row>
    <row r="186" spans="1:26" x14ac:dyDescent="0.35">
      <c r="A186" t="s">
        <v>67</v>
      </c>
      <c r="B186" s="1">
        <v>39083</v>
      </c>
      <c r="C186" s="1">
        <v>42895</v>
      </c>
      <c r="D186">
        <v>0</v>
      </c>
      <c r="E186" t="s">
        <v>27</v>
      </c>
      <c r="F186" t="s">
        <v>27</v>
      </c>
      <c r="G186" t="s">
        <v>27</v>
      </c>
      <c r="H186" t="s">
        <v>27</v>
      </c>
      <c r="I186" t="s">
        <v>27</v>
      </c>
      <c r="J186" t="s">
        <v>27</v>
      </c>
      <c r="K186" t="s">
        <v>27</v>
      </c>
      <c r="L186" t="s">
        <v>27</v>
      </c>
      <c r="M186" t="s">
        <v>27</v>
      </c>
      <c r="N186" t="s">
        <v>27</v>
      </c>
      <c r="O186" t="s">
        <v>27</v>
      </c>
      <c r="P186" t="s">
        <v>27</v>
      </c>
      <c r="Q186" t="s">
        <v>27</v>
      </c>
      <c r="R186" t="s">
        <v>27</v>
      </c>
      <c r="S186" t="s">
        <v>27</v>
      </c>
      <c r="T186" t="s">
        <v>27</v>
      </c>
      <c r="U186" t="s">
        <v>27</v>
      </c>
      <c r="V186" t="s">
        <v>27</v>
      </c>
      <c r="W186" t="s">
        <v>27</v>
      </c>
      <c r="X186" t="s">
        <v>27</v>
      </c>
      <c r="Y186" t="s">
        <v>27</v>
      </c>
      <c r="Z186" t="s">
        <v>27</v>
      </c>
    </row>
    <row r="187" spans="1:26" x14ac:dyDescent="0.35">
      <c r="A187" t="s">
        <v>67</v>
      </c>
      <c r="B187" s="1">
        <v>42896</v>
      </c>
      <c r="C187" s="1">
        <v>44927</v>
      </c>
      <c r="D187">
        <v>1</v>
      </c>
      <c r="E187">
        <v>0</v>
      </c>
      <c r="F187">
        <v>0</v>
      </c>
      <c r="G187">
        <v>1</v>
      </c>
      <c r="H187">
        <v>0</v>
      </c>
      <c r="I187">
        <v>0</v>
      </c>
      <c r="J187">
        <v>0</v>
      </c>
      <c r="K187">
        <v>0</v>
      </c>
      <c r="L187">
        <v>0</v>
      </c>
      <c r="M187">
        <v>1</v>
      </c>
      <c r="N187">
        <v>0</v>
      </c>
      <c r="O187">
        <v>0</v>
      </c>
      <c r="P187">
        <v>0</v>
      </c>
      <c r="Q187">
        <v>1</v>
      </c>
      <c r="R187" t="s">
        <v>27</v>
      </c>
      <c r="S187" t="s">
        <v>27</v>
      </c>
      <c r="T187" t="s">
        <v>27</v>
      </c>
      <c r="U187" t="s">
        <v>27</v>
      </c>
      <c r="V187" t="s">
        <v>27</v>
      </c>
      <c r="W187">
        <v>1</v>
      </c>
      <c r="X187">
        <v>1</v>
      </c>
      <c r="Y187">
        <v>1</v>
      </c>
      <c r="Z187">
        <v>0</v>
      </c>
    </row>
    <row r="188" spans="1:26" x14ac:dyDescent="0.35">
      <c r="A188" t="s">
        <v>68</v>
      </c>
      <c r="B188" s="1">
        <v>39083</v>
      </c>
      <c r="C188" s="1">
        <v>42916</v>
      </c>
      <c r="D188">
        <v>0</v>
      </c>
      <c r="E188" t="s">
        <v>27</v>
      </c>
      <c r="F188" t="s">
        <v>27</v>
      </c>
      <c r="G188" t="s">
        <v>27</v>
      </c>
      <c r="H188" t="s">
        <v>27</v>
      </c>
      <c r="I188" t="s">
        <v>27</v>
      </c>
      <c r="J188" t="s">
        <v>27</v>
      </c>
      <c r="K188" t="s">
        <v>27</v>
      </c>
      <c r="L188" t="s">
        <v>27</v>
      </c>
      <c r="M188" t="s">
        <v>27</v>
      </c>
      <c r="N188" t="s">
        <v>27</v>
      </c>
      <c r="O188" t="s">
        <v>27</v>
      </c>
      <c r="P188" t="s">
        <v>27</v>
      </c>
      <c r="Q188" t="s">
        <v>27</v>
      </c>
      <c r="R188" t="s">
        <v>27</v>
      </c>
      <c r="S188" t="s">
        <v>27</v>
      </c>
      <c r="T188" t="s">
        <v>27</v>
      </c>
      <c r="U188" t="s">
        <v>27</v>
      </c>
      <c r="V188" t="s">
        <v>27</v>
      </c>
      <c r="W188" t="s">
        <v>27</v>
      </c>
      <c r="X188" t="s">
        <v>27</v>
      </c>
      <c r="Y188" t="s">
        <v>27</v>
      </c>
      <c r="Z188" t="s">
        <v>27</v>
      </c>
    </row>
    <row r="189" spans="1:26" x14ac:dyDescent="0.35">
      <c r="A189" t="s">
        <v>68</v>
      </c>
      <c r="B189" s="1">
        <v>42917</v>
      </c>
      <c r="C189" s="1">
        <v>44927</v>
      </c>
      <c r="D189">
        <v>1</v>
      </c>
      <c r="E189">
        <v>1</v>
      </c>
      <c r="F189">
        <v>0</v>
      </c>
      <c r="G189">
        <v>1</v>
      </c>
      <c r="H189">
        <v>0</v>
      </c>
      <c r="I189">
        <v>0</v>
      </c>
      <c r="J189">
        <v>0</v>
      </c>
      <c r="K189">
        <v>0</v>
      </c>
      <c r="L189">
        <v>0</v>
      </c>
      <c r="M189">
        <v>0</v>
      </c>
      <c r="N189">
        <v>0</v>
      </c>
      <c r="O189">
        <v>0</v>
      </c>
      <c r="P189">
        <v>1</v>
      </c>
      <c r="Q189">
        <v>1</v>
      </c>
      <c r="R189" t="s">
        <v>27</v>
      </c>
      <c r="S189" t="s">
        <v>27</v>
      </c>
      <c r="T189" t="s">
        <v>27</v>
      </c>
      <c r="U189" t="s">
        <v>27</v>
      </c>
      <c r="V189" t="s">
        <v>27</v>
      </c>
      <c r="W189">
        <v>1</v>
      </c>
      <c r="X189">
        <v>1</v>
      </c>
      <c r="Y189">
        <v>1</v>
      </c>
      <c r="Z189">
        <v>1</v>
      </c>
    </row>
    <row r="190" spans="1:26" x14ac:dyDescent="0.35">
      <c r="A190" t="s">
        <v>69</v>
      </c>
      <c r="B190" s="1">
        <v>39083</v>
      </c>
      <c r="C190" s="1">
        <v>41043</v>
      </c>
      <c r="D190">
        <v>0</v>
      </c>
      <c r="E190" t="s">
        <v>27</v>
      </c>
      <c r="F190" t="s">
        <v>27</v>
      </c>
      <c r="G190" t="s">
        <v>27</v>
      </c>
      <c r="H190" t="s">
        <v>27</v>
      </c>
      <c r="I190" t="s">
        <v>27</v>
      </c>
      <c r="J190" t="s">
        <v>27</v>
      </c>
      <c r="K190" t="s">
        <v>27</v>
      </c>
      <c r="L190" t="s">
        <v>27</v>
      </c>
      <c r="M190" t="s">
        <v>27</v>
      </c>
      <c r="N190" t="s">
        <v>27</v>
      </c>
      <c r="O190" t="s">
        <v>27</v>
      </c>
      <c r="P190" t="s">
        <v>27</v>
      </c>
      <c r="Q190" t="s">
        <v>27</v>
      </c>
      <c r="R190" t="s">
        <v>27</v>
      </c>
      <c r="S190" t="s">
        <v>27</v>
      </c>
      <c r="T190" t="s">
        <v>27</v>
      </c>
      <c r="U190" t="s">
        <v>27</v>
      </c>
      <c r="V190" t="s">
        <v>27</v>
      </c>
      <c r="W190" t="s">
        <v>27</v>
      </c>
      <c r="X190" t="s">
        <v>27</v>
      </c>
      <c r="Y190" t="s">
        <v>27</v>
      </c>
      <c r="Z190" t="s">
        <v>27</v>
      </c>
    </row>
    <row r="191" spans="1:26" x14ac:dyDescent="0.35">
      <c r="A191" t="s">
        <v>69</v>
      </c>
      <c r="B191" s="1">
        <v>41044</v>
      </c>
      <c r="C191" s="1">
        <v>41820</v>
      </c>
      <c r="D191">
        <v>0</v>
      </c>
      <c r="E191" t="s">
        <v>27</v>
      </c>
      <c r="F191" t="s">
        <v>27</v>
      </c>
      <c r="G191" t="s">
        <v>27</v>
      </c>
      <c r="H191" t="s">
        <v>27</v>
      </c>
      <c r="I191" t="s">
        <v>27</v>
      </c>
      <c r="J191" t="s">
        <v>27</v>
      </c>
      <c r="K191" t="s">
        <v>27</v>
      </c>
      <c r="L191" t="s">
        <v>27</v>
      </c>
      <c r="M191" t="s">
        <v>27</v>
      </c>
      <c r="N191" t="s">
        <v>27</v>
      </c>
      <c r="O191" t="s">
        <v>27</v>
      </c>
      <c r="P191" t="s">
        <v>27</v>
      </c>
      <c r="Q191" t="s">
        <v>27</v>
      </c>
      <c r="R191" t="s">
        <v>27</v>
      </c>
      <c r="S191" t="s">
        <v>27</v>
      </c>
      <c r="T191" t="s">
        <v>27</v>
      </c>
      <c r="U191" t="s">
        <v>27</v>
      </c>
      <c r="V191" t="s">
        <v>27</v>
      </c>
      <c r="W191" t="s">
        <v>27</v>
      </c>
      <c r="X191" t="s">
        <v>27</v>
      </c>
      <c r="Y191" t="s">
        <v>27</v>
      </c>
      <c r="Z191" t="s">
        <v>27</v>
      </c>
    </row>
    <row r="192" spans="1:26" x14ac:dyDescent="0.35">
      <c r="A192" t="s">
        <v>69</v>
      </c>
      <c r="B192" s="1">
        <v>41821</v>
      </c>
      <c r="C192" s="1">
        <v>42185</v>
      </c>
      <c r="D192">
        <v>0</v>
      </c>
      <c r="E192" t="s">
        <v>27</v>
      </c>
      <c r="F192" t="s">
        <v>27</v>
      </c>
      <c r="G192" t="s">
        <v>27</v>
      </c>
      <c r="H192" t="s">
        <v>27</v>
      </c>
      <c r="I192" t="s">
        <v>27</v>
      </c>
      <c r="J192" t="s">
        <v>27</v>
      </c>
      <c r="K192" t="s">
        <v>27</v>
      </c>
      <c r="L192" t="s">
        <v>27</v>
      </c>
      <c r="M192" t="s">
        <v>27</v>
      </c>
      <c r="N192" t="s">
        <v>27</v>
      </c>
      <c r="O192" t="s">
        <v>27</v>
      </c>
      <c r="P192" t="s">
        <v>27</v>
      </c>
      <c r="Q192" t="s">
        <v>27</v>
      </c>
      <c r="R192" t="s">
        <v>27</v>
      </c>
      <c r="S192" t="s">
        <v>27</v>
      </c>
      <c r="T192" t="s">
        <v>27</v>
      </c>
      <c r="U192" t="s">
        <v>27</v>
      </c>
      <c r="V192" t="s">
        <v>27</v>
      </c>
      <c r="W192" t="s">
        <v>27</v>
      </c>
      <c r="X192" t="s">
        <v>27</v>
      </c>
      <c r="Y192" t="s">
        <v>27</v>
      </c>
      <c r="Z192" t="s">
        <v>27</v>
      </c>
    </row>
    <row r="193" spans="1:26" x14ac:dyDescent="0.35">
      <c r="A193" t="s">
        <v>69</v>
      </c>
      <c r="B193" s="1">
        <v>42186</v>
      </c>
      <c r="C193" s="1">
        <v>42551</v>
      </c>
      <c r="D193">
        <v>1</v>
      </c>
      <c r="E193">
        <v>1</v>
      </c>
      <c r="F193">
        <v>1</v>
      </c>
      <c r="G193">
        <v>1</v>
      </c>
      <c r="H193">
        <v>0</v>
      </c>
      <c r="I193">
        <v>0</v>
      </c>
      <c r="J193">
        <v>0</v>
      </c>
      <c r="K193">
        <v>1</v>
      </c>
      <c r="L193">
        <v>1</v>
      </c>
      <c r="M193">
        <v>1</v>
      </c>
      <c r="N193">
        <v>0</v>
      </c>
      <c r="O193">
        <v>0</v>
      </c>
      <c r="P193">
        <v>0</v>
      </c>
      <c r="Q193">
        <v>0</v>
      </c>
      <c r="R193">
        <v>0</v>
      </c>
      <c r="S193">
        <v>0</v>
      </c>
      <c r="T193">
        <v>0</v>
      </c>
      <c r="U193">
        <v>0</v>
      </c>
      <c r="V193">
        <v>1</v>
      </c>
      <c r="W193">
        <v>1</v>
      </c>
      <c r="X193">
        <v>1</v>
      </c>
      <c r="Y193">
        <v>1</v>
      </c>
      <c r="Z193">
        <v>1</v>
      </c>
    </row>
    <row r="194" spans="1:26" x14ac:dyDescent="0.35">
      <c r="A194" t="s">
        <v>69</v>
      </c>
      <c r="B194" s="1">
        <v>42552</v>
      </c>
      <c r="C194" s="1">
        <v>44377</v>
      </c>
      <c r="D194">
        <v>1</v>
      </c>
      <c r="E194">
        <v>1</v>
      </c>
      <c r="F194">
        <v>1</v>
      </c>
      <c r="G194">
        <v>1</v>
      </c>
      <c r="H194">
        <v>0</v>
      </c>
      <c r="I194">
        <v>0</v>
      </c>
      <c r="J194">
        <v>0</v>
      </c>
      <c r="K194">
        <v>1</v>
      </c>
      <c r="L194">
        <v>1</v>
      </c>
      <c r="M194">
        <v>1</v>
      </c>
      <c r="N194">
        <v>0</v>
      </c>
      <c r="O194">
        <v>0</v>
      </c>
      <c r="P194">
        <v>0</v>
      </c>
      <c r="Q194">
        <v>0</v>
      </c>
      <c r="R194">
        <v>0</v>
      </c>
      <c r="S194">
        <v>0</v>
      </c>
      <c r="T194">
        <v>0</v>
      </c>
      <c r="U194">
        <v>0</v>
      </c>
      <c r="V194">
        <v>1</v>
      </c>
      <c r="W194">
        <v>1</v>
      </c>
      <c r="X194">
        <v>1</v>
      </c>
      <c r="Y194">
        <v>1</v>
      </c>
      <c r="Z194">
        <v>1</v>
      </c>
    </row>
    <row r="195" spans="1:26" x14ac:dyDescent="0.35">
      <c r="A195" t="s">
        <v>69</v>
      </c>
      <c r="B195" s="1">
        <v>44378</v>
      </c>
      <c r="C195" s="1">
        <v>44742</v>
      </c>
      <c r="D195">
        <v>1</v>
      </c>
      <c r="E195">
        <v>1</v>
      </c>
      <c r="F195">
        <v>1</v>
      </c>
      <c r="G195">
        <v>1</v>
      </c>
      <c r="H195">
        <v>0</v>
      </c>
      <c r="I195">
        <v>0</v>
      </c>
      <c r="J195">
        <v>0</v>
      </c>
      <c r="K195">
        <v>1</v>
      </c>
      <c r="L195">
        <v>1</v>
      </c>
      <c r="M195">
        <v>1</v>
      </c>
      <c r="N195">
        <v>0</v>
      </c>
      <c r="O195">
        <v>0</v>
      </c>
      <c r="P195">
        <v>0</v>
      </c>
      <c r="Q195">
        <v>0</v>
      </c>
      <c r="R195">
        <v>0</v>
      </c>
      <c r="S195">
        <v>0</v>
      </c>
      <c r="T195">
        <v>0</v>
      </c>
      <c r="U195">
        <v>0</v>
      </c>
      <c r="V195">
        <v>1</v>
      </c>
      <c r="W195">
        <v>1</v>
      </c>
      <c r="X195">
        <v>1</v>
      </c>
      <c r="Y195">
        <v>1</v>
      </c>
      <c r="Z195">
        <v>1</v>
      </c>
    </row>
    <row r="196" spans="1:26" x14ac:dyDescent="0.35">
      <c r="A196" t="s">
        <v>69</v>
      </c>
      <c r="B196" s="1">
        <v>44743</v>
      </c>
      <c r="C196" s="1">
        <v>44927</v>
      </c>
      <c r="D196">
        <v>1</v>
      </c>
      <c r="E196">
        <v>1</v>
      </c>
      <c r="F196">
        <v>1</v>
      </c>
      <c r="G196">
        <v>1</v>
      </c>
      <c r="H196">
        <v>0</v>
      </c>
      <c r="I196">
        <v>0</v>
      </c>
      <c r="J196">
        <v>0</v>
      </c>
      <c r="K196">
        <v>1</v>
      </c>
      <c r="L196">
        <v>1</v>
      </c>
      <c r="M196">
        <v>1</v>
      </c>
      <c r="N196">
        <v>0</v>
      </c>
      <c r="O196">
        <v>0</v>
      </c>
      <c r="P196">
        <v>0</v>
      </c>
      <c r="Q196">
        <v>0</v>
      </c>
      <c r="R196">
        <v>0</v>
      </c>
      <c r="S196">
        <v>0</v>
      </c>
      <c r="T196">
        <v>0</v>
      </c>
      <c r="U196">
        <v>0</v>
      </c>
      <c r="V196">
        <v>1</v>
      </c>
      <c r="W196">
        <v>1</v>
      </c>
      <c r="X196">
        <v>1</v>
      </c>
      <c r="Y196">
        <v>1</v>
      </c>
      <c r="Z196">
        <v>1</v>
      </c>
    </row>
    <row r="197" spans="1:26" x14ac:dyDescent="0.35">
      <c r="A197" t="s">
        <v>70</v>
      </c>
      <c r="B197" s="1">
        <v>39083</v>
      </c>
      <c r="C197" s="1">
        <v>44439</v>
      </c>
      <c r="D197">
        <v>0</v>
      </c>
      <c r="E197" t="s">
        <v>27</v>
      </c>
      <c r="F197" t="s">
        <v>27</v>
      </c>
      <c r="G197" t="s">
        <v>27</v>
      </c>
      <c r="H197" t="s">
        <v>27</v>
      </c>
      <c r="I197" t="s">
        <v>27</v>
      </c>
      <c r="J197" t="s">
        <v>27</v>
      </c>
      <c r="K197" t="s">
        <v>27</v>
      </c>
      <c r="L197" t="s">
        <v>27</v>
      </c>
      <c r="M197" t="s">
        <v>27</v>
      </c>
      <c r="N197" t="s">
        <v>27</v>
      </c>
      <c r="O197" t="s">
        <v>27</v>
      </c>
      <c r="P197" t="s">
        <v>27</v>
      </c>
      <c r="Q197" t="s">
        <v>27</v>
      </c>
      <c r="R197" t="s">
        <v>27</v>
      </c>
      <c r="S197" t="s">
        <v>27</v>
      </c>
      <c r="T197" t="s">
        <v>27</v>
      </c>
      <c r="U197" t="s">
        <v>27</v>
      </c>
      <c r="V197" t="s">
        <v>27</v>
      </c>
      <c r="W197" t="s">
        <v>27</v>
      </c>
      <c r="X197" t="s">
        <v>27</v>
      </c>
      <c r="Y197" t="s">
        <v>27</v>
      </c>
      <c r="Z197" t="s">
        <v>27</v>
      </c>
    </row>
    <row r="198" spans="1:26" x14ac:dyDescent="0.35">
      <c r="A198" t="s">
        <v>70</v>
      </c>
      <c r="B198" s="1">
        <v>44440</v>
      </c>
      <c r="C198" s="1">
        <v>44927</v>
      </c>
      <c r="D198">
        <v>1</v>
      </c>
      <c r="E198" s="6">
        <v>0</v>
      </c>
      <c r="F198" s="6">
        <v>0</v>
      </c>
      <c r="G198" s="6">
        <v>0</v>
      </c>
      <c r="H198" s="6">
        <v>1</v>
      </c>
      <c r="I198">
        <v>0</v>
      </c>
      <c r="J198">
        <v>0</v>
      </c>
      <c r="K198">
        <v>0</v>
      </c>
      <c r="L198">
        <v>0</v>
      </c>
      <c r="M198">
        <v>0</v>
      </c>
      <c r="N198">
        <v>1</v>
      </c>
      <c r="O198">
        <v>0</v>
      </c>
      <c r="P198">
        <v>0</v>
      </c>
      <c r="Q198">
        <v>1</v>
      </c>
      <c r="R198" t="s">
        <v>27</v>
      </c>
      <c r="S198" t="s">
        <v>27</v>
      </c>
      <c r="T198" t="s">
        <v>27</v>
      </c>
      <c r="U198" t="s">
        <v>27</v>
      </c>
      <c r="V198" t="s">
        <v>27</v>
      </c>
      <c r="W198">
        <v>0</v>
      </c>
      <c r="X198" t="s">
        <v>27</v>
      </c>
      <c r="Y198" t="s">
        <v>27</v>
      </c>
      <c r="Z198" t="s">
        <v>27</v>
      </c>
    </row>
    <row r="199" spans="1:26" x14ac:dyDescent="0.35">
      <c r="A199" t="s">
        <v>71</v>
      </c>
      <c r="B199" s="1">
        <v>39083</v>
      </c>
      <c r="C199" s="1">
        <v>41717</v>
      </c>
      <c r="D199">
        <v>0</v>
      </c>
      <c r="E199" t="s">
        <v>27</v>
      </c>
      <c r="F199" t="s">
        <v>27</v>
      </c>
      <c r="G199" t="s">
        <v>27</v>
      </c>
      <c r="H199" t="s">
        <v>27</v>
      </c>
      <c r="I199" t="s">
        <v>27</v>
      </c>
      <c r="J199" t="s">
        <v>27</v>
      </c>
      <c r="K199" t="s">
        <v>27</v>
      </c>
      <c r="L199" t="s">
        <v>27</v>
      </c>
      <c r="M199" t="s">
        <v>27</v>
      </c>
      <c r="N199" t="s">
        <v>27</v>
      </c>
      <c r="O199" t="s">
        <v>27</v>
      </c>
      <c r="P199" t="s">
        <v>27</v>
      </c>
      <c r="Q199" t="s">
        <v>27</v>
      </c>
      <c r="R199" t="s">
        <v>27</v>
      </c>
      <c r="S199" t="s">
        <v>27</v>
      </c>
      <c r="T199" t="s">
        <v>27</v>
      </c>
      <c r="U199" t="s">
        <v>27</v>
      </c>
      <c r="V199" t="s">
        <v>27</v>
      </c>
      <c r="W199" t="s">
        <v>27</v>
      </c>
      <c r="X199" t="s">
        <v>27</v>
      </c>
      <c r="Y199" t="s">
        <v>27</v>
      </c>
      <c r="Z199" t="s">
        <v>27</v>
      </c>
    </row>
    <row r="200" spans="1:26" x14ac:dyDescent="0.35">
      <c r="A200" t="s">
        <v>71</v>
      </c>
      <c r="B200" s="1">
        <v>41718</v>
      </c>
      <c r="C200" s="1">
        <v>41771</v>
      </c>
      <c r="D200">
        <v>1</v>
      </c>
      <c r="E200">
        <v>0</v>
      </c>
      <c r="F200">
        <v>0</v>
      </c>
      <c r="G200">
        <v>0</v>
      </c>
      <c r="H200">
        <v>1</v>
      </c>
      <c r="I200">
        <v>0</v>
      </c>
      <c r="J200">
        <v>0</v>
      </c>
      <c r="K200">
        <v>0</v>
      </c>
      <c r="L200">
        <v>0</v>
      </c>
      <c r="M200">
        <v>0</v>
      </c>
      <c r="N200">
        <v>1</v>
      </c>
      <c r="O200">
        <v>0</v>
      </c>
      <c r="P200">
        <v>0</v>
      </c>
      <c r="Q200">
        <v>1</v>
      </c>
      <c r="R200" t="s">
        <v>27</v>
      </c>
      <c r="S200" t="s">
        <v>27</v>
      </c>
      <c r="T200" t="s">
        <v>27</v>
      </c>
      <c r="U200" t="s">
        <v>27</v>
      </c>
      <c r="V200" t="s">
        <v>27</v>
      </c>
      <c r="W200">
        <v>1</v>
      </c>
      <c r="X200">
        <v>1</v>
      </c>
      <c r="Y200">
        <v>0</v>
      </c>
      <c r="Z200">
        <v>0</v>
      </c>
    </row>
    <row r="201" spans="1:26" x14ac:dyDescent="0.35">
      <c r="A201" t="s">
        <v>71</v>
      </c>
      <c r="B201" s="1">
        <v>41772</v>
      </c>
      <c r="C201" s="1">
        <v>42135</v>
      </c>
      <c r="D201">
        <v>1</v>
      </c>
      <c r="E201">
        <v>0</v>
      </c>
      <c r="F201">
        <v>0</v>
      </c>
      <c r="G201">
        <v>0</v>
      </c>
      <c r="H201">
        <v>1</v>
      </c>
      <c r="I201">
        <v>0</v>
      </c>
      <c r="J201">
        <v>0</v>
      </c>
      <c r="K201">
        <v>0</v>
      </c>
      <c r="L201">
        <v>0</v>
      </c>
      <c r="M201">
        <v>0</v>
      </c>
      <c r="N201">
        <v>1</v>
      </c>
      <c r="O201">
        <v>0</v>
      </c>
      <c r="P201">
        <v>0</v>
      </c>
      <c r="Q201">
        <v>1</v>
      </c>
      <c r="R201" t="s">
        <v>27</v>
      </c>
      <c r="S201" t="s">
        <v>27</v>
      </c>
      <c r="T201" t="s">
        <v>27</v>
      </c>
      <c r="U201" t="s">
        <v>27</v>
      </c>
      <c r="V201" t="s">
        <v>27</v>
      </c>
      <c r="W201">
        <v>1</v>
      </c>
      <c r="X201">
        <v>1</v>
      </c>
      <c r="Y201">
        <v>0</v>
      </c>
      <c r="Z201">
        <v>0</v>
      </c>
    </row>
    <row r="202" spans="1:26" x14ac:dyDescent="0.35">
      <c r="A202" t="s">
        <v>71</v>
      </c>
      <c r="B202" s="1">
        <v>42136</v>
      </c>
      <c r="C202" s="1">
        <v>42277</v>
      </c>
      <c r="D202">
        <v>1</v>
      </c>
      <c r="E202">
        <v>0</v>
      </c>
      <c r="F202">
        <v>0</v>
      </c>
      <c r="G202">
        <v>0</v>
      </c>
      <c r="H202">
        <v>1</v>
      </c>
      <c r="I202">
        <v>0</v>
      </c>
      <c r="J202">
        <v>0</v>
      </c>
      <c r="K202">
        <v>0</v>
      </c>
      <c r="L202">
        <v>0</v>
      </c>
      <c r="M202">
        <v>0</v>
      </c>
      <c r="N202">
        <v>1</v>
      </c>
      <c r="O202">
        <v>0</v>
      </c>
      <c r="P202">
        <v>0</v>
      </c>
      <c r="Q202">
        <v>1</v>
      </c>
      <c r="R202" t="s">
        <v>27</v>
      </c>
      <c r="S202" t="s">
        <v>27</v>
      </c>
      <c r="T202" t="s">
        <v>27</v>
      </c>
      <c r="U202" t="s">
        <v>27</v>
      </c>
      <c r="V202" t="s">
        <v>27</v>
      </c>
      <c r="W202">
        <v>1</v>
      </c>
      <c r="X202">
        <v>1</v>
      </c>
      <c r="Y202">
        <v>0</v>
      </c>
      <c r="Z202">
        <v>0</v>
      </c>
    </row>
    <row r="203" spans="1:26" x14ac:dyDescent="0.35">
      <c r="A203" t="s">
        <v>71</v>
      </c>
      <c r="B203" s="1">
        <v>42278</v>
      </c>
      <c r="C203" s="1">
        <v>42499</v>
      </c>
      <c r="D203">
        <v>1</v>
      </c>
      <c r="E203">
        <v>0</v>
      </c>
      <c r="F203">
        <v>0</v>
      </c>
      <c r="G203">
        <v>0</v>
      </c>
      <c r="H203">
        <v>1</v>
      </c>
      <c r="I203">
        <v>0</v>
      </c>
      <c r="J203">
        <v>0</v>
      </c>
      <c r="K203">
        <v>0</v>
      </c>
      <c r="L203">
        <v>0</v>
      </c>
      <c r="M203">
        <v>0</v>
      </c>
      <c r="N203">
        <v>1</v>
      </c>
      <c r="O203">
        <v>0</v>
      </c>
      <c r="P203">
        <v>0</v>
      </c>
      <c r="Q203">
        <v>1</v>
      </c>
      <c r="R203" t="s">
        <v>27</v>
      </c>
      <c r="S203" t="s">
        <v>27</v>
      </c>
      <c r="T203" t="s">
        <v>27</v>
      </c>
      <c r="U203" t="s">
        <v>27</v>
      </c>
      <c r="V203" t="s">
        <v>27</v>
      </c>
      <c r="W203">
        <v>1</v>
      </c>
      <c r="X203">
        <v>1</v>
      </c>
      <c r="Y203">
        <v>0</v>
      </c>
      <c r="Z203">
        <v>0</v>
      </c>
    </row>
    <row r="204" spans="1:26" x14ac:dyDescent="0.35">
      <c r="A204" t="s">
        <v>71</v>
      </c>
      <c r="B204" s="1">
        <v>42500</v>
      </c>
      <c r="C204" s="1">
        <v>42947</v>
      </c>
      <c r="D204">
        <v>1</v>
      </c>
      <c r="E204">
        <v>0</v>
      </c>
      <c r="F204">
        <v>0</v>
      </c>
      <c r="G204">
        <v>0</v>
      </c>
      <c r="H204">
        <v>1</v>
      </c>
      <c r="I204">
        <v>0</v>
      </c>
      <c r="J204">
        <v>0</v>
      </c>
      <c r="K204">
        <v>0</v>
      </c>
      <c r="L204">
        <v>0</v>
      </c>
      <c r="M204">
        <v>0</v>
      </c>
      <c r="N204">
        <v>1</v>
      </c>
      <c r="O204">
        <v>0</v>
      </c>
      <c r="P204">
        <v>0</v>
      </c>
      <c r="Q204">
        <v>1</v>
      </c>
      <c r="R204" t="s">
        <v>27</v>
      </c>
      <c r="S204" t="s">
        <v>27</v>
      </c>
      <c r="T204" t="s">
        <v>27</v>
      </c>
      <c r="U204" t="s">
        <v>27</v>
      </c>
      <c r="V204" t="s">
        <v>27</v>
      </c>
      <c r="W204">
        <v>1</v>
      </c>
      <c r="X204">
        <v>1</v>
      </c>
      <c r="Y204">
        <v>0</v>
      </c>
      <c r="Z204">
        <v>0</v>
      </c>
    </row>
    <row r="205" spans="1:26" x14ac:dyDescent="0.35">
      <c r="A205" t="s">
        <v>71</v>
      </c>
      <c r="B205" s="1">
        <v>42948</v>
      </c>
      <c r="C205" s="1">
        <v>43598</v>
      </c>
      <c r="D205">
        <v>1</v>
      </c>
      <c r="E205">
        <v>0</v>
      </c>
      <c r="F205">
        <v>0</v>
      </c>
      <c r="G205">
        <v>0</v>
      </c>
      <c r="H205">
        <v>1</v>
      </c>
      <c r="I205">
        <v>0</v>
      </c>
      <c r="J205">
        <v>0</v>
      </c>
      <c r="K205">
        <v>0</v>
      </c>
      <c r="L205">
        <v>0</v>
      </c>
      <c r="M205">
        <v>0</v>
      </c>
      <c r="N205">
        <v>1</v>
      </c>
      <c r="O205">
        <v>0</v>
      </c>
      <c r="P205">
        <v>0</v>
      </c>
      <c r="Q205">
        <v>1</v>
      </c>
      <c r="R205" t="s">
        <v>27</v>
      </c>
      <c r="S205" t="s">
        <v>27</v>
      </c>
      <c r="T205" t="s">
        <v>27</v>
      </c>
      <c r="U205" t="s">
        <v>27</v>
      </c>
      <c r="V205" t="s">
        <v>27</v>
      </c>
      <c r="W205">
        <v>1</v>
      </c>
      <c r="X205">
        <v>1</v>
      </c>
      <c r="Y205">
        <v>0</v>
      </c>
      <c r="Z205">
        <v>0</v>
      </c>
    </row>
    <row r="206" spans="1:26" x14ac:dyDescent="0.35">
      <c r="A206" t="s">
        <v>71</v>
      </c>
      <c r="B206" s="1">
        <v>43599</v>
      </c>
      <c r="C206" s="1">
        <v>43888</v>
      </c>
      <c r="D206">
        <v>1</v>
      </c>
      <c r="E206">
        <v>0</v>
      </c>
      <c r="F206">
        <v>0</v>
      </c>
      <c r="G206">
        <v>0</v>
      </c>
      <c r="H206">
        <v>1</v>
      </c>
      <c r="I206">
        <v>0</v>
      </c>
      <c r="J206">
        <v>0</v>
      </c>
      <c r="K206">
        <v>0</v>
      </c>
      <c r="L206">
        <v>0</v>
      </c>
      <c r="M206">
        <v>0</v>
      </c>
      <c r="N206">
        <v>1</v>
      </c>
      <c r="O206">
        <v>0</v>
      </c>
      <c r="P206">
        <v>0</v>
      </c>
      <c r="Q206">
        <v>1</v>
      </c>
      <c r="R206" t="s">
        <v>27</v>
      </c>
      <c r="S206" t="s">
        <v>27</v>
      </c>
      <c r="T206" t="s">
        <v>27</v>
      </c>
      <c r="U206" t="s">
        <v>27</v>
      </c>
      <c r="V206" t="s">
        <v>27</v>
      </c>
      <c r="W206">
        <v>1</v>
      </c>
      <c r="X206">
        <v>1</v>
      </c>
      <c r="Y206">
        <v>0</v>
      </c>
      <c r="Z206">
        <v>0</v>
      </c>
    </row>
    <row r="207" spans="1:26" x14ac:dyDescent="0.35">
      <c r="A207" t="s">
        <v>71</v>
      </c>
      <c r="B207" s="1">
        <v>43889</v>
      </c>
      <c r="C207" s="1">
        <v>43962</v>
      </c>
      <c r="D207">
        <v>1</v>
      </c>
      <c r="E207">
        <v>0</v>
      </c>
      <c r="F207">
        <v>0</v>
      </c>
      <c r="G207">
        <v>0</v>
      </c>
      <c r="H207">
        <v>1</v>
      </c>
      <c r="I207">
        <v>0</v>
      </c>
      <c r="J207">
        <v>0</v>
      </c>
      <c r="K207">
        <v>0</v>
      </c>
      <c r="L207">
        <v>0</v>
      </c>
      <c r="M207">
        <v>0</v>
      </c>
      <c r="N207">
        <v>1</v>
      </c>
      <c r="O207">
        <v>0</v>
      </c>
      <c r="P207">
        <v>0</v>
      </c>
      <c r="Q207">
        <v>1</v>
      </c>
      <c r="R207" t="s">
        <v>27</v>
      </c>
      <c r="S207" t="s">
        <v>27</v>
      </c>
      <c r="T207" t="s">
        <v>27</v>
      </c>
      <c r="U207" t="s">
        <v>27</v>
      </c>
      <c r="V207" t="s">
        <v>27</v>
      </c>
      <c r="W207">
        <v>1</v>
      </c>
      <c r="X207">
        <v>1</v>
      </c>
      <c r="Y207">
        <v>0</v>
      </c>
      <c r="Z207">
        <v>0</v>
      </c>
    </row>
    <row r="208" spans="1:26" x14ac:dyDescent="0.35">
      <c r="A208" t="s">
        <v>71</v>
      </c>
      <c r="B208" s="1">
        <v>43963</v>
      </c>
      <c r="C208" s="1">
        <v>44320</v>
      </c>
      <c r="D208">
        <v>1</v>
      </c>
      <c r="E208">
        <v>0</v>
      </c>
      <c r="F208">
        <v>0</v>
      </c>
      <c r="G208">
        <v>0</v>
      </c>
      <c r="H208">
        <v>1</v>
      </c>
      <c r="I208">
        <v>0</v>
      </c>
      <c r="J208">
        <v>0</v>
      </c>
      <c r="K208">
        <v>0</v>
      </c>
      <c r="L208">
        <v>0</v>
      </c>
      <c r="M208">
        <v>0</v>
      </c>
      <c r="N208">
        <v>1</v>
      </c>
      <c r="O208">
        <v>0</v>
      </c>
      <c r="P208">
        <v>0</v>
      </c>
      <c r="Q208">
        <v>1</v>
      </c>
      <c r="R208" t="s">
        <v>27</v>
      </c>
      <c r="S208" t="s">
        <v>27</v>
      </c>
      <c r="T208" t="s">
        <v>27</v>
      </c>
      <c r="U208" t="s">
        <v>27</v>
      </c>
      <c r="V208" t="s">
        <v>27</v>
      </c>
      <c r="W208">
        <v>1</v>
      </c>
      <c r="X208">
        <v>1</v>
      </c>
      <c r="Y208">
        <v>0</v>
      </c>
      <c r="Z208">
        <v>0</v>
      </c>
    </row>
    <row r="209" spans="1:26" x14ac:dyDescent="0.35">
      <c r="A209" t="s">
        <v>71</v>
      </c>
      <c r="B209" s="1">
        <v>44321</v>
      </c>
      <c r="C209" s="1">
        <v>44684</v>
      </c>
      <c r="D209">
        <v>1</v>
      </c>
      <c r="E209">
        <v>0</v>
      </c>
      <c r="F209">
        <v>0</v>
      </c>
      <c r="G209">
        <v>0</v>
      </c>
      <c r="H209">
        <v>1</v>
      </c>
      <c r="I209">
        <v>0</v>
      </c>
      <c r="J209">
        <v>0</v>
      </c>
      <c r="K209">
        <v>0</v>
      </c>
      <c r="L209">
        <v>0</v>
      </c>
      <c r="M209">
        <v>0</v>
      </c>
      <c r="N209">
        <v>1</v>
      </c>
      <c r="O209">
        <v>0</v>
      </c>
      <c r="P209">
        <v>0</v>
      </c>
      <c r="Q209">
        <v>1</v>
      </c>
      <c r="R209" t="s">
        <v>27</v>
      </c>
      <c r="S209" t="s">
        <v>27</v>
      </c>
      <c r="T209" t="s">
        <v>27</v>
      </c>
      <c r="U209" t="s">
        <v>27</v>
      </c>
      <c r="V209" t="s">
        <v>27</v>
      </c>
      <c r="W209">
        <v>1</v>
      </c>
      <c r="X209">
        <v>1</v>
      </c>
      <c r="Y209">
        <v>0</v>
      </c>
      <c r="Z209">
        <v>0</v>
      </c>
    </row>
    <row r="210" spans="1:26" x14ac:dyDescent="0.35">
      <c r="A210" t="s">
        <v>71</v>
      </c>
      <c r="B210" s="1">
        <v>44685</v>
      </c>
      <c r="C210" s="1">
        <v>44927</v>
      </c>
      <c r="D210">
        <v>1</v>
      </c>
      <c r="E210">
        <v>0</v>
      </c>
      <c r="F210">
        <v>0</v>
      </c>
      <c r="G210">
        <v>0</v>
      </c>
      <c r="H210">
        <v>1</v>
      </c>
      <c r="I210">
        <v>0</v>
      </c>
      <c r="J210">
        <v>0</v>
      </c>
      <c r="K210">
        <v>0</v>
      </c>
      <c r="L210">
        <v>0</v>
      </c>
      <c r="M210">
        <v>0</v>
      </c>
      <c r="N210">
        <v>1</v>
      </c>
      <c r="O210">
        <v>0</v>
      </c>
      <c r="P210">
        <v>0</v>
      </c>
      <c r="Q210">
        <v>1</v>
      </c>
      <c r="R210" t="s">
        <v>27</v>
      </c>
      <c r="S210" t="s">
        <v>27</v>
      </c>
      <c r="T210" t="s">
        <v>27</v>
      </c>
      <c r="U210" t="s">
        <v>27</v>
      </c>
      <c r="V210" t="s">
        <v>27</v>
      </c>
      <c r="W210">
        <v>1</v>
      </c>
      <c r="X210">
        <v>1</v>
      </c>
      <c r="Y210">
        <v>0</v>
      </c>
      <c r="Z210">
        <v>0</v>
      </c>
    </row>
    <row r="211" spans="1:26" x14ac:dyDescent="0.35">
      <c r="A211" t="s">
        <v>72</v>
      </c>
      <c r="B211" s="1">
        <v>39083</v>
      </c>
      <c r="C211" s="1">
        <v>41429</v>
      </c>
      <c r="D211">
        <v>0</v>
      </c>
      <c r="E211" t="s">
        <v>27</v>
      </c>
      <c r="F211" t="s">
        <v>27</v>
      </c>
      <c r="G211" t="s">
        <v>27</v>
      </c>
      <c r="H211" t="s">
        <v>27</v>
      </c>
      <c r="I211" t="s">
        <v>27</v>
      </c>
      <c r="J211" t="s">
        <v>27</v>
      </c>
      <c r="K211" t="s">
        <v>27</v>
      </c>
      <c r="L211" t="s">
        <v>27</v>
      </c>
      <c r="M211" t="s">
        <v>27</v>
      </c>
      <c r="N211" t="s">
        <v>27</v>
      </c>
      <c r="O211" t="s">
        <v>27</v>
      </c>
      <c r="P211" t="s">
        <v>27</v>
      </c>
      <c r="Q211" t="s">
        <v>27</v>
      </c>
      <c r="R211" t="s">
        <v>27</v>
      </c>
      <c r="S211" t="s">
        <v>27</v>
      </c>
      <c r="T211" t="s">
        <v>27</v>
      </c>
      <c r="U211" t="s">
        <v>27</v>
      </c>
      <c r="V211" t="s">
        <v>27</v>
      </c>
      <c r="W211" t="s">
        <v>27</v>
      </c>
      <c r="X211" t="s">
        <v>27</v>
      </c>
      <c r="Y211" t="s">
        <v>27</v>
      </c>
      <c r="Z211" t="s">
        <v>27</v>
      </c>
    </row>
    <row r="212" spans="1:26" x14ac:dyDescent="0.35">
      <c r="A212" t="s">
        <v>72</v>
      </c>
      <c r="B212" s="1">
        <v>41430</v>
      </c>
      <c r="C212" s="1">
        <v>41806</v>
      </c>
      <c r="D212">
        <v>1</v>
      </c>
      <c r="E212">
        <v>1</v>
      </c>
      <c r="F212">
        <v>0</v>
      </c>
      <c r="G212">
        <v>1</v>
      </c>
      <c r="H212">
        <v>0</v>
      </c>
      <c r="I212">
        <v>0</v>
      </c>
      <c r="J212">
        <v>0</v>
      </c>
      <c r="K212">
        <v>0</v>
      </c>
      <c r="L212">
        <v>0</v>
      </c>
      <c r="M212">
        <v>0</v>
      </c>
      <c r="N212">
        <v>0</v>
      </c>
      <c r="O212">
        <v>0</v>
      </c>
      <c r="P212">
        <v>1</v>
      </c>
      <c r="Q212">
        <v>0</v>
      </c>
      <c r="R212">
        <v>0</v>
      </c>
      <c r="S212">
        <v>0</v>
      </c>
      <c r="T212">
        <v>0</v>
      </c>
      <c r="U212">
        <v>0</v>
      </c>
      <c r="V212">
        <v>1</v>
      </c>
      <c r="W212">
        <v>1</v>
      </c>
      <c r="X212">
        <v>1</v>
      </c>
      <c r="Y212">
        <v>1</v>
      </c>
      <c r="Z212">
        <v>1</v>
      </c>
    </row>
    <row r="213" spans="1:26" x14ac:dyDescent="0.35">
      <c r="A213" t="s">
        <v>72</v>
      </c>
      <c r="B213" s="1">
        <v>41807</v>
      </c>
      <c r="C213" s="1">
        <v>42916</v>
      </c>
      <c r="D213">
        <v>1</v>
      </c>
      <c r="E213">
        <v>1</v>
      </c>
      <c r="F213">
        <v>0</v>
      </c>
      <c r="G213">
        <v>1</v>
      </c>
      <c r="H213">
        <v>0</v>
      </c>
      <c r="I213">
        <v>0</v>
      </c>
      <c r="J213">
        <v>0</v>
      </c>
      <c r="K213">
        <v>0</v>
      </c>
      <c r="L213">
        <v>0</v>
      </c>
      <c r="M213">
        <v>0</v>
      </c>
      <c r="N213">
        <v>0</v>
      </c>
      <c r="O213">
        <v>0</v>
      </c>
      <c r="P213">
        <v>1</v>
      </c>
      <c r="Q213">
        <v>0</v>
      </c>
      <c r="R213">
        <v>0</v>
      </c>
      <c r="S213">
        <v>0</v>
      </c>
      <c r="T213">
        <v>0</v>
      </c>
      <c r="U213">
        <v>0</v>
      </c>
      <c r="V213">
        <v>1</v>
      </c>
      <c r="W213">
        <v>1</v>
      </c>
      <c r="X213">
        <v>1</v>
      </c>
      <c r="Y213">
        <v>1</v>
      </c>
      <c r="Z213">
        <v>1</v>
      </c>
    </row>
    <row r="214" spans="1:26" x14ac:dyDescent="0.35">
      <c r="A214" t="s">
        <v>72</v>
      </c>
      <c r="B214" s="1">
        <v>42917</v>
      </c>
      <c r="C214" s="1">
        <v>44927</v>
      </c>
      <c r="D214">
        <v>1</v>
      </c>
      <c r="E214">
        <v>1</v>
      </c>
      <c r="F214">
        <v>0</v>
      </c>
      <c r="G214">
        <v>1</v>
      </c>
      <c r="H214">
        <v>0</v>
      </c>
      <c r="I214">
        <v>0</v>
      </c>
      <c r="J214">
        <v>0</v>
      </c>
      <c r="K214">
        <v>0</v>
      </c>
      <c r="L214">
        <v>0</v>
      </c>
      <c r="M214">
        <v>0</v>
      </c>
      <c r="N214">
        <v>0</v>
      </c>
      <c r="O214">
        <v>0</v>
      </c>
      <c r="P214">
        <v>1</v>
      </c>
      <c r="Q214">
        <v>0</v>
      </c>
      <c r="R214">
        <v>0</v>
      </c>
      <c r="S214">
        <v>0</v>
      </c>
      <c r="T214">
        <v>0</v>
      </c>
      <c r="U214">
        <v>0</v>
      </c>
      <c r="V214">
        <v>1</v>
      </c>
      <c r="W214">
        <v>1</v>
      </c>
      <c r="X214">
        <v>1</v>
      </c>
      <c r="Y214">
        <v>1</v>
      </c>
      <c r="Z214">
        <v>1</v>
      </c>
    </row>
    <row r="215" spans="1:26" x14ac:dyDescent="0.35">
      <c r="A215" t="s">
        <v>73</v>
      </c>
      <c r="B215" s="1">
        <v>39083</v>
      </c>
      <c r="C215" s="1">
        <v>42185</v>
      </c>
      <c r="D215">
        <v>0</v>
      </c>
      <c r="E215" t="s">
        <v>27</v>
      </c>
      <c r="F215" t="s">
        <v>27</v>
      </c>
      <c r="G215" t="s">
        <v>27</v>
      </c>
      <c r="H215" t="s">
        <v>27</v>
      </c>
      <c r="I215" t="s">
        <v>27</v>
      </c>
      <c r="J215" t="s">
        <v>27</v>
      </c>
      <c r="K215" t="s">
        <v>27</v>
      </c>
      <c r="L215" t="s">
        <v>27</v>
      </c>
      <c r="M215" t="s">
        <v>27</v>
      </c>
      <c r="N215" t="s">
        <v>27</v>
      </c>
      <c r="O215" t="s">
        <v>27</v>
      </c>
      <c r="P215" t="s">
        <v>27</v>
      </c>
      <c r="Q215" t="s">
        <v>27</v>
      </c>
      <c r="R215" t="s">
        <v>27</v>
      </c>
      <c r="S215" t="s">
        <v>27</v>
      </c>
      <c r="T215" t="s">
        <v>27</v>
      </c>
      <c r="U215" t="s">
        <v>27</v>
      </c>
      <c r="V215" t="s">
        <v>27</v>
      </c>
      <c r="W215" t="s">
        <v>27</v>
      </c>
      <c r="X215" t="s">
        <v>27</v>
      </c>
      <c r="Y215" t="s">
        <v>27</v>
      </c>
      <c r="Z215" t="s">
        <v>27</v>
      </c>
    </row>
    <row r="216" spans="1:26" x14ac:dyDescent="0.35">
      <c r="A216" t="s">
        <v>73</v>
      </c>
      <c r="B216" s="1">
        <v>42186</v>
      </c>
      <c r="C216" s="1">
        <v>43646</v>
      </c>
      <c r="D216">
        <v>1</v>
      </c>
      <c r="E216">
        <v>0</v>
      </c>
      <c r="F216">
        <v>0</v>
      </c>
      <c r="G216">
        <v>0</v>
      </c>
      <c r="H216">
        <v>1</v>
      </c>
      <c r="I216">
        <v>0</v>
      </c>
      <c r="J216">
        <v>0</v>
      </c>
      <c r="K216">
        <v>0</v>
      </c>
      <c r="L216">
        <v>0</v>
      </c>
      <c r="M216">
        <v>0</v>
      </c>
      <c r="N216">
        <v>1</v>
      </c>
      <c r="O216">
        <v>0</v>
      </c>
      <c r="P216">
        <v>0</v>
      </c>
      <c r="Q216">
        <v>1</v>
      </c>
      <c r="R216" t="s">
        <v>27</v>
      </c>
      <c r="S216" t="s">
        <v>27</v>
      </c>
      <c r="T216" t="s">
        <v>27</v>
      </c>
      <c r="U216" t="s">
        <v>27</v>
      </c>
      <c r="V216" t="s">
        <v>27</v>
      </c>
      <c r="W216">
        <v>0</v>
      </c>
      <c r="X216" t="s">
        <v>27</v>
      </c>
      <c r="Y216" t="s">
        <v>27</v>
      </c>
      <c r="Z216" t="s">
        <v>27</v>
      </c>
    </row>
    <row r="217" spans="1:26" x14ac:dyDescent="0.35">
      <c r="A217" t="s">
        <v>73</v>
      </c>
      <c r="B217" s="1">
        <v>43647</v>
      </c>
      <c r="C217" s="1">
        <v>44012</v>
      </c>
      <c r="D217">
        <v>1</v>
      </c>
      <c r="E217">
        <v>0</v>
      </c>
      <c r="F217">
        <v>0</v>
      </c>
      <c r="G217">
        <v>0</v>
      </c>
      <c r="H217">
        <v>1</v>
      </c>
      <c r="I217">
        <v>0</v>
      </c>
      <c r="J217">
        <v>0</v>
      </c>
      <c r="K217">
        <v>0</v>
      </c>
      <c r="L217">
        <v>0</v>
      </c>
      <c r="M217">
        <v>0</v>
      </c>
      <c r="N217">
        <v>1</v>
      </c>
      <c r="O217">
        <v>0</v>
      </c>
      <c r="P217">
        <v>0</v>
      </c>
      <c r="Q217">
        <v>1</v>
      </c>
      <c r="R217" t="s">
        <v>27</v>
      </c>
      <c r="S217" t="s">
        <v>27</v>
      </c>
      <c r="T217" t="s">
        <v>27</v>
      </c>
      <c r="U217" t="s">
        <v>27</v>
      </c>
      <c r="V217" t="s">
        <v>27</v>
      </c>
      <c r="W217">
        <v>0</v>
      </c>
      <c r="X217" t="s">
        <v>27</v>
      </c>
      <c r="Y217" t="s">
        <v>27</v>
      </c>
      <c r="Z217" t="s">
        <v>27</v>
      </c>
    </row>
    <row r="218" spans="1:26" x14ac:dyDescent="0.35">
      <c r="A218" t="s">
        <v>73</v>
      </c>
      <c r="B218" s="1">
        <v>44013</v>
      </c>
      <c r="C218" s="1">
        <v>44377</v>
      </c>
      <c r="D218">
        <v>1</v>
      </c>
      <c r="E218">
        <v>1</v>
      </c>
      <c r="F218">
        <v>0</v>
      </c>
      <c r="G218">
        <v>1</v>
      </c>
      <c r="H218">
        <v>0</v>
      </c>
      <c r="I218">
        <v>0</v>
      </c>
      <c r="J218">
        <v>0</v>
      </c>
      <c r="K218">
        <v>1</v>
      </c>
      <c r="L218">
        <v>0</v>
      </c>
      <c r="M218">
        <v>1</v>
      </c>
      <c r="N218">
        <v>0</v>
      </c>
      <c r="O218">
        <v>0</v>
      </c>
      <c r="P218">
        <v>0</v>
      </c>
      <c r="Q218">
        <v>1</v>
      </c>
      <c r="R218" t="s">
        <v>27</v>
      </c>
      <c r="S218" t="s">
        <v>27</v>
      </c>
      <c r="T218" t="s">
        <v>27</v>
      </c>
      <c r="U218" t="s">
        <v>27</v>
      </c>
      <c r="V218" t="s">
        <v>27</v>
      </c>
      <c r="W218">
        <v>0</v>
      </c>
      <c r="X218" t="s">
        <v>27</v>
      </c>
      <c r="Y218" t="s">
        <v>27</v>
      </c>
      <c r="Z218" t="s">
        <v>27</v>
      </c>
    </row>
    <row r="219" spans="1:26" x14ac:dyDescent="0.35">
      <c r="A219" t="s">
        <v>73</v>
      </c>
      <c r="B219" s="1">
        <v>44378</v>
      </c>
      <c r="C219" s="1">
        <v>44927</v>
      </c>
      <c r="D219">
        <v>1</v>
      </c>
      <c r="E219">
        <v>1</v>
      </c>
      <c r="F219">
        <v>0</v>
      </c>
      <c r="G219">
        <v>1</v>
      </c>
      <c r="H219">
        <v>0</v>
      </c>
      <c r="I219">
        <v>0</v>
      </c>
      <c r="J219">
        <v>0</v>
      </c>
      <c r="K219">
        <v>1</v>
      </c>
      <c r="L219">
        <v>0</v>
      </c>
      <c r="M219">
        <v>1</v>
      </c>
      <c r="N219">
        <v>0</v>
      </c>
      <c r="O219">
        <v>0</v>
      </c>
      <c r="P219">
        <v>0</v>
      </c>
      <c r="Q219">
        <v>1</v>
      </c>
      <c r="R219" t="s">
        <v>27</v>
      </c>
      <c r="S219" t="s">
        <v>27</v>
      </c>
      <c r="T219" t="s">
        <v>27</v>
      </c>
      <c r="U219" t="s">
        <v>27</v>
      </c>
      <c r="V219" t="s">
        <v>27</v>
      </c>
      <c r="W219">
        <v>0</v>
      </c>
      <c r="X219" t="s">
        <v>27</v>
      </c>
      <c r="Y219" t="s">
        <v>27</v>
      </c>
      <c r="Z219" t="s">
        <v>27</v>
      </c>
    </row>
    <row r="220" spans="1:26" x14ac:dyDescent="0.35">
      <c r="A220" t="s">
        <v>74</v>
      </c>
      <c r="B220" s="1">
        <v>39083</v>
      </c>
      <c r="C220" s="1">
        <v>40338</v>
      </c>
      <c r="D220">
        <v>0</v>
      </c>
      <c r="E220" t="s">
        <v>27</v>
      </c>
      <c r="F220" t="s">
        <v>27</v>
      </c>
      <c r="G220" t="s">
        <v>27</v>
      </c>
      <c r="H220" t="s">
        <v>27</v>
      </c>
      <c r="I220" t="s">
        <v>27</v>
      </c>
      <c r="J220" t="s">
        <v>27</v>
      </c>
      <c r="K220" t="s">
        <v>27</v>
      </c>
      <c r="L220" t="s">
        <v>27</v>
      </c>
      <c r="M220" t="s">
        <v>27</v>
      </c>
      <c r="N220" t="s">
        <v>27</v>
      </c>
      <c r="O220" t="s">
        <v>27</v>
      </c>
      <c r="P220" t="s">
        <v>27</v>
      </c>
      <c r="Q220" t="s">
        <v>27</v>
      </c>
      <c r="R220" t="s">
        <v>27</v>
      </c>
      <c r="S220" t="s">
        <v>27</v>
      </c>
      <c r="T220" t="s">
        <v>27</v>
      </c>
      <c r="U220" t="s">
        <v>27</v>
      </c>
      <c r="V220" t="s">
        <v>27</v>
      </c>
      <c r="W220" t="s">
        <v>27</v>
      </c>
      <c r="X220" t="s">
        <v>27</v>
      </c>
      <c r="Y220" t="s">
        <v>27</v>
      </c>
      <c r="Z220" t="s">
        <v>27</v>
      </c>
    </row>
    <row r="221" spans="1:26" x14ac:dyDescent="0.35">
      <c r="A221" t="s">
        <v>74</v>
      </c>
      <c r="B221" s="1">
        <v>40339</v>
      </c>
      <c r="C221" s="1">
        <v>40745</v>
      </c>
      <c r="D221">
        <v>1</v>
      </c>
      <c r="E221">
        <v>0</v>
      </c>
      <c r="F221">
        <v>1</v>
      </c>
      <c r="G221">
        <v>1</v>
      </c>
      <c r="H221">
        <v>0</v>
      </c>
      <c r="I221">
        <v>0</v>
      </c>
      <c r="J221">
        <v>0</v>
      </c>
      <c r="K221">
        <v>0</v>
      </c>
      <c r="L221">
        <v>0</v>
      </c>
      <c r="M221">
        <v>0</v>
      </c>
      <c r="N221">
        <v>0</v>
      </c>
      <c r="O221">
        <v>0</v>
      </c>
      <c r="P221">
        <v>1</v>
      </c>
      <c r="Q221">
        <v>1</v>
      </c>
      <c r="R221" t="s">
        <v>27</v>
      </c>
      <c r="S221" t="s">
        <v>27</v>
      </c>
      <c r="T221" t="s">
        <v>27</v>
      </c>
      <c r="U221" t="s">
        <v>27</v>
      </c>
      <c r="V221" t="s">
        <v>27</v>
      </c>
      <c r="W221">
        <v>1</v>
      </c>
      <c r="X221">
        <v>1</v>
      </c>
      <c r="Y221">
        <v>1</v>
      </c>
      <c r="Z221">
        <v>1</v>
      </c>
    </row>
    <row r="222" spans="1:26" x14ac:dyDescent="0.35">
      <c r="A222" t="s">
        <v>74</v>
      </c>
      <c r="B222" s="1">
        <v>40746</v>
      </c>
      <c r="C222" s="1">
        <v>41482</v>
      </c>
      <c r="D222">
        <v>1</v>
      </c>
      <c r="E222">
        <v>0</v>
      </c>
      <c r="F222">
        <v>1</v>
      </c>
      <c r="G222">
        <v>1</v>
      </c>
      <c r="H222">
        <v>0</v>
      </c>
      <c r="I222">
        <v>0</v>
      </c>
      <c r="J222">
        <v>0</v>
      </c>
      <c r="K222">
        <v>0</v>
      </c>
      <c r="L222">
        <v>0</v>
      </c>
      <c r="M222">
        <v>0</v>
      </c>
      <c r="N222">
        <v>0</v>
      </c>
      <c r="O222">
        <v>0</v>
      </c>
      <c r="P222">
        <v>1</v>
      </c>
      <c r="Q222">
        <v>1</v>
      </c>
      <c r="R222" t="s">
        <v>27</v>
      </c>
      <c r="S222" t="s">
        <v>27</v>
      </c>
      <c r="T222" t="s">
        <v>27</v>
      </c>
      <c r="U222" t="s">
        <v>27</v>
      </c>
      <c r="V222" t="s">
        <v>27</v>
      </c>
      <c r="W222">
        <v>1</v>
      </c>
      <c r="X222">
        <v>1</v>
      </c>
      <c r="Y222">
        <v>1</v>
      </c>
      <c r="Z222">
        <v>1</v>
      </c>
    </row>
    <row r="223" spans="1:26" x14ac:dyDescent="0.35">
      <c r="A223" t="s">
        <v>74</v>
      </c>
      <c r="B223" s="1">
        <v>41483</v>
      </c>
      <c r="C223" s="1">
        <v>41544</v>
      </c>
      <c r="D223">
        <v>1</v>
      </c>
      <c r="E223">
        <v>0</v>
      </c>
      <c r="F223">
        <v>1</v>
      </c>
      <c r="G223">
        <v>1</v>
      </c>
      <c r="H223">
        <v>0</v>
      </c>
      <c r="I223">
        <v>0</v>
      </c>
      <c r="J223">
        <v>0</v>
      </c>
      <c r="K223">
        <v>0</v>
      </c>
      <c r="L223">
        <v>0</v>
      </c>
      <c r="M223">
        <v>0</v>
      </c>
      <c r="N223">
        <v>0</v>
      </c>
      <c r="O223">
        <v>0</v>
      </c>
      <c r="P223">
        <v>1</v>
      </c>
      <c r="Q223">
        <v>1</v>
      </c>
      <c r="R223" t="s">
        <v>27</v>
      </c>
      <c r="S223" t="s">
        <v>27</v>
      </c>
      <c r="T223" t="s">
        <v>27</v>
      </c>
      <c r="U223" t="s">
        <v>27</v>
      </c>
      <c r="V223" t="s">
        <v>27</v>
      </c>
      <c r="W223">
        <v>1</v>
      </c>
      <c r="X223">
        <v>1</v>
      </c>
      <c r="Y223">
        <v>1</v>
      </c>
      <c r="Z223">
        <v>1</v>
      </c>
    </row>
    <row r="224" spans="1:26" x14ac:dyDescent="0.35">
      <c r="A224" t="s">
        <v>74</v>
      </c>
      <c r="B224" s="1">
        <v>41545</v>
      </c>
      <c r="C224" s="1">
        <v>42208</v>
      </c>
      <c r="D224">
        <v>1</v>
      </c>
      <c r="E224">
        <v>0</v>
      </c>
      <c r="F224">
        <v>1</v>
      </c>
      <c r="G224">
        <v>1</v>
      </c>
      <c r="H224">
        <v>0</v>
      </c>
      <c r="I224">
        <v>0</v>
      </c>
      <c r="J224">
        <v>0</v>
      </c>
      <c r="K224">
        <v>0</v>
      </c>
      <c r="L224">
        <v>0</v>
      </c>
      <c r="M224">
        <v>0</v>
      </c>
      <c r="N224">
        <v>0</v>
      </c>
      <c r="O224">
        <v>0</v>
      </c>
      <c r="P224">
        <v>1</v>
      </c>
      <c r="Q224">
        <v>1</v>
      </c>
      <c r="R224" t="s">
        <v>27</v>
      </c>
      <c r="S224" t="s">
        <v>27</v>
      </c>
      <c r="T224" t="s">
        <v>27</v>
      </c>
      <c r="U224" t="s">
        <v>27</v>
      </c>
      <c r="V224" t="s">
        <v>27</v>
      </c>
      <c r="W224">
        <v>1</v>
      </c>
      <c r="X224">
        <v>1</v>
      </c>
      <c r="Y224">
        <v>1</v>
      </c>
      <c r="Z224">
        <v>1</v>
      </c>
    </row>
    <row r="225" spans="1:26" x14ac:dyDescent="0.35">
      <c r="A225" t="s">
        <v>74</v>
      </c>
      <c r="B225" s="1">
        <v>42209</v>
      </c>
      <c r="C225" s="1">
        <v>42529</v>
      </c>
      <c r="D225">
        <v>1</v>
      </c>
      <c r="E225">
        <v>0</v>
      </c>
      <c r="F225">
        <v>1</v>
      </c>
      <c r="G225">
        <v>1</v>
      </c>
      <c r="H225">
        <v>0</v>
      </c>
      <c r="I225">
        <v>0</v>
      </c>
      <c r="J225">
        <v>0</v>
      </c>
      <c r="K225">
        <v>0</v>
      </c>
      <c r="L225">
        <v>0</v>
      </c>
      <c r="M225">
        <v>0</v>
      </c>
      <c r="N225">
        <v>0</v>
      </c>
      <c r="O225">
        <v>0</v>
      </c>
      <c r="P225">
        <v>1</v>
      </c>
      <c r="Q225">
        <v>1</v>
      </c>
      <c r="R225" t="s">
        <v>27</v>
      </c>
      <c r="S225" t="s">
        <v>27</v>
      </c>
      <c r="T225" t="s">
        <v>27</v>
      </c>
      <c r="U225" t="s">
        <v>27</v>
      </c>
      <c r="V225" t="s">
        <v>27</v>
      </c>
      <c r="W225">
        <v>1</v>
      </c>
      <c r="X225">
        <v>1</v>
      </c>
      <c r="Y225">
        <v>1</v>
      </c>
      <c r="Z225">
        <v>1</v>
      </c>
    </row>
    <row r="226" spans="1:26" x14ac:dyDescent="0.35">
      <c r="A226" t="s">
        <v>74</v>
      </c>
      <c r="B226" s="1">
        <v>42530</v>
      </c>
      <c r="C226" s="1">
        <v>43673</v>
      </c>
      <c r="D226">
        <v>1</v>
      </c>
      <c r="E226">
        <v>0</v>
      </c>
      <c r="F226">
        <v>1</v>
      </c>
      <c r="G226">
        <v>1</v>
      </c>
      <c r="H226">
        <v>0</v>
      </c>
      <c r="I226">
        <v>0</v>
      </c>
      <c r="J226">
        <v>0</v>
      </c>
      <c r="K226">
        <v>0</v>
      </c>
      <c r="L226">
        <v>0</v>
      </c>
      <c r="M226">
        <v>0</v>
      </c>
      <c r="N226">
        <v>0</v>
      </c>
      <c r="O226">
        <v>0</v>
      </c>
      <c r="P226">
        <v>1</v>
      </c>
      <c r="Q226">
        <v>1</v>
      </c>
      <c r="R226" t="s">
        <v>27</v>
      </c>
      <c r="S226" t="s">
        <v>27</v>
      </c>
      <c r="T226" t="s">
        <v>27</v>
      </c>
      <c r="U226" t="s">
        <v>27</v>
      </c>
      <c r="V226" t="s">
        <v>27</v>
      </c>
      <c r="W226">
        <v>1</v>
      </c>
      <c r="X226">
        <v>1</v>
      </c>
      <c r="Y226">
        <v>1</v>
      </c>
      <c r="Z226">
        <v>1</v>
      </c>
    </row>
    <row r="227" spans="1:26" x14ac:dyDescent="0.35">
      <c r="A227" t="s">
        <v>74</v>
      </c>
      <c r="B227" s="1">
        <v>43674</v>
      </c>
      <c r="C227" s="1">
        <v>44927</v>
      </c>
      <c r="D227">
        <v>1</v>
      </c>
      <c r="E227">
        <v>0</v>
      </c>
      <c r="F227">
        <v>1</v>
      </c>
      <c r="G227">
        <v>1</v>
      </c>
      <c r="H227">
        <v>0</v>
      </c>
      <c r="I227">
        <v>0</v>
      </c>
      <c r="J227">
        <v>0</v>
      </c>
      <c r="K227">
        <v>0</v>
      </c>
      <c r="L227">
        <v>0</v>
      </c>
      <c r="M227">
        <v>0</v>
      </c>
      <c r="N227">
        <v>0</v>
      </c>
      <c r="O227">
        <v>0</v>
      </c>
      <c r="P227">
        <v>1</v>
      </c>
      <c r="Q227">
        <v>1</v>
      </c>
      <c r="R227" t="s">
        <v>27</v>
      </c>
      <c r="S227" t="s">
        <v>27</v>
      </c>
      <c r="T227" t="s">
        <v>27</v>
      </c>
      <c r="U227" t="s">
        <v>27</v>
      </c>
      <c r="V227" t="s">
        <v>27</v>
      </c>
      <c r="W227">
        <v>1</v>
      </c>
      <c r="X227">
        <v>1</v>
      </c>
      <c r="Y227">
        <v>1</v>
      </c>
      <c r="Z227">
        <v>1</v>
      </c>
    </row>
    <row r="228" spans="1:26" x14ac:dyDescent="0.35">
      <c r="A228" t="s">
        <v>75</v>
      </c>
      <c r="B228" s="1">
        <v>39083</v>
      </c>
      <c r="C228" s="1">
        <v>42166</v>
      </c>
      <c r="D228">
        <v>0</v>
      </c>
      <c r="E228" t="s">
        <v>27</v>
      </c>
      <c r="F228" t="s">
        <v>27</v>
      </c>
      <c r="G228" t="s">
        <v>27</v>
      </c>
      <c r="H228" t="s">
        <v>27</v>
      </c>
      <c r="I228" t="s">
        <v>27</v>
      </c>
      <c r="J228" t="s">
        <v>27</v>
      </c>
      <c r="K228" t="s">
        <v>27</v>
      </c>
      <c r="L228" t="s">
        <v>27</v>
      </c>
      <c r="M228" t="s">
        <v>27</v>
      </c>
      <c r="N228" t="s">
        <v>27</v>
      </c>
      <c r="O228" t="s">
        <v>27</v>
      </c>
      <c r="P228" t="s">
        <v>27</v>
      </c>
      <c r="Q228" t="s">
        <v>27</v>
      </c>
      <c r="R228" t="s">
        <v>27</v>
      </c>
      <c r="S228" t="s">
        <v>27</v>
      </c>
      <c r="T228" t="s">
        <v>27</v>
      </c>
      <c r="U228" t="s">
        <v>27</v>
      </c>
      <c r="V228" t="s">
        <v>27</v>
      </c>
      <c r="W228" t="s">
        <v>27</v>
      </c>
      <c r="X228" t="s">
        <v>27</v>
      </c>
      <c r="Y228" t="s">
        <v>27</v>
      </c>
      <c r="Z228" t="s">
        <v>27</v>
      </c>
    </row>
    <row r="229" spans="1:26" x14ac:dyDescent="0.35">
      <c r="A229" t="s">
        <v>75</v>
      </c>
      <c r="B229" s="1">
        <v>42167</v>
      </c>
      <c r="C229" s="1">
        <v>43228</v>
      </c>
      <c r="D229">
        <v>1</v>
      </c>
      <c r="E229">
        <v>0</v>
      </c>
      <c r="F229">
        <v>0</v>
      </c>
      <c r="G229">
        <v>1</v>
      </c>
      <c r="H229">
        <v>0</v>
      </c>
      <c r="I229">
        <v>0</v>
      </c>
      <c r="J229">
        <v>0</v>
      </c>
      <c r="K229">
        <v>0</v>
      </c>
      <c r="L229">
        <v>0</v>
      </c>
      <c r="M229">
        <v>0</v>
      </c>
      <c r="N229">
        <v>0</v>
      </c>
      <c r="O229">
        <v>0</v>
      </c>
      <c r="P229">
        <v>1</v>
      </c>
      <c r="Q229">
        <v>0</v>
      </c>
      <c r="R229">
        <v>0</v>
      </c>
      <c r="S229">
        <v>0</v>
      </c>
      <c r="T229">
        <v>0</v>
      </c>
      <c r="U229">
        <v>0</v>
      </c>
      <c r="V229">
        <v>1</v>
      </c>
      <c r="W229">
        <v>1</v>
      </c>
      <c r="X229">
        <v>1</v>
      </c>
      <c r="Y229">
        <v>1</v>
      </c>
      <c r="Z229">
        <v>1</v>
      </c>
    </row>
    <row r="230" spans="1:26" x14ac:dyDescent="0.35">
      <c r="A230" t="s">
        <v>75</v>
      </c>
      <c r="B230" s="1">
        <v>43229</v>
      </c>
      <c r="C230" s="1">
        <v>44927</v>
      </c>
      <c r="D230">
        <v>1</v>
      </c>
      <c r="E230">
        <v>0</v>
      </c>
      <c r="F230">
        <v>0</v>
      </c>
      <c r="G230">
        <v>1</v>
      </c>
      <c r="H230">
        <v>0</v>
      </c>
      <c r="I230">
        <v>0</v>
      </c>
      <c r="J230">
        <v>0</v>
      </c>
      <c r="K230">
        <v>0</v>
      </c>
      <c r="L230">
        <v>0</v>
      </c>
      <c r="M230">
        <v>0</v>
      </c>
      <c r="N230">
        <v>0</v>
      </c>
      <c r="O230">
        <v>0</v>
      </c>
      <c r="P230">
        <v>1</v>
      </c>
      <c r="Q230">
        <v>0</v>
      </c>
      <c r="R230">
        <v>0</v>
      </c>
      <c r="S230">
        <v>0</v>
      </c>
      <c r="T230">
        <v>0</v>
      </c>
      <c r="U230">
        <v>0</v>
      </c>
      <c r="V230">
        <v>1</v>
      </c>
      <c r="W230">
        <v>1</v>
      </c>
      <c r="X230">
        <v>1</v>
      </c>
      <c r="Y230">
        <v>1</v>
      </c>
      <c r="Z230">
        <v>1</v>
      </c>
    </row>
    <row r="231" spans="1:26" x14ac:dyDescent="0.35">
      <c r="A231" t="s">
        <v>76</v>
      </c>
      <c r="B231" s="1">
        <v>39083</v>
      </c>
      <c r="C231" s="1">
        <v>39263</v>
      </c>
      <c r="D231">
        <v>0</v>
      </c>
      <c r="E231" t="s">
        <v>27</v>
      </c>
      <c r="F231" t="s">
        <v>27</v>
      </c>
      <c r="G231" t="s">
        <v>27</v>
      </c>
      <c r="H231" t="s">
        <v>27</v>
      </c>
      <c r="I231" t="s">
        <v>27</v>
      </c>
      <c r="J231" t="s">
        <v>27</v>
      </c>
      <c r="K231" t="s">
        <v>27</v>
      </c>
      <c r="L231" t="s">
        <v>27</v>
      </c>
      <c r="M231" t="s">
        <v>27</v>
      </c>
      <c r="N231" t="s">
        <v>27</v>
      </c>
      <c r="O231" t="s">
        <v>27</v>
      </c>
      <c r="P231" t="s">
        <v>27</v>
      </c>
      <c r="Q231" t="s">
        <v>27</v>
      </c>
      <c r="R231" t="s">
        <v>27</v>
      </c>
      <c r="S231" t="s">
        <v>27</v>
      </c>
      <c r="T231" t="s">
        <v>27</v>
      </c>
      <c r="U231" t="s">
        <v>27</v>
      </c>
      <c r="V231" t="s">
        <v>27</v>
      </c>
      <c r="W231" t="s">
        <v>27</v>
      </c>
      <c r="X231" t="s">
        <v>27</v>
      </c>
      <c r="Y231" t="s">
        <v>27</v>
      </c>
      <c r="Z231" t="s">
        <v>27</v>
      </c>
    </row>
    <row r="232" spans="1:26" x14ac:dyDescent="0.35">
      <c r="A232" t="s">
        <v>76</v>
      </c>
      <c r="B232" s="1">
        <v>39264</v>
      </c>
      <c r="C232" s="1">
        <v>39629</v>
      </c>
      <c r="D232">
        <v>0</v>
      </c>
      <c r="E232" t="s">
        <v>27</v>
      </c>
      <c r="F232" t="s">
        <v>27</v>
      </c>
      <c r="G232" t="s">
        <v>27</v>
      </c>
      <c r="H232" t="s">
        <v>27</v>
      </c>
      <c r="I232" t="s">
        <v>27</v>
      </c>
      <c r="J232" t="s">
        <v>27</v>
      </c>
      <c r="K232" t="s">
        <v>27</v>
      </c>
      <c r="L232" t="s">
        <v>27</v>
      </c>
      <c r="M232" t="s">
        <v>27</v>
      </c>
      <c r="N232" t="s">
        <v>27</v>
      </c>
      <c r="O232" t="s">
        <v>27</v>
      </c>
      <c r="P232" t="s">
        <v>27</v>
      </c>
      <c r="Q232" t="s">
        <v>27</v>
      </c>
      <c r="R232" t="s">
        <v>27</v>
      </c>
      <c r="S232" t="s">
        <v>27</v>
      </c>
      <c r="T232" t="s">
        <v>27</v>
      </c>
      <c r="U232" t="s">
        <v>27</v>
      </c>
      <c r="V232" t="s">
        <v>27</v>
      </c>
      <c r="W232" t="s">
        <v>27</v>
      </c>
      <c r="X232" t="s">
        <v>27</v>
      </c>
      <c r="Y232" t="s">
        <v>27</v>
      </c>
      <c r="Z232" t="s">
        <v>27</v>
      </c>
    </row>
    <row r="233" spans="1:26" x14ac:dyDescent="0.35">
      <c r="A233" t="s">
        <v>76</v>
      </c>
      <c r="B233" s="1">
        <v>39630</v>
      </c>
      <c r="C233" s="1">
        <v>39994</v>
      </c>
      <c r="D233">
        <v>0</v>
      </c>
      <c r="E233" t="s">
        <v>27</v>
      </c>
      <c r="F233" t="s">
        <v>27</v>
      </c>
      <c r="G233" t="s">
        <v>27</v>
      </c>
      <c r="H233" t="s">
        <v>27</v>
      </c>
      <c r="I233" t="s">
        <v>27</v>
      </c>
      <c r="J233" t="s">
        <v>27</v>
      </c>
      <c r="K233" t="s">
        <v>27</v>
      </c>
      <c r="L233" t="s">
        <v>27</v>
      </c>
      <c r="M233" t="s">
        <v>27</v>
      </c>
      <c r="N233" t="s">
        <v>27</v>
      </c>
      <c r="O233" t="s">
        <v>27</v>
      </c>
      <c r="P233" t="s">
        <v>27</v>
      </c>
      <c r="Q233" t="s">
        <v>27</v>
      </c>
      <c r="R233" t="s">
        <v>27</v>
      </c>
      <c r="S233" t="s">
        <v>27</v>
      </c>
      <c r="T233" t="s">
        <v>27</v>
      </c>
      <c r="U233" t="s">
        <v>27</v>
      </c>
      <c r="V233" t="s">
        <v>27</v>
      </c>
      <c r="W233" t="s">
        <v>27</v>
      </c>
      <c r="X233" t="s">
        <v>27</v>
      </c>
      <c r="Y233" t="s">
        <v>27</v>
      </c>
      <c r="Z233" t="s">
        <v>27</v>
      </c>
    </row>
    <row r="234" spans="1:26" x14ac:dyDescent="0.35">
      <c r="A234" t="s">
        <v>76</v>
      </c>
      <c r="B234" s="1">
        <v>39995</v>
      </c>
      <c r="C234" s="1">
        <v>40266</v>
      </c>
      <c r="D234">
        <v>0</v>
      </c>
      <c r="E234" t="s">
        <v>27</v>
      </c>
      <c r="F234" t="s">
        <v>27</v>
      </c>
      <c r="G234" t="s">
        <v>27</v>
      </c>
      <c r="H234" t="s">
        <v>27</v>
      </c>
      <c r="I234" t="s">
        <v>27</v>
      </c>
      <c r="J234" t="s">
        <v>27</v>
      </c>
      <c r="K234" t="s">
        <v>27</v>
      </c>
      <c r="L234" t="s">
        <v>27</v>
      </c>
      <c r="M234" t="s">
        <v>27</v>
      </c>
      <c r="N234" t="s">
        <v>27</v>
      </c>
      <c r="O234" t="s">
        <v>27</v>
      </c>
      <c r="P234" t="s">
        <v>27</v>
      </c>
      <c r="Q234" t="s">
        <v>27</v>
      </c>
      <c r="R234" t="s">
        <v>27</v>
      </c>
      <c r="S234" t="s">
        <v>27</v>
      </c>
      <c r="T234" t="s">
        <v>27</v>
      </c>
      <c r="U234" t="s">
        <v>27</v>
      </c>
      <c r="V234" t="s">
        <v>27</v>
      </c>
      <c r="W234" t="s">
        <v>27</v>
      </c>
      <c r="X234" t="s">
        <v>27</v>
      </c>
      <c r="Y234" t="s">
        <v>27</v>
      </c>
      <c r="Z234" t="s">
        <v>27</v>
      </c>
    </row>
    <row r="235" spans="1:26" x14ac:dyDescent="0.35">
      <c r="A235" t="s">
        <v>76</v>
      </c>
      <c r="B235" s="1">
        <v>40267</v>
      </c>
      <c r="C235" s="1">
        <v>40735</v>
      </c>
      <c r="D235">
        <v>0</v>
      </c>
      <c r="E235" t="s">
        <v>27</v>
      </c>
      <c r="F235" t="s">
        <v>27</v>
      </c>
      <c r="G235" t="s">
        <v>27</v>
      </c>
      <c r="H235" t="s">
        <v>27</v>
      </c>
      <c r="I235" t="s">
        <v>27</v>
      </c>
      <c r="J235" t="s">
        <v>27</v>
      </c>
      <c r="K235" t="s">
        <v>27</v>
      </c>
      <c r="L235" t="s">
        <v>27</v>
      </c>
      <c r="M235" t="s">
        <v>27</v>
      </c>
      <c r="N235" t="s">
        <v>27</v>
      </c>
      <c r="O235" t="s">
        <v>27</v>
      </c>
      <c r="P235" t="s">
        <v>27</v>
      </c>
      <c r="Q235" t="s">
        <v>27</v>
      </c>
      <c r="R235" t="s">
        <v>27</v>
      </c>
      <c r="S235" t="s">
        <v>27</v>
      </c>
      <c r="T235" t="s">
        <v>27</v>
      </c>
      <c r="U235" t="s">
        <v>27</v>
      </c>
      <c r="V235" t="s">
        <v>27</v>
      </c>
      <c r="W235" t="s">
        <v>27</v>
      </c>
      <c r="X235" t="s">
        <v>27</v>
      </c>
      <c r="Y235" t="s">
        <v>27</v>
      </c>
      <c r="Z235" t="s">
        <v>27</v>
      </c>
    </row>
    <row r="236" spans="1:26" x14ac:dyDescent="0.35">
      <c r="A236" t="s">
        <v>76</v>
      </c>
      <c r="B236" s="1">
        <v>40736</v>
      </c>
      <c r="C236" s="1">
        <v>41456</v>
      </c>
      <c r="D236">
        <v>0</v>
      </c>
      <c r="E236" t="s">
        <v>27</v>
      </c>
      <c r="F236" t="s">
        <v>27</v>
      </c>
      <c r="G236" t="s">
        <v>27</v>
      </c>
      <c r="H236" t="s">
        <v>27</v>
      </c>
      <c r="I236" t="s">
        <v>27</v>
      </c>
      <c r="J236" t="s">
        <v>27</v>
      </c>
      <c r="K236" t="s">
        <v>27</v>
      </c>
      <c r="L236" t="s">
        <v>27</v>
      </c>
      <c r="M236" t="s">
        <v>27</v>
      </c>
      <c r="N236" t="s">
        <v>27</v>
      </c>
      <c r="O236" t="s">
        <v>27</v>
      </c>
      <c r="P236" t="s">
        <v>27</v>
      </c>
      <c r="Q236" t="s">
        <v>27</v>
      </c>
      <c r="R236" t="s">
        <v>27</v>
      </c>
      <c r="S236" t="s">
        <v>27</v>
      </c>
      <c r="T236" t="s">
        <v>27</v>
      </c>
      <c r="U236" t="s">
        <v>27</v>
      </c>
      <c r="V236" t="s">
        <v>27</v>
      </c>
      <c r="W236" t="s">
        <v>27</v>
      </c>
      <c r="X236" t="s">
        <v>27</v>
      </c>
      <c r="Y236" t="s">
        <v>27</v>
      </c>
      <c r="Z236" t="s">
        <v>27</v>
      </c>
    </row>
    <row r="237" spans="1:26" x14ac:dyDescent="0.35">
      <c r="A237" t="s">
        <v>76</v>
      </c>
      <c r="B237" s="1">
        <v>41457</v>
      </c>
      <c r="C237" s="1">
        <v>41737</v>
      </c>
      <c r="D237">
        <v>0</v>
      </c>
      <c r="E237" t="s">
        <v>27</v>
      </c>
      <c r="F237" t="s">
        <v>27</v>
      </c>
      <c r="G237" t="s">
        <v>27</v>
      </c>
      <c r="H237" t="s">
        <v>27</v>
      </c>
      <c r="I237" t="s">
        <v>27</v>
      </c>
      <c r="J237" t="s">
        <v>27</v>
      </c>
      <c r="K237" t="s">
        <v>27</v>
      </c>
      <c r="L237" t="s">
        <v>27</v>
      </c>
      <c r="M237" t="s">
        <v>27</v>
      </c>
      <c r="N237" t="s">
        <v>27</v>
      </c>
      <c r="O237" t="s">
        <v>27</v>
      </c>
      <c r="P237" t="s">
        <v>27</v>
      </c>
      <c r="Q237" t="s">
        <v>27</v>
      </c>
      <c r="R237" t="s">
        <v>27</v>
      </c>
      <c r="S237" t="s">
        <v>27</v>
      </c>
      <c r="T237" t="s">
        <v>27</v>
      </c>
      <c r="U237" t="s">
        <v>27</v>
      </c>
      <c r="V237" t="s">
        <v>27</v>
      </c>
      <c r="W237" t="s">
        <v>27</v>
      </c>
      <c r="X237" t="s">
        <v>27</v>
      </c>
      <c r="Y237" t="s">
        <v>27</v>
      </c>
      <c r="Z237" t="s">
        <v>27</v>
      </c>
    </row>
    <row r="238" spans="1:26" x14ac:dyDescent="0.35">
      <c r="A238" t="s">
        <v>76</v>
      </c>
      <c r="B238" s="1">
        <v>41738</v>
      </c>
      <c r="C238" s="1">
        <v>41753</v>
      </c>
      <c r="D238">
        <v>1</v>
      </c>
      <c r="E238">
        <v>0</v>
      </c>
      <c r="F238">
        <v>0</v>
      </c>
      <c r="G238">
        <v>1</v>
      </c>
      <c r="H238">
        <v>0</v>
      </c>
      <c r="I238">
        <v>0</v>
      </c>
      <c r="J238">
        <v>0</v>
      </c>
      <c r="K238">
        <v>0</v>
      </c>
      <c r="L238">
        <v>0</v>
      </c>
      <c r="M238">
        <v>1</v>
      </c>
      <c r="N238">
        <v>0</v>
      </c>
      <c r="O238">
        <v>0</v>
      </c>
      <c r="P238">
        <v>0</v>
      </c>
      <c r="Q238">
        <v>1</v>
      </c>
      <c r="R238" t="s">
        <v>27</v>
      </c>
      <c r="S238" t="s">
        <v>27</v>
      </c>
      <c r="T238" t="s">
        <v>27</v>
      </c>
      <c r="U238" t="s">
        <v>27</v>
      </c>
      <c r="V238" t="s">
        <v>27</v>
      </c>
      <c r="W238">
        <v>0</v>
      </c>
      <c r="X238" t="s">
        <v>27</v>
      </c>
      <c r="Y238" t="s">
        <v>27</v>
      </c>
      <c r="Z238" t="s">
        <v>27</v>
      </c>
    </row>
    <row r="239" spans="1:26" x14ac:dyDescent="0.35">
      <c r="A239" t="s">
        <v>76</v>
      </c>
      <c r="B239" s="1">
        <v>41754</v>
      </c>
      <c r="C239" s="1">
        <v>42430</v>
      </c>
      <c r="D239">
        <v>1</v>
      </c>
      <c r="E239">
        <v>0</v>
      </c>
      <c r="F239">
        <v>0</v>
      </c>
      <c r="G239">
        <v>1</v>
      </c>
      <c r="H239">
        <v>0</v>
      </c>
      <c r="I239">
        <v>0</v>
      </c>
      <c r="J239">
        <v>0</v>
      </c>
      <c r="K239">
        <v>0</v>
      </c>
      <c r="L239">
        <v>0</v>
      </c>
      <c r="M239">
        <v>1</v>
      </c>
      <c r="N239">
        <v>0</v>
      </c>
      <c r="O239">
        <v>0</v>
      </c>
      <c r="P239">
        <v>0</v>
      </c>
      <c r="Q239">
        <v>1</v>
      </c>
      <c r="R239" t="s">
        <v>27</v>
      </c>
      <c r="S239" t="s">
        <v>27</v>
      </c>
      <c r="T239" t="s">
        <v>27</v>
      </c>
      <c r="U239" t="s">
        <v>27</v>
      </c>
      <c r="V239" t="s">
        <v>27</v>
      </c>
      <c r="W239">
        <v>0</v>
      </c>
      <c r="X239" t="s">
        <v>27</v>
      </c>
      <c r="Y239" t="s">
        <v>27</v>
      </c>
      <c r="Z239" t="s">
        <v>27</v>
      </c>
    </row>
    <row r="240" spans="1:26" x14ac:dyDescent="0.35">
      <c r="A240" t="s">
        <v>76</v>
      </c>
      <c r="B240" s="1">
        <v>42431</v>
      </c>
      <c r="C240" s="1">
        <v>42447</v>
      </c>
      <c r="D240">
        <v>1</v>
      </c>
      <c r="E240">
        <v>0</v>
      </c>
      <c r="F240">
        <v>0</v>
      </c>
      <c r="G240">
        <v>1</v>
      </c>
      <c r="H240">
        <v>0</v>
      </c>
      <c r="I240">
        <v>0</v>
      </c>
      <c r="J240">
        <v>0</v>
      </c>
      <c r="K240">
        <v>0</v>
      </c>
      <c r="L240">
        <v>0</v>
      </c>
      <c r="M240">
        <v>1</v>
      </c>
      <c r="N240">
        <v>0</v>
      </c>
      <c r="O240">
        <v>0</v>
      </c>
      <c r="P240">
        <v>0</v>
      </c>
      <c r="Q240">
        <v>1</v>
      </c>
      <c r="R240" t="s">
        <v>27</v>
      </c>
      <c r="S240" t="s">
        <v>27</v>
      </c>
      <c r="T240" t="s">
        <v>27</v>
      </c>
      <c r="U240" t="s">
        <v>27</v>
      </c>
      <c r="V240" t="s">
        <v>27</v>
      </c>
      <c r="W240">
        <v>0</v>
      </c>
      <c r="X240" t="s">
        <v>27</v>
      </c>
      <c r="Y240" t="s">
        <v>27</v>
      </c>
      <c r="Z240" t="s">
        <v>27</v>
      </c>
    </row>
    <row r="241" spans="1:26" x14ac:dyDescent="0.35">
      <c r="A241" t="s">
        <v>76</v>
      </c>
      <c r="B241" s="1">
        <v>42448</v>
      </c>
      <c r="C241" s="1">
        <v>42908</v>
      </c>
      <c r="D241">
        <v>1</v>
      </c>
      <c r="E241">
        <v>0</v>
      </c>
      <c r="F241">
        <v>0</v>
      </c>
      <c r="G241">
        <v>1</v>
      </c>
      <c r="H241">
        <v>0</v>
      </c>
      <c r="I241">
        <v>0</v>
      </c>
      <c r="J241">
        <v>0</v>
      </c>
      <c r="K241">
        <v>0</v>
      </c>
      <c r="L241">
        <v>0</v>
      </c>
      <c r="M241">
        <v>1</v>
      </c>
      <c r="N241">
        <v>0</v>
      </c>
      <c r="O241">
        <v>0</v>
      </c>
      <c r="P241">
        <v>0</v>
      </c>
      <c r="Q241">
        <v>1</v>
      </c>
      <c r="R241" t="s">
        <v>27</v>
      </c>
      <c r="S241" t="s">
        <v>27</v>
      </c>
      <c r="T241" t="s">
        <v>27</v>
      </c>
      <c r="U241" t="s">
        <v>27</v>
      </c>
      <c r="V241" t="s">
        <v>27</v>
      </c>
      <c r="W241">
        <v>0</v>
      </c>
      <c r="X241" t="s">
        <v>27</v>
      </c>
      <c r="Y241" t="s">
        <v>27</v>
      </c>
      <c r="Z241" t="s">
        <v>27</v>
      </c>
    </row>
    <row r="242" spans="1:26" x14ac:dyDescent="0.35">
      <c r="A242" t="s">
        <v>76</v>
      </c>
      <c r="B242" s="1">
        <v>42909</v>
      </c>
      <c r="C242" s="1">
        <v>42934</v>
      </c>
      <c r="D242">
        <v>1</v>
      </c>
      <c r="E242">
        <v>0</v>
      </c>
      <c r="F242">
        <v>0</v>
      </c>
      <c r="G242">
        <v>1</v>
      </c>
      <c r="H242">
        <v>0</v>
      </c>
      <c r="I242">
        <v>0</v>
      </c>
      <c r="J242">
        <v>0</v>
      </c>
      <c r="K242">
        <v>0</v>
      </c>
      <c r="L242">
        <v>0</v>
      </c>
      <c r="M242">
        <v>1</v>
      </c>
      <c r="N242">
        <v>0</v>
      </c>
      <c r="O242">
        <v>0</v>
      </c>
      <c r="P242">
        <v>0</v>
      </c>
      <c r="Q242">
        <v>1</v>
      </c>
      <c r="R242" t="s">
        <v>27</v>
      </c>
      <c r="S242" t="s">
        <v>27</v>
      </c>
      <c r="T242" t="s">
        <v>27</v>
      </c>
      <c r="U242" t="s">
        <v>27</v>
      </c>
      <c r="V242" t="s">
        <v>27</v>
      </c>
      <c r="W242">
        <v>0</v>
      </c>
      <c r="X242" t="s">
        <v>27</v>
      </c>
      <c r="Y242" t="s">
        <v>27</v>
      </c>
      <c r="Z242" t="s">
        <v>27</v>
      </c>
    </row>
    <row r="243" spans="1:26" x14ac:dyDescent="0.35">
      <c r="A243" t="s">
        <v>76</v>
      </c>
      <c r="B243" s="1">
        <v>42935</v>
      </c>
      <c r="C243" s="1">
        <v>43000</v>
      </c>
      <c r="D243">
        <v>1</v>
      </c>
      <c r="E243">
        <v>0</v>
      </c>
      <c r="F243">
        <v>0</v>
      </c>
      <c r="G243">
        <v>1</v>
      </c>
      <c r="H243">
        <v>0</v>
      </c>
      <c r="I243">
        <v>0</v>
      </c>
      <c r="J243">
        <v>0</v>
      </c>
      <c r="K243">
        <v>0</v>
      </c>
      <c r="L243">
        <v>0</v>
      </c>
      <c r="M243">
        <v>1</v>
      </c>
      <c r="N243">
        <v>0</v>
      </c>
      <c r="O243">
        <v>0</v>
      </c>
      <c r="P243">
        <v>0</v>
      </c>
      <c r="Q243">
        <v>0</v>
      </c>
      <c r="R243">
        <v>0</v>
      </c>
      <c r="S243">
        <v>0</v>
      </c>
      <c r="T243">
        <v>0</v>
      </c>
      <c r="U243">
        <v>1</v>
      </c>
      <c r="V243">
        <v>0</v>
      </c>
      <c r="W243">
        <v>0</v>
      </c>
      <c r="X243" t="s">
        <v>27</v>
      </c>
      <c r="Y243" t="s">
        <v>27</v>
      </c>
      <c r="Z243" t="s">
        <v>27</v>
      </c>
    </row>
    <row r="244" spans="1:26" x14ac:dyDescent="0.35">
      <c r="A244" t="s">
        <v>76</v>
      </c>
      <c r="B244" s="1">
        <v>43001</v>
      </c>
      <c r="C244" s="1">
        <v>44043</v>
      </c>
      <c r="D244">
        <v>1</v>
      </c>
      <c r="E244">
        <v>0</v>
      </c>
      <c r="F244">
        <v>0</v>
      </c>
      <c r="G244">
        <v>1</v>
      </c>
      <c r="H244">
        <v>0</v>
      </c>
      <c r="I244">
        <v>0</v>
      </c>
      <c r="J244">
        <v>0</v>
      </c>
      <c r="K244">
        <v>0</v>
      </c>
      <c r="L244">
        <v>0</v>
      </c>
      <c r="M244">
        <v>1</v>
      </c>
      <c r="N244">
        <v>0</v>
      </c>
      <c r="O244">
        <v>0</v>
      </c>
      <c r="P244">
        <v>0</v>
      </c>
      <c r="Q244">
        <v>0</v>
      </c>
      <c r="R244">
        <v>0</v>
      </c>
      <c r="S244">
        <v>0</v>
      </c>
      <c r="T244">
        <v>0</v>
      </c>
      <c r="U244">
        <v>1</v>
      </c>
      <c r="V244">
        <v>0</v>
      </c>
      <c r="W244">
        <v>0</v>
      </c>
      <c r="X244" t="s">
        <v>27</v>
      </c>
      <c r="Y244" t="s">
        <v>27</v>
      </c>
      <c r="Z244" t="s">
        <v>27</v>
      </c>
    </row>
    <row r="245" spans="1:26" x14ac:dyDescent="0.35">
      <c r="A245" t="s">
        <v>76</v>
      </c>
      <c r="B245" s="1">
        <v>44044</v>
      </c>
      <c r="C245" s="1">
        <v>44637</v>
      </c>
      <c r="D245">
        <v>1</v>
      </c>
      <c r="E245">
        <v>0</v>
      </c>
      <c r="F245">
        <v>0</v>
      </c>
      <c r="G245">
        <v>1</v>
      </c>
      <c r="H245">
        <v>0</v>
      </c>
      <c r="I245">
        <v>0</v>
      </c>
      <c r="J245">
        <v>0</v>
      </c>
      <c r="K245">
        <v>0</v>
      </c>
      <c r="L245">
        <v>0</v>
      </c>
      <c r="M245">
        <v>1</v>
      </c>
      <c r="N245">
        <v>0</v>
      </c>
      <c r="O245">
        <v>0</v>
      </c>
      <c r="P245">
        <v>0</v>
      </c>
      <c r="Q245">
        <v>1</v>
      </c>
      <c r="R245" t="s">
        <v>27</v>
      </c>
      <c r="S245" t="s">
        <v>27</v>
      </c>
      <c r="T245" t="s">
        <v>27</v>
      </c>
      <c r="U245" t="s">
        <v>27</v>
      </c>
      <c r="V245" t="s">
        <v>27</v>
      </c>
      <c r="W245">
        <v>0</v>
      </c>
      <c r="X245" t="s">
        <v>27</v>
      </c>
      <c r="Y245" t="s">
        <v>27</v>
      </c>
      <c r="Z245" t="s">
        <v>27</v>
      </c>
    </row>
    <row r="246" spans="1:26" x14ac:dyDescent="0.35">
      <c r="A246" t="s">
        <v>76</v>
      </c>
      <c r="B246" s="1">
        <v>44638</v>
      </c>
      <c r="C246" s="1">
        <v>44927</v>
      </c>
      <c r="D246">
        <v>1</v>
      </c>
      <c r="E246">
        <v>0</v>
      </c>
      <c r="F246">
        <v>0</v>
      </c>
      <c r="G246">
        <v>1</v>
      </c>
      <c r="H246">
        <v>0</v>
      </c>
      <c r="I246">
        <v>0</v>
      </c>
      <c r="J246">
        <v>0</v>
      </c>
      <c r="K246">
        <v>0</v>
      </c>
      <c r="L246">
        <v>0</v>
      </c>
      <c r="M246">
        <v>1</v>
      </c>
      <c r="N246">
        <v>0</v>
      </c>
      <c r="O246">
        <v>0</v>
      </c>
      <c r="P246">
        <v>0</v>
      </c>
      <c r="Q246">
        <v>1</v>
      </c>
      <c r="R246" t="s">
        <v>27</v>
      </c>
      <c r="S246" t="s">
        <v>27</v>
      </c>
      <c r="T246" t="s">
        <v>27</v>
      </c>
      <c r="U246" t="s">
        <v>27</v>
      </c>
      <c r="V246" t="s">
        <v>27</v>
      </c>
      <c r="W246">
        <v>0</v>
      </c>
      <c r="X246" t="s">
        <v>27</v>
      </c>
      <c r="Y246" t="s">
        <v>27</v>
      </c>
      <c r="Z246" t="s">
        <v>27</v>
      </c>
    </row>
    <row r="247" spans="1:26" x14ac:dyDescent="0.35">
      <c r="A247" t="s">
        <v>77</v>
      </c>
      <c r="B247" s="1">
        <v>39083</v>
      </c>
      <c r="C247" s="1">
        <v>44927</v>
      </c>
      <c r="D247">
        <v>0</v>
      </c>
      <c r="E247" t="s">
        <v>27</v>
      </c>
      <c r="F247" t="s">
        <v>27</v>
      </c>
      <c r="G247" t="s">
        <v>27</v>
      </c>
      <c r="H247" t="s">
        <v>27</v>
      </c>
      <c r="I247" t="s">
        <v>27</v>
      </c>
      <c r="J247" t="s">
        <v>27</v>
      </c>
      <c r="K247" t="s">
        <v>27</v>
      </c>
      <c r="L247" t="s">
        <v>27</v>
      </c>
      <c r="M247" t="s">
        <v>27</v>
      </c>
      <c r="N247" t="s">
        <v>27</v>
      </c>
      <c r="O247" t="s">
        <v>27</v>
      </c>
      <c r="P247" t="s">
        <v>27</v>
      </c>
      <c r="Q247" t="s">
        <v>27</v>
      </c>
      <c r="R247" t="s">
        <v>27</v>
      </c>
      <c r="S247" t="s">
        <v>27</v>
      </c>
      <c r="T247" t="s">
        <v>27</v>
      </c>
      <c r="U247" t="s">
        <v>27</v>
      </c>
      <c r="V247" t="s">
        <v>27</v>
      </c>
      <c r="W247" t="s">
        <v>27</v>
      </c>
      <c r="X247" t="s">
        <v>27</v>
      </c>
      <c r="Y247" t="s">
        <v>27</v>
      </c>
      <c r="Z247"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7"/>
  <sheetViews>
    <sheetView workbookViewId="0"/>
  </sheetViews>
  <sheetFormatPr defaultRowHeight="15.5" x14ac:dyDescent="0.35"/>
  <cols>
    <col min="1" max="1" width="11.25" customWidth="1"/>
    <col min="2" max="3" width="10.25" bestFit="1" customWidth="1"/>
  </cols>
  <sheetData>
    <row r="1" spans="1:25" ht="77.5" x14ac:dyDescent="0.35">
      <c r="A1" s="2" t="s">
        <v>0</v>
      </c>
      <c r="B1" s="2" t="s">
        <v>1</v>
      </c>
      <c r="C1" s="2" t="s">
        <v>2</v>
      </c>
      <c r="D1" s="2" t="s">
        <v>3</v>
      </c>
      <c r="E1" s="2" t="s">
        <v>78</v>
      </c>
      <c r="F1" s="2" t="s">
        <v>79</v>
      </c>
      <c r="G1" s="2" t="s">
        <v>80</v>
      </c>
      <c r="H1" s="2" t="s">
        <v>81</v>
      </c>
      <c r="I1" s="2" t="s">
        <v>82</v>
      </c>
      <c r="J1" s="2" t="s">
        <v>83</v>
      </c>
      <c r="K1" s="2" t="s">
        <v>84</v>
      </c>
      <c r="L1" s="2" t="s">
        <v>85</v>
      </c>
      <c r="M1" s="2" t="s">
        <v>16</v>
      </c>
      <c r="N1" s="2" t="s">
        <v>86</v>
      </c>
      <c r="O1" s="2" t="s">
        <v>87</v>
      </c>
      <c r="P1" s="2" t="s">
        <v>88</v>
      </c>
      <c r="Q1" s="2" t="s">
        <v>89</v>
      </c>
      <c r="R1" s="2" t="s">
        <v>90</v>
      </c>
      <c r="S1" s="2" t="s">
        <v>22</v>
      </c>
      <c r="T1" s="2" t="s">
        <v>91</v>
      </c>
      <c r="U1" s="2" t="s">
        <v>92</v>
      </c>
      <c r="V1" s="2" t="s">
        <v>93</v>
      </c>
      <c r="W1" s="2" t="s">
        <v>94</v>
      </c>
      <c r="X1" s="2" t="s">
        <v>95</v>
      </c>
      <c r="Y1" s="3"/>
    </row>
    <row r="2" spans="1:25" x14ac:dyDescent="0.35">
      <c r="A2" t="s">
        <v>26</v>
      </c>
      <c r="B2" s="1">
        <v>39083</v>
      </c>
      <c r="C2" s="1">
        <v>39952</v>
      </c>
      <c r="D2">
        <v>0</v>
      </c>
    </row>
    <row r="3" spans="1:25" x14ac:dyDescent="0.35">
      <c r="A3" t="s">
        <v>26</v>
      </c>
      <c r="B3" s="1">
        <v>39952</v>
      </c>
      <c r="C3" s="1">
        <v>41021</v>
      </c>
      <c r="D3">
        <v>0</v>
      </c>
    </row>
    <row r="4" spans="1:25" x14ac:dyDescent="0.35">
      <c r="A4" t="s">
        <v>26</v>
      </c>
      <c r="B4" s="1">
        <v>41022</v>
      </c>
      <c r="C4" s="1">
        <v>42164</v>
      </c>
      <c r="D4">
        <v>0</v>
      </c>
    </row>
    <row r="5" spans="1:25" x14ac:dyDescent="0.35">
      <c r="A5" t="s">
        <v>26</v>
      </c>
      <c r="B5" s="1">
        <v>42165</v>
      </c>
      <c r="C5" s="1">
        <v>44712</v>
      </c>
      <c r="D5">
        <v>1</v>
      </c>
      <c r="E5" t="s">
        <v>96</v>
      </c>
      <c r="G5" t="str">
        <f>("Prosecution")</f>
        <v>Prosecution</v>
      </c>
      <c r="H5" t="s">
        <v>96</v>
      </c>
      <c r="J5" t="str">
        <f>("Prosecution")</f>
        <v>Prosecution</v>
      </c>
      <c r="K5" t="s">
        <v>97</v>
      </c>
      <c r="M5" t="str">
        <f>("No")</f>
        <v>No</v>
      </c>
      <c r="P5" t="str">
        <f>("")</f>
        <v/>
      </c>
      <c r="S5">
        <v>0</v>
      </c>
    </row>
    <row r="6" spans="1:25" x14ac:dyDescent="0.35">
      <c r="A6" t="s">
        <v>26</v>
      </c>
      <c r="B6" s="1">
        <v>44713</v>
      </c>
      <c r="C6" s="1">
        <v>44927</v>
      </c>
      <c r="D6">
        <v>1</v>
      </c>
      <c r="E6" t="s">
        <v>96</v>
      </c>
      <c r="G6" t="str">
        <f>("Prosecution")</f>
        <v>Prosecution</v>
      </c>
      <c r="H6" t="s">
        <v>96</v>
      </c>
      <c r="J6" t="str">
        <f>("Prosecution")</f>
        <v>Prosecution</v>
      </c>
      <c r="K6" t="s">
        <v>97</v>
      </c>
      <c r="M6" t="str">
        <f>("No")</f>
        <v>No</v>
      </c>
      <c r="S6">
        <v>0</v>
      </c>
    </row>
    <row r="7" spans="1:25" x14ac:dyDescent="0.35">
      <c r="A7" t="s">
        <v>28</v>
      </c>
      <c r="B7" s="1">
        <v>39083</v>
      </c>
      <c r="C7" s="1">
        <v>39355</v>
      </c>
      <c r="D7">
        <v>0</v>
      </c>
    </row>
    <row r="8" spans="1:25" x14ac:dyDescent="0.35">
      <c r="A8" t="s">
        <v>28</v>
      </c>
      <c r="B8" s="1">
        <v>39356</v>
      </c>
      <c r="C8" s="1">
        <v>39629</v>
      </c>
      <c r="D8">
        <v>0</v>
      </c>
    </row>
    <row r="9" spans="1:25" x14ac:dyDescent="0.35">
      <c r="A9" t="s">
        <v>28</v>
      </c>
      <c r="B9" s="1">
        <v>39630</v>
      </c>
      <c r="C9" s="1">
        <v>39692</v>
      </c>
      <c r="D9">
        <v>0</v>
      </c>
    </row>
    <row r="10" spans="1:25" x14ac:dyDescent="0.35">
      <c r="A10" t="s">
        <v>28</v>
      </c>
      <c r="B10" s="1">
        <v>39693</v>
      </c>
      <c r="C10" s="1">
        <v>39698</v>
      </c>
      <c r="D10">
        <v>0</v>
      </c>
    </row>
    <row r="11" spans="1:25" x14ac:dyDescent="0.35">
      <c r="A11" t="s">
        <v>28</v>
      </c>
      <c r="B11" s="1">
        <v>39699</v>
      </c>
      <c r="C11" s="1">
        <v>40359</v>
      </c>
      <c r="D11">
        <v>1</v>
      </c>
      <c r="E11" t="s">
        <v>98</v>
      </c>
      <c r="F11" t="s">
        <v>99</v>
      </c>
      <c r="G11" t="str">
        <f t="shared" ref="G11:G19" si="0">("None")</f>
        <v>None</v>
      </c>
      <c r="J11" t="str">
        <f t="shared" ref="J11:J26" si="1">("None")</f>
        <v>None</v>
      </c>
      <c r="M11" t="str">
        <f t="shared" ref="M11:M26" si="2">("No")</f>
        <v>No</v>
      </c>
      <c r="P11" t="str">
        <f>("")</f>
        <v/>
      </c>
      <c r="S11">
        <v>1</v>
      </c>
      <c r="T11" t="s">
        <v>98</v>
      </c>
      <c r="V11" t="str">
        <f t="shared" ref="V11:V26" si="3">("Controlled substances offenses")</f>
        <v>Controlled substances offenses</v>
      </c>
      <c r="W11" t="s">
        <v>100</v>
      </c>
    </row>
    <row r="12" spans="1:25" x14ac:dyDescent="0.35">
      <c r="A12" t="s">
        <v>28</v>
      </c>
      <c r="B12" s="1">
        <v>40360</v>
      </c>
      <c r="C12" s="1">
        <v>40433</v>
      </c>
      <c r="D12">
        <v>1</v>
      </c>
      <c r="E12" t="s">
        <v>98</v>
      </c>
      <c r="F12" t="s">
        <v>99</v>
      </c>
      <c r="G12" t="str">
        <f t="shared" si="0"/>
        <v>None</v>
      </c>
      <c r="J12" t="str">
        <f t="shared" si="1"/>
        <v>None</v>
      </c>
      <c r="M12" t="str">
        <f t="shared" si="2"/>
        <v>No</v>
      </c>
      <c r="P12" t="str">
        <f>("")</f>
        <v/>
      </c>
      <c r="S12">
        <v>1</v>
      </c>
      <c r="T12" t="s">
        <v>98</v>
      </c>
      <c r="V12" t="str">
        <f t="shared" si="3"/>
        <v>Controlled substances offenses</v>
      </c>
      <c r="W12" t="s">
        <v>100</v>
      </c>
    </row>
    <row r="13" spans="1:25" x14ac:dyDescent="0.35">
      <c r="A13" t="s">
        <v>28</v>
      </c>
      <c r="B13" s="1">
        <v>40434</v>
      </c>
      <c r="C13" s="1">
        <v>40724</v>
      </c>
      <c r="D13">
        <v>1</v>
      </c>
      <c r="E13" t="s">
        <v>98</v>
      </c>
      <c r="F13" t="s">
        <v>99</v>
      </c>
      <c r="G13" t="str">
        <f t="shared" si="0"/>
        <v>None</v>
      </c>
      <c r="J13" t="str">
        <f t="shared" si="1"/>
        <v>None</v>
      </c>
      <c r="M13" t="str">
        <f t="shared" si="2"/>
        <v>No</v>
      </c>
      <c r="P13" t="str">
        <f>("")</f>
        <v/>
      </c>
      <c r="S13">
        <v>1</v>
      </c>
      <c r="T13" t="s">
        <v>98</v>
      </c>
      <c r="V13" t="str">
        <f t="shared" si="3"/>
        <v>Controlled substances offenses</v>
      </c>
      <c r="W13" t="s">
        <v>100</v>
      </c>
    </row>
    <row r="14" spans="1:25" x14ac:dyDescent="0.35">
      <c r="A14" t="s">
        <v>28</v>
      </c>
      <c r="B14" s="1">
        <v>40725</v>
      </c>
      <c r="C14" s="1">
        <v>41066</v>
      </c>
      <c r="D14">
        <v>1</v>
      </c>
      <c r="E14" t="s">
        <v>98</v>
      </c>
      <c r="F14" t="s">
        <v>99</v>
      </c>
      <c r="G14" t="str">
        <f t="shared" si="0"/>
        <v>None</v>
      </c>
      <c r="J14" t="str">
        <f t="shared" si="1"/>
        <v>None</v>
      </c>
      <c r="M14" t="str">
        <f t="shared" si="2"/>
        <v>No</v>
      </c>
      <c r="P14" t="str">
        <f>("")</f>
        <v/>
      </c>
      <c r="S14">
        <v>1</v>
      </c>
      <c r="T14" t="s">
        <v>98</v>
      </c>
      <c r="V14" t="str">
        <f t="shared" si="3"/>
        <v>Controlled substances offenses</v>
      </c>
      <c r="W14" t="s">
        <v>100</v>
      </c>
    </row>
    <row r="15" spans="1:25" x14ac:dyDescent="0.35">
      <c r="A15" t="s">
        <v>28</v>
      </c>
      <c r="B15" s="1">
        <v>41067</v>
      </c>
      <c r="C15" s="1">
        <v>41090</v>
      </c>
      <c r="D15">
        <v>1</v>
      </c>
      <c r="E15" t="s">
        <v>98</v>
      </c>
      <c r="F15" t="s">
        <v>99</v>
      </c>
      <c r="G15" t="str">
        <f t="shared" si="0"/>
        <v>None</v>
      </c>
      <c r="J15" t="str">
        <f t="shared" si="1"/>
        <v>None</v>
      </c>
      <c r="M15" t="str">
        <f t="shared" si="2"/>
        <v>No</v>
      </c>
      <c r="P15" t="str">
        <f>("")</f>
        <v/>
      </c>
      <c r="S15">
        <v>1</v>
      </c>
      <c r="T15" t="s">
        <v>98</v>
      </c>
      <c r="V15" t="str">
        <f t="shared" si="3"/>
        <v>Controlled substances offenses</v>
      </c>
      <c r="W15" t="s">
        <v>100</v>
      </c>
    </row>
    <row r="16" spans="1:25" x14ac:dyDescent="0.35">
      <c r="A16" t="s">
        <v>28</v>
      </c>
      <c r="B16" s="1">
        <v>41091</v>
      </c>
      <c r="C16" s="1">
        <v>41170</v>
      </c>
      <c r="D16">
        <v>1</v>
      </c>
      <c r="E16" t="s">
        <v>98</v>
      </c>
      <c r="F16" t="s">
        <v>99</v>
      </c>
      <c r="G16" t="str">
        <f t="shared" si="0"/>
        <v>None</v>
      </c>
      <c r="J16" t="str">
        <f t="shared" si="1"/>
        <v>None</v>
      </c>
      <c r="M16" t="str">
        <f t="shared" si="2"/>
        <v>No</v>
      </c>
      <c r="P16" t="str">
        <f>("")</f>
        <v/>
      </c>
      <c r="S16">
        <v>1</v>
      </c>
      <c r="T16" t="s">
        <v>98</v>
      </c>
      <c r="V16" t="str">
        <f t="shared" si="3"/>
        <v>Controlled substances offenses</v>
      </c>
      <c r="W16" t="s">
        <v>100</v>
      </c>
    </row>
    <row r="17" spans="1:24" x14ac:dyDescent="0.35">
      <c r="A17" t="s">
        <v>28</v>
      </c>
      <c r="B17" s="1">
        <v>41171</v>
      </c>
      <c r="C17" s="1">
        <v>41820</v>
      </c>
      <c r="D17">
        <v>1</v>
      </c>
      <c r="E17" t="s">
        <v>98</v>
      </c>
      <c r="F17" t="s">
        <v>99</v>
      </c>
      <c r="G17" t="str">
        <f t="shared" si="0"/>
        <v>None</v>
      </c>
      <c r="J17" t="str">
        <f t="shared" si="1"/>
        <v>None</v>
      </c>
      <c r="M17" t="str">
        <f t="shared" si="2"/>
        <v>No</v>
      </c>
      <c r="P17" t="str">
        <f>("")</f>
        <v/>
      </c>
      <c r="S17">
        <v>1</v>
      </c>
      <c r="T17" t="s">
        <v>98</v>
      </c>
      <c r="V17" t="str">
        <f t="shared" si="3"/>
        <v>Controlled substances offenses</v>
      </c>
      <c r="W17" t="s">
        <v>100</v>
      </c>
    </row>
    <row r="18" spans="1:24" x14ac:dyDescent="0.35">
      <c r="A18" t="s">
        <v>28</v>
      </c>
      <c r="B18" s="1">
        <v>41821</v>
      </c>
      <c r="C18" s="1">
        <v>41836</v>
      </c>
      <c r="D18">
        <v>1</v>
      </c>
      <c r="E18" t="s">
        <v>98</v>
      </c>
      <c r="F18" t="s">
        <v>99</v>
      </c>
      <c r="G18" t="str">
        <f t="shared" si="0"/>
        <v>None</v>
      </c>
      <c r="J18" t="str">
        <f t="shared" si="1"/>
        <v>None</v>
      </c>
      <c r="M18" t="str">
        <f t="shared" si="2"/>
        <v>No</v>
      </c>
      <c r="P18" t="str">
        <f>("")</f>
        <v/>
      </c>
      <c r="S18">
        <v>1</v>
      </c>
      <c r="T18" t="s">
        <v>98</v>
      </c>
      <c r="V18" t="str">
        <f t="shared" si="3"/>
        <v>Controlled substances offenses</v>
      </c>
      <c r="W18" t="s">
        <v>100</v>
      </c>
    </row>
    <row r="19" spans="1:24" x14ac:dyDescent="0.35">
      <c r="A19" t="s">
        <v>28</v>
      </c>
      <c r="B19" s="1">
        <v>41837</v>
      </c>
      <c r="C19" s="1">
        <v>41919</v>
      </c>
      <c r="D19">
        <v>1</v>
      </c>
      <c r="E19" t="s">
        <v>98</v>
      </c>
      <c r="F19" t="s">
        <v>99</v>
      </c>
      <c r="G19" t="str">
        <f t="shared" si="0"/>
        <v>None</v>
      </c>
      <c r="J19" t="str">
        <f t="shared" si="1"/>
        <v>None</v>
      </c>
      <c r="M19" t="str">
        <f t="shared" si="2"/>
        <v>No</v>
      </c>
      <c r="P19" t="str">
        <f>("")</f>
        <v/>
      </c>
      <c r="S19">
        <v>1</v>
      </c>
      <c r="T19" t="s">
        <v>98</v>
      </c>
      <c r="V19" t="str">
        <f t="shared" si="3"/>
        <v>Controlled substances offenses</v>
      </c>
      <c r="W19" t="s">
        <v>100</v>
      </c>
    </row>
    <row r="20" spans="1:24" x14ac:dyDescent="0.35">
      <c r="A20" t="s">
        <v>28</v>
      </c>
      <c r="B20" s="1">
        <v>41920</v>
      </c>
      <c r="C20" s="1">
        <v>42227</v>
      </c>
      <c r="D20">
        <v>1</v>
      </c>
      <c r="E20" t="s">
        <v>101</v>
      </c>
      <c r="G20" t="str">
        <f t="shared" ref="G20:G26" si="4">("Prosecution")</f>
        <v>Prosecution</v>
      </c>
      <c r="H20" t="s">
        <v>102</v>
      </c>
      <c r="J20" t="str">
        <f t="shared" si="1"/>
        <v>None</v>
      </c>
      <c r="M20" t="str">
        <f t="shared" si="2"/>
        <v>No</v>
      </c>
      <c r="P20" t="str">
        <f>("")</f>
        <v/>
      </c>
      <c r="S20">
        <v>1</v>
      </c>
      <c r="T20" t="s">
        <v>98</v>
      </c>
      <c r="V20" t="str">
        <f t="shared" si="3"/>
        <v>Controlled substances offenses</v>
      </c>
      <c r="W20" t="s">
        <v>100</v>
      </c>
    </row>
    <row r="21" spans="1:24" x14ac:dyDescent="0.35">
      <c r="A21" t="s">
        <v>28</v>
      </c>
      <c r="B21" s="1">
        <v>42228</v>
      </c>
      <c r="C21" s="1">
        <v>42562</v>
      </c>
      <c r="D21">
        <v>1</v>
      </c>
      <c r="E21" t="s">
        <v>101</v>
      </c>
      <c r="G21" t="str">
        <f t="shared" si="4"/>
        <v>Prosecution</v>
      </c>
      <c r="H21" t="s">
        <v>102</v>
      </c>
      <c r="J21" t="str">
        <f t="shared" si="1"/>
        <v>None</v>
      </c>
      <c r="M21" t="str">
        <f t="shared" si="2"/>
        <v>No</v>
      </c>
      <c r="P21" t="str">
        <f>("")</f>
        <v/>
      </c>
      <c r="S21">
        <v>1</v>
      </c>
      <c r="T21" t="s">
        <v>98</v>
      </c>
      <c r="V21" t="str">
        <f t="shared" si="3"/>
        <v>Controlled substances offenses</v>
      </c>
      <c r="W21" t="s">
        <v>100</v>
      </c>
    </row>
    <row r="22" spans="1:24" x14ac:dyDescent="0.35">
      <c r="A22" t="s">
        <v>28</v>
      </c>
      <c r="B22" s="1">
        <v>42563</v>
      </c>
      <c r="C22" s="1">
        <v>42905</v>
      </c>
      <c r="D22">
        <v>1</v>
      </c>
      <c r="E22" t="s">
        <v>101</v>
      </c>
      <c r="G22" t="str">
        <f t="shared" si="4"/>
        <v>Prosecution</v>
      </c>
      <c r="H22" t="s">
        <v>102</v>
      </c>
      <c r="J22" t="str">
        <f t="shared" si="1"/>
        <v>None</v>
      </c>
      <c r="M22" t="str">
        <f t="shared" si="2"/>
        <v>No</v>
      </c>
      <c r="P22" t="str">
        <f>("")</f>
        <v/>
      </c>
      <c r="S22">
        <v>1</v>
      </c>
      <c r="T22" t="s">
        <v>98</v>
      </c>
      <c r="V22" t="str">
        <f t="shared" si="3"/>
        <v>Controlled substances offenses</v>
      </c>
      <c r="W22" t="s">
        <v>100</v>
      </c>
    </row>
    <row r="23" spans="1:24" x14ac:dyDescent="0.35">
      <c r="A23" t="s">
        <v>28</v>
      </c>
      <c r="B23" s="1">
        <v>42906</v>
      </c>
      <c r="C23" s="1">
        <v>43354</v>
      </c>
      <c r="D23">
        <v>1</v>
      </c>
      <c r="E23" t="s">
        <v>103</v>
      </c>
      <c r="G23" t="str">
        <f t="shared" si="4"/>
        <v>Prosecution</v>
      </c>
      <c r="H23" t="s">
        <v>104</v>
      </c>
      <c r="J23" t="str">
        <f t="shared" si="1"/>
        <v>None</v>
      </c>
      <c r="M23" t="str">
        <f t="shared" si="2"/>
        <v>No</v>
      </c>
      <c r="P23" t="str">
        <f>("")</f>
        <v/>
      </c>
      <c r="S23">
        <v>1</v>
      </c>
      <c r="T23" t="s">
        <v>105</v>
      </c>
      <c r="V23" t="str">
        <f t="shared" si="3"/>
        <v>Controlled substances offenses</v>
      </c>
      <c r="W23" t="s">
        <v>106</v>
      </c>
    </row>
    <row r="24" spans="1:24" x14ac:dyDescent="0.35">
      <c r="A24" t="s">
        <v>28</v>
      </c>
      <c r="B24" s="1">
        <v>43355</v>
      </c>
      <c r="C24" s="1">
        <v>43654</v>
      </c>
      <c r="D24">
        <v>1</v>
      </c>
      <c r="E24" t="s">
        <v>107</v>
      </c>
      <c r="G24" t="str">
        <f t="shared" si="4"/>
        <v>Prosecution</v>
      </c>
      <c r="H24" t="s">
        <v>108</v>
      </c>
      <c r="J24" t="str">
        <f t="shared" si="1"/>
        <v>None</v>
      </c>
      <c r="M24" t="str">
        <f t="shared" si="2"/>
        <v>No</v>
      </c>
      <c r="P24" t="str">
        <f>("")</f>
        <v/>
      </c>
      <c r="S24">
        <v>1</v>
      </c>
      <c r="T24" t="s">
        <v>109</v>
      </c>
      <c r="V24" t="str">
        <f t="shared" si="3"/>
        <v>Controlled substances offenses</v>
      </c>
      <c r="W24" t="s">
        <v>110</v>
      </c>
    </row>
    <row r="25" spans="1:24" x14ac:dyDescent="0.35">
      <c r="A25" t="s">
        <v>28</v>
      </c>
      <c r="B25" s="1">
        <v>43655</v>
      </c>
      <c r="C25" s="1">
        <v>43754</v>
      </c>
      <c r="D25">
        <v>1</v>
      </c>
      <c r="E25" t="s">
        <v>103</v>
      </c>
      <c r="G25" t="str">
        <f t="shared" si="4"/>
        <v>Prosecution</v>
      </c>
      <c r="H25" t="s">
        <v>111</v>
      </c>
      <c r="J25" t="str">
        <f t="shared" si="1"/>
        <v>None</v>
      </c>
      <c r="M25" t="str">
        <f t="shared" si="2"/>
        <v>No</v>
      </c>
      <c r="P25" t="str">
        <f>("")</f>
        <v/>
      </c>
      <c r="S25">
        <v>1</v>
      </c>
      <c r="T25" t="s">
        <v>105</v>
      </c>
      <c r="V25" t="str">
        <f t="shared" si="3"/>
        <v>Controlled substances offenses</v>
      </c>
      <c r="W25" t="s">
        <v>112</v>
      </c>
    </row>
    <row r="26" spans="1:24" x14ac:dyDescent="0.35">
      <c r="A26" t="s">
        <v>28</v>
      </c>
      <c r="B26" s="1">
        <v>43755</v>
      </c>
      <c r="C26" s="1">
        <v>44927</v>
      </c>
      <c r="D26">
        <v>1</v>
      </c>
      <c r="E26" t="s">
        <v>113</v>
      </c>
      <c r="G26" t="str">
        <f t="shared" si="4"/>
        <v>Prosecution</v>
      </c>
      <c r="H26" t="s">
        <v>111</v>
      </c>
      <c r="J26" t="str">
        <f t="shared" si="1"/>
        <v>None</v>
      </c>
      <c r="M26" t="str">
        <f t="shared" si="2"/>
        <v>No</v>
      </c>
      <c r="P26" t="str">
        <f>("")</f>
        <v/>
      </c>
      <c r="S26">
        <v>1</v>
      </c>
      <c r="T26" t="s">
        <v>105</v>
      </c>
      <c r="V26" t="str">
        <f t="shared" si="3"/>
        <v>Controlled substances offenses</v>
      </c>
      <c r="W26" t="s">
        <v>114</v>
      </c>
    </row>
    <row r="27" spans="1:24" x14ac:dyDescent="0.35">
      <c r="A27" t="s">
        <v>29</v>
      </c>
      <c r="B27" s="1">
        <v>39083</v>
      </c>
      <c r="C27" s="1">
        <v>43215</v>
      </c>
      <c r="D27">
        <v>0</v>
      </c>
    </row>
    <row r="28" spans="1:24" x14ac:dyDescent="0.35">
      <c r="A28" t="s">
        <v>29</v>
      </c>
      <c r="B28" s="1">
        <v>43216</v>
      </c>
      <c r="C28" s="1">
        <v>44927</v>
      </c>
      <c r="D28">
        <v>1</v>
      </c>
      <c r="E28" t="s">
        <v>115</v>
      </c>
      <c r="G28" t="str">
        <f>("Charge, Prosecution")</f>
        <v>Charge, Prosecution</v>
      </c>
      <c r="H28" t="s">
        <v>115</v>
      </c>
      <c r="J28" t="str">
        <f>("Charge, Prosecution")</f>
        <v>Charge, Prosecution</v>
      </c>
      <c r="K28" t="s">
        <v>115</v>
      </c>
      <c r="M28" t="str">
        <f>("No")</f>
        <v>No</v>
      </c>
      <c r="P28" t="str">
        <f>("")</f>
        <v/>
      </c>
      <c r="S28">
        <v>1</v>
      </c>
      <c r="T28" t="s">
        <v>116</v>
      </c>
      <c r="V28" t="str">
        <f>("Controlled substances offenses")</f>
        <v>Controlled substances offenses</v>
      </c>
      <c r="W28" t="s">
        <v>116</v>
      </c>
      <c r="X28" t="s">
        <v>117</v>
      </c>
    </row>
    <row r="29" spans="1:24" x14ac:dyDescent="0.35">
      <c r="A29" t="s">
        <v>30</v>
      </c>
      <c r="B29" s="1">
        <v>39083</v>
      </c>
      <c r="C29" s="1">
        <v>42206</v>
      </c>
      <c r="D29">
        <v>0</v>
      </c>
    </row>
    <row r="30" spans="1:24" x14ac:dyDescent="0.35">
      <c r="A30" t="s">
        <v>30</v>
      </c>
      <c r="B30" s="1">
        <v>42207</v>
      </c>
      <c r="C30" s="1">
        <v>44927</v>
      </c>
      <c r="D30">
        <v>1</v>
      </c>
      <c r="E30" t="s">
        <v>118</v>
      </c>
      <c r="G30" t="str">
        <f>("Arrest, Charge, Prosecution")</f>
        <v>Arrest, Charge, Prosecution</v>
      </c>
      <c r="H30" t="s">
        <v>118</v>
      </c>
      <c r="J30" t="str">
        <f>("None")</f>
        <v>None</v>
      </c>
      <c r="M30" t="str">
        <f>("Yes")</f>
        <v>Yes</v>
      </c>
      <c r="N30" t="s">
        <v>118</v>
      </c>
      <c r="P30" t="str">
        <f>("General protection from sanctions for violation of probation and/or parole")</f>
        <v>General protection from sanctions for violation of probation and/or parole</v>
      </c>
      <c r="Q30" t="s">
        <v>118</v>
      </c>
      <c r="S30">
        <v>0</v>
      </c>
    </row>
    <row r="31" spans="1:24" x14ac:dyDescent="0.35">
      <c r="A31" t="s">
        <v>31</v>
      </c>
      <c r="B31" s="1">
        <v>39083</v>
      </c>
      <c r="C31" s="1">
        <v>41274</v>
      </c>
      <c r="D31">
        <v>0</v>
      </c>
    </row>
    <row r="32" spans="1:24" x14ac:dyDescent="0.35">
      <c r="A32" t="s">
        <v>31</v>
      </c>
      <c r="B32" s="1">
        <v>41275</v>
      </c>
      <c r="C32" s="1">
        <v>44927</v>
      </c>
      <c r="D32">
        <v>1</v>
      </c>
      <c r="E32" t="s">
        <v>119</v>
      </c>
      <c r="G32" t="str">
        <f>("Arrest, Charge, Prosecution")</f>
        <v>Arrest, Charge, Prosecution</v>
      </c>
      <c r="H32" t="s">
        <v>119</v>
      </c>
      <c r="J32" t="str">
        <f>("Arrest, Charge, Prosecution")</f>
        <v>Arrest, Charge, Prosecution</v>
      </c>
      <c r="K32" t="s">
        <v>120</v>
      </c>
      <c r="M32" t="str">
        <f>("No")</f>
        <v>No</v>
      </c>
      <c r="P32" t="str">
        <f>("")</f>
        <v/>
      </c>
      <c r="S32">
        <v>0</v>
      </c>
    </row>
    <row r="33" spans="1:19" x14ac:dyDescent="0.35">
      <c r="A33" t="s">
        <v>32</v>
      </c>
      <c r="B33" s="1">
        <v>39083</v>
      </c>
      <c r="C33" s="1">
        <v>41057</v>
      </c>
      <c r="D33">
        <v>0</v>
      </c>
    </row>
    <row r="34" spans="1:19" x14ac:dyDescent="0.35">
      <c r="A34" t="s">
        <v>32</v>
      </c>
      <c r="B34" s="1">
        <v>41058</v>
      </c>
      <c r="C34" s="1">
        <v>41547</v>
      </c>
      <c r="D34">
        <v>1</v>
      </c>
      <c r="E34" t="s">
        <v>121</v>
      </c>
      <c r="G34" t="str">
        <f>("Prosecution")</f>
        <v>Prosecution</v>
      </c>
      <c r="H34" t="s">
        <v>121</v>
      </c>
      <c r="J34" t="str">
        <f>("Prosecution")</f>
        <v>Prosecution</v>
      </c>
      <c r="K34" t="s">
        <v>121</v>
      </c>
      <c r="M34" t="str">
        <f t="shared" ref="M34:M41" si="5">("No")</f>
        <v>No</v>
      </c>
      <c r="P34" t="str">
        <f>("")</f>
        <v/>
      </c>
      <c r="S34">
        <v>0</v>
      </c>
    </row>
    <row r="35" spans="1:19" x14ac:dyDescent="0.35">
      <c r="A35" t="s">
        <v>32</v>
      </c>
      <c r="B35" s="1">
        <v>41548</v>
      </c>
      <c r="C35" s="1">
        <v>41795</v>
      </c>
      <c r="D35">
        <v>1</v>
      </c>
      <c r="E35" t="s">
        <v>122</v>
      </c>
      <c r="G35" t="str">
        <f>("Prosecution")</f>
        <v>Prosecution</v>
      </c>
      <c r="H35" t="s">
        <v>122</v>
      </c>
      <c r="J35" t="str">
        <f>("Prosecution")</f>
        <v>Prosecution</v>
      </c>
      <c r="K35" t="s">
        <v>122</v>
      </c>
      <c r="M35" t="str">
        <f t="shared" si="5"/>
        <v>No</v>
      </c>
      <c r="P35" t="str">
        <f>("")</f>
        <v/>
      </c>
      <c r="S35">
        <v>0</v>
      </c>
    </row>
    <row r="36" spans="1:19" x14ac:dyDescent="0.35">
      <c r="A36" t="s">
        <v>32</v>
      </c>
      <c r="B36" s="1">
        <v>41796</v>
      </c>
      <c r="C36" s="1">
        <v>42591</v>
      </c>
      <c r="D36">
        <v>1</v>
      </c>
      <c r="E36" t="s">
        <v>121</v>
      </c>
      <c r="G36" t="str">
        <f>("Prosecution")</f>
        <v>Prosecution</v>
      </c>
      <c r="H36" t="s">
        <v>121</v>
      </c>
      <c r="J36" t="str">
        <f>("Prosecution")</f>
        <v>Prosecution</v>
      </c>
      <c r="K36" t="s">
        <v>121</v>
      </c>
      <c r="M36" t="str">
        <f t="shared" si="5"/>
        <v>No</v>
      </c>
      <c r="P36" t="str">
        <f>("")</f>
        <v/>
      </c>
      <c r="S36">
        <v>0</v>
      </c>
    </row>
    <row r="37" spans="1:19" x14ac:dyDescent="0.35">
      <c r="A37" t="s">
        <v>32</v>
      </c>
      <c r="B37" s="1">
        <v>42592</v>
      </c>
      <c r="C37" s="1">
        <v>42879</v>
      </c>
      <c r="D37">
        <v>1</v>
      </c>
      <c r="E37" t="s">
        <v>121</v>
      </c>
      <c r="G37" t="str">
        <f>("Arrest, Prosecution")</f>
        <v>Arrest, Prosecution</v>
      </c>
      <c r="H37" t="s">
        <v>121</v>
      </c>
      <c r="J37" t="str">
        <f>("Arrest, Prosecution")</f>
        <v>Arrest, Prosecution</v>
      </c>
      <c r="K37" t="s">
        <v>121</v>
      </c>
      <c r="M37" t="str">
        <f t="shared" si="5"/>
        <v>No</v>
      </c>
      <c r="P37" t="str">
        <f>("")</f>
        <v/>
      </c>
      <c r="S37">
        <v>0</v>
      </c>
    </row>
    <row r="38" spans="1:19" x14ac:dyDescent="0.35">
      <c r="A38" t="s">
        <v>32</v>
      </c>
      <c r="B38" s="1">
        <v>42880</v>
      </c>
      <c r="C38" s="1">
        <v>43890</v>
      </c>
      <c r="D38">
        <v>1</v>
      </c>
      <c r="E38" t="s">
        <v>123</v>
      </c>
      <c r="G38" t="str">
        <f>("Arrest, Prosecution")</f>
        <v>Arrest, Prosecution</v>
      </c>
      <c r="H38" t="s">
        <v>124</v>
      </c>
      <c r="J38" t="str">
        <f>("Arrest, Prosecution")</f>
        <v>Arrest, Prosecution</v>
      </c>
      <c r="K38" t="s">
        <v>124</v>
      </c>
      <c r="M38" t="str">
        <f t="shared" si="5"/>
        <v>No</v>
      </c>
      <c r="P38" t="str">
        <f>("")</f>
        <v/>
      </c>
      <c r="S38">
        <v>0</v>
      </c>
    </row>
    <row r="39" spans="1:19" x14ac:dyDescent="0.35">
      <c r="A39" t="s">
        <v>32</v>
      </c>
      <c r="B39" s="1">
        <v>43891</v>
      </c>
      <c r="C39" s="1">
        <v>44335</v>
      </c>
      <c r="D39">
        <v>1</v>
      </c>
      <c r="E39" t="s">
        <v>121</v>
      </c>
      <c r="G39" t="str">
        <f>("Arrest, Prosecution")</f>
        <v>Arrest, Prosecution</v>
      </c>
      <c r="H39" t="s">
        <v>124</v>
      </c>
      <c r="J39" t="str">
        <f>("Arrest, Prosecution")</f>
        <v>Arrest, Prosecution</v>
      </c>
      <c r="K39" t="s">
        <v>124</v>
      </c>
      <c r="M39" t="str">
        <f t="shared" si="5"/>
        <v>No</v>
      </c>
      <c r="P39" t="str">
        <f>("")</f>
        <v/>
      </c>
      <c r="S39">
        <v>0</v>
      </c>
    </row>
    <row r="40" spans="1:19" x14ac:dyDescent="0.35">
      <c r="A40" t="s">
        <v>32</v>
      </c>
      <c r="B40" s="1">
        <v>44336</v>
      </c>
      <c r="C40" s="1">
        <v>44742</v>
      </c>
      <c r="D40">
        <v>1</v>
      </c>
      <c r="E40" t="s">
        <v>121</v>
      </c>
      <c r="G40" t="str">
        <f>("Arrest, Prosecution")</f>
        <v>Arrest, Prosecution</v>
      </c>
      <c r="H40" t="s">
        <v>124</v>
      </c>
      <c r="J40" t="str">
        <f>("Arrest, Prosecution")</f>
        <v>Arrest, Prosecution</v>
      </c>
      <c r="K40" t="s">
        <v>124</v>
      </c>
      <c r="M40" t="str">
        <f t="shared" si="5"/>
        <v>No</v>
      </c>
      <c r="P40" t="str">
        <f>("")</f>
        <v/>
      </c>
      <c r="S40">
        <v>0</v>
      </c>
    </row>
    <row r="41" spans="1:19" x14ac:dyDescent="0.35">
      <c r="A41" t="s">
        <v>32</v>
      </c>
      <c r="B41" s="1">
        <v>44743</v>
      </c>
      <c r="C41" s="1">
        <v>44927</v>
      </c>
      <c r="D41">
        <v>1</v>
      </c>
      <c r="E41" t="s">
        <v>121</v>
      </c>
      <c r="G41" t="str">
        <f>("Arrest, Prosecution")</f>
        <v>Arrest, Prosecution</v>
      </c>
      <c r="H41" t="s">
        <v>123</v>
      </c>
      <c r="J41" t="str">
        <f>("Arrest, Prosecution")</f>
        <v>Arrest, Prosecution</v>
      </c>
      <c r="K41" t="s">
        <v>123</v>
      </c>
      <c r="M41" t="str">
        <f t="shared" si="5"/>
        <v>No</v>
      </c>
      <c r="P41" t="str">
        <f>("")</f>
        <v/>
      </c>
      <c r="S41">
        <v>0</v>
      </c>
    </row>
    <row r="42" spans="1:19" x14ac:dyDescent="0.35">
      <c r="A42" t="s">
        <v>33</v>
      </c>
      <c r="B42" s="1">
        <v>39083</v>
      </c>
      <c r="C42" s="1">
        <v>40816</v>
      </c>
      <c r="D42">
        <v>0</v>
      </c>
    </row>
    <row r="43" spans="1:19" x14ac:dyDescent="0.35">
      <c r="A43" t="s">
        <v>33</v>
      </c>
      <c r="B43" s="1">
        <v>40817</v>
      </c>
      <c r="C43" s="1">
        <v>41547</v>
      </c>
      <c r="D43">
        <v>1</v>
      </c>
      <c r="E43" t="s">
        <v>125</v>
      </c>
      <c r="G43" t="str">
        <f>("Arrest, Charge, Prosecution")</f>
        <v>Arrest, Charge, Prosecution</v>
      </c>
      <c r="H43" t="s">
        <v>125</v>
      </c>
      <c r="J43" t="str">
        <f>("Arrest, Charge, Prosecution")</f>
        <v>Arrest, Charge, Prosecution</v>
      </c>
      <c r="K43" t="s">
        <v>126</v>
      </c>
      <c r="M43" t="str">
        <f>("No")</f>
        <v>No</v>
      </c>
      <c r="P43" t="str">
        <f>("")</f>
        <v/>
      </c>
      <c r="S43">
        <v>0</v>
      </c>
    </row>
    <row r="44" spans="1:19" x14ac:dyDescent="0.35">
      <c r="A44" t="s">
        <v>33</v>
      </c>
      <c r="B44" s="1">
        <v>41548</v>
      </c>
      <c r="C44" s="1">
        <v>42277</v>
      </c>
      <c r="D44">
        <v>1</v>
      </c>
      <c r="E44" t="s">
        <v>125</v>
      </c>
      <c r="G44" t="str">
        <f>("Arrest, Charge, Prosecution")</f>
        <v>Arrest, Charge, Prosecution</v>
      </c>
      <c r="H44" t="s">
        <v>125</v>
      </c>
      <c r="J44" t="str">
        <f>("Arrest, Charge, Prosecution")</f>
        <v>Arrest, Charge, Prosecution</v>
      </c>
      <c r="K44" t="s">
        <v>126</v>
      </c>
      <c r="M44" t="str">
        <f>("No")</f>
        <v>No</v>
      </c>
      <c r="P44" t="str">
        <f>("")</f>
        <v/>
      </c>
      <c r="S44">
        <v>0</v>
      </c>
    </row>
    <row r="45" spans="1:19" x14ac:dyDescent="0.35">
      <c r="A45" t="s">
        <v>33</v>
      </c>
      <c r="B45" s="1">
        <v>42278</v>
      </c>
      <c r="C45" s="1">
        <v>44377</v>
      </c>
      <c r="D45">
        <v>1</v>
      </c>
      <c r="E45" t="s">
        <v>127</v>
      </c>
      <c r="G45" t="str">
        <f>("Arrest, Charge, Prosecution")</f>
        <v>Arrest, Charge, Prosecution</v>
      </c>
      <c r="H45" t="s">
        <v>128</v>
      </c>
      <c r="J45" t="str">
        <f>("Arrest, Charge, Prosecution")</f>
        <v>Arrest, Charge, Prosecution</v>
      </c>
      <c r="K45" t="s">
        <v>129</v>
      </c>
      <c r="M45" t="str">
        <f>("No")</f>
        <v>No</v>
      </c>
      <c r="P45" t="str">
        <f>("")</f>
        <v/>
      </c>
      <c r="S45">
        <v>0</v>
      </c>
    </row>
    <row r="46" spans="1:19" x14ac:dyDescent="0.35">
      <c r="A46" t="s">
        <v>33</v>
      </c>
      <c r="B46" s="1">
        <v>44378</v>
      </c>
      <c r="C46" s="1">
        <v>44469</v>
      </c>
      <c r="D46">
        <v>1</v>
      </c>
      <c r="E46" t="s">
        <v>127</v>
      </c>
      <c r="G46" t="str">
        <f>("Arrest, Charge, Prosecution")</f>
        <v>Arrest, Charge, Prosecution</v>
      </c>
      <c r="H46" t="s">
        <v>128</v>
      </c>
      <c r="J46" t="str">
        <f>("Arrest, Charge, Prosecution")</f>
        <v>Arrest, Charge, Prosecution</v>
      </c>
      <c r="K46" t="s">
        <v>129</v>
      </c>
      <c r="M46" t="str">
        <f>("No")</f>
        <v>No</v>
      </c>
      <c r="P46" t="str">
        <f>("")</f>
        <v/>
      </c>
      <c r="S46">
        <v>0</v>
      </c>
    </row>
    <row r="47" spans="1:19" x14ac:dyDescent="0.35">
      <c r="A47" t="s">
        <v>33</v>
      </c>
      <c r="B47" s="1">
        <v>44470</v>
      </c>
      <c r="C47" s="1">
        <v>44927</v>
      </c>
      <c r="D47">
        <v>1</v>
      </c>
      <c r="E47" t="s">
        <v>127</v>
      </c>
      <c r="G47" t="str">
        <f>("Arrest, Charge, Prosecution")</f>
        <v>Arrest, Charge, Prosecution</v>
      </c>
      <c r="H47" t="s">
        <v>128</v>
      </c>
      <c r="J47" t="str">
        <f>("Arrest, Charge, Prosecution")</f>
        <v>Arrest, Charge, Prosecution</v>
      </c>
      <c r="K47" t="s">
        <v>129</v>
      </c>
      <c r="M47" t="str">
        <f>("No")</f>
        <v>No</v>
      </c>
      <c r="P47" t="str">
        <f>("")</f>
        <v/>
      </c>
      <c r="S47">
        <v>0</v>
      </c>
    </row>
    <row r="48" spans="1:19" x14ac:dyDescent="0.35">
      <c r="A48" t="s">
        <v>34</v>
      </c>
      <c r="B48" s="1">
        <v>39083</v>
      </c>
      <c r="C48" s="1">
        <v>41516</v>
      </c>
      <c r="D48">
        <v>0</v>
      </c>
    </row>
    <row r="49" spans="1:23" x14ac:dyDescent="0.35">
      <c r="A49" t="s">
        <v>34</v>
      </c>
      <c r="B49" s="1">
        <v>41517</v>
      </c>
      <c r="C49" s="1">
        <v>44927</v>
      </c>
      <c r="D49">
        <v>1</v>
      </c>
      <c r="E49" t="s">
        <v>130</v>
      </c>
      <c r="G49" t="str">
        <f>("Arrest, Charge, Prosecution")</f>
        <v>Arrest, Charge, Prosecution</v>
      </c>
      <c r="H49" t="s">
        <v>131</v>
      </c>
      <c r="J49" t="str">
        <f>("Arrest, Charge, Prosecution")</f>
        <v>Arrest, Charge, Prosecution</v>
      </c>
      <c r="K49" t="s">
        <v>131</v>
      </c>
      <c r="M49" t="str">
        <f>("Yes")</f>
        <v>Yes</v>
      </c>
      <c r="N49" t="s">
        <v>130</v>
      </c>
      <c r="P49" t="str">
        <f>("Protection from revocation of probation and/or parole")</f>
        <v>Protection from revocation of probation and/or parole</v>
      </c>
      <c r="Q49" t="s">
        <v>130</v>
      </c>
      <c r="S49">
        <v>0</v>
      </c>
    </row>
    <row r="50" spans="1:23" x14ac:dyDescent="0.35">
      <c r="A50" t="s">
        <v>35</v>
      </c>
      <c r="B50" s="1">
        <v>39083</v>
      </c>
      <c r="C50" s="1">
        <v>41351</v>
      </c>
      <c r="D50">
        <v>0</v>
      </c>
    </row>
    <row r="51" spans="1:23" x14ac:dyDescent="0.35">
      <c r="A51" t="s">
        <v>35</v>
      </c>
      <c r="B51" s="1">
        <v>41352</v>
      </c>
      <c r="C51" s="1">
        <v>44270</v>
      </c>
      <c r="D51">
        <v>1</v>
      </c>
      <c r="E51" t="s">
        <v>132</v>
      </c>
      <c r="G51" t="str">
        <f>("Arrest, Charge, Prosecution")</f>
        <v>Arrest, Charge, Prosecution</v>
      </c>
      <c r="H51" t="s">
        <v>132</v>
      </c>
      <c r="J51" t="str">
        <f>("Arrest, Charge, Prosecution")</f>
        <v>Arrest, Charge, Prosecution</v>
      </c>
      <c r="K51" t="s">
        <v>132</v>
      </c>
      <c r="M51" t="str">
        <f>("Yes")</f>
        <v>Yes</v>
      </c>
      <c r="N51" t="s">
        <v>133</v>
      </c>
      <c r="P51" t="str">
        <f>("Protection from revocation of probation and/or parole")</f>
        <v>Protection from revocation of probation and/or parole</v>
      </c>
      <c r="Q51" t="s">
        <v>133</v>
      </c>
      <c r="S51">
        <v>1</v>
      </c>
      <c r="T51" t="s">
        <v>133</v>
      </c>
      <c r="V51" t="str">
        <f>("Controlled substances offenses, Alcohol-related offenses")</f>
        <v>Controlled substances offenses, Alcohol-related offenses</v>
      </c>
      <c r="W51" t="s">
        <v>134</v>
      </c>
    </row>
    <row r="52" spans="1:23" x14ac:dyDescent="0.35">
      <c r="A52" t="s">
        <v>35</v>
      </c>
      <c r="B52" s="1">
        <v>44271</v>
      </c>
      <c r="C52" s="1">
        <v>44927</v>
      </c>
      <c r="D52">
        <v>1</v>
      </c>
      <c r="E52" t="s">
        <v>132</v>
      </c>
      <c r="G52" t="str">
        <f>("Arrest, Charge, Prosecution")</f>
        <v>Arrest, Charge, Prosecution</v>
      </c>
      <c r="H52" t="s">
        <v>132</v>
      </c>
      <c r="J52" t="str">
        <f>("Arrest, Charge, Prosecution")</f>
        <v>Arrest, Charge, Prosecution</v>
      </c>
      <c r="K52" t="s">
        <v>132</v>
      </c>
      <c r="M52" t="str">
        <f>("Yes")</f>
        <v>Yes</v>
      </c>
      <c r="N52" t="s">
        <v>133</v>
      </c>
      <c r="P52" t="str">
        <f>("Protection from revocation of probation and/or parole")</f>
        <v>Protection from revocation of probation and/or parole</v>
      </c>
      <c r="Q52" t="s">
        <v>133</v>
      </c>
      <c r="S52">
        <v>1</v>
      </c>
      <c r="T52" t="s">
        <v>133</v>
      </c>
      <c r="V52" t="str">
        <f>("Controlled substances offenses, Alcohol-related offenses")</f>
        <v>Controlled substances offenses, Alcohol-related offenses</v>
      </c>
      <c r="W52" t="s">
        <v>134</v>
      </c>
    </row>
    <row r="53" spans="1:23" x14ac:dyDescent="0.35">
      <c r="A53" t="s">
        <v>36</v>
      </c>
      <c r="B53" s="1">
        <v>39083</v>
      </c>
      <c r="C53" s="1">
        <v>41182</v>
      </c>
      <c r="D53">
        <v>0</v>
      </c>
    </row>
    <row r="54" spans="1:23" x14ac:dyDescent="0.35">
      <c r="A54" t="s">
        <v>36</v>
      </c>
      <c r="B54" s="1">
        <v>41183</v>
      </c>
      <c r="C54" s="1">
        <v>43646</v>
      </c>
      <c r="D54">
        <v>1</v>
      </c>
      <c r="E54" t="s">
        <v>135</v>
      </c>
      <c r="G54" t="str">
        <f>("Charge, Prosecution")</f>
        <v>Charge, Prosecution</v>
      </c>
      <c r="H54" t="s">
        <v>135</v>
      </c>
      <c r="J54" t="str">
        <f>("None")</f>
        <v>None</v>
      </c>
      <c r="M54" t="str">
        <f>("No")</f>
        <v>No</v>
      </c>
      <c r="P54" t="str">
        <f>("")</f>
        <v/>
      </c>
      <c r="S54">
        <v>1</v>
      </c>
      <c r="T54" t="s">
        <v>136</v>
      </c>
      <c r="V54" t="str">
        <f>("Controlled substances offenses, Alcohol-related offenses, Other offenses beyond controlled substances and alcohol-related violations")</f>
        <v>Controlled substances offenses, Alcohol-related offenses, Other offenses beyond controlled substances and alcohol-related violations</v>
      </c>
      <c r="W54" t="s">
        <v>137</v>
      </c>
    </row>
    <row r="55" spans="1:23" x14ac:dyDescent="0.35">
      <c r="A55" t="s">
        <v>36</v>
      </c>
      <c r="B55" s="1">
        <v>43647</v>
      </c>
      <c r="C55" s="1">
        <v>43648</v>
      </c>
      <c r="D55">
        <v>1</v>
      </c>
      <c r="E55" t="s">
        <v>138</v>
      </c>
      <c r="G55" t="str">
        <f>("Arrest, Charge, Prosecution")</f>
        <v>Arrest, Charge, Prosecution</v>
      </c>
      <c r="H55" t="s">
        <v>138</v>
      </c>
      <c r="J55" t="str">
        <f>("Arrest, Charge, Prosecution")</f>
        <v>Arrest, Charge, Prosecution</v>
      </c>
      <c r="K55" t="s">
        <v>139</v>
      </c>
      <c r="M55" t="str">
        <f>("Yes")</f>
        <v>Yes</v>
      </c>
      <c r="N55" t="s">
        <v>140</v>
      </c>
      <c r="P55" t="str">
        <f>("General protection from sanctions for violation of probation and/or parole")</f>
        <v>General protection from sanctions for violation of probation and/or parole</v>
      </c>
      <c r="Q55" t="s">
        <v>140</v>
      </c>
      <c r="S55">
        <v>1</v>
      </c>
      <c r="T55" t="s">
        <v>136</v>
      </c>
      <c r="V55" t="str">
        <f>("Controlled substances offenses, Alcohol-related offenses, Other offenses beyond controlled substances and alcohol-related violations")</f>
        <v>Controlled substances offenses, Alcohol-related offenses, Other offenses beyond controlled substances and alcohol-related violations</v>
      </c>
      <c r="W55" t="s">
        <v>137</v>
      </c>
    </row>
    <row r="56" spans="1:23" x14ac:dyDescent="0.35">
      <c r="A56" t="s">
        <v>36</v>
      </c>
      <c r="B56" s="1">
        <v>43649</v>
      </c>
      <c r="C56" s="1">
        <v>43738</v>
      </c>
      <c r="D56">
        <v>1</v>
      </c>
      <c r="E56" t="s">
        <v>138</v>
      </c>
      <c r="G56" t="str">
        <f>("Arrest, Charge, Prosecution")</f>
        <v>Arrest, Charge, Prosecution</v>
      </c>
      <c r="H56" t="s">
        <v>138</v>
      </c>
      <c r="J56" t="str">
        <f>("Arrest, Charge, Prosecution")</f>
        <v>Arrest, Charge, Prosecution</v>
      </c>
      <c r="K56" t="s">
        <v>139</v>
      </c>
      <c r="M56" t="str">
        <f>("Yes")</f>
        <v>Yes</v>
      </c>
      <c r="N56" t="s">
        <v>140</v>
      </c>
      <c r="P56" t="str">
        <f>("General protection from sanctions for violation of probation and/or parole")</f>
        <v>General protection from sanctions for violation of probation and/or parole</v>
      </c>
      <c r="Q56" t="s">
        <v>140</v>
      </c>
      <c r="S56">
        <v>1</v>
      </c>
      <c r="T56" t="s">
        <v>136</v>
      </c>
      <c r="V56" t="str">
        <f>("Controlled substances offenses, Alcohol-related offenses, Other offenses beyond controlled substances and alcohol-related violations")</f>
        <v>Controlled substances offenses, Alcohol-related offenses, Other offenses beyond controlled substances and alcohol-related violations</v>
      </c>
      <c r="W56" t="s">
        <v>137</v>
      </c>
    </row>
    <row r="57" spans="1:23" x14ac:dyDescent="0.35">
      <c r="A57" t="s">
        <v>36</v>
      </c>
      <c r="B57" s="1">
        <v>43739</v>
      </c>
      <c r="C57" s="1">
        <v>44834</v>
      </c>
      <c r="D57">
        <v>1</v>
      </c>
      <c r="E57" t="s">
        <v>138</v>
      </c>
      <c r="G57" t="str">
        <f>("Arrest, Charge, Prosecution")</f>
        <v>Arrest, Charge, Prosecution</v>
      </c>
      <c r="H57" t="s">
        <v>138</v>
      </c>
      <c r="J57" t="str">
        <f>("Arrest, Charge, Prosecution")</f>
        <v>Arrest, Charge, Prosecution</v>
      </c>
      <c r="K57" t="s">
        <v>139</v>
      </c>
      <c r="M57" t="str">
        <f>("Yes")</f>
        <v>Yes</v>
      </c>
      <c r="N57" t="s">
        <v>140</v>
      </c>
      <c r="P57" t="str">
        <f>("General protection from sanctions for violation of probation and/or parole")</f>
        <v>General protection from sanctions for violation of probation and/or parole</v>
      </c>
      <c r="Q57" t="s">
        <v>140</v>
      </c>
      <c r="S57">
        <v>1</v>
      </c>
      <c r="T57" t="s">
        <v>136</v>
      </c>
      <c r="V57" t="str">
        <f>("Controlled substances offenses, Alcohol-related offenses, Other offenses beyond controlled substances and alcohol-related violations")</f>
        <v>Controlled substances offenses, Alcohol-related offenses, Other offenses beyond controlled substances and alcohol-related violations</v>
      </c>
      <c r="W57" t="s">
        <v>137</v>
      </c>
    </row>
    <row r="58" spans="1:23" x14ac:dyDescent="0.35">
      <c r="A58" t="s">
        <v>36</v>
      </c>
      <c r="B58" s="1">
        <v>44835</v>
      </c>
      <c r="C58" s="1">
        <v>44927</v>
      </c>
      <c r="D58">
        <v>1</v>
      </c>
      <c r="E58" t="s">
        <v>135</v>
      </c>
      <c r="G58" t="str">
        <f>("Arrest, Charge, Prosecution")</f>
        <v>Arrest, Charge, Prosecution</v>
      </c>
      <c r="H58" t="s">
        <v>135</v>
      </c>
      <c r="J58" t="str">
        <f>("Arrest, Charge, Prosecution")</f>
        <v>Arrest, Charge, Prosecution</v>
      </c>
      <c r="K58" t="s">
        <v>141</v>
      </c>
      <c r="M58" t="str">
        <f>("Yes")</f>
        <v>Yes</v>
      </c>
      <c r="N58" t="s">
        <v>140</v>
      </c>
      <c r="P58" t="str">
        <f>("General protection from sanctions for violation of probation and/or parole")</f>
        <v>General protection from sanctions for violation of probation and/or parole</v>
      </c>
      <c r="Q58" t="s">
        <v>140</v>
      </c>
      <c r="S58">
        <v>1</v>
      </c>
      <c r="T58" t="s">
        <v>136</v>
      </c>
      <c r="V58" t="str">
        <f>("Controlled substances offenses, Alcohol-related offenses, Other offenses beyond controlled substances and alcohol-related violations")</f>
        <v>Controlled substances offenses, Alcohol-related offenses, Other offenses beyond controlled substances and alcohol-related violations</v>
      </c>
      <c r="W58" t="s">
        <v>137</v>
      </c>
    </row>
    <row r="59" spans="1:23" x14ac:dyDescent="0.35">
      <c r="A59" t="s">
        <v>37</v>
      </c>
      <c r="B59" s="1">
        <v>39083</v>
      </c>
      <c r="C59" s="1">
        <v>41752</v>
      </c>
      <c r="D59">
        <v>0</v>
      </c>
      <c r="G59" t="str">
        <f>("")</f>
        <v/>
      </c>
      <c r="J59" t="str">
        <f>("")</f>
        <v/>
      </c>
      <c r="P59" t="str">
        <f>("")</f>
        <v/>
      </c>
    </row>
    <row r="60" spans="1:23" x14ac:dyDescent="0.35">
      <c r="A60" t="s">
        <v>37</v>
      </c>
      <c r="B60" s="1">
        <v>41753</v>
      </c>
      <c r="C60" s="1">
        <v>44927</v>
      </c>
      <c r="D60">
        <v>1</v>
      </c>
      <c r="E60" t="s">
        <v>142</v>
      </c>
      <c r="G60" t="str">
        <f>("Arrest, Charge, Prosecution")</f>
        <v>Arrest, Charge, Prosecution</v>
      </c>
      <c r="H60" t="s">
        <v>143</v>
      </c>
      <c r="J60" t="str">
        <f>("Arrest, Charge, Prosecution")</f>
        <v>Arrest, Charge, Prosecution</v>
      </c>
      <c r="K60" t="s">
        <v>143</v>
      </c>
      <c r="M60" t="str">
        <f>("Yes")</f>
        <v>Yes</v>
      </c>
      <c r="N60" t="s">
        <v>143</v>
      </c>
      <c r="P60" t="str">
        <f>("General protection from sanctions for violation of probation and/or parole")</f>
        <v>General protection from sanctions for violation of probation and/or parole</v>
      </c>
      <c r="Q60" t="s">
        <v>143</v>
      </c>
      <c r="S60">
        <v>0</v>
      </c>
    </row>
    <row r="61" spans="1:23" x14ac:dyDescent="0.35">
      <c r="A61" t="s">
        <v>38</v>
      </c>
      <c r="B61" s="1">
        <v>39083</v>
      </c>
      <c r="C61" s="1">
        <v>42191</v>
      </c>
      <c r="D61">
        <v>0</v>
      </c>
    </row>
    <row r="62" spans="1:23" x14ac:dyDescent="0.35">
      <c r="A62" t="s">
        <v>38</v>
      </c>
      <c r="B62" s="1">
        <v>42192</v>
      </c>
      <c r="C62" s="1">
        <v>44927</v>
      </c>
      <c r="D62">
        <v>1</v>
      </c>
      <c r="E62" t="s">
        <v>144</v>
      </c>
      <c r="G62" t="str">
        <f>("Arrest, Charge, Prosecution")</f>
        <v>Arrest, Charge, Prosecution</v>
      </c>
      <c r="H62" t="s">
        <v>144</v>
      </c>
      <c r="J62" t="str">
        <f>("Arrest, Charge, Prosecution")</f>
        <v>Arrest, Charge, Prosecution</v>
      </c>
      <c r="K62" t="s">
        <v>144</v>
      </c>
      <c r="M62" t="str">
        <f>("Yes")</f>
        <v>Yes</v>
      </c>
      <c r="N62" t="s">
        <v>144</v>
      </c>
      <c r="P62" t="str">
        <f>("General protection from sanctions for violation of probation and/or parole")</f>
        <v>General protection from sanctions for violation of probation and/or parole</v>
      </c>
      <c r="Q62" t="s">
        <v>144</v>
      </c>
      <c r="S62">
        <v>1</v>
      </c>
      <c r="T62" t="s">
        <v>144</v>
      </c>
      <c r="V62" t="str">
        <f>("Controlled substances offenses, Alcohol-related offenses")</f>
        <v>Controlled substances offenses, Alcohol-related offenses</v>
      </c>
      <c r="W62" t="s">
        <v>144</v>
      </c>
    </row>
    <row r="63" spans="1:23" x14ac:dyDescent="0.35">
      <c r="A63" t="s">
        <v>39</v>
      </c>
      <c r="B63" s="1">
        <v>39083</v>
      </c>
      <c r="C63" s="1">
        <v>43281</v>
      </c>
      <c r="D63">
        <v>0</v>
      </c>
    </row>
    <row r="64" spans="1:23" x14ac:dyDescent="0.35">
      <c r="A64" t="s">
        <v>39</v>
      </c>
      <c r="B64" s="1">
        <v>43282</v>
      </c>
      <c r="C64" s="1">
        <v>44927</v>
      </c>
      <c r="D64">
        <v>1</v>
      </c>
      <c r="E64" t="s">
        <v>145</v>
      </c>
      <c r="G64" t="str">
        <f>("Charge, Prosecution")</f>
        <v>Charge, Prosecution</v>
      </c>
      <c r="H64" t="s">
        <v>145</v>
      </c>
      <c r="J64" t="str">
        <f>("Charge, Prosecution")</f>
        <v>Charge, Prosecution</v>
      </c>
      <c r="K64" t="s">
        <v>145</v>
      </c>
      <c r="M64" t="str">
        <f>("No")</f>
        <v>No</v>
      </c>
      <c r="P64" t="str">
        <f>("")</f>
        <v/>
      </c>
      <c r="S64">
        <v>0</v>
      </c>
    </row>
    <row r="65" spans="1:23" x14ac:dyDescent="0.35">
      <c r="A65" t="s">
        <v>40</v>
      </c>
      <c r="B65" s="1">
        <v>39083</v>
      </c>
      <c r="C65" s="1">
        <v>41060</v>
      </c>
      <c r="D65">
        <v>0</v>
      </c>
    </row>
    <row r="66" spans="1:23" x14ac:dyDescent="0.35">
      <c r="A66" t="s">
        <v>40</v>
      </c>
      <c r="B66" s="1">
        <v>41061</v>
      </c>
      <c r="C66" s="1">
        <v>41501</v>
      </c>
      <c r="D66">
        <v>1</v>
      </c>
      <c r="E66" t="s">
        <v>146</v>
      </c>
      <c r="G66" t="str">
        <f t="shared" ref="G66:G73" si="6">("Charge, Prosecution")</f>
        <v>Charge, Prosecution</v>
      </c>
      <c r="H66" t="s">
        <v>146</v>
      </c>
      <c r="J66" t="str">
        <f t="shared" ref="J66:J73" si="7">("None")</f>
        <v>None</v>
      </c>
      <c r="M66" t="str">
        <f t="shared" ref="M66:M73" si="8">("No")</f>
        <v>No</v>
      </c>
      <c r="P66" t="str">
        <f>("")</f>
        <v/>
      </c>
      <c r="S66">
        <v>1</v>
      </c>
      <c r="T66" t="s">
        <v>147</v>
      </c>
      <c r="V66" t="str">
        <f t="shared" ref="V66:V75" si="9">("Controlled substances offenses")</f>
        <v>Controlled substances offenses</v>
      </c>
      <c r="W66" t="s">
        <v>147</v>
      </c>
    </row>
    <row r="67" spans="1:23" x14ac:dyDescent="0.35">
      <c r="A67" t="s">
        <v>40</v>
      </c>
      <c r="B67" s="1">
        <v>41502</v>
      </c>
      <c r="C67" s="1">
        <v>42211</v>
      </c>
      <c r="D67">
        <v>1</v>
      </c>
      <c r="E67" t="s">
        <v>148</v>
      </c>
      <c r="G67" t="str">
        <f t="shared" si="6"/>
        <v>Charge, Prosecution</v>
      </c>
      <c r="H67" t="s">
        <v>148</v>
      </c>
      <c r="J67" t="str">
        <f t="shared" si="7"/>
        <v>None</v>
      </c>
      <c r="M67" t="str">
        <f t="shared" si="8"/>
        <v>No</v>
      </c>
      <c r="P67" t="str">
        <f>("")</f>
        <v/>
      </c>
      <c r="S67">
        <v>1</v>
      </c>
      <c r="T67" t="s">
        <v>147</v>
      </c>
      <c r="V67" t="str">
        <f t="shared" si="9"/>
        <v>Controlled substances offenses</v>
      </c>
      <c r="W67" t="s">
        <v>147</v>
      </c>
    </row>
    <row r="68" spans="1:23" x14ac:dyDescent="0.35">
      <c r="A68" t="s">
        <v>40</v>
      </c>
      <c r="B68" s="1">
        <v>42212</v>
      </c>
      <c r="C68" s="1">
        <v>42369</v>
      </c>
      <c r="D68">
        <v>1</v>
      </c>
      <c r="E68" t="s">
        <v>148</v>
      </c>
      <c r="G68" t="str">
        <f t="shared" si="6"/>
        <v>Charge, Prosecution</v>
      </c>
      <c r="H68" t="s">
        <v>148</v>
      </c>
      <c r="J68" t="str">
        <f t="shared" si="7"/>
        <v>None</v>
      </c>
      <c r="M68" t="str">
        <f t="shared" si="8"/>
        <v>No</v>
      </c>
      <c r="P68" t="str">
        <f>("")</f>
        <v/>
      </c>
      <c r="S68">
        <v>1</v>
      </c>
      <c r="T68" t="s">
        <v>147</v>
      </c>
      <c r="V68" t="str">
        <f t="shared" si="9"/>
        <v>Controlled substances offenses</v>
      </c>
      <c r="W68" t="s">
        <v>147</v>
      </c>
    </row>
    <row r="69" spans="1:23" x14ac:dyDescent="0.35">
      <c r="A69" t="s">
        <v>40</v>
      </c>
      <c r="B69" s="1">
        <v>42370</v>
      </c>
      <c r="C69" s="1">
        <v>42578</v>
      </c>
      <c r="D69">
        <v>1</v>
      </c>
      <c r="E69" t="s">
        <v>148</v>
      </c>
      <c r="G69" t="str">
        <f t="shared" si="6"/>
        <v>Charge, Prosecution</v>
      </c>
      <c r="H69" t="s">
        <v>148</v>
      </c>
      <c r="J69" t="str">
        <f t="shared" si="7"/>
        <v>None</v>
      </c>
      <c r="M69" t="str">
        <f t="shared" si="8"/>
        <v>No</v>
      </c>
      <c r="P69" t="str">
        <f>("")</f>
        <v/>
      </c>
      <c r="S69">
        <v>1</v>
      </c>
      <c r="T69" t="s">
        <v>147</v>
      </c>
      <c r="V69" t="str">
        <f t="shared" si="9"/>
        <v>Controlled substances offenses</v>
      </c>
      <c r="W69" t="s">
        <v>147</v>
      </c>
    </row>
    <row r="70" spans="1:23" x14ac:dyDescent="0.35">
      <c r="A70" t="s">
        <v>40</v>
      </c>
      <c r="B70" s="1">
        <v>42579</v>
      </c>
      <c r="C70" s="1">
        <v>42603</v>
      </c>
      <c r="D70">
        <v>1</v>
      </c>
      <c r="E70" t="s">
        <v>148</v>
      </c>
      <c r="G70" t="str">
        <f t="shared" si="6"/>
        <v>Charge, Prosecution</v>
      </c>
      <c r="H70" t="s">
        <v>148</v>
      </c>
      <c r="J70" t="str">
        <f t="shared" si="7"/>
        <v>None</v>
      </c>
      <c r="M70" t="str">
        <f t="shared" si="8"/>
        <v>No</v>
      </c>
      <c r="P70" t="str">
        <f>("")</f>
        <v/>
      </c>
      <c r="S70">
        <v>1</v>
      </c>
      <c r="T70" t="s">
        <v>147</v>
      </c>
      <c r="V70" t="str">
        <f t="shared" si="9"/>
        <v>Controlled substances offenses</v>
      </c>
      <c r="W70" t="s">
        <v>147</v>
      </c>
    </row>
    <row r="71" spans="1:23" x14ac:dyDescent="0.35">
      <c r="A71" t="s">
        <v>40</v>
      </c>
      <c r="B71" s="1">
        <v>42604</v>
      </c>
      <c r="C71" s="1">
        <v>43251</v>
      </c>
      <c r="D71">
        <v>1</v>
      </c>
      <c r="E71" t="s">
        <v>148</v>
      </c>
      <c r="G71" t="str">
        <f t="shared" si="6"/>
        <v>Charge, Prosecution</v>
      </c>
      <c r="H71" t="s">
        <v>148</v>
      </c>
      <c r="J71" t="str">
        <f t="shared" si="7"/>
        <v>None</v>
      </c>
      <c r="M71" t="str">
        <f t="shared" si="8"/>
        <v>No</v>
      </c>
      <c r="P71" t="str">
        <f>("")</f>
        <v/>
      </c>
      <c r="S71">
        <v>1</v>
      </c>
      <c r="T71" t="s">
        <v>147</v>
      </c>
      <c r="V71" t="str">
        <f t="shared" si="9"/>
        <v>Controlled substances offenses</v>
      </c>
      <c r="W71" t="s">
        <v>147</v>
      </c>
    </row>
    <row r="72" spans="1:23" x14ac:dyDescent="0.35">
      <c r="A72" t="s">
        <v>40</v>
      </c>
      <c r="B72" s="1">
        <v>43252</v>
      </c>
      <c r="C72" s="1">
        <v>43830</v>
      </c>
      <c r="D72">
        <v>1</v>
      </c>
      <c r="E72" t="s">
        <v>149</v>
      </c>
      <c r="G72" t="str">
        <f t="shared" si="6"/>
        <v>Charge, Prosecution</v>
      </c>
      <c r="H72" t="s">
        <v>148</v>
      </c>
      <c r="J72" t="str">
        <f t="shared" si="7"/>
        <v>None</v>
      </c>
      <c r="M72" t="str">
        <f t="shared" si="8"/>
        <v>No</v>
      </c>
      <c r="P72" t="str">
        <f>("")</f>
        <v/>
      </c>
      <c r="S72">
        <v>1</v>
      </c>
      <c r="T72" t="s">
        <v>150</v>
      </c>
      <c r="V72" t="str">
        <f t="shared" si="9"/>
        <v>Controlled substances offenses</v>
      </c>
      <c r="W72" t="s">
        <v>150</v>
      </c>
    </row>
    <row r="73" spans="1:23" x14ac:dyDescent="0.35">
      <c r="A73" t="s">
        <v>40</v>
      </c>
      <c r="B73" s="1">
        <v>43831</v>
      </c>
      <c r="C73" s="1">
        <v>44312</v>
      </c>
      <c r="D73">
        <v>1</v>
      </c>
      <c r="E73" t="s">
        <v>151</v>
      </c>
      <c r="G73" t="str">
        <f t="shared" si="6"/>
        <v>Charge, Prosecution</v>
      </c>
      <c r="H73" t="s">
        <v>152</v>
      </c>
      <c r="J73" t="str">
        <f t="shared" si="7"/>
        <v>None</v>
      </c>
      <c r="M73" t="str">
        <f t="shared" si="8"/>
        <v>No</v>
      </c>
      <c r="P73" t="str">
        <f>("")</f>
        <v/>
      </c>
      <c r="S73">
        <v>1</v>
      </c>
      <c r="T73" t="s">
        <v>150</v>
      </c>
      <c r="V73" t="str">
        <f t="shared" si="9"/>
        <v>Controlled substances offenses</v>
      </c>
      <c r="W73" t="s">
        <v>150</v>
      </c>
    </row>
    <row r="74" spans="1:23" x14ac:dyDescent="0.35">
      <c r="A74" t="s">
        <v>40</v>
      </c>
      <c r="B74" s="1">
        <v>44313</v>
      </c>
      <c r="C74" s="1">
        <v>44561</v>
      </c>
      <c r="D74">
        <v>1</v>
      </c>
      <c r="E74" t="s">
        <v>153</v>
      </c>
      <c r="G74" t="str">
        <f>("Arrest, Charge, Prosecution, Law provides other procedural protections")</f>
        <v>Arrest, Charge, Prosecution, Law provides other procedural protections</v>
      </c>
      <c r="H74" t="s">
        <v>154</v>
      </c>
      <c r="J74" t="str">
        <f>("Arrest, Charge, Prosecution, Law provides other procedural protections")</f>
        <v>Arrest, Charge, Prosecution, Law provides other procedural protections</v>
      </c>
      <c r="K74" t="s">
        <v>155</v>
      </c>
      <c r="M74" t="str">
        <f>("Yes")</f>
        <v>Yes</v>
      </c>
      <c r="N74" t="s">
        <v>155</v>
      </c>
      <c r="P74" t="str">
        <f>("General protection from sanctions for violation of probation and/or parole")</f>
        <v>General protection from sanctions for violation of probation and/or parole</v>
      </c>
      <c r="Q74" t="s">
        <v>155</v>
      </c>
      <c r="S74">
        <v>1</v>
      </c>
      <c r="T74" t="s">
        <v>156</v>
      </c>
      <c r="V74" t="str">
        <f t="shared" si="9"/>
        <v>Controlled substances offenses</v>
      </c>
      <c r="W74" t="s">
        <v>156</v>
      </c>
    </row>
    <row r="75" spans="1:23" x14ac:dyDescent="0.35">
      <c r="A75" t="s">
        <v>40</v>
      </c>
      <c r="B75" s="1">
        <v>44562</v>
      </c>
      <c r="C75" s="1">
        <v>44927</v>
      </c>
      <c r="D75">
        <v>1</v>
      </c>
      <c r="E75" t="s">
        <v>154</v>
      </c>
      <c r="G75" t="str">
        <f>("Arrest, Charge, Prosecution, Law provides other procedural protections")</f>
        <v>Arrest, Charge, Prosecution, Law provides other procedural protections</v>
      </c>
      <c r="H75" t="s">
        <v>154</v>
      </c>
      <c r="J75" t="str">
        <f>("Arrest, Charge, Prosecution, Law provides other procedural protections")</f>
        <v>Arrest, Charge, Prosecution, Law provides other procedural protections</v>
      </c>
      <c r="K75" t="s">
        <v>154</v>
      </c>
      <c r="M75" t="str">
        <f>("Yes")</f>
        <v>Yes</v>
      </c>
      <c r="N75" t="s">
        <v>154</v>
      </c>
      <c r="P75" t="str">
        <f>("General protection from sanctions for violation of probation and/or parole")</f>
        <v>General protection from sanctions for violation of probation and/or parole</v>
      </c>
      <c r="Q75" t="s">
        <v>154</v>
      </c>
      <c r="S75">
        <v>1</v>
      </c>
      <c r="T75" t="s">
        <v>150</v>
      </c>
      <c r="V75" t="str">
        <f t="shared" si="9"/>
        <v>Controlled substances offenses</v>
      </c>
      <c r="W75" t="s">
        <v>150</v>
      </c>
    </row>
    <row r="76" spans="1:23" x14ac:dyDescent="0.35">
      <c r="A76" t="s">
        <v>41</v>
      </c>
      <c r="B76" s="1">
        <v>39083</v>
      </c>
      <c r="C76" s="1">
        <v>41723</v>
      </c>
      <c r="D76">
        <v>0</v>
      </c>
    </row>
    <row r="77" spans="1:23" x14ac:dyDescent="0.35">
      <c r="A77" t="s">
        <v>41</v>
      </c>
      <c r="B77" s="1">
        <v>41724</v>
      </c>
      <c r="C77" s="1">
        <v>42185</v>
      </c>
      <c r="D77">
        <v>1</v>
      </c>
      <c r="E77" t="s">
        <v>157</v>
      </c>
      <c r="F77" t="s">
        <v>158</v>
      </c>
      <c r="G77" t="str">
        <f>("None")</f>
        <v>None</v>
      </c>
      <c r="J77" t="str">
        <f>("None")</f>
        <v>None</v>
      </c>
      <c r="M77" t="str">
        <f>("No")</f>
        <v>No</v>
      </c>
      <c r="P77" t="str">
        <f>("")</f>
        <v/>
      </c>
      <c r="S77">
        <v>1</v>
      </c>
      <c r="T77" t="s">
        <v>157</v>
      </c>
      <c r="V77" t="str">
        <f>("Controlled substances offenses")</f>
        <v>Controlled substances offenses</v>
      </c>
      <c r="W77" t="s">
        <v>157</v>
      </c>
    </row>
    <row r="78" spans="1:23" x14ac:dyDescent="0.35">
      <c r="A78" t="s">
        <v>41</v>
      </c>
      <c r="B78" s="1">
        <v>42186</v>
      </c>
      <c r="C78" s="1">
        <v>42551</v>
      </c>
      <c r="D78">
        <v>1</v>
      </c>
      <c r="E78" t="s">
        <v>157</v>
      </c>
      <c r="F78" t="s">
        <v>158</v>
      </c>
      <c r="G78" t="str">
        <f>("None")</f>
        <v>None</v>
      </c>
      <c r="J78" t="str">
        <f>("None")</f>
        <v>None</v>
      </c>
      <c r="M78" t="str">
        <f>("No")</f>
        <v>No</v>
      </c>
      <c r="P78" t="str">
        <f>("")</f>
        <v/>
      </c>
      <c r="S78">
        <v>1</v>
      </c>
      <c r="T78" t="s">
        <v>157</v>
      </c>
      <c r="V78" t="str">
        <f>("Controlled substances offenses")</f>
        <v>Controlled substances offenses</v>
      </c>
      <c r="W78" t="s">
        <v>157</v>
      </c>
    </row>
    <row r="79" spans="1:23" x14ac:dyDescent="0.35">
      <c r="A79" t="s">
        <v>41</v>
      </c>
      <c r="B79" s="1">
        <v>42552</v>
      </c>
      <c r="C79" s="1">
        <v>43646</v>
      </c>
      <c r="D79">
        <v>1</v>
      </c>
      <c r="E79" t="s">
        <v>159</v>
      </c>
      <c r="G79" t="str">
        <f>("Arrest, Prosecution")</f>
        <v>Arrest, Prosecution</v>
      </c>
      <c r="H79" t="s">
        <v>160</v>
      </c>
      <c r="I79" t="s">
        <v>161</v>
      </c>
      <c r="J79" t="str">
        <f>("Arrest, Prosecution")</f>
        <v>Arrest, Prosecution</v>
      </c>
      <c r="K79" t="s">
        <v>160</v>
      </c>
      <c r="L79" t="s">
        <v>161</v>
      </c>
      <c r="M79" t="str">
        <f>("No")</f>
        <v>No</v>
      </c>
      <c r="P79" t="str">
        <f>("")</f>
        <v/>
      </c>
      <c r="S79">
        <v>1</v>
      </c>
      <c r="T79" t="s">
        <v>162</v>
      </c>
      <c r="V79" t="str">
        <f>("Controlled substances offenses")</f>
        <v>Controlled substances offenses</v>
      </c>
      <c r="W79" t="s">
        <v>162</v>
      </c>
    </row>
    <row r="80" spans="1:23" x14ac:dyDescent="0.35">
      <c r="A80" t="s">
        <v>41</v>
      </c>
      <c r="B80" s="1">
        <v>43647</v>
      </c>
      <c r="C80" s="1">
        <v>44927</v>
      </c>
      <c r="D80">
        <v>1</v>
      </c>
      <c r="E80" t="s">
        <v>159</v>
      </c>
      <c r="G80" t="str">
        <f>("Arrest, Prosecution")</f>
        <v>Arrest, Prosecution</v>
      </c>
      <c r="H80" t="s">
        <v>163</v>
      </c>
      <c r="I80" t="s">
        <v>161</v>
      </c>
      <c r="J80" t="str">
        <f>("Arrest, Prosecution")</f>
        <v>Arrest, Prosecution</v>
      </c>
      <c r="K80" t="s">
        <v>160</v>
      </c>
      <c r="L80" t="s">
        <v>161</v>
      </c>
      <c r="M80" t="str">
        <f>("No")</f>
        <v>No</v>
      </c>
      <c r="P80" t="str">
        <f>("")</f>
        <v/>
      </c>
      <c r="S80">
        <v>1</v>
      </c>
      <c r="T80" t="s">
        <v>162</v>
      </c>
      <c r="V80" t="str">
        <f>("Controlled substances offenses")</f>
        <v>Controlled substances offenses</v>
      </c>
      <c r="W80" t="s">
        <v>162</v>
      </c>
    </row>
    <row r="81" spans="1:23" x14ac:dyDescent="0.35">
      <c r="A81" t="s">
        <v>42</v>
      </c>
      <c r="B81" s="1">
        <v>39083</v>
      </c>
      <c r="C81" s="1">
        <v>43281</v>
      </c>
      <c r="D81">
        <v>0</v>
      </c>
    </row>
    <row r="82" spans="1:23" x14ac:dyDescent="0.35">
      <c r="A82" t="s">
        <v>42</v>
      </c>
      <c r="B82" s="1">
        <v>43282</v>
      </c>
      <c r="C82" s="1">
        <v>43928</v>
      </c>
      <c r="D82">
        <v>1</v>
      </c>
      <c r="E82" t="s">
        <v>164</v>
      </c>
      <c r="G82" t="str">
        <f>("Law provides other procedural protections")</f>
        <v>Law provides other procedural protections</v>
      </c>
      <c r="H82" t="s">
        <v>165</v>
      </c>
      <c r="I82" t="s">
        <v>166</v>
      </c>
      <c r="J82" t="str">
        <f>("Law provides other procedural protections")</f>
        <v>Law provides other procedural protections</v>
      </c>
      <c r="K82" t="s">
        <v>167</v>
      </c>
      <c r="L82" t="s">
        <v>166</v>
      </c>
      <c r="M82" t="str">
        <f>("Yes")</f>
        <v>Yes</v>
      </c>
      <c r="N82" t="s">
        <v>168</v>
      </c>
      <c r="P82" t="str">
        <f>("Protection from revocation of probation and/or parole")</f>
        <v>Protection from revocation of probation and/or parole</v>
      </c>
      <c r="Q82" t="s">
        <v>168</v>
      </c>
      <c r="S82">
        <v>1</v>
      </c>
      <c r="T82" t="s">
        <v>164</v>
      </c>
      <c r="V82" t="str">
        <f>("Controlled substances offenses, Alcohol-related offenses, Other offenses beyond controlled substances and alcohol-related violations")</f>
        <v>Controlled substances offenses, Alcohol-related offenses, Other offenses beyond controlled substances and alcohol-related violations</v>
      </c>
      <c r="W82" t="s">
        <v>164</v>
      </c>
    </row>
    <row r="83" spans="1:23" x14ac:dyDescent="0.35">
      <c r="A83" t="s">
        <v>42</v>
      </c>
      <c r="B83" s="1">
        <v>43929</v>
      </c>
      <c r="C83" s="1">
        <v>44742</v>
      </c>
      <c r="D83">
        <v>1</v>
      </c>
      <c r="E83" t="s">
        <v>164</v>
      </c>
      <c r="G83" t="str">
        <f>("Law provides other procedural protections")</f>
        <v>Law provides other procedural protections</v>
      </c>
      <c r="H83" t="s">
        <v>165</v>
      </c>
      <c r="I83" t="s">
        <v>166</v>
      </c>
      <c r="J83" t="str">
        <f>("Law provides other procedural protections")</f>
        <v>Law provides other procedural protections</v>
      </c>
      <c r="K83" t="s">
        <v>169</v>
      </c>
      <c r="L83" t="s">
        <v>166</v>
      </c>
      <c r="M83" t="str">
        <f>("Yes")</f>
        <v>Yes</v>
      </c>
      <c r="N83" t="s">
        <v>168</v>
      </c>
      <c r="P83" t="str">
        <f>("Protection from revocation of probation and/or parole")</f>
        <v>Protection from revocation of probation and/or parole</v>
      </c>
      <c r="Q83" t="s">
        <v>168</v>
      </c>
      <c r="S83">
        <v>1</v>
      </c>
      <c r="T83" t="s">
        <v>164</v>
      </c>
      <c r="V83" t="str">
        <f>("Controlled substances offenses, Alcohol-related offenses, Other offenses beyond controlled substances and alcohol-related violations")</f>
        <v>Controlled substances offenses, Alcohol-related offenses, Other offenses beyond controlled substances and alcohol-related violations</v>
      </c>
      <c r="W83" t="s">
        <v>164</v>
      </c>
    </row>
    <row r="84" spans="1:23" x14ac:dyDescent="0.35">
      <c r="A84" t="s">
        <v>42</v>
      </c>
      <c r="B84" s="1">
        <v>44743</v>
      </c>
      <c r="C84" s="1">
        <v>44927</v>
      </c>
      <c r="D84">
        <v>1</v>
      </c>
      <c r="E84" t="s">
        <v>164</v>
      </c>
      <c r="G84" t="str">
        <f>("Law provides other procedural protections")</f>
        <v>Law provides other procedural protections</v>
      </c>
      <c r="H84" t="s">
        <v>165</v>
      </c>
      <c r="I84" t="s">
        <v>166</v>
      </c>
      <c r="J84" t="str">
        <f>("Law provides other procedural protections")</f>
        <v>Law provides other procedural protections</v>
      </c>
      <c r="K84" t="s">
        <v>169</v>
      </c>
      <c r="L84" t="s">
        <v>166</v>
      </c>
      <c r="M84" t="str">
        <f>("Yes")</f>
        <v>Yes</v>
      </c>
      <c r="N84" t="s">
        <v>168</v>
      </c>
      <c r="P84" t="str">
        <f>("Protection from revocation of probation and/or parole")</f>
        <v>Protection from revocation of probation and/or parole</v>
      </c>
      <c r="Q84" t="s">
        <v>168</v>
      </c>
      <c r="S84">
        <v>1</v>
      </c>
      <c r="T84" t="s">
        <v>164</v>
      </c>
      <c r="V84" t="str">
        <f>("Controlled substances offenses, Alcohol-related offenses, Other offenses beyond controlled substances and alcohol-related violations")</f>
        <v>Controlled substances offenses, Alcohol-related offenses, Other offenses beyond controlled substances and alcohol-related violations</v>
      </c>
      <c r="W84" t="s">
        <v>164</v>
      </c>
    </row>
    <row r="85" spans="1:23" x14ac:dyDescent="0.35">
      <c r="A85" t="s">
        <v>43</v>
      </c>
      <c r="B85" s="1">
        <v>39083</v>
      </c>
      <c r="C85" s="1">
        <v>44927</v>
      </c>
      <c r="D85">
        <v>0</v>
      </c>
    </row>
    <row r="86" spans="1:23" x14ac:dyDescent="0.35">
      <c r="A86" t="s">
        <v>44</v>
      </c>
      <c r="B86" s="1">
        <v>39083</v>
      </c>
      <c r="C86" s="1">
        <v>42087</v>
      </c>
      <c r="D86">
        <v>0</v>
      </c>
    </row>
    <row r="87" spans="1:23" x14ac:dyDescent="0.35">
      <c r="A87" t="s">
        <v>44</v>
      </c>
      <c r="B87" s="1">
        <v>42088</v>
      </c>
      <c r="C87" s="1">
        <v>44927</v>
      </c>
      <c r="D87">
        <v>1</v>
      </c>
      <c r="E87" t="s">
        <v>170</v>
      </c>
      <c r="G87" t="str">
        <f>("Charge, Prosecution")</f>
        <v>Charge, Prosecution</v>
      </c>
      <c r="H87" t="s">
        <v>171</v>
      </c>
      <c r="J87" t="str">
        <f>("Charge, Prosecution")</f>
        <v>Charge, Prosecution</v>
      </c>
      <c r="K87" t="s">
        <v>171</v>
      </c>
      <c r="M87" t="str">
        <f>("No")</f>
        <v>No</v>
      </c>
      <c r="P87" t="str">
        <f>("")</f>
        <v/>
      </c>
      <c r="S87">
        <v>0</v>
      </c>
    </row>
    <row r="88" spans="1:23" x14ac:dyDescent="0.35">
      <c r="A88" t="s">
        <v>45</v>
      </c>
      <c r="B88" s="1">
        <v>39083</v>
      </c>
      <c r="C88" s="1">
        <v>41851</v>
      </c>
      <c r="D88">
        <v>0</v>
      </c>
    </row>
    <row r="89" spans="1:23" x14ac:dyDescent="0.35">
      <c r="A89" t="s">
        <v>45</v>
      </c>
      <c r="B89" s="1">
        <v>41852</v>
      </c>
      <c r="C89" s="1">
        <v>44773</v>
      </c>
      <c r="D89">
        <v>1</v>
      </c>
      <c r="E89" t="s">
        <v>172</v>
      </c>
      <c r="G89" t="str">
        <f>("Charge, Prosecution")</f>
        <v>Charge, Prosecution</v>
      </c>
      <c r="H89" t="s">
        <v>173</v>
      </c>
      <c r="J89" t="str">
        <f>("None")</f>
        <v>None</v>
      </c>
      <c r="M89" t="str">
        <f>("No")</f>
        <v>No</v>
      </c>
      <c r="P89" t="str">
        <f>("")</f>
        <v/>
      </c>
      <c r="S89">
        <v>0</v>
      </c>
    </row>
    <row r="90" spans="1:23" x14ac:dyDescent="0.35">
      <c r="A90" t="s">
        <v>45</v>
      </c>
      <c r="B90" s="1">
        <v>44774</v>
      </c>
      <c r="C90" s="1">
        <v>44927</v>
      </c>
      <c r="D90">
        <v>1</v>
      </c>
      <c r="E90" t="s">
        <v>172</v>
      </c>
      <c r="G90" t="str">
        <f>("Arrest, Charge, Prosecution")</f>
        <v>Arrest, Charge, Prosecution</v>
      </c>
      <c r="H90" t="s">
        <v>173</v>
      </c>
      <c r="J90" t="str">
        <f>("Arrest, Charge, Prosecution")</f>
        <v>Arrest, Charge, Prosecution</v>
      </c>
      <c r="K90" t="s">
        <v>173</v>
      </c>
      <c r="M90" t="str">
        <f>("Yes")</f>
        <v>Yes</v>
      </c>
      <c r="N90" t="s">
        <v>173</v>
      </c>
      <c r="P90" t="str">
        <f>("General protection from sanctions for violation of probation and/or parole")</f>
        <v>General protection from sanctions for violation of probation and/or parole</v>
      </c>
      <c r="Q90" t="s">
        <v>173</v>
      </c>
      <c r="S90">
        <v>1</v>
      </c>
      <c r="T90" t="s">
        <v>174</v>
      </c>
      <c r="V90" t="str">
        <f>("Controlled substances offenses")</f>
        <v>Controlled substances offenses</v>
      </c>
      <c r="W90" t="s">
        <v>174</v>
      </c>
    </row>
    <row r="91" spans="1:23" x14ac:dyDescent="0.35">
      <c r="A91" t="s">
        <v>46</v>
      </c>
      <c r="B91" s="1">
        <v>39083</v>
      </c>
      <c r="C91" s="1">
        <v>43726</v>
      </c>
      <c r="D91">
        <v>0</v>
      </c>
    </row>
    <row r="92" spans="1:23" x14ac:dyDescent="0.35">
      <c r="A92" t="s">
        <v>46</v>
      </c>
      <c r="B92" s="1">
        <v>43727</v>
      </c>
      <c r="C92" s="1">
        <v>44486</v>
      </c>
      <c r="D92">
        <v>1</v>
      </c>
      <c r="E92" t="s">
        <v>175</v>
      </c>
      <c r="G92" t="str">
        <f>("Arrest, Prosecution")</f>
        <v>Arrest, Prosecution</v>
      </c>
      <c r="H92" t="s">
        <v>176</v>
      </c>
      <c r="J92" t="str">
        <f>("Arrest, Prosecution")</f>
        <v>Arrest, Prosecution</v>
      </c>
      <c r="K92" t="s">
        <v>177</v>
      </c>
      <c r="M92" t="str">
        <f>("Yes")</f>
        <v>Yes</v>
      </c>
      <c r="N92" t="s">
        <v>175</v>
      </c>
      <c r="P92" t="str">
        <f>("Protection from arrest, Protection from prosecution")</f>
        <v>Protection from arrest, Protection from prosecution</v>
      </c>
      <c r="Q92" t="s">
        <v>175</v>
      </c>
      <c r="S92">
        <v>0</v>
      </c>
    </row>
    <row r="93" spans="1:23" x14ac:dyDescent="0.35">
      <c r="A93" t="s">
        <v>46</v>
      </c>
      <c r="B93" s="1">
        <v>44487</v>
      </c>
      <c r="C93" s="1">
        <v>44780</v>
      </c>
      <c r="D93">
        <v>1</v>
      </c>
      <c r="E93" t="s">
        <v>175</v>
      </c>
      <c r="G93" t="str">
        <f>("Arrest, Prosecution")</f>
        <v>Arrest, Prosecution</v>
      </c>
      <c r="H93" t="s">
        <v>176</v>
      </c>
      <c r="J93" t="str">
        <f>("Arrest, Prosecution")</f>
        <v>Arrest, Prosecution</v>
      </c>
      <c r="K93" t="s">
        <v>178</v>
      </c>
      <c r="M93" t="str">
        <f>("Yes")</f>
        <v>Yes</v>
      </c>
      <c r="N93" t="s">
        <v>175</v>
      </c>
      <c r="P93" t="str">
        <f>("Protection from arrest, Protection from prosecution")</f>
        <v>Protection from arrest, Protection from prosecution</v>
      </c>
      <c r="Q93" t="s">
        <v>175</v>
      </c>
      <c r="S93">
        <v>0</v>
      </c>
    </row>
    <row r="94" spans="1:23" x14ac:dyDescent="0.35">
      <c r="A94" t="s">
        <v>46</v>
      </c>
      <c r="B94" s="1">
        <v>44781</v>
      </c>
      <c r="C94" s="1">
        <v>44927</v>
      </c>
      <c r="D94">
        <v>1</v>
      </c>
      <c r="E94" t="s">
        <v>175</v>
      </c>
      <c r="G94" t="str">
        <f>("Arrest, Prosecution")</f>
        <v>Arrest, Prosecution</v>
      </c>
      <c r="H94" t="s">
        <v>175</v>
      </c>
      <c r="J94" t="str">
        <f>("Arrest, Prosecution")</f>
        <v>Arrest, Prosecution</v>
      </c>
      <c r="K94" t="s">
        <v>175</v>
      </c>
      <c r="L94" t="s">
        <v>179</v>
      </c>
      <c r="M94" t="str">
        <f>("Yes")</f>
        <v>Yes</v>
      </c>
      <c r="N94" t="s">
        <v>175</v>
      </c>
      <c r="P94" t="str">
        <f>("Protection from revocation of probation and/or parole")</f>
        <v>Protection from revocation of probation and/or parole</v>
      </c>
      <c r="Q94" t="s">
        <v>175</v>
      </c>
      <c r="S94">
        <v>0</v>
      </c>
    </row>
    <row r="95" spans="1:23" x14ac:dyDescent="0.35">
      <c r="A95" t="s">
        <v>47</v>
      </c>
      <c r="B95" s="1">
        <v>39083</v>
      </c>
      <c r="C95" s="1">
        <v>40086</v>
      </c>
      <c r="D95">
        <v>0</v>
      </c>
    </row>
    <row r="96" spans="1:23" x14ac:dyDescent="0.35">
      <c r="A96" t="s">
        <v>47</v>
      </c>
      <c r="B96" s="1">
        <v>40087</v>
      </c>
      <c r="C96" s="1">
        <v>41912</v>
      </c>
      <c r="D96">
        <v>1</v>
      </c>
      <c r="E96" t="s">
        <v>180</v>
      </c>
      <c r="F96" t="s">
        <v>181</v>
      </c>
      <c r="G96" t="str">
        <f>("None")</f>
        <v>None</v>
      </c>
      <c r="J96" t="str">
        <f>("None")</f>
        <v>None</v>
      </c>
      <c r="M96" t="str">
        <f>("No")</f>
        <v>No</v>
      </c>
      <c r="P96" t="str">
        <f>("")</f>
        <v/>
      </c>
      <c r="S96">
        <v>1</v>
      </c>
      <c r="T96" t="s">
        <v>180</v>
      </c>
      <c r="V96" t="str">
        <f t="shared" ref="V96:V107" si="10">("Controlled substances offenses, Alcohol-related offenses, Other offenses beyond controlled substances and alcohol-related violations")</f>
        <v>Controlled substances offenses, Alcohol-related offenses, Other offenses beyond controlled substances and alcohol-related violations</v>
      </c>
      <c r="W96" t="s">
        <v>180</v>
      </c>
    </row>
    <row r="97" spans="1:23" x14ac:dyDescent="0.35">
      <c r="A97" t="s">
        <v>47</v>
      </c>
      <c r="B97" s="1">
        <v>41913</v>
      </c>
      <c r="C97" s="1">
        <v>42277</v>
      </c>
      <c r="D97">
        <v>1</v>
      </c>
      <c r="E97" t="s">
        <v>180</v>
      </c>
      <c r="G97" t="str">
        <f>("Prosecution")</f>
        <v>Prosecution</v>
      </c>
      <c r="H97" t="s">
        <v>182</v>
      </c>
      <c r="J97" t="str">
        <f>("Prosecution")</f>
        <v>Prosecution</v>
      </c>
      <c r="K97" t="s">
        <v>183</v>
      </c>
      <c r="M97" t="str">
        <f>("No")</f>
        <v>No</v>
      </c>
      <c r="P97" t="str">
        <f>("")</f>
        <v/>
      </c>
      <c r="S97">
        <v>1</v>
      </c>
      <c r="T97" t="s">
        <v>180</v>
      </c>
      <c r="V97" t="str">
        <f t="shared" si="10"/>
        <v>Controlled substances offenses, Alcohol-related offenses, Other offenses beyond controlled substances and alcohol-related violations</v>
      </c>
      <c r="W97" t="s">
        <v>180</v>
      </c>
    </row>
    <row r="98" spans="1:23" x14ac:dyDescent="0.35">
      <c r="A98" t="s">
        <v>47</v>
      </c>
      <c r="B98" s="1">
        <v>42278</v>
      </c>
      <c r="C98" s="1">
        <v>42419</v>
      </c>
      <c r="D98">
        <v>1</v>
      </c>
      <c r="E98" t="s">
        <v>180</v>
      </c>
      <c r="G98" t="str">
        <f t="shared" ref="G98:G107" si="11">("Arrest, Charge, Prosecution")</f>
        <v>Arrest, Charge, Prosecution</v>
      </c>
      <c r="H98" t="s">
        <v>180</v>
      </c>
      <c r="J98" t="str">
        <f t="shared" ref="J98:J107" si="12">("Arrest, Charge, Prosecution")</f>
        <v>Arrest, Charge, Prosecution</v>
      </c>
      <c r="K98" t="s">
        <v>183</v>
      </c>
      <c r="M98" t="str">
        <f t="shared" ref="M98:M107" si="13">("Yes")</f>
        <v>Yes</v>
      </c>
      <c r="N98" t="s">
        <v>184</v>
      </c>
      <c r="P98" t="str">
        <f t="shared" ref="P98:P107" si="14">("General protection from sanctions for violation of probation and/or parole")</f>
        <v>General protection from sanctions for violation of probation and/or parole</v>
      </c>
      <c r="Q98" t="s">
        <v>184</v>
      </c>
      <c r="S98">
        <v>1</v>
      </c>
      <c r="T98" t="s">
        <v>180</v>
      </c>
      <c r="V98" t="str">
        <f t="shared" si="10"/>
        <v>Controlled substances offenses, Alcohol-related offenses, Other offenses beyond controlled substances and alcohol-related violations</v>
      </c>
      <c r="W98" t="s">
        <v>180</v>
      </c>
    </row>
    <row r="99" spans="1:23" x14ac:dyDescent="0.35">
      <c r="A99" t="s">
        <v>47</v>
      </c>
      <c r="B99" s="1">
        <v>42420</v>
      </c>
      <c r="C99" s="1">
        <v>42442</v>
      </c>
      <c r="D99">
        <v>1</v>
      </c>
      <c r="E99" t="s">
        <v>180</v>
      </c>
      <c r="G99" t="str">
        <f t="shared" si="11"/>
        <v>Arrest, Charge, Prosecution</v>
      </c>
      <c r="H99" t="s">
        <v>180</v>
      </c>
      <c r="J99" t="str">
        <f t="shared" si="12"/>
        <v>Arrest, Charge, Prosecution</v>
      </c>
      <c r="K99" t="s">
        <v>183</v>
      </c>
      <c r="M99" t="str">
        <f t="shared" si="13"/>
        <v>Yes</v>
      </c>
      <c r="N99" t="s">
        <v>184</v>
      </c>
      <c r="P99" t="str">
        <f t="shared" si="14"/>
        <v>General protection from sanctions for violation of probation and/or parole</v>
      </c>
      <c r="Q99" t="s">
        <v>184</v>
      </c>
      <c r="S99">
        <v>1</v>
      </c>
      <c r="T99" t="s">
        <v>180</v>
      </c>
      <c r="V99" t="str">
        <f t="shared" si="10"/>
        <v>Controlled substances offenses, Alcohol-related offenses, Other offenses beyond controlled substances and alcohol-related violations</v>
      </c>
      <c r="W99" t="s">
        <v>180</v>
      </c>
    </row>
    <row r="100" spans="1:23" x14ac:dyDescent="0.35">
      <c r="A100" t="s">
        <v>47</v>
      </c>
      <c r="B100" s="1">
        <v>42443</v>
      </c>
      <c r="C100" s="1">
        <v>42551</v>
      </c>
      <c r="D100">
        <v>1</v>
      </c>
      <c r="E100" t="s">
        <v>180</v>
      </c>
      <c r="G100" t="str">
        <f t="shared" si="11"/>
        <v>Arrest, Charge, Prosecution</v>
      </c>
      <c r="H100" t="s">
        <v>180</v>
      </c>
      <c r="J100" t="str">
        <f t="shared" si="12"/>
        <v>Arrest, Charge, Prosecution</v>
      </c>
      <c r="K100" t="s">
        <v>183</v>
      </c>
      <c r="M100" t="str">
        <f t="shared" si="13"/>
        <v>Yes</v>
      </c>
      <c r="N100" t="s">
        <v>184</v>
      </c>
      <c r="P100" t="str">
        <f t="shared" si="14"/>
        <v>General protection from sanctions for violation of probation and/or parole</v>
      </c>
      <c r="Q100" t="s">
        <v>184</v>
      </c>
      <c r="S100">
        <v>1</v>
      </c>
      <c r="T100" t="s">
        <v>180</v>
      </c>
      <c r="V100" t="str">
        <f t="shared" si="10"/>
        <v>Controlled substances offenses, Alcohol-related offenses, Other offenses beyond controlled substances and alcohol-related violations</v>
      </c>
      <c r="W100" t="s">
        <v>180</v>
      </c>
    </row>
    <row r="101" spans="1:23" x14ac:dyDescent="0.35">
      <c r="A101" t="s">
        <v>47</v>
      </c>
      <c r="B101" s="1">
        <v>42552</v>
      </c>
      <c r="C101" s="1">
        <v>42643</v>
      </c>
      <c r="D101">
        <v>1</v>
      </c>
      <c r="E101" t="s">
        <v>180</v>
      </c>
      <c r="G101" t="str">
        <f t="shared" si="11"/>
        <v>Arrest, Charge, Prosecution</v>
      </c>
      <c r="H101" t="s">
        <v>180</v>
      </c>
      <c r="J101" t="str">
        <f t="shared" si="12"/>
        <v>Arrest, Charge, Prosecution</v>
      </c>
      <c r="K101" t="s">
        <v>183</v>
      </c>
      <c r="M101" t="str">
        <f t="shared" si="13"/>
        <v>Yes</v>
      </c>
      <c r="N101" t="s">
        <v>184</v>
      </c>
      <c r="P101" t="str">
        <f t="shared" si="14"/>
        <v>General protection from sanctions for violation of probation and/or parole</v>
      </c>
      <c r="Q101" t="s">
        <v>184</v>
      </c>
      <c r="R101" t="s">
        <v>185</v>
      </c>
      <c r="S101">
        <v>1</v>
      </c>
      <c r="T101" t="s">
        <v>180</v>
      </c>
      <c r="V101" t="str">
        <f t="shared" si="10"/>
        <v>Controlled substances offenses, Alcohol-related offenses, Other offenses beyond controlled substances and alcohol-related violations</v>
      </c>
      <c r="W101" t="s">
        <v>180</v>
      </c>
    </row>
    <row r="102" spans="1:23" x14ac:dyDescent="0.35">
      <c r="A102" t="s">
        <v>47</v>
      </c>
      <c r="B102" s="1">
        <v>42644</v>
      </c>
      <c r="C102" s="1">
        <v>42835</v>
      </c>
      <c r="D102">
        <v>1</v>
      </c>
      <c r="E102" t="s">
        <v>180</v>
      </c>
      <c r="G102" t="str">
        <f t="shared" si="11"/>
        <v>Arrest, Charge, Prosecution</v>
      </c>
      <c r="H102" t="s">
        <v>180</v>
      </c>
      <c r="J102" t="str">
        <f t="shared" si="12"/>
        <v>Arrest, Charge, Prosecution</v>
      </c>
      <c r="K102" t="s">
        <v>183</v>
      </c>
      <c r="M102" t="str">
        <f t="shared" si="13"/>
        <v>Yes</v>
      </c>
      <c r="N102" t="s">
        <v>184</v>
      </c>
      <c r="P102" t="str">
        <f t="shared" si="14"/>
        <v>General protection from sanctions for violation of probation and/or parole</v>
      </c>
      <c r="Q102" t="s">
        <v>184</v>
      </c>
      <c r="S102">
        <v>1</v>
      </c>
      <c r="T102" t="s">
        <v>180</v>
      </c>
      <c r="V102" t="str">
        <f t="shared" si="10"/>
        <v>Controlled substances offenses, Alcohol-related offenses, Other offenses beyond controlled substances and alcohol-related violations</v>
      </c>
      <c r="W102" t="s">
        <v>180</v>
      </c>
    </row>
    <row r="103" spans="1:23" x14ac:dyDescent="0.35">
      <c r="A103" t="s">
        <v>47</v>
      </c>
      <c r="B103" s="1">
        <v>42836</v>
      </c>
      <c r="C103" s="1">
        <v>43008</v>
      </c>
      <c r="D103">
        <v>1</v>
      </c>
      <c r="E103" t="s">
        <v>186</v>
      </c>
      <c r="G103" t="str">
        <f t="shared" si="11"/>
        <v>Arrest, Charge, Prosecution</v>
      </c>
      <c r="H103" t="s">
        <v>187</v>
      </c>
      <c r="J103" t="str">
        <f t="shared" si="12"/>
        <v>Arrest, Charge, Prosecution</v>
      </c>
      <c r="K103" t="s">
        <v>188</v>
      </c>
      <c r="M103" t="str">
        <f t="shared" si="13"/>
        <v>Yes</v>
      </c>
      <c r="N103" t="s">
        <v>186</v>
      </c>
      <c r="P103" t="str">
        <f t="shared" si="14"/>
        <v>General protection from sanctions for violation of probation and/or parole</v>
      </c>
      <c r="Q103" t="s">
        <v>186</v>
      </c>
      <c r="S103">
        <v>1</v>
      </c>
      <c r="T103" t="s">
        <v>186</v>
      </c>
      <c r="V103" t="str">
        <f t="shared" si="10"/>
        <v>Controlled substances offenses, Alcohol-related offenses, Other offenses beyond controlled substances and alcohol-related violations</v>
      </c>
      <c r="W103" t="s">
        <v>186</v>
      </c>
    </row>
    <row r="104" spans="1:23" x14ac:dyDescent="0.35">
      <c r="A104" t="s">
        <v>47</v>
      </c>
      <c r="B104" s="1">
        <v>43009</v>
      </c>
      <c r="C104" s="1">
        <v>43251</v>
      </c>
      <c r="D104">
        <v>1</v>
      </c>
      <c r="E104" t="s">
        <v>186</v>
      </c>
      <c r="G104" t="str">
        <f t="shared" si="11"/>
        <v>Arrest, Charge, Prosecution</v>
      </c>
      <c r="H104" t="s">
        <v>187</v>
      </c>
      <c r="J104" t="str">
        <f t="shared" si="12"/>
        <v>Arrest, Charge, Prosecution</v>
      </c>
      <c r="K104" t="s">
        <v>188</v>
      </c>
      <c r="M104" t="str">
        <f t="shared" si="13"/>
        <v>Yes</v>
      </c>
      <c r="N104" t="s">
        <v>186</v>
      </c>
      <c r="P104" t="str">
        <f t="shared" si="14"/>
        <v>General protection from sanctions for violation of probation and/or parole</v>
      </c>
      <c r="Q104" t="s">
        <v>186</v>
      </c>
      <c r="S104">
        <v>1</v>
      </c>
      <c r="T104" t="s">
        <v>186</v>
      </c>
      <c r="V104" t="str">
        <f t="shared" si="10"/>
        <v>Controlled substances offenses, Alcohol-related offenses, Other offenses beyond controlled substances and alcohol-related violations</v>
      </c>
      <c r="W104" t="s">
        <v>186</v>
      </c>
    </row>
    <row r="105" spans="1:23" x14ac:dyDescent="0.35">
      <c r="A105" t="s">
        <v>47</v>
      </c>
      <c r="B105" s="1">
        <v>43252</v>
      </c>
      <c r="C105" s="1">
        <v>44712</v>
      </c>
      <c r="D105">
        <v>1</v>
      </c>
      <c r="E105" t="s">
        <v>186</v>
      </c>
      <c r="G105" t="str">
        <f t="shared" si="11"/>
        <v>Arrest, Charge, Prosecution</v>
      </c>
      <c r="H105" t="s">
        <v>189</v>
      </c>
      <c r="J105" t="str">
        <f t="shared" si="12"/>
        <v>Arrest, Charge, Prosecution</v>
      </c>
      <c r="K105" t="s">
        <v>190</v>
      </c>
      <c r="M105" t="str">
        <f t="shared" si="13"/>
        <v>Yes</v>
      </c>
      <c r="N105" t="s">
        <v>186</v>
      </c>
      <c r="P105" t="str">
        <f t="shared" si="14"/>
        <v>General protection from sanctions for violation of probation and/or parole</v>
      </c>
      <c r="Q105" t="s">
        <v>186</v>
      </c>
      <c r="S105">
        <v>1</v>
      </c>
      <c r="T105" t="s">
        <v>186</v>
      </c>
      <c r="V105" t="str">
        <f t="shared" si="10"/>
        <v>Controlled substances offenses, Alcohol-related offenses, Other offenses beyond controlled substances and alcohol-related violations</v>
      </c>
      <c r="W105" t="s">
        <v>186</v>
      </c>
    </row>
    <row r="106" spans="1:23" x14ac:dyDescent="0.35">
      <c r="A106" t="s">
        <v>47</v>
      </c>
      <c r="B106" s="1">
        <v>44713</v>
      </c>
      <c r="C106" s="1">
        <v>44926</v>
      </c>
      <c r="D106">
        <v>1</v>
      </c>
      <c r="E106" t="s">
        <v>186</v>
      </c>
      <c r="G106" t="str">
        <f t="shared" si="11"/>
        <v>Arrest, Charge, Prosecution</v>
      </c>
      <c r="H106" t="s">
        <v>187</v>
      </c>
      <c r="J106" t="str">
        <f t="shared" si="12"/>
        <v>Arrest, Charge, Prosecution</v>
      </c>
      <c r="K106" t="s">
        <v>188</v>
      </c>
      <c r="M106" t="str">
        <f t="shared" si="13"/>
        <v>Yes</v>
      </c>
      <c r="N106" t="s">
        <v>186</v>
      </c>
      <c r="P106" t="str">
        <f t="shared" si="14"/>
        <v>General protection from sanctions for violation of probation and/or parole</v>
      </c>
      <c r="Q106" t="s">
        <v>186</v>
      </c>
      <c r="S106">
        <v>1</v>
      </c>
      <c r="T106" t="s">
        <v>186</v>
      </c>
      <c r="V106" t="str">
        <f t="shared" si="10"/>
        <v>Controlled substances offenses, Alcohol-related offenses, Other offenses beyond controlled substances and alcohol-related violations</v>
      </c>
      <c r="W106" t="s">
        <v>186</v>
      </c>
    </row>
    <row r="107" spans="1:23" x14ac:dyDescent="0.35">
      <c r="A107" t="s">
        <v>47</v>
      </c>
      <c r="B107" s="1">
        <v>44927</v>
      </c>
      <c r="C107" s="1">
        <v>44927</v>
      </c>
      <c r="D107">
        <v>1</v>
      </c>
      <c r="E107" t="s">
        <v>186</v>
      </c>
      <c r="G107" t="str">
        <f t="shared" si="11"/>
        <v>Arrest, Charge, Prosecution</v>
      </c>
      <c r="H107" t="s">
        <v>187</v>
      </c>
      <c r="J107" t="str">
        <f t="shared" si="12"/>
        <v>Arrest, Charge, Prosecution</v>
      </c>
      <c r="K107" t="s">
        <v>188</v>
      </c>
      <c r="M107" t="str">
        <f t="shared" si="13"/>
        <v>Yes</v>
      </c>
      <c r="N107" t="s">
        <v>186</v>
      </c>
      <c r="P107" t="str">
        <f t="shared" si="14"/>
        <v>General protection from sanctions for violation of probation and/or parole</v>
      </c>
      <c r="Q107" t="s">
        <v>186</v>
      </c>
      <c r="S107">
        <v>1</v>
      </c>
      <c r="T107" t="s">
        <v>186</v>
      </c>
      <c r="V107" t="str">
        <f t="shared" si="10"/>
        <v>Controlled substances offenses, Alcohol-related offenses, Other offenses beyond controlled substances and alcohol-related violations</v>
      </c>
      <c r="W107" t="s">
        <v>186</v>
      </c>
    </row>
    <row r="108" spans="1:23" x14ac:dyDescent="0.35">
      <c r="A108" t="s">
        <v>48</v>
      </c>
      <c r="B108" s="1">
        <v>39083</v>
      </c>
      <c r="C108" s="1">
        <v>41122</v>
      </c>
      <c r="D108">
        <v>0</v>
      </c>
    </row>
    <row r="109" spans="1:23" x14ac:dyDescent="0.35">
      <c r="A109" t="s">
        <v>48</v>
      </c>
      <c r="B109" s="1">
        <v>41123</v>
      </c>
      <c r="C109" s="1">
        <v>43202</v>
      </c>
      <c r="D109">
        <v>1</v>
      </c>
      <c r="E109" t="s">
        <v>191</v>
      </c>
      <c r="G109" t="str">
        <f>("Charge, Prosecution")</f>
        <v>Charge, Prosecution</v>
      </c>
      <c r="H109" t="s">
        <v>191</v>
      </c>
      <c r="J109" t="str">
        <f>("None")</f>
        <v>None</v>
      </c>
      <c r="M109" t="str">
        <f>("No")</f>
        <v>No</v>
      </c>
      <c r="P109" t="str">
        <f>("")</f>
        <v/>
      </c>
      <c r="S109">
        <v>1</v>
      </c>
      <c r="T109" t="s">
        <v>191</v>
      </c>
      <c r="V109" t="str">
        <f>("Controlled substances offenses")</f>
        <v>Controlled substances offenses</v>
      </c>
      <c r="W109" t="s">
        <v>191</v>
      </c>
    </row>
    <row r="110" spans="1:23" x14ac:dyDescent="0.35">
      <c r="A110" t="s">
        <v>48</v>
      </c>
      <c r="B110" s="1">
        <v>43203</v>
      </c>
      <c r="C110" s="1">
        <v>44927</v>
      </c>
      <c r="D110">
        <v>1</v>
      </c>
      <c r="E110" t="s">
        <v>192</v>
      </c>
      <c r="G110" t="str">
        <f>("Charge, Prosecution")</f>
        <v>Charge, Prosecution</v>
      </c>
      <c r="H110" t="s">
        <v>193</v>
      </c>
      <c r="J110" t="str">
        <f>("None")</f>
        <v>None</v>
      </c>
      <c r="M110" t="str">
        <f>("Yes")</f>
        <v>Yes</v>
      </c>
      <c r="N110" t="s">
        <v>193</v>
      </c>
      <c r="P110" t="str">
        <f>("General protection from sanctions for violation of probation and/or parole")</f>
        <v>General protection from sanctions for violation of probation and/or parole</v>
      </c>
      <c r="Q110" t="s">
        <v>193</v>
      </c>
      <c r="S110">
        <v>1</v>
      </c>
      <c r="T110" t="s">
        <v>194</v>
      </c>
      <c r="V110" t="str">
        <f>("Controlled substances offenses")</f>
        <v>Controlled substances offenses</v>
      </c>
      <c r="W110" t="s">
        <v>194</v>
      </c>
    </row>
    <row r="111" spans="1:23" x14ac:dyDescent="0.35">
      <c r="A111" t="s">
        <v>49</v>
      </c>
      <c r="B111" s="1">
        <v>39083</v>
      </c>
      <c r="C111" s="1">
        <v>42443</v>
      </c>
      <c r="D111">
        <v>0</v>
      </c>
    </row>
    <row r="112" spans="1:23" x14ac:dyDescent="0.35">
      <c r="A112" t="s">
        <v>49</v>
      </c>
      <c r="B112" s="1">
        <v>42444</v>
      </c>
      <c r="C112" s="1">
        <v>42738</v>
      </c>
      <c r="D112">
        <v>0</v>
      </c>
      <c r="F112" t="s">
        <v>195</v>
      </c>
    </row>
    <row r="113" spans="1:23" x14ac:dyDescent="0.35">
      <c r="A113" t="s">
        <v>49</v>
      </c>
      <c r="B113" s="1">
        <v>42739</v>
      </c>
      <c r="C113" s="1">
        <v>44927</v>
      </c>
      <c r="D113">
        <v>1</v>
      </c>
      <c r="E113" t="s">
        <v>196</v>
      </c>
      <c r="G113" t="str">
        <f>("Prosecution")</f>
        <v>Prosecution</v>
      </c>
      <c r="H113" t="s">
        <v>197</v>
      </c>
      <c r="J113" t="str">
        <f>("None")</f>
        <v>None</v>
      </c>
      <c r="M113" t="str">
        <f>("No")</f>
        <v>No</v>
      </c>
      <c r="P113" t="str">
        <f>("")</f>
        <v/>
      </c>
      <c r="S113">
        <v>0</v>
      </c>
    </row>
    <row r="114" spans="1:23" x14ac:dyDescent="0.35">
      <c r="A114" t="s">
        <v>50</v>
      </c>
      <c r="B114" s="1">
        <v>39083</v>
      </c>
      <c r="C114" s="1">
        <v>41820</v>
      </c>
      <c r="D114">
        <v>0</v>
      </c>
    </row>
    <row r="115" spans="1:23" x14ac:dyDescent="0.35">
      <c r="A115" t="s">
        <v>50</v>
      </c>
      <c r="B115" s="1">
        <v>41821</v>
      </c>
      <c r="C115" s="1">
        <v>44927</v>
      </c>
      <c r="D115">
        <v>1</v>
      </c>
      <c r="E115" t="s">
        <v>198</v>
      </c>
      <c r="G115" t="str">
        <f>("Charge, Prosecution")</f>
        <v>Charge, Prosecution</v>
      </c>
      <c r="H115" t="s">
        <v>199</v>
      </c>
      <c r="J115" t="str">
        <f>("Charge, Prosecution")</f>
        <v>Charge, Prosecution</v>
      </c>
      <c r="K115" t="s">
        <v>199</v>
      </c>
      <c r="M115" t="str">
        <f>("Yes")</f>
        <v>Yes</v>
      </c>
      <c r="N115" t="s">
        <v>198</v>
      </c>
      <c r="P115" t="str">
        <f>("Protection from revocation of probation and/or parole")</f>
        <v>Protection from revocation of probation and/or parole</v>
      </c>
      <c r="Q115" t="s">
        <v>198</v>
      </c>
      <c r="S115">
        <v>1</v>
      </c>
      <c r="T115" t="s">
        <v>198</v>
      </c>
      <c r="V115" t="str">
        <f>("Controlled substances offenses, Alcohol-related offenses, Other offenses beyond controlled substances and alcohol-related violations")</f>
        <v>Controlled substances offenses, Alcohol-related offenses, Other offenses beyond controlled substances and alcohol-related violations</v>
      </c>
      <c r="W115" t="s">
        <v>199</v>
      </c>
    </row>
    <row r="116" spans="1:23" x14ac:dyDescent="0.35">
      <c r="A116" t="s">
        <v>51</v>
      </c>
      <c r="B116" s="1">
        <v>39083</v>
      </c>
      <c r="C116" s="1">
        <v>42185</v>
      </c>
      <c r="D116">
        <v>0</v>
      </c>
    </row>
    <row r="117" spans="1:23" x14ac:dyDescent="0.35">
      <c r="A117" t="s">
        <v>51</v>
      </c>
      <c r="B117" s="1">
        <v>42186</v>
      </c>
      <c r="C117" s="1">
        <v>42551</v>
      </c>
      <c r="D117">
        <v>1</v>
      </c>
      <c r="E117" t="s">
        <v>200</v>
      </c>
      <c r="G117" t="str">
        <f>("Arrest, Charge, Prosecution")</f>
        <v>Arrest, Charge, Prosecution</v>
      </c>
      <c r="H117" t="s">
        <v>200</v>
      </c>
      <c r="J117" t="str">
        <f>("Arrest, Charge, Prosecution")</f>
        <v>Arrest, Charge, Prosecution</v>
      </c>
      <c r="K117" t="s">
        <v>200</v>
      </c>
      <c r="M117" t="str">
        <f>("Yes")</f>
        <v>Yes</v>
      </c>
      <c r="N117" t="s">
        <v>201</v>
      </c>
      <c r="P117" t="str">
        <f>("General protection from sanctions for violation of probation and/or parole")</f>
        <v>General protection from sanctions for violation of probation and/or parole</v>
      </c>
      <c r="Q117" t="s">
        <v>201</v>
      </c>
      <c r="S117">
        <v>0</v>
      </c>
    </row>
    <row r="118" spans="1:23" x14ac:dyDescent="0.35">
      <c r="A118" t="s">
        <v>51</v>
      </c>
      <c r="B118" s="1">
        <v>42552</v>
      </c>
      <c r="C118" s="1">
        <v>44927</v>
      </c>
      <c r="D118">
        <v>1</v>
      </c>
      <c r="E118" t="s">
        <v>202</v>
      </c>
      <c r="G118" t="str">
        <f>("Arrest, Charge, Prosecution")</f>
        <v>Arrest, Charge, Prosecution</v>
      </c>
      <c r="H118" t="s">
        <v>203</v>
      </c>
      <c r="J118" t="str">
        <f>("Arrest, Charge, Prosecution")</f>
        <v>Arrest, Charge, Prosecution</v>
      </c>
      <c r="K118" t="s">
        <v>203</v>
      </c>
      <c r="M118" t="str">
        <f>("Yes")</f>
        <v>Yes</v>
      </c>
      <c r="N118" t="s">
        <v>204</v>
      </c>
      <c r="P118" t="str">
        <f>("General protection from sanctions for violation of probation and/or parole")</f>
        <v>General protection from sanctions for violation of probation and/or parole</v>
      </c>
      <c r="Q118" t="s">
        <v>204</v>
      </c>
      <c r="S118">
        <v>0</v>
      </c>
    </row>
    <row r="119" spans="1:23" x14ac:dyDescent="0.35">
      <c r="A119" t="s">
        <v>52</v>
      </c>
      <c r="B119" s="1">
        <v>39083</v>
      </c>
      <c r="C119" s="1">
        <v>42974</v>
      </c>
      <c r="D119">
        <v>0</v>
      </c>
    </row>
    <row r="120" spans="1:23" x14ac:dyDescent="0.35">
      <c r="A120" t="s">
        <v>52</v>
      </c>
      <c r="B120" s="1">
        <v>42975</v>
      </c>
      <c r="C120" s="1">
        <v>44927</v>
      </c>
      <c r="D120">
        <v>1</v>
      </c>
      <c r="E120" t="s">
        <v>205</v>
      </c>
      <c r="G120" t="str">
        <f>("Arrest, Charge, Prosecution")</f>
        <v>Arrest, Charge, Prosecution</v>
      </c>
      <c r="H120" t="s">
        <v>206</v>
      </c>
      <c r="J120" t="str">
        <f>("Arrest, Charge, Prosecution")</f>
        <v>Arrest, Charge, Prosecution</v>
      </c>
      <c r="K120" t="s">
        <v>207</v>
      </c>
      <c r="M120" t="str">
        <f>("Yes")</f>
        <v>Yes</v>
      </c>
      <c r="N120" t="s">
        <v>208</v>
      </c>
      <c r="P120" t="str">
        <f>("General protection from sanctions for violation of probation and/or parole")</f>
        <v>General protection from sanctions for violation of probation and/or parole</v>
      </c>
      <c r="Q120" t="s">
        <v>208</v>
      </c>
      <c r="S120">
        <v>0</v>
      </c>
    </row>
    <row r="121" spans="1:23" x14ac:dyDescent="0.35">
      <c r="A121" t="s">
        <v>53</v>
      </c>
      <c r="B121" s="1">
        <v>39083</v>
      </c>
      <c r="C121" s="1">
        <v>42857</v>
      </c>
      <c r="D121">
        <v>0</v>
      </c>
    </row>
    <row r="122" spans="1:23" x14ac:dyDescent="0.35">
      <c r="A122" t="s">
        <v>53</v>
      </c>
      <c r="B122" s="1">
        <v>42858</v>
      </c>
      <c r="C122" s="1">
        <v>42916</v>
      </c>
      <c r="D122">
        <v>1</v>
      </c>
      <c r="E122" t="s">
        <v>209</v>
      </c>
      <c r="G122" t="str">
        <f t="shared" ref="G122:G127" si="15">("Arrest, Charge, Prosecution")</f>
        <v>Arrest, Charge, Prosecution</v>
      </c>
      <c r="H122" t="s">
        <v>210</v>
      </c>
      <c r="J122" t="str">
        <f t="shared" ref="J122:J127" si="16">("Arrest, Charge, Prosecution")</f>
        <v>Arrest, Charge, Prosecution</v>
      </c>
      <c r="K122" t="s">
        <v>211</v>
      </c>
      <c r="M122" t="str">
        <f t="shared" ref="M122:M127" si="17">("Yes")</f>
        <v>Yes</v>
      </c>
      <c r="N122" t="s">
        <v>209</v>
      </c>
      <c r="P122" t="str">
        <f t="shared" ref="P122:P127" si="18">("Protection from revocation of probation and/or parole")</f>
        <v>Protection from revocation of probation and/or parole</v>
      </c>
      <c r="Q122" t="s">
        <v>209</v>
      </c>
      <c r="S122">
        <v>1</v>
      </c>
      <c r="T122" t="s">
        <v>209</v>
      </c>
      <c r="V122" t="str">
        <f t="shared" ref="V122:V127" si="19">("Controlled substances offenses, Alcohol-related offenses, Other offenses beyond controlled substances and alcohol-related violations")</f>
        <v>Controlled substances offenses, Alcohol-related offenses, Other offenses beyond controlled substances and alcohol-related violations</v>
      </c>
      <c r="W122" t="s">
        <v>209</v>
      </c>
    </row>
    <row r="123" spans="1:23" x14ac:dyDescent="0.35">
      <c r="A123" t="s">
        <v>53</v>
      </c>
      <c r="B123" s="1">
        <v>42917</v>
      </c>
      <c r="C123" s="1">
        <v>43646</v>
      </c>
      <c r="D123">
        <v>1</v>
      </c>
      <c r="E123" t="s">
        <v>209</v>
      </c>
      <c r="G123" t="str">
        <f t="shared" si="15"/>
        <v>Arrest, Charge, Prosecution</v>
      </c>
      <c r="H123" t="s">
        <v>212</v>
      </c>
      <c r="J123" t="str">
        <f t="shared" si="16"/>
        <v>Arrest, Charge, Prosecution</v>
      </c>
      <c r="K123" t="s">
        <v>211</v>
      </c>
      <c r="M123" t="str">
        <f t="shared" si="17"/>
        <v>Yes</v>
      </c>
      <c r="N123" t="s">
        <v>209</v>
      </c>
      <c r="P123" t="str">
        <f t="shared" si="18"/>
        <v>Protection from revocation of probation and/or parole</v>
      </c>
      <c r="Q123" t="s">
        <v>209</v>
      </c>
      <c r="S123">
        <v>1</v>
      </c>
      <c r="T123" t="s">
        <v>209</v>
      </c>
      <c r="V123" t="str">
        <f t="shared" si="19"/>
        <v>Controlled substances offenses, Alcohol-related offenses, Other offenses beyond controlled substances and alcohol-related violations</v>
      </c>
      <c r="W123" t="s">
        <v>209</v>
      </c>
    </row>
    <row r="124" spans="1:23" x14ac:dyDescent="0.35">
      <c r="A124" t="s">
        <v>53</v>
      </c>
      <c r="B124" s="1">
        <v>43647</v>
      </c>
      <c r="C124" s="1">
        <v>44196</v>
      </c>
      <c r="D124">
        <v>1</v>
      </c>
      <c r="E124" t="s">
        <v>209</v>
      </c>
      <c r="G124" t="str">
        <f t="shared" si="15"/>
        <v>Arrest, Charge, Prosecution</v>
      </c>
      <c r="H124" t="s">
        <v>213</v>
      </c>
      <c r="J124" t="str">
        <f t="shared" si="16"/>
        <v>Arrest, Charge, Prosecution</v>
      </c>
      <c r="K124" t="s">
        <v>211</v>
      </c>
      <c r="M124" t="str">
        <f t="shared" si="17"/>
        <v>Yes</v>
      </c>
      <c r="N124" t="s">
        <v>209</v>
      </c>
      <c r="P124" t="str">
        <f t="shared" si="18"/>
        <v>Protection from revocation of probation and/or parole</v>
      </c>
      <c r="Q124" t="s">
        <v>209</v>
      </c>
      <c r="S124">
        <v>1</v>
      </c>
      <c r="T124" t="s">
        <v>209</v>
      </c>
      <c r="V124" t="str">
        <f t="shared" si="19"/>
        <v>Controlled substances offenses, Alcohol-related offenses, Other offenses beyond controlled substances and alcohol-related violations</v>
      </c>
      <c r="W124" t="s">
        <v>209</v>
      </c>
    </row>
    <row r="125" spans="1:23" x14ac:dyDescent="0.35">
      <c r="A125" t="s">
        <v>53</v>
      </c>
      <c r="B125" s="1">
        <v>44197</v>
      </c>
      <c r="C125" s="1">
        <v>44469</v>
      </c>
      <c r="D125">
        <v>1</v>
      </c>
      <c r="E125" t="s">
        <v>209</v>
      </c>
      <c r="G125" t="str">
        <f t="shared" si="15"/>
        <v>Arrest, Charge, Prosecution</v>
      </c>
      <c r="H125" t="s">
        <v>214</v>
      </c>
      <c r="J125" t="str">
        <f t="shared" si="16"/>
        <v>Arrest, Charge, Prosecution</v>
      </c>
      <c r="K125" t="s">
        <v>215</v>
      </c>
      <c r="M125" t="str">
        <f t="shared" si="17"/>
        <v>Yes</v>
      </c>
      <c r="N125" t="s">
        <v>209</v>
      </c>
      <c r="P125" t="str">
        <f t="shared" si="18"/>
        <v>Protection from revocation of probation and/or parole</v>
      </c>
      <c r="Q125" t="s">
        <v>209</v>
      </c>
      <c r="S125">
        <v>1</v>
      </c>
      <c r="T125" t="s">
        <v>209</v>
      </c>
      <c r="V125" t="str">
        <f t="shared" si="19"/>
        <v>Controlled substances offenses, Alcohol-related offenses, Other offenses beyond controlled substances and alcohol-related violations</v>
      </c>
      <c r="W125" t="s">
        <v>209</v>
      </c>
    </row>
    <row r="126" spans="1:23" x14ac:dyDescent="0.35">
      <c r="A126" t="s">
        <v>53</v>
      </c>
      <c r="B126" s="1">
        <v>44470</v>
      </c>
      <c r="C126" s="1">
        <v>44561</v>
      </c>
      <c r="D126">
        <v>1</v>
      </c>
      <c r="E126" t="s">
        <v>209</v>
      </c>
      <c r="G126" t="str">
        <f t="shared" si="15"/>
        <v>Arrest, Charge, Prosecution</v>
      </c>
      <c r="H126" t="s">
        <v>216</v>
      </c>
      <c r="J126" t="str">
        <f t="shared" si="16"/>
        <v>Arrest, Charge, Prosecution</v>
      </c>
      <c r="K126" t="s">
        <v>217</v>
      </c>
      <c r="M126" t="str">
        <f t="shared" si="17"/>
        <v>Yes</v>
      </c>
      <c r="N126" t="s">
        <v>209</v>
      </c>
      <c r="P126" t="str">
        <f t="shared" si="18"/>
        <v>Protection from revocation of probation and/or parole</v>
      </c>
      <c r="Q126" t="s">
        <v>209</v>
      </c>
      <c r="S126">
        <v>1</v>
      </c>
      <c r="T126" t="s">
        <v>209</v>
      </c>
      <c r="V126" t="str">
        <f t="shared" si="19"/>
        <v>Controlled substances offenses, Alcohol-related offenses, Other offenses beyond controlled substances and alcohol-related violations</v>
      </c>
      <c r="W126" t="s">
        <v>209</v>
      </c>
    </row>
    <row r="127" spans="1:23" x14ac:dyDescent="0.35">
      <c r="A127" t="s">
        <v>53</v>
      </c>
      <c r="B127" s="1">
        <v>44562</v>
      </c>
      <c r="C127" s="1">
        <v>44927</v>
      </c>
      <c r="D127">
        <v>1</v>
      </c>
      <c r="E127" t="s">
        <v>209</v>
      </c>
      <c r="G127" t="str">
        <f t="shared" si="15"/>
        <v>Arrest, Charge, Prosecution</v>
      </c>
      <c r="H127" t="s">
        <v>218</v>
      </c>
      <c r="J127" t="str">
        <f t="shared" si="16"/>
        <v>Arrest, Charge, Prosecution</v>
      </c>
      <c r="K127" t="s">
        <v>219</v>
      </c>
      <c r="M127" t="str">
        <f t="shared" si="17"/>
        <v>Yes</v>
      </c>
      <c r="N127" t="s">
        <v>209</v>
      </c>
      <c r="P127" t="str">
        <f t="shared" si="18"/>
        <v>Protection from revocation of probation and/or parole</v>
      </c>
      <c r="Q127" t="s">
        <v>209</v>
      </c>
      <c r="S127">
        <v>1</v>
      </c>
      <c r="T127" t="s">
        <v>209</v>
      </c>
      <c r="V127" t="str">
        <f t="shared" si="19"/>
        <v>Controlled substances offenses, Alcohol-related offenses, Other offenses beyond controlled substances and alcohol-related violations</v>
      </c>
      <c r="W127" t="s">
        <v>209</v>
      </c>
    </row>
    <row r="128" spans="1:23" x14ac:dyDescent="0.35">
      <c r="A128" t="s">
        <v>54</v>
      </c>
      <c r="B128" s="1">
        <v>39083</v>
      </c>
      <c r="C128" s="1">
        <v>42970</v>
      </c>
      <c r="D128">
        <v>0</v>
      </c>
    </row>
    <row r="129" spans="1:23" x14ac:dyDescent="0.35">
      <c r="A129" t="s">
        <v>54</v>
      </c>
      <c r="B129" s="1">
        <v>42971</v>
      </c>
      <c r="C129" s="1">
        <v>44762</v>
      </c>
      <c r="D129">
        <v>1</v>
      </c>
      <c r="E129" t="s">
        <v>220</v>
      </c>
      <c r="G129" t="str">
        <f>("Arrest, Charge, Prosecution")</f>
        <v>Arrest, Charge, Prosecution</v>
      </c>
      <c r="H129" t="s">
        <v>221</v>
      </c>
      <c r="J129" t="str">
        <f>("Arrest, Charge, Prosecution")</f>
        <v>Arrest, Charge, Prosecution</v>
      </c>
      <c r="K129" t="s">
        <v>222</v>
      </c>
      <c r="M129" t="str">
        <f>("No")</f>
        <v>No</v>
      </c>
      <c r="P129" t="str">
        <f>("")</f>
        <v/>
      </c>
      <c r="S129">
        <v>0</v>
      </c>
    </row>
    <row r="130" spans="1:23" x14ac:dyDescent="0.35">
      <c r="A130" t="s">
        <v>54</v>
      </c>
      <c r="B130" s="1">
        <v>44763</v>
      </c>
      <c r="C130" s="1">
        <v>44927</v>
      </c>
      <c r="D130">
        <v>1</v>
      </c>
      <c r="E130" t="s">
        <v>223</v>
      </c>
      <c r="G130" t="str">
        <f>("Arrest, Charge, Prosecution")</f>
        <v>Arrest, Charge, Prosecution</v>
      </c>
      <c r="H130" t="s">
        <v>221</v>
      </c>
      <c r="J130" t="str">
        <f>("Arrest, Charge, Prosecution")</f>
        <v>Arrest, Charge, Prosecution</v>
      </c>
      <c r="K130" t="s">
        <v>222</v>
      </c>
      <c r="M130" t="str">
        <f>("No")</f>
        <v>No</v>
      </c>
      <c r="P130" t="str">
        <f>("")</f>
        <v/>
      </c>
      <c r="S130">
        <v>0</v>
      </c>
    </row>
    <row r="131" spans="1:23" x14ac:dyDescent="0.35">
      <c r="A131" t="s">
        <v>55</v>
      </c>
      <c r="B131" s="1">
        <v>39083</v>
      </c>
      <c r="C131" s="1">
        <v>42277</v>
      </c>
      <c r="D131">
        <v>0</v>
      </c>
    </row>
    <row r="132" spans="1:23" x14ac:dyDescent="0.35">
      <c r="A132" t="s">
        <v>55</v>
      </c>
      <c r="B132" s="1">
        <v>42278</v>
      </c>
      <c r="C132" s="1">
        <v>44012</v>
      </c>
      <c r="D132">
        <v>1</v>
      </c>
      <c r="E132" t="s">
        <v>224</v>
      </c>
      <c r="G132" t="str">
        <f>("Arrest, Charge, Prosecution")</f>
        <v>Arrest, Charge, Prosecution</v>
      </c>
      <c r="H132" t="s">
        <v>224</v>
      </c>
      <c r="J132" t="str">
        <f>("Arrest, Charge, Prosecution")</f>
        <v>Arrest, Charge, Prosecution</v>
      </c>
      <c r="K132" t="s">
        <v>224</v>
      </c>
      <c r="M132" t="str">
        <f>("Yes")</f>
        <v>Yes</v>
      </c>
      <c r="N132" t="s">
        <v>224</v>
      </c>
      <c r="P132" t="str">
        <f>("General protection from sanctions for violation of probation and/or parole")</f>
        <v>General protection from sanctions for violation of probation and/or parole</v>
      </c>
      <c r="Q132" t="s">
        <v>224</v>
      </c>
      <c r="S132">
        <v>1</v>
      </c>
      <c r="T132" t="s">
        <v>224</v>
      </c>
      <c r="V132" t="str">
        <f>("Other offenses beyond controlled substances and alcohol-related violations")</f>
        <v>Other offenses beyond controlled substances and alcohol-related violations</v>
      </c>
      <c r="W132" t="s">
        <v>224</v>
      </c>
    </row>
    <row r="133" spans="1:23" x14ac:dyDescent="0.35">
      <c r="A133" t="s">
        <v>55</v>
      </c>
      <c r="B133" s="1">
        <v>44013</v>
      </c>
      <c r="C133" s="1">
        <v>44343</v>
      </c>
      <c r="D133">
        <v>1</v>
      </c>
      <c r="E133" t="s">
        <v>224</v>
      </c>
      <c r="G133" t="str">
        <f>("Arrest, Charge, Prosecution")</f>
        <v>Arrest, Charge, Prosecution</v>
      </c>
      <c r="H133" t="s">
        <v>224</v>
      </c>
      <c r="J133" t="str">
        <f>("Arrest, Charge, Prosecution")</f>
        <v>Arrest, Charge, Prosecution</v>
      </c>
      <c r="K133" t="s">
        <v>224</v>
      </c>
      <c r="M133" t="str">
        <f>("Yes")</f>
        <v>Yes</v>
      </c>
      <c r="N133" t="s">
        <v>224</v>
      </c>
      <c r="P133" t="str">
        <f>("General protection from sanctions for violation of probation and/or parole")</f>
        <v>General protection from sanctions for violation of probation and/or parole</v>
      </c>
      <c r="Q133" t="s">
        <v>224</v>
      </c>
      <c r="S133">
        <v>1</v>
      </c>
      <c r="T133" t="s">
        <v>224</v>
      </c>
      <c r="V133" t="str">
        <f>("Other offenses beyond controlled substances and alcohol-related violations")</f>
        <v>Other offenses beyond controlled substances and alcohol-related violations</v>
      </c>
      <c r="W133" t="s">
        <v>224</v>
      </c>
    </row>
    <row r="134" spans="1:23" x14ac:dyDescent="0.35">
      <c r="A134" t="s">
        <v>55</v>
      </c>
      <c r="B134" s="1">
        <v>44344</v>
      </c>
      <c r="C134" s="1">
        <v>44927</v>
      </c>
      <c r="D134">
        <v>1</v>
      </c>
      <c r="E134" t="s">
        <v>225</v>
      </c>
      <c r="G134" t="str">
        <f>("Arrest, Charge, Prosecution")</f>
        <v>Arrest, Charge, Prosecution</v>
      </c>
      <c r="H134" t="s">
        <v>224</v>
      </c>
      <c r="J134" t="str">
        <f>("Arrest, Charge, Prosecution")</f>
        <v>Arrest, Charge, Prosecution</v>
      </c>
      <c r="K134" t="s">
        <v>224</v>
      </c>
      <c r="M134" t="str">
        <f>("Yes")</f>
        <v>Yes</v>
      </c>
      <c r="N134" t="s">
        <v>224</v>
      </c>
      <c r="P134" t="str">
        <f>("General protection from sanctions for violation of probation and/or parole")</f>
        <v>General protection from sanctions for violation of probation and/or parole</v>
      </c>
      <c r="Q134" t="s">
        <v>224</v>
      </c>
      <c r="S134">
        <v>1</v>
      </c>
      <c r="T134" t="s">
        <v>224</v>
      </c>
      <c r="V134" t="str">
        <f>("Other offenses beyond controlled substances and alcohol-related violations")</f>
        <v>Other offenses beyond controlled substances and alcohol-related violations</v>
      </c>
      <c r="W134" t="s">
        <v>224</v>
      </c>
    </row>
    <row r="135" spans="1:23" x14ac:dyDescent="0.35">
      <c r="A135" t="s">
        <v>56</v>
      </c>
      <c r="B135" s="1">
        <v>39083</v>
      </c>
      <c r="C135" s="1">
        <v>42252</v>
      </c>
      <c r="D135">
        <v>0</v>
      </c>
    </row>
    <row r="136" spans="1:23" x14ac:dyDescent="0.35">
      <c r="A136" t="s">
        <v>56</v>
      </c>
      <c r="B136" s="1">
        <v>42253</v>
      </c>
      <c r="C136" s="1">
        <v>44424</v>
      </c>
      <c r="D136">
        <v>1</v>
      </c>
      <c r="E136" t="s">
        <v>226</v>
      </c>
      <c r="G136" t="str">
        <f>("Arrest, Prosecution")</f>
        <v>Arrest, Prosecution</v>
      </c>
      <c r="H136" t="s">
        <v>226</v>
      </c>
      <c r="J136" t="str">
        <f>("None")</f>
        <v>None</v>
      </c>
      <c r="M136" t="str">
        <f>("No")</f>
        <v>No</v>
      </c>
      <c r="P136" t="str">
        <f>("")</f>
        <v/>
      </c>
      <c r="S136">
        <v>0</v>
      </c>
    </row>
    <row r="137" spans="1:23" x14ac:dyDescent="0.35">
      <c r="A137" t="s">
        <v>56</v>
      </c>
      <c r="B137" s="1">
        <v>44425</v>
      </c>
      <c r="C137" s="1">
        <v>44927</v>
      </c>
      <c r="D137">
        <v>1</v>
      </c>
      <c r="E137" t="s">
        <v>226</v>
      </c>
      <c r="G137" t="str">
        <f>("Arrest, Prosecution")</f>
        <v>Arrest, Prosecution</v>
      </c>
      <c r="H137" t="s">
        <v>226</v>
      </c>
      <c r="J137" t="str">
        <f>("None")</f>
        <v>None</v>
      </c>
      <c r="M137" t="str">
        <f>("No")</f>
        <v>No</v>
      </c>
      <c r="P137" t="str">
        <f>("")</f>
        <v/>
      </c>
      <c r="S137">
        <v>0</v>
      </c>
    </row>
    <row r="138" spans="1:23" x14ac:dyDescent="0.35">
      <c r="A138" t="s">
        <v>57</v>
      </c>
      <c r="B138" s="1">
        <v>39083</v>
      </c>
      <c r="C138" s="1">
        <v>41395</v>
      </c>
      <c r="D138">
        <v>0</v>
      </c>
    </row>
    <row r="139" spans="1:23" x14ac:dyDescent="0.35">
      <c r="A139" t="s">
        <v>57</v>
      </c>
      <c r="B139" s="1">
        <v>41396</v>
      </c>
      <c r="C139" s="1">
        <v>44927</v>
      </c>
      <c r="D139">
        <v>1</v>
      </c>
      <c r="E139" t="s">
        <v>227</v>
      </c>
      <c r="G139" t="str">
        <f>("Arrest, Charge, Prosecution")</f>
        <v>Arrest, Charge, Prosecution</v>
      </c>
      <c r="H139" t="s">
        <v>228</v>
      </c>
      <c r="J139" t="str">
        <f>("Arrest, Charge, Prosecution")</f>
        <v>Arrest, Charge, Prosecution</v>
      </c>
      <c r="K139" t="s">
        <v>229</v>
      </c>
      <c r="M139" t="str">
        <f>("Yes")</f>
        <v>Yes</v>
      </c>
      <c r="N139" t="s">
        <v>229</v>
      </c>
      <c r="P139" t="str">
        <f>("Protection from revocation of probation and/or parole")</f>
        <v>Protection from revocation of probation and/or parole</v>
      </c>
      <c r="Q139" t="s">
        <v>229</v>
      </c>
      <c r="S139">
        <v>0</v>
      </c>
    </row>
    <row r="140" spans="1:23" x14ac:dyDescent="0.35">
      <c r="A140" t="s">
        <v>58</v>
      </c>
      <c r="B140" s="1">
        <v>39083</v>
      </c>
      <c r="C140" s="1">
        <v>39247</v>
      </c>
      <c r="D140">
        <v>0</v>
      </c>
    </row>
    <row r="141" spans="1:23" x14ac:dyDescent="0.35">
      <c r="A141" t="s">
        <v>58</v>
      </c>
      <c r="B141" s="1">
        <v>39248</v>
      </c>
      <c r="C141" s="1">
        <v>43646</v>
      </c>
      <c r="D141">
        <v>1</v>
      </c>
      <c r="E141" t="s">
        <v>230</v>
      </c>
      <c r="G141" t="str">
        <f>("Charge, Prosecution")</f>
        <v>Charge, Prosecution</v>
      </c>
      <c r="H141" t="s">
        <v>231</v>
      </c>
      <c r="J141" t="str">
        <f>("None")</f>
        <v>None</v>
      </c>
      <c r="M141" t="str">
        <f>("No")</f>
        <v>No</v>
      </c>
      <c r="P141" t="str">
        <f>("")</f>
        <v/>
      </c>
      <c r="S141">
        <v>1</v>
      </c>
      <c r="T141" t="s">
        <v>230</v>
      </c>
      <c r="V141" t="str">
        <f>("Controlled substances offenses")</f>
        <v>Controlled substances offenses</v>
      </c>
      <c r="W141" t="s">
        <v>230</v>
      </c>
    </row>
    <row r="142" spans="1:23" x14ac:dyDescent="0.35">
      <c r="A142" t="s">
        <v>58</v>
      </c>
      <c r="B142" s="1">
        <v>43647</v>
      </c>
      <c r="C142" s="1">
        <v>44348</v>
      </c>
      <c r="D142">
        <v>1</v>
      </c>
      <c r="E142" t="s">
        <v>230</v>
      </c>
      <c r="G142" t="str">
        <f>("Arrest, Charge, Prosecution")</f>
        <v>Arrest, Charge, Prosecution</v>
      </c>
      <c r="H142" t="s">
        <v>232</v>
      </c>
      <c r="J142" t="str">
        <f>("Arrest, Charge, Prosecution")</f>
        <v>Arrest, Charge, Prosecution</v>
      </c>
      <c r="K142" t="s">
        <v>233</v>
      </c>
      <c r="M142" t="str">
        <f>("Yes")</f>
        <v>Yes</v>
      </c>
      <c r="N142" t="s">
        <v>230</v>
      </c>
      <c r="P142" t="str">
        <f>("General protection from sanctions for violation of probation and/or parole")</f>
        <v>General protection from sanctions for violation of probation and/or parole</v>
      </c>
      <c r="Q142" t="s">
        <v>230</v>
      </c>
      <c r="S142">
        <v>1</v>
      </c>
      <c r="T142" t="s">
        <v>230</v>
      </c>
      <c r="V142" t="str">
        <f>("Controlled substances offenses, Alcohol-related offenses, Other offenses beyond controlled substances and alcohol-related violations")</f>
        <v>Controlled substances offenses, Alcohol-related offenses, Other offenses beyond controlled substances and alcohol-related violations</v>
      </c>
      <c r="W142" t="s">
        <v>230</v>
      </c>
    </row>
    <row r="143" spans="1:23" x14ac:dyDescent="0.35">
      <c r="A143" t="s">
        <v>58</v>
      </c>
      <c r="B143" s="1">
        <v>44365</v>
      </c>
      <c r="C143" s="1">
        <v>44375</v>
      </c>
      <c r="D143">
        <v>1</v>
      </c>
      <c r="E143" t="s">
        <v>230</v>
      </c>
      <c r="G143" t="str">
        <f>("Arrest, Charge, Prosecution")</f>
        <v>Arrest, Charge, Prosecution</v>
      </c>
      <c r="H143" t="s">
        <v>234</v>
      </c>
      <c r="J143" t="str">
        <f>("Arrest, Charge, Prosecution")</f>
        <v>Arrest, Charge, Prosecution</v>
      </c>
      <c r="K143" t="s">
        <v>233</v>
      </c>
      <c r="M143" t="str">
        <f>("Yes")</f>
        <v>Yes</v>
      </c>
      <c r="N143" t="s">
        <v>230</v>
      </c>
      <c r="P143" t="str">
        <f>("General protection from sanctions for violation of probation and/or parole")</f>
        <v>General protection from sanctions for violation of probation and/or parole</v>
      </c>
      <c r="Q143" t="s">
        <v>230</v>
      </c>
      <c r="S143">
        <v>1</v>
      </c>
      <c r="T143" t="s">
        <v>230</v>
      </c>
      <c r="V143" t="str">
        <f>("Controlled substances offenses, Alcohol-related offenses, Other offenses beyond controlled substances and alcohol-related violations")</f>
        <v>Controlled substances offenses, Alcohol-related offenses, Other offenses beyond controlled substances and alcohol-related violations</v>
      </c>
      <c r="W143" t="s">
        <v>230</v>
      </c>
    </row>
    <row r="144" spans="1:23" x14ac:dyDescent="0.35">
      <c r="A144" t="s">
        <v>58</v>
      </c>
      <c r="B144" s="1">
        <v>44376</v>
      </c>
      <c r="C144" s="1">
        <v>44698</v>
      </c>
      <c r="D144">
        <v>1</v>
      </c>
      <c r="E144" t="s">
        <v>230</v>
      </c>
      <c r="G144" t="str">
        <f>("Arrest, Charge, Prosecution")</f>
        <v>Arrest, Charge, Prosecution</v>
      </c>
      <c r="H144" t="s">
        <v>235</v>
      </c>
      <c r="J144" t="str">
        <f>("Arrest, Charge, Prosecution")</f>
        <v>Arrest, Charge, Prosecution</v>
      </c>
      <c r="K144" t="s">
        <v>233</v>
      </c>
      <c r="M144" t="str">
        <f>("Yes")</f>
        <v>Yes</v>
      </c>
      <c r="N144" t="s">
        <v>230</v>
      </c>
      <c r="P144" t="str">
        <f>("General protection from sanctions for violation of probation and/or parole")</f>
        <v>General protection from sanctions for violation of probation and/or parole</v>
      </c>
      <c r="Q144" t="s">
        <v>230</v>
      </c>
      <c r="S144">
        <v>1</v>
      </c>
      <c r="T144" t="s">
        <v>230</v>
      </c>
      <c r="V144" t="str">
        <f>("Controlled substances offenses, Alcohol-related offenses, Other offenses beyond controlled substances and alcohol-related violations")</f>
        <v>Controlled substances offenses, Alcohol-related offenses, Other offenses beyond controlled substances and alcohol-related violations</v>
      </c>
      <c r="W144" t="s">
        <v>230</v>
      </c>
    </row>
    <row r="145" spans="1:23" x14ac:dyDescent="0.35">
      <c r="A145" t="s">
        <v>58</v>
      </c>
      <c r="B145" s="1">
        <v>44699</v>
      </c>
      <c r="C145" s="1">
        <v>44927</v>
      </c>
      <c r="D145">
        <v>1</v>
      </c>
      <c r="E145" t="s">
        <v>230</v>
      </c>
      <c r="G145" t="str">
        <f>("Arrest, Charge, Prosecution")</f>
        <v>Arrest, Charge, Prosecution</v>
      </c>
      <c r="H145" t="s">
        <v>235</v>
      </c>
      <c r="J145" t="str">
        <f>("Arrest, Charge, Prosecution")</f>
        <v>Arrest, Charge, Prosecution</v>
      </c>
      <c r="K145" t="s">
        <v>233</v>
      </c>
      <c r="M145" t="str">
        <f>("Yes")</f>
        <v>Yes</v>
      </c>
      <c r="N145" t="s">
        <v>230</v>
      </c>
      <c r="P145" t="str">
        <f>("General protection from sanctions for violation of probation and/or parole")</f>
        <v>General protection from sanctions for violation of probation and/or parole</v>
      </c>
      <c r="Q145" t="s">
        <v>230</v>
      </c>
      <c r="S145">
        <v>1</v>
      </c>
      <c r="T145" t="s">
        <v>230</v>
      </c>
      <c r="V145" t="str">
        <f>("Controlled substances offenses, Alcohol-related offenses, Other offenses beyond controlled substances and alcohol-related violations")</f>
        <v>Controlled substances offenses, Alcohol-related offenses, Other offenses beyond controlled substances and alcohol-related violations</v>
      </c>
      <c r="W145" t="s">
        <v>230</v>
      </c>
    </row>
    <row r="146" spans="1:23" x14ac:dyDescent="0.35">
      <c r="A146" t="s">
        <v>59</v>
      </c>
      <c r="B146" s="1">
        <v>39083</v>
      </c>
      <c r="C146" s="1">
        <v>40478</v>
      </c>
      <c r="D146">
        <v>0</v>
      </c>
    </row>
    <row r="147" spans="1:23" x14ac:dyDescent="0.35">
      <c r="A147" t="s">
        <v>59</v>
      </c>
      <c r="B147" s="1">
        <v>40479</v>
      </c>
      <c r="C147" s="1">
        <v>40803</v>
      </c>
      <c r="D147">
        <v>0</v>
      </c>
    </row>
    <row r="148" spans="1:23" x14ac:dyDescent="0.35">
      <c r="A148" t="s">
        <v>59</v>
      </c>
      <c r="B148" s="1">
        <v>40804</v>
      </c>
      <c r="C148" s="1">
        <v>42106</v>
      </c>
      <c r="D148">
        <v>1</v>
      </c>
      <c r="E148" t="s">
        <v>236</v>
      </c>
      <c r="G148" t="str">
        <f>("Charge, Prosecution")</f>
        <v>Charge, Prosecution</v>
      </c>
      <c r="H148" t="s">
        <v>236</v>
      </c>
      <c r="J148" t="str">
        <f>("Charge, Prosecution")</f>
        <v>Charge, Prosecution</v>
      </c>
      <c r="K148" t="s">
        <v>236</v>
      </c>
      <c r="M148" t="str">
        <f>("No")</f>
        <v>No</v>
      </c>
      <c r="P148" t="str">
        <f>("")</f>
        <v/>
      </c>
      <c r="S148">
        <v>1</v>
      </c>
      <c r="T148" t="s">
        <v>237</v>
      </c>
      <c r="V148" t="str">
        <f>("Controlled substances offenses, Alcohol-related offenses")</f>
        <v>Controlled substances offenses, Alcohol-related offenses</v>
      </c>
      <c r="W148" t="s">
        <v>237</v>
      </c>
    </row>
    <row r="149" spans="1:23" x14ac:dyDescent="0.35">
      <c r="A149" t="s">
        <v>59</v>
      </c>
      <c r="B149" s="1">
        <v>42107</v>
      </c>
      <c r="C149" s="1">
        <v>44285</v>
      </c>
      <c r="D149">
        <v>1</v>
      </c>
      <c r="E149" t="s">
        <v>238</v>
      </c>
      <c r="G149" t="str">
        <f>("Charge, Prosecution")</f>
        <v>Charge, Prosecution</v>
      </c>
      <c r="H149" t="s">
        <v>239</v>
      </c>
      <c r="J149" t="str">
        <f>("Charge, Prosecution")</f>
        <v>Charge, Prosecution</v>
      </c>
      <c r="K149" t="s">
        <v>240</v>
      </c>
      <c r="M149" t="str">
        <f>("No")</f>
        <v>No</v>
      </c>
      <c r="P149" t="str">
        <f>("")</f>
        <v/>
      </c>
      <c r="S149">
        <v>1</v>
      </c>
      <c r="T149" t="s">
        <v>241</v>
      </c>
      <c r="V149" t="str">
        <f>("Controlled substances offenses, Alcohol-related offenses")</f>
        <v>Controlled substances offenses, Alcohol-related offenses</v>
      </c>
      <c r="W149" t="s">
        <v>241</v>
      </c>
    </row>
    <row r="150" spans="1:23" x14ac:dyDescent="0.35">
      <c r="A150" t="s">
        <v>59</v>
      </c>
      <c r="B150" s="1">
        <v>44286</v>
      </c>
      <c r="C150" s="1">
        <v>44475</v>
      </c>
      <c r="D150">
        <v>1</v>
      </c>
      <c r="E150" t="s">
        <v>238</v>
      </c>
      <c r="G150" t="str">
        <f>("Charge, Prosecution")</f>
        <v>Charge, Prosecution</v>
      </c>
      <c r="H150" t="s">
        <v>242</v>
      </c>
      <c r="J150" t="str">
        <f>("Charge, Prosecution")</f>
        <v>Charge, Prosecution</v>
      </c>
      <c r="K150" t="s">
        <v>240</v>
      </c>
      <c r="M150" t="str">
        <f>("No")</f>
        <v>No</v>
      </c>
      <c r="P150" t="str">
        <f>("")</f>
        <v/>
      </c>
      <c r="S150">
        <v>1</v>
      </c>
      <c r="T150" t="s">
        <v>241</v>
      </c>
      <c r="V150" t="str">
        <f>("Controlled substances offenses, Alcohol-related offenses")</f>
        <v>Controlled substances offenses, Alcohol-related offenses</v>
      </c>
      <c r="W150" t="s">
        <v>241</v>
      </c>
    </row>
    <row r="151" spans="1:23" x14ac:dyDescent="0.35">
      <c r="A151" t="s">
        <v>59</v>
      </c>
      <c r="B151" s="1">
        <v>44476</v>
      </c>
      <c r="C151" s="1">
        <v>44927</v>
      </c>
      <c r="D151">
        <v>1</v>
      </c>
      <c r="E151" t="s">
        <v>238</v>
      </c>
      <c r="G151" t="str">
        <f>("Charge, Prosecution")</f>
        <v>Charge, Prosecution</v>
      </c>
      <c r="H151" t="s">
        <v>242</v>
      </c>
      <c r="J151" t="str">
        <f>("Charge, Prosecution")</f>
        <v>Charge, Prosecution</v>
      </c>
      <c r="K151" t="s">
        <v>240</v>
      </c>
      <c r="M151" t="str">
        <f>("No")</f>
        <v>No</v>
      </c>
      <c r="P151" t="str">
        <f>("")</f>
        <v/>
      </c>
      <c r="S151">
        <v>1</v>
      </c>
      <c r="T151" t="s">
        <v>241</v>
      </c>
      <c r="V151" t="str">
        <f>("Controlled substances offenses, Alcohol-related offenses")</f>
        <v>Controlled substances offenses, Alcohol-related offenses</v>
      </c>
      <c r="W151" t="s">
        <v>241</v>
      </c>
    </row>
    <row r="152" spans="1:23" x14ac:dyDescent="0.35">
      <c r="A152" t="s">
        <v>60</v>
      </c>
      <c r="B152" s="1">
        <v>39083</v>
      </c>
      <c r="C152" s="1">
        <v>41372</v>
      </c>
      <c r="D152">
        <v>0</v>
      </c>
    </row>
    <row r="153" spans="1:23" x14ac:dyDescent="0.35">
      <c r="A153" t="s">
        <v>60</v>
      </c>
      <c r="B153" s="1">
        <v>41373</v>
      </c>
      <c r="C153" s="1">
        <v>41608</v>
      </c>
      <c r="D153">
        <v>1</v>
      </c>
      <c r="E153" t="s">
        <v>243</v>
      </c>
      <c r="G153" t="str">
        <f t="shared" ref="G153:G158" si="20">("Prosecution")</f>
        <v>Prosecution</v>
      </c>
      <c r="H153" t="s">
        <v>243</v>
      </c>
      <c r="J153" t="str">
        <f t="shared" ref="J153:J158" si="21">("Prosecution")</f>
        <v>Prosecution</v>
      </c>
      <c r="K153" t="s">
        <v>244</v>
      </c>
      <c r="M153" t="str">
        <f>("No")</f>
        <v>No</v>
      </c>
      <c r="P153" t="str">
        <f>("")</f>
        <v/>
      </c>
      <c r="S153">
        <v>0</v>
      </c>
    </row>
    <row r="154" spans="1:23" x14ac:dyDescent="0.35">
      <c r="A154" t="s">
        <v>60</v>
      </c>
      <c r="B154" s="1">
        <v>41609</v>
      </c>
      <c r="C154" s="1">
        <v>41973</v>
      </c>
      <c r="D154">
        <v>1</v>
      </c>
      <c r="E154" t="s">
        <v>243</v>
      </c>
      <c r="G154" t="str">
        <f t="shared" si="20"/>
        <v>Prosecution</v>
      </c>
      <c r="H154" t="s">
        <v>243</v>
      </c>
      <c r="J154" t="str">
        <f t="shared" si="21"/>
        <v>Prosecution</v>
      </c>
      <c r="K154" t="s">
        <v>244</v>
      </c>
      <c r="M154" t="str">
        <f>("No")</f>
        <v>No</v>
      </c>
      <c r="P154" t="str">
        <f>("")</f>
        <v/>
      </c>
      <c r="S154">
        <v>0</v>
      </c>
    </row>
    <row r="155" spans="1:23" x14ac:dyDescent="0.35">
      <c r="A155" t="s">
        <v>60</v>
      </c>
      <c r="B155" s="1">
        <v>41974</v>
      </c>
      <c r="C155" s="1">
        <v>42216</v>
      </c>
      <c r="D155">
        <v>1</v>
      </c>
      <c r="E155" t="s">
        <v>243</v>
      </c>
      <c r="G155" t="str">
        <f t="shared" si="20"/>
        <v>Prosecution</v>
      </c>
      <c r="H155" t="s">
        <v>243</v>
      </c>
      <c r="J155" t="str">
        <f t="shared" si="21"/>
        <v>Prosecution</v>
      </c>
      <c r="K155" t="s">
        <v>244</v>
      </c>
      <c r="M155" t="str">
        <f>("No")</f>
        <v>No</v>
      </c>
      <c r="P155" t="str">
        <f>("")</f>
        <v/>
      </c>
      <c r="S155">
        <v>0</v>
      </c>
    </row>
    <row r="156" spans="1:23" x14ac:dyDescent="0.35">
      <c r="A156" t="s">
        <v>60</v>
      </c>
      <c r="B156" s="1">
        <v>42217</v>
      </c>
      <c r="C156" s="1">
        <v>42338</v>
      </c>
      <c r="D156">
        <v>1</v>
      </c>
      <c r="E156" t="s">
        <v>245</v>
      </c>
      <c r="G156" t="str">
        <f t="shared" si="20"/>
        <v>Prosecution</v>
      </c>
      <c r="H156" t="s">
        <v>243</v>
      </c>
      <c r="J156" t="str">
        <f t="shared" si="21"/>
        <v>Prosecution</v>
      </c>
      <c r="K156" t="s">
        <v>246</v>
      </c>
      <c r="M156" t="str">
        <f>("Yes")</f>
        <v>Yes</v>
      </c>
      <c r="N156" t="s">
        <v>245</v>
      </c>
      <c r="P156" t="str">
        <f>("Protection from arrest, Protection from revocation of probation and/or parole")</f>
        <v>Protection from arrest, Protection from revocation of probation and/or parole</v>
      </c>
      <c r="Q156" t="s">
        <v>245</v>
      </c>
      <c r="S156">
        <v>0</v>
      </c>
    </row>
    <row r="157" spans="1:23" x14ac:dyDescent="0.35">
      <c r="A157" t="s">
        <v>60</v>
      </c>
      <c r="B157" s="1">
        <v>42339</v>
      </c>
      <c r="C157" s="1">
        <v>43667</v>
      </c>
      <c r="D157">
        <v>1</v>
      </c>
      <c r="E157" t="s">
        <v>247</v>
      </c>
      <c r="G157" t="str">
        <f t="shared" si="20"/>
        <v>Prosecution</v>
      </c>
      <c r="H157" t="s">
        <v>248</v>
      </c>
      <c r="J157" t="str">
        <f t="shared" si="21"/>
        <v>Prosecution</v>
      </c>
      <c r="K157" t="s">
        <v>249</v>
      </c>
      <c r="M157" t="str">
        <f>("Yes")</f>
        <v>Yes</v>
      </c>
      <c r="N157" t="s">
        <v>248</v>
      </c>
      <c r="P157" t="str">
        <f>("Protection from arrest, Protection from revocation of probation and/or parole")</f>
        <v>Protection from arrest, Protection from revocation of probation and/or parole</v>
      </c>
      <c r="Q157" t="s">
        <v>248</v>
      </c>
      <c r="S157">
        <v>0</v>
      </c>
    </row>
    <row r="158" spans="1:23" x14ac:dyDescent="0.35">
      <c r="A158" t="s">
        <v>60</v>
      </c>
      <c r="B158" s="1">
        <v>43668</v>
      </c>
      <c r="C158" s="1">
        <v>44927</v>
      </c>
      <c r="D158">
        <v>1</v>
      </c>
      <c r="E158" t="s">
        <v>247</v>
      </c>
      <c r="G158" t="str">
        <f t="shared" si="20"/>
        <v>Prosecution</v>
      </c>
      <c r="H158" t="s">
        <v>248</v>
      </c>
      <c r="J158" t="str">
        <f t="shared" si="21"/>
        <v>Prosecution</v>
      </c>
      <c r="K158" t="s">
        <v>250</v>
      </c>
      <c r="M158" t="str">
        <f>("Yes")</f>
        <v>Yes</v>
      </c>
      <c r="N158" t="s">
        <v>248</v>
      </c>
      <c r="P158" t="str">
        <f>("Protection from arrest, Protection from revocation of probation and/or parole")</f>
        <v>Protection from arrest, Protection from revocation of probation and/or parole</v>
      </c>
      <c r="Q158" t="s">
        <v>248</v>
      </c>
      <c r="S158">
        <v>0</v>
      </c>
    </row>
    <row r="159" spans="1:23" x14ac:dyDescent="0.35">
      <c r="A159" t="s">
        <v>61</v>
      </c>
      <c r="B159" s="1">
        <v>39083</v>
      </c>
      <c r="C159" s="1">
        <v>42216</v>
      </c>
      <c r="D159">
        <v>0</v>
      </c>
    </row>
    <row r="160" spans="1:23" x14ac:dyDescent="0.35">
      <c r="A160" t="s">
        <v>61</v>
      </c>
      <c r="B160" s="1">
        <v>42217</v>
      </c>
      <c r="C160" s="1">
        <v>42845</v>
      </c>
      <c r="D160">
        <v>1</v>
      </c>
      <c r="E160" t="s">
        <v>251</v>
      </c>
      <c r="G160" t="str">
        <f>("Prosecution")</f>
        <v>Prosecution</v>
      </c>
      <c r="H160" t="s">
        <v>252</v>
      </c>
      <c r="J160" t="str">
        <f>("Prosecution")</f>
        <v>Prosecution</v>
      </c>
      <c r="K160" t="s">
        <v>253</v>
      </c>
      <c r="M160" t="str">
        <f t="shared" ref="M160:M166" si="22">("No")</f>
        <v>No</v>
      </c>
      <c r="P160" t="str">
        <f>("")</f>
        <v/>
      </c>
      <c r="S160">
        <v>0</v>
      </c>
    </row>
    <row r="161" spans="1:22" x14ac:dyDescent="0.35">
      <c r="A161" t="s">
        <v>61</v>
      </c>
      <c r="B161" s="1">
        <v>42846</v>
      </c>
      <c r="C161" s="1">
        <v>42947</v>
      </c>
      <c r="D161">
        <v>1</v>
      </c>
      <c r="E161" t="s">
        <v>254</v>
      </c>
      <c r="G161" t="str">
        <f>("Prosecution")</f>
        <v>Prosecution</v>
      </c>
      <c r="H161" t="s">
        <v>255</v>
      </c>
      <c r="J161" t="str">
        <f>("Prosecution")</f>
        <v>Prosecution</v>
      </c>
      <c r="K161" t="s">
        <v>253</v>
      </c>
      <c r="M161" t="str">
        <f t="shared" si="22"/>
        <v>No</v>
      </c>
      <c r="P161" t="str">
        <f>("")</f>
        <v/>
      </c>
      <c r="S161">
        <v>0</v>
      </c>
    </row>
    <row r="162" spans="1:22" x14ac:dyDescent="0.35">
      <c r="A162" t="s">
        <v>61</v>
      </c>
      <c r="B162" s="1">
        <v>42948</v>
      </c>
      <c r="C162" s="1">
        <v>43677</v>
      </c>
      <c r="D162">
        <v>1</v>
      </c>
      <c r="E162" t="s">
        <v>251</v>
      </c>
      <c r="G162" t="str">
        <f>("Charge, Prosecution")</f>
        <v>Charge, Prosecution</v>
      </c>
      <c r="H162" t="s">
        <v>256</v>
      </c>
      <c r="J162" t="str">
        <f>("Charge, Prosecution")</f>
        <v>Charge, Prosecution</v>
      </c>
      <c r="K162" t="s">
        <v>257</v>
      </c>
      <c r="M162" t="str">
        <f t="shared" si="22"/>
        <v>No</v>
      </c>
      <c r="P162" t="str">
        <f>("")</f>
        <v/>
      </c>
      <c r="S162">
        <v>0</v>
      </c>
    </row>
    <row r="163" spans="1:22" x14ac:dyDescent="0.35">
      <c r="A163" t="s">
        <v>61</v>
      </c>
      <c r="B163" s="1">
        <v>43678</v>
      </c>
      <c r="C163" s="1">
        <v>44318</v>
      </c>
      <c r="D163">
        <v>1</v>
      </c>
      <c r="E163" t="s">
        <v>251</v>
      </c>
      <c r="G163" t="str">
        <f>("Charge, Prosecution")</f>
        <v>Charge, Prosecution</v>
      </c>
      <c r="H163" t="s">
        <v>258</v>
      </c>
      <c r="J163" t="str">
        <f>("Charge, Prosecution")</f>
        <v>Charge, Prosecution</v>
      </c>
      <c r="K163" t="s">
        <v>257</v>
      </c>
      <c r="M163" t="str">
        <f t="shared" si="22"/>
        <v>No</v>
      </c>
      <c r="P163" t="str">
        <f>("")</f>
        <v/>
      </c>
      <c r="S163">
        <v>0</v>
      </c>
    </row>
    <row r="164" spans="1:22" x14ac:dyDescent="0.35">
      <c r="A164" t="s">
        <v>61</v>
      </c>
      <c r="B164" s="1">
        <v>44319</v>
      </c>
      <c r="C164" s="1">
        <v>44408</v>
      </c>
      <c r="D164">
        <v>1</v>
      </c>
      <c r="E164" t="s">
        <v>251</v>
      </c>
      <c r="G164" t="str">
        <f>("Charge, Prosecution")</f>
        <v>Charge, Prosecution</v>
      </c>
      <c r="H164" t="s">
        <v>258</v>
      </c>
      <c r="J164" t="str">
        <f>("Charge, Prosecution")</f>
        <v>Charge, Prosecution</v>
      </c>
      <c r="K164" t="s">
        <v>257</v>
      </c>
      <c r="M164" t="str">
        <f t="shared" si="22"/>
        <v>No</v>
      </c>
      <c r="P164" t="str">
        <f>("")</f>
        <v/>
      </c>
      <c r="S164">
        <v>0</v>
      </c>
    </row>
    <row r="165" spans="1:22" x14ac:dyDescent="0.35">
      <c r="A165" t="s">
        <v>61</v>
      </c>
      <c r="B165" s="1">
        <v>44409</v>
      </c>
      <c r="C165" s="1">
        <v>44804</v>
      </c>
      <c r="D165">
        <v>1</v>
      </c>
      <c r="E165" t="s">
        <v>251</v>
      </c>
      <c r="G165" t="str">
        <f>("Charge, Prosecution")</f>
        <v>Charge, Prosecution</v>
      </c>
      <c r="H165" t="s">
        <v>259</v>
      </c>
      <c r="J165" t="str">
        <f>("Charge, Prosecution")</f>
        <v>Charge, Prosecution</v>
      </c>
      <c r="K165" t="s">
        <v>257</v>
      </c>
      <c r="M165" t="str">
        <f t="shared" si="22"/>
        <v>No</v>
      </c>
      <c r="P165" t="str">
        <f>("")</f>
        <v/>
      </c>
      <c r="S165">
        <v>0</v>
      </c>
    </row>
    <row r="166" spans="1:22" x14ac:dyDescent="0.35">
      <c r="A166" t="s">
        <v>61</v>
      </c>
      <c r="B166" s="1">
        <v>44805</v>
      </c>
      <c r="C166" s="1">
        <v>44927</v>
      </c>
      <c r="D166">
        <v>1</v>
      </c>
      <c r="E166" t="s">
        <v>251</v>
      </c>
      <c r="G166" t="str">
        <f>("Charge, Prosecution")</f>
        <v>Charge, Prosecution</v>
      </c>
      <c r="H166" t="s">
        <v>260</v>
      </c>
      <c r="J166" t="str">
        <f>("Charge, Prosecution")</f>
        <v>Charge, Prosecution</v>
      </c>
      <c r="K166" t="s">
        <v>257</v>
      </c>
      <c r="M166" t="str">
        <f t="shared" si="22"/>
        <v>No</v>
      </c>
      <c r="P166" t="str">
        <f>("")</f>
        <v/>
      </c>
      <c r="S166">
        <v>0</v>
      </c>
    </row>
    <row r="167" spans="1:22" x14ac:dyDescent="0.35">
      <c r="A167" t="s">
        <v>62</v>
      </c>
      <c r="B167" s="1">
        <v>39083</v>
      </c>
      <c r="C167" s="1">
        <v>42625</v>
      </c>
      <c r="D167">
        <v>0</v>
      </c>
    </row>
    <row r="168" spans="1:22" x14ac:dyDescent="0.35">
      <c r="A168" t="s">
        <v>62</v>
      </c>
      <c r="B168" s="1">
        <v>42626</v>
      </c>
      <c r="C168" s="1">
        <v>42626</v>
      </c>
      <c r="D168">
        <v>1</v>
      </c>
      <c r="E168" t="s">
        <v>261</v>
      </c>
      <c r="G168" t="str">
        <f>("Arrest, Charge, Prosecution")</f>
        <v>Arrest, Charge, Prosecution</v>
      </c>
      <c r="H168" t="s">
        <v>261</v>
      </c>
      <c r="I168" t="s">
        <v>262</v>
      </c>
      <c r="J168" t="str">
        <f>("None")</f>
        <v>None</v>
      </c>
      <c r="M168" t="str">
        <f>("Yes")</f>
        <v>Yes</v>
      </c>
      <c r="N168" t="s">
        <v>263</v>
      </c>
      <c r="P168" t="str">
        <f>("General protection from sanctions for violation of probation and/or parole")</f>
        <v>General protection from sanctions for violation of probation and/or parole</v>
      </c>
      <c r="Q168" t="s">
        <v>263</v>
      </c>
      <c r="R168" t="s">
        <v>264</v>
      </c>
      <c r="S168">
        <v>0</v>
      </c>
      <c r="U168" t="s">
        <v>265</v>
      </c>
      <c r="V168" t="str">
        <f>("")</f>
        <v/>
      </c>
    </row>
    <row r="169" spans="1:22" x14ac:dyDescent="0.35">
      <c r="A169" t="s">
        <v>62</v>
      </c>
      <c r="B169" s="1">
        <v>42627</v>
      </c>
      <c r="C169" s="1">
        <v>43403</v>
      </c>
      <c r="D169">
        <v>1</v>
      </c>
      <c r="E169" t="s">
        <v>266</v>
      </c>
      <c r="G169" t="str">
        <f>("Arrest, Charge, Prosecution")</f>
        <v>Arrest, Charge, Prosecution</v>
      </c>
      <c r="H169" t="s">
        <v>267</v>
      </c>
      <c r="I169" t="s">
        <v>268</v>
      </c>
      <c r="J169" t="str">
        <f>("None")</f>
        <v>None</v>
      </c>
      <c r="M169" t="str">
        <f>("Yes")</f>
        <v>Yes</v>
      </c>
      <c r="N169" t="s">
        <v>267</v>
      </c>
      <c r="P169" t="str">
        <f>("General protection from sanctions for violation of probation and/or parole")</f>
        <v>General protection from sanctions for violation of probation and/or parole</v>
      </c>
      <c r="Q169" t="s">
        <v>267</v>
      </c>
      <c r="R169" t="s">
        <v>264</v>
      </c>
      <c r="S169">
        <v>0</v>
      </c>
      <c r="U169" t="s">
        <v>269</v>
      </c>
      <c r="V169" t="str">
        <f>("")</f>
        <v/>
      </c>
    </row>
    <row r="170" spans="1:22" x14ac:dyDescent="0.35">
      <c r="A170" t="s">
        <v>62</v>
      </c>
      <c r="B170" s="1">
        <v>43404</v>
      </c>
      <c r="C170" s="1">
        <v>43545</v>
      </c>
      <c r="D170">
        <v>1</v>
      </c>
      <c r="E170" t="s">
        <v>266</v>
      </c>
      <c r="G170" t="str">
        <f>("Arrest, Charge, Prosecution")</f>
        <v>Arrest, Charge, Prosecution</v>
      </c>
      <c r="H170" t="s">
        <v>267</v>
      </c>
      <c r="I170" t="s">
        <v>268</v>
      </c>
      <c r="J170" t="str">
        <f>("None")</f>
        <v>None</v>
      </c>
      <c r="M170" t="str">
        <f>("Yes")</f>
        <v>Yes</v>
      </c>
      <c r="N170" t="s">
        <v>270</v>
      </c>
      <c r="P170" t="str">
        <f>("General protection from sanctions for violation of probation and/or parole")</f>
        <v>General protection from sanctions for violation of probation and/or parole</v>
      </c>
      <c r="Q170" t="s">
        <v>270</v>
      </c>
      <c r="R170" t="s">
        <v>264</v>
      </c>
      <c r="S170">
        <v>0</v>
      </c>
      <c r="U170" t="s">
        <v>269</v>
      </c>
    </row>
    <row r="171" spans="1:22" x14ac:dyDescent="0.35">
      <c r="A171" t="s">
        <v>62</v>
      </c>
      <c r="B171" s="1">
        <v>43546</v>
      </c>
      <c r="C171" s="1">
        <v>44927</v>
      </c>
      <c r="D171">
        <v>1</v>
      </c>
      <c r="E171" t="s">
        <v>266</v>
      </c>
      <c r="G171" t="str">
        <f>("Arrest, Charge, Prosecution")</f>
        <v>Arrest, Charge, Prosecution</v>
      </c>
      <c r="H171" t="s">
        <v>267</v>
      </c>
      <c r="I171" t="s">
        <v>268</v>
      </c>
      <c r="J171" t="str">
        <f>("None")</f>
        <v>None</v>
      </c>
      <c r="M171" t="str">
        <f>("Yes")</f>
        <v>Yes</v>
      </c>
      <c r="N171" t="s">
        <v>267</v>
      </c>
      <c r="P171" t="str">
        <f>("General protection from sanctions for violation of probation and/or parole")</f>
        <v>General protection from sanctions for violation of probation and/or parole</v>
      </c>
      <c r="Q171" t="s">
        <v>267</v>
      </c>
      <c r="R171" t="s">
        <v>264</v>
      </c>
      <c r="S171">
        <v>0</v>
      </c>
      <c r="U171" t="s">
        <v>269</v>
      </c>
      <c r="V171" t="str">
        <f>("")</f>
        <v/>
      </c>
    </row>
    <row r="172" spans="1:22" x14ac:dyDescent="0.35">
      <c r="A172" t="s">
        <v>63</v>
      </c>
      <c r="B172" s="1">
        <v>39083</v>
      </c>
      <c r="C172" s="1">
        <v>43404</v>
      </c>
      <c r="D172">
        <v>0</v>
      </c>
    </row>
    <row r="173" spans="1:22" x14ac:dyDescent="0.35">
      <c r="A173" t="s">
        <v>63</v>
      </c>
      <c r="B173" s="1">
        <v>43405</v>
      </c>
      <c r="C173" s="1">
        <v>44927</v>
      </c>
      <c r="D173">
        <v>1</v>
      </c>
      <c r="E173" t="s">
        <v>271</v>
      </c>
      <c r="G173" t="str">
        <f>("Arrest, Prosecution")</f>
        <v>Arrest, Prosecution</v>
      </c>
      <c r="H173" t="s">
        <v>271</v>
      </c>
      <c r="I173" t="s">
        <v>272</v>
      </c>
      <c r="J173" t="str">
        <f>("Prosecution")</f>
        <v>Prosecution</v>
      </c>
      <c r="K173" t="s">
        <v>271</v>
      </c>
      <c r="M173" t="str">
        <f>("No")</f>
        <v>No</v>
      </c>
      <c r="S173">
        <v>0</v>
      </c>
    </row>
    <row r="174" spans="1:22" x14ac:dyDescent="0.35">
      <c r="A174" t="s">
        <v>64</v>
      </c>
      <c r="B174" s="1">
        <v>39083</v>
      </c>
      <c r="C174" s="1">
        <v>42369</v>
      </c>
      <c r="D174">
        <v>0</v>
      </c>
    </row>
    <row r="175" spans="1:22" x14ac:dyDescent="0.35">
      <c r="A175" t="s">
        <v>64</v>
      </c>
      <c r="B175" s="1">
        <v>42370</v>
      </c>
      <c r="C175" s="1">
        <v>42429</v>
      </c>
      <c r="D175">
        <v>1</v>
      </c>
      <c r="E175" t="s">
        <v>273</v>
      </c>
      <c r="G175" t="str">
        <f>("Arrest, Prosecution")</f>
        <v>Arrest, Prosecution</v>
      </c>
      <c r="H175" t="s">
        <v>273</v>
      </c>
      <c r="J175" t="str">
        <f>("Arrest, Prosecution")</f>
        <v>Arrest, Prosecution</v>
      </c>
      <c r="K175" t="s">
        <v>273</v>
      </c>
      <c r="M175" t="str">
        <f>("Yes")</f>
        <v>Yes</v>
      </c>
      <c r="N175" t="s">
        <v>274</v>
      </c>
      <c r="P175" t="str">
        <f>("Protection from arrest")</f>
        <v>Protection from arrest</v>
      </c>
      <c r="Q175" t="s">
        <v>274</v>
      </c>
      <c r="R175" t="s">
        <v>275</v>
      </c>
      <c r="S175">
        <v>0</v>
      </c>
    </row>
    <row r="176" spans="1:22" x14ac:dyDescent="0.35">
      <c r="A176" t="s">
        <v>64</v>
      </c>
      <c r="B176" s="1">
        <v>42430</v>
      </c>
      <c r="C176" s="1">
        <v>42845</v>
      </c>
      <c r="D176">
        <v>1</v>
      </c>
      <c r="E176" t="s">
        <v>276</v>
      </c>
      <c r="G176" t="str">
        <f>("Arrest, Prosecution")</f>
        <v>Arrest, Prosecution</v>
      </c>
      <c r="H176" t="s">
        <v>277</v>
      </c>
      <c r="J176" t="str">
        <f>("Arrest, Prosecution")</f>
        <v>Arrest, Prosecution</v>
      </c>
      <c r="K176" t="s">
        <v>277</v>
      </c>
      <c r="M176" t="str">
        <f>("Yes")</f>
        <v>Yes</v>
      </c>
      <c r="N176" t="s">
        <v>278</v>
      </c>
      <c r="P176" t="str">
        <f>("Protection from arrest")</f>
        <v>Protection from arrest</v>
      </c>
      <c r="Q176" t="s">
        <v>278</v>
      </c>
      <c r="R176" t="s">
        <v>275</v>
      </c>
      <c r="S176">
        <v>0</v>
      </c>
    </row>
    <row r="177" spans="1:24" x14ac:dyDescent="0.35">
      <c r="A177" t="s">
        <v>64</v>
      </c>
      <c r="B177" s="1">
        <v>42846</v>
      </c>
      <c r="C177" s="1">
        <v>44927</v>
      </c>
      <c r="D177">
        <v>1</v>
      </c>
      <c r="E177" t="s">
        <v>276</v>
      </c>
      <c r="G177" t="str">
        <f>("Arrest, Prosecution")</f>
        <v>Arrest, Prosecution</v>
      </c>
      <c r="H177" t="s">
        <v>277</v>
      </c>
      <c r="J177" t="str">
        <f>("Arrest, Prosecution")</f>
        <v>Arrest, Prosecution</v>
      </c>
      <c r="K177" t="s">
        <v>277</v>
      </c>
      <c r="M177" t="str">
        <f>("Yes")</f>
        <v>Yes</v>
      </c>
      <c r="N177" t="s">
        <v>278</v>
      </c>
      <c r="P177" t="str">
        <f>("Protection from arrest")</f>
        <v>Protection from arrest</v>
      </c>
      <c r="Q177" t="s">
        <v>278</v>
      </c>
      <c r="R177" t="s">
        <v>275</v>
      </c>
      <c r="S177">
        <v>0</v>
      </c>
    </row>
    <row r="178" spans="1:24" x14ac:dyDescent="0.35">
      <c r="A178" t="s">
        <v>65</v>
      </c>
      <c r="B178" s="1">
        <v>39083</v>
      </c>
      <c r="C178" s="1">
        <v>41973</v>
      </c>
      <c r="D178">
        <v>0</v>
      </c>
    </row>
    <row r="179" spans="1:24" x14ac:dyDescent="0.35">
      <c r="A179" t="s">
        <v>65</v>
      </c>
      <c r="B179" s="1">
        <v>41974</v>
      </c>
      <c r="C179" s="1">
        <v>44927</v>
      </c>
      <c r="D179">
        <v>1</v>
      </c>
      <c r="E179" t="s">
        <v>279</v>
      </c>
      <c r="G179" t="str">
        <f>("Charge, Prosecution")</f>
        <v>Charge, Prosecution</v>
      </c>
      <c r="H179" t="s">
        <v>280</v>
      </c>
      <c r="J179" t="str">
        <f>("Charge, Prosecution")</f>
        <v>Charge, Prosecution</v>
      </c>
      <c r="K179" t="s">
        <v>281</v>
      </c>
      <c r="M179" t="str">
        <f>("Yes")</f>
        <v>Yes</v>
      </c>
      <c r="N179" t="s">
        <v>279</v>
      </c>
      <c r="P179" t="str">
        <f>("Protection from charge, Protection from prosecution")</f>
        <v>Protection from charge, Protection from prosecution</v>
      </c>
      <c r="Q179" t="s">
        <v>279</v>
      </c>
      <c r="S179">
        <v>0</v>
      </c>
    </row>
    <row r="180" spans="1:24" x14ac:dyDescent="0.35">
      <c r="A180" t="s">
        <v>66</v>
      </c>
      <c r="B180" s="1">
        <v>39083</v>
      </c>
      <c r="C180" s="1">
        <v>41077</v>
      </c>
      <c r="D180">
        <v>0</v>
      </c>
    </row>
    <row r="181" spans="1:24" x14ac:dyDescent="0.35">
      <c r="A181" t="s">
        <v>66</v>
      </c>
      <c r="B181" s="1">
        <v>41078</v>
      </c>
      <c r="C181" s="1">
        <v>42185</v>
      </c>
      <c r="D181">
        <v>1</v>
      </c>
      <c r="E181" t="s">
        <v>282</v>
      </c>
      <c r="G181" t="str">
        <f>("Charge, Prosecution")</f>
        <v>Charge, Prosecution</v>
      </c>
      <c r="H181" t="s">
        <v>282</v>
      </c>
      <c r="J181" t="str">
        <f>("Charge, Prosecution")</f>
        <v>Charge, Prosecution</v>
      </c>
      <c r="K181" t="s">
        <v>283</v>
      </c>
      <c r="M181" t="str">
        <f>("No")</f>
        <v>No</v>
      </c>
      <c r="P181" t="str">
        <f>("")</f>
        <v/>
      </c>
      <c r="S181">
        <v>1</v>
      </c>
      <c r="T181" t="s">
        <v>282</v>
      </c>
      <c r="V181" t="str">
        <f>("Controlled substances offenses")</f>
        <v>Controlled substances offenses</v>
      </c>
      <c r="W181" t="s">
        <v>282</v>
      </c>
    </row>
    <row r="182" spans="1:24" x14ac:dyDescent="0.35">
      <c r="A182" t="s">
        <v>66</v>
      </c>
      <c r="B182" s="1">
        <v>42186</v>
      </c>
      <c r="C182" s="1">
        <v>42395</v>
      </c>
      <c r="D182">
        <v>0</v>
      </c>
      <c r="F182" t="s">
        <v>284</v>
      </c>
    </row>
    <row r="183" spans="1:24" x14ac:dyDescent="0.35">
      <c r="A183" t="s">
        <v>66</v>
      </c>
      <c r="B183" s="1">
        <v>42396</v>
      </c>
      <c r="C183" s="1">
        <v>43282</v>
      </c>
      <c r="D183">
        <v>1</v>
      </c>
      <c r="E183" t="s">
        <v>285</v>
      </c>
      <c r="G183" t="str">
        <f>("Charge, Prosecution")</f>
        <v>Charge, Prosecution</v>
      </c>
      <c r="H183" t="s">
        <v>286</v>
      </c>
      <c r="J183" t="str">
        <f>("Charge, Prosecution")</f>
        <v>Charge, Prosecution</v>
      </c>
      <c r="K183" t="s">
        <v>286</v>
      </c>
      <c r="M183" t="str">
        <f>("Yes")</f>
        <v>Yes</v>
      </c>
      <c r="N183" t="s">
        <v>285</v>
      </c>
      <c r="P183" t="str">
        <f>("Protection from charge, Protection from prosecution")</f>
        <v>Protection from charge, Protection from prosecution</v>
      </c>
      <c r="Q183" t="s">
        <v>285</v>
      </c>
      <c r="R183" t="s">
        <v>287</v>
      </c>
      <c r="S183">
        <v>1</v>
      </c>
      <c r="T183" t="s">
        <v>285</v>
      </c>
      <c r="V183" t="str">
        <f>("Controlled substances offenses")</f>
        <v>Controlled substances offenses</v>
      </c>
      <c r="W183" t="s">
        <v>285</v>
      </c>
    </row>
    <row r="184" spans="1:24" x14ac:dyDescent="0.35">
      <c r="A184" t="s">
        <v>66</v>
      </c>
      <c r="B184" s="1">
        <v>43283</v>
      </c>
      <c r="C184" s="1">
        <v>43660</v>
      </c>
      <c r="D184">
        <v>1</v>
      </c>
      <c r="E184" t="s">
        <v>285</v>
      </c>
      <c r="G184" t="str">
        <f>("Charge, Prosecution")</f>
        <v>Charge, Prosecution</v>
      </c>
      <c r="H184" t="s">
        <v>286</v>
      </c>
      <c r="J184" t="str">
        <f>("Charge, Prosecution")</f>
        <v>Charge, Prosecution</v>
      </c>
      <c r="K184" t="s">
        <v>286</v>
      </c>
      <c r="M184" t="str">
        <f>("Yes")</f>
        <v>Yes</v>
      </c>
      <c r="N184" t="s">
        <v>285</v>
      </c>
      <c r="P184" t="str">
        <f>("Protection from charge, Protection from prosecution")</f>
        <v>Protection from charge, Protection from prosecution</v>
      </c>
      <c r="Q184" t="s">
        <v>285</v>
      </c>
      <c r="R184" t="s">
        <v>287</v>
      </c>
      <c r="S184">
        <v>1</v>
      </c>
      <c r="T184" t="s">
        <v>285</v>
      </c>
      <c r="V184" t="str">
        <f>("Controlled substances offenses")</f>
        <v>Controlled substances offenses</v>
      </c>
      <c r="W184" t="s">
        <v>285</v>
      </c>
    </row>
    <row r="185" spans="1:24" x14ac:dyDescent="0.35">
      <c r="A185" t="s">
        <v>66</v>
      </c>
      <c r="B185" s="1">
        <v>43661</v>
      </c>
      <c r="C185" s="1">
        <v>44927</v>
      </c>
      <c r="D185">
        <v>1</v>
      </c>
      <c r="E185" t="s">
        <v>285</v>
      </c>
      <c r="G185" t="str">
        <f>("Charge, Prosecution")</f>
        <v>Charge, Prosecution</v>
      </c>
      <c r="H185" t="s">
        <v>286</v>
      </c>
      <c r="J185" t="str">
        <f>("Charge, Prosecution")</f>
        <v>Charge, Prosecution</v>
      </c>
      <c r="K185" t="s">
        <v>286</v>
      </c>
      <c r="M185" t="str">
        <f>("Yes")</f>
        <v>Yes</v>
      </c>
      <c r="N185" t="s">
        <v>285</v>
      </c>
      <c r="P185" t="str">
        <f>("Protection from charge, Protection from prosecution")</f>
        <v>Protection from charge, Protection from prosecution</v>
      </c>
      <c r="Q185" t="s">
        <v>285</v>
      </c>
      <c r="R185" t="s">
        <v>287</v>
      </c>
      <c r="S185">
        <v>1</v>
      </c>
      <c r="T185" t="s">
        <v>285</v>
      </c>
      <c r="V185" t="str">
        <f>("Controlled substances offenses")</f>
        <v>Controlled substances offenses</v>
      </c>
      <c r="W185" t="s">
        <v>285</v>
      </c>
    </row>
    <row r="186" spans="1:24" x14ac:dyDescent="0.35">
      <c r="A186" t="s">
        <v>67</v>
      </c>
      <c r="B186" s="1">
        <v>39083</v>
      </c>
      <c r="C186" s="1">
        <v>42895</v>
      </c>
      <c r="D186">
        <v>0</v>
      </c>
    </row>
    <row r="187" spans="1:24" x14ac:dyDescent="0.35">
      <c r="A187" t="s">
        <v>67</v>
      </c>
      <c r="B187" s="1">
        <v>42896</v>
      </c>
      <c r="C187" s="1">
        <v>44927</v>
      </c>
      <c r="D187">
        <v>1</v>
      </c>
      <c r="E187" t="s">
        <v>288</v>
      </c>
      <c r="G187" t="str">
        <f>("Prosecution")</f>
        <v>Prosecution</v>
      </c>
      <c r="H187" t="s">
        <v>289</v>
      </c>
      <c r="I187" t="s">
        <v>290</v>
      </c>
      <c r="J187" t="str">
        <f>("Prosecution")</f>
        <v>Prosecution</v>
      </c>
      <c r="K187" t="s">
        <v>289</v>
      </c>
      <c r="L187" t="s">
        <v>290</v>
      </c>
      <c r="M187" t="str">
        <f>("No")</f>
        <v>No</v>
      </c>
      <c r="P187" t="str">
        <f>("")</f>
        <v/>
      </c>
      <c r="S187">
        <v>1</v>
      </c>
      <c r="T187" t="s">
        <v>291</v>
      </c>
      <c r="V187" t="str">
        <f>("Controlled substances offenses, Alcohol-related offenses")</f>
        <v>Controlled substances offenses, Alcohol-related offenses</v>
      </c>
      <c r="W187" t="s">
        <v>291</v>
      </c>
    </row>
    <row r="188" spans="1:24" x14ac:dyDescent="0.35">
      <c r="A188" t="s">
        <v>68</v>
      </c>
      <c r="B188" s="1">
        <v>39083</v>
      </c>
      <c r="C188" s="1">
        <v>42916</v>
      </c>
      <c r="D188">
        <v>0</v>
      </c>
    </row>
    <row r="189" spans="1:24" x14ac:dyDescent="0.35">
      <c r="A189" t="s">
        <v>68</v>
      </c>
      <c r="B189" s="1">
        <v>42917</v>
      </c>
      <c r="C189" s="1">
        <v>44927</v>
      </c>
      <c r="D189">
        <v>1</v>
      </c>
      <c r="E189" t="s">
        <v>292</v>
      </c>
      <c r="G189" t="str">
        <f>("Arrest, Prosecution")</f>
        <v>Arrest, Prosecution</v>
      </c>
      <c r="H189" t="s">
        <v>293</v>
      </c>
      <c r="I189" t="s">
        <v>294</v>
      </c>
      <c r="J189" t="str">
        <f>("None")</f>
        <v>None</v>
      </c>
      <c r="M189" t="str">
        <f>("No")</f>
        <v>No</v>
      </c>
      <c r="P189" t="str">
        <f>("")</f>
        <v/>
      </c>
      <c r="S189">
        <v>1</v>
      </c>
      <c r="T189" t="s">
        <v>295</v>
      </c>
      <c r="V189" t="str">
        <f>("Controlled substances offenses, Alcohol-related offenses, Other offenses beyond controlled substances and alcohol-related violations")</f>
        <v>Controlled substances offenses, Alcohol-related offenses, Other offenses beyond controlled substances and alcohol-related violations</v>
      </c>
      <c r="W189" t="s">
        <v>295</v>
      </c>
      <c r="X189" t="s">
        <v>296</v>
      </c>
    </row>
    <row r="190" spans="1:24" x14ac:dyDescent="0.35">
      <c r="A190" t="s">
        <v>69</v>
      </c>
      <c r="B190" s="1">
        <v>39083</v>
      </c>
      <c r="C190" s="1">
        <v>41043</v>
      </c>
      <c r="D190">
        <v>0</v>
      </c>
    </row>
    <row r="191" spans="1:24" x14ac:dyDescent="0.35">
      <c r="A191" t="s">
        <v>69</v>
      </c>
      <c r="B191" s="1">
        <v>41044</v>
      </c>
      <c r="C191" s="1">
        <v>41820</v>
      </c>
      <c r="D191">
        <v>0</v>
      </c>
    </row>
    <row r="192" spans="1:24" x14ac:dyDescent="0.35">
      <c r="A192" t="s">
        <v>69</v>
      </c>
      <c r="B192" s="1">
        <v>41821</v>
      </c>
      <c r="C192" s="1">
        <v>42185</v>
      </c>
      <c r="D192">
        <v>0</v>
      </c>
    </row>
    <row r="193" spans="1:24" x14ac:dyDescent="0.35">
      <c r="A193" t="s">
        <v>69</v>
      </c>
      <c r="B193" s="1">
        <v>42186</v>
      </c>
      <c r="C193" s="1">
        <v>42551</v>
      </c>
      <c r="D193">
        <v>1</v>
      </c>
      <c r="E193" t="s">
        <v>297</v>
      </c>
      <c r="G193" t="str">
        <f>("Arrest, Charge, Prosecution")</f>
        <v>Arrest, Charge, Prosecution</v>
      </c>
      <c r="H193" t="s">
        <v>298</v>
      </c>
      <c r="J193" t="str">
        <f>("Arrest, Charge, Prosecution")</f>
        <v>Arrest, Charge, Prosecution</v>
      </c>
      <c r="K193" t="s">
        <v>299</v>
      </c>
      <c r="M193" t="str">
        <f>("Yes")</f>
        <v>Yes</v>
      </c>
      <c r="N193" t="s">
        <v>300</v>
      </c>
      <c r="P193" t="str">
        <f>("General protection from sanctions for violation of probation and/or parole")</f>
        <v>General protection from sanctions for violation of probation and/or parole</v>
      </c>
      <c r="Q193" t="s">
        <v>300</v>
      </c>
      <c r="S193">
        <v>1</v>
      </c>
      <c r="T193" t="s">
        <v>297</v>
      </c>
      <c r="V193" t="str">
        <f>("Controlled substances offenses, Alcohol-related offenses, Other offenses beyond controlled substances and alcohol-related violations")</f>
        <v>Controlled substances offenses, Alcohol-related offenses, Other offenses beyond controlled substances and alcohol-related violations</v>
      </c>
      <c r="W193" t="s">
        <v>297</v>
      </c>
      <c r="X193" t="s">
        <v>301</v>
      </c>
    </row>
    <row r="194" spans="1:24" x14ac:dyDescent="0.35">
      <c r="A194" t="s">
        <v>69</v>
      </c>
      <c r="B194" s="1">
        <v>42552</v>
      </c>
      <c r="C194" s="1">
        <v>44377</v>
      </c>
      <c r="D194">
        <v>1</v>
      </c>
      <c r="E194" t="s">
        <v>302</v>
      </c>
      <c r="G194" t="str">
        <f>("Arrest, Charge, Prosecution")</f>
        <v>Arrest, Charge, Prosecution</v>
      </c>
      <c r="H194" t="s">
        <v>303</v>
      </c>
      <c r="I194" t="s">
        <v>304</v>
      </c>
      <c r="J194" t="str">
        <f>("Arrest, Charge, Prosecution")</f>
        <v>Arrest, Charge, Prosecution</v>
      </c>
      <c r="K194" t="s">
        <v>305</v>
      </c>
      <c r="L194" t="s">
        <v>304</v>
      </c>
      <c r="M194" t="str">
        <f>("Yes")</f>
        <v>Yes</v>
      </c>
      <c r="N194" t="s">
        <v>306</v>
      </c>
      <c r="P194" t="str">
        <f>("General protection from sanctions for violation of probation and/or parole")</f>
        <v>General protection from sanctions for violation of probation and/or parole</v>
      </c>
      <c r="Q194" t="s">
        <v>306</v>
      </c>
      <c r="S194">
        <v>1</v>
      </c>
      <c r="T194" t="s">
        <v>302</v>
      </c>
      <c r="V194" t="str">
        <f>("Controlled substances offenses, Alcohol-related offenses, Other offenses beyond controlled substances and alcohol-related violations")</f>
        <v>Controlled substances offenses, Alcohol-related offenses, Other offenses beyond controlled substances and alcohol-related violations</v>
      </c>
      <c r="W194" t="s">
        <v>302</v>
      </c>
      <c r="X194" t="s">
        <v>301</v>
      </c>
    </row>
    <row r="195" spans="1:24" x14ac:dyDescent="0.35">
      <c r="A195" t="s">
        <v>69</v>
      </c>
      <c r="B195" s="1">
        <v>44378</v>
      </c>
      <c r="C195" s="1">
        <v>44742</v>
      </c>
      <c r="D195">
        <v>1</v>
      </c>
      <c r="E195" t="s">
        <v>302</v>
      </c>
      <c r="G195" t="str">
        <f>("Arrest, Charge, Prosecution")</f>
        <v>Arrest, Charge, Prosecution</v>
      </c>
      <c r="H195" t="s">
        <v>307</v>
      </c>
      <c r="I195" t="s">
        <v>304</v>
      </c>
      <c r="J195" t="str">
        <f>("Arrest, Charge, Prosecution")</f>
        <v>Arrest, Charge, Prosecution</v>
      </c>
      <c r="K195" t="s">
        <v>305</v>
      </c>
      <c r="L195" t="s">
        <v>304</v>
      </c>
      <c r="M195" t="str">
        <f>("Yes")</f>
        <v>Yes</v>
      </c>
      <c r="N195" t="s">
        <v>306</v>
      </c>
      <c r="P195" t="str">
        <f>("General protection from sanctions for violation of probation and/or parole")</f>
        <v>General protection from sanctions for violation of probation and/or parole</v>
      </c>
      <c r="Q195" t="s">
        <v>306</v>
      </c>
      <c r="S195">
        <v>1</v>
      </c>
      <c r="T195" t="s">
        <v>302</v>
      </c>
      <c r="V195" t="str">
        <f>("Controlled substances offenses, Alcohol-related offenses, Other offenses beyond controlled substances and alcohol-related violations")</f>
        <v>Controlled substances offenses, Alcohol-related offenses, Other offenses beyond controlled substances and alcohol-related violations</v>
      </c>
      <c r="W195" t="s">
        <v>302</v>
      </c>
      <c r="X195" t="s">
        <v>301</v>
      </c>
    </row>
    <row r="196" spans="1:24" x14ac:dyDescent="0.35">
      <c r="A196" t="s">
        <v>69</v>
      </c>
      <c r="B196" s="1">
        <v>44743</v>
      </c>
      <c r="C196" s="1">
        <v>44927</v>
      </c>
      <c r="D196">
        <v>1</v>
      </c>
      <c r="E196" t="s">
        <v>308</v>
      </c>
      <c r="G196" t="str">
        <f>("Arrest, Charge, Prosecution")</f>
        <v>Arrest, Charge, Prosecution</v>
      </c>
      <c r="H196" t="s">
        <v>309</v>
      </c>
      <c r="I196" t="s">
        <v>304</v>
      </c>
      <c r="J196" t="str">
        <f>("Arrest, Charge, Prosecution")</f>
        <v>Arrest, Charge, Prosecution</v>
      </c>
      <c r="K196" t="s">
        <v>310</v>
      </c>
      <c r="L196" t="s">
        <v>304</v>
      </c>
      <c r="M196" t="str">
        <f>("Yes")</f>
        <v>Yes</v>
      </c>
      <c r="N196" t="s">
        <v>308</v>
      </c>
      <c r="P196" t="str">
        <f>("General protection from sanctions for violation of probation and/or parole")</f>
        <v>General protection from sanctions for violation of probation and/or parole</v>
      </c>
      <c r="Q196" t="s">
        <v>308</v>
      </c>
      <c r="S196">
        <v>1</v>
      </c>
      <c r="T196" t="s">
        <v>308</v>
      </c>
      <c r="V196" t="str">
        <f>("Controlled substances offenses, Alcohol-related offenses, Other offenses beyond controlled substances and alcohol-related violations")</f>
        <v>Controlled substances offenses, Alcohol-related offenses, Other offenses beyond controlled substances and alcohol-related violations</v>
      </c>
      <c r="W196" t="s">
        <v>311</v>
      </c>
      <c r="X196" t="s">
        <v>301</v>
      </c>
    </row>
    <row r="197" spans="1:24" x14ac:dyDescent="0.35">
      <c r="A197" t="s">
        <v>70</v>
      </c>
      <c r="B197" s="1">
        <v>39083</v>
      </c>
      <c r="C197" s="1">
        <v>44439</v>
      </c>
      <c r="D197">
        <v>0</v>
      </c>
    </row>
    <row r="198" spans="1:24" x14ac:dyDescent="0.35">
      <c r="A198" t="s">
        <v>70</v>
      </c>
      <c r="B198" s="1">
        <v>44440</v>
      </c>
      <c r="C198" s="1">
        <v>44927</v>
      </c>
      <c r="D198">
        <v>1</v>
      </c>
      <c r="E198" s="7" t="s">
        <v>312</v>
      </c>
      <c r="G198" s="7" t="str">
        <f>("Law provides an affirmative defense")</f>
        <v>Law provides an affirmative defense</v>
      </c>
      <c r="H198" t="s">
        <v>313</v>
      </c>
      <c r="I198" t="s">
        <v>359</v>
      </c>
      <c r="J198" s="7" t="str">
        <f>("Law provides an affirmative defense")</f>
        <v>Law provides an affirmative defense</v>
      </c>
      <c r="K198" s="6" t="s">
        <v>314</v>
      </c>
      <c r="L198" t="s">
        <v>360</v>
      </c>
      <c r="M198" t="s">
        <v>315</v>
      </c>
      <c r="S198">
        <v>0</v>
      </c>
    </row>
    <row r="199" spans="1:24" x14ac:dyDescent="0.35">
      <c r="A199" t="s">
        <v>71</v>
      </c>
      <c r="B199" s="1">
        <v>39083</v>
      </c>
      <c r="C199" s="1">
        <v>41717</v>
      </c>
      <c r="D199">
        <v>0</v>
      </c>
      <c r="G199" t="str">
        <f>("")</f>
        <v/>
      </c>
      <c r="J199" t="str">
        <f>("")</f>
        <v/>
      </c>
      <c r="P199" t="str">
        <f>("")</f>
        <v/>
      </c>
      <c r="V199" t="str">
        <f>("")</f>
        <v/>
      </c>
    </row>
    <row r="200" spans="1:24" x14ac:dyDescent="0.35">
      <c r="A200" t="s">
        <v>71</v>
      </c>
      <c r="B200" s="1">
        <v>41718</v>
      </c>
      <c r="C200" s="1">
        <v>41771</v>
      </c>
      <c r="D200">
        <v>1</v>
      </c>
      <c r="E200" t="s">
        <v>316</v>
      </c>
      <c r="G200" t="str">
        <f>("Law provides an affirmative defense")</f>
        <v>Law provides an affirmative defense</v>
      </c>
      <c r="H200" t="s">
        <v>317</v>
      </c>
      <c r="J200" t="str">
        <f t="shared" ref="J200:J210" si="23">("Law provides an affirmative defense")</f>
        <v>Law provides an affirmative defense</v>
      </c>
      <c r="K200" t="s">
        <v>317</v>
      </c>
      <c r="M200" t="str">
        <f t="shared" ref="M200:M210" si="24">("No")</f>
        <v>No</v>
      </c>
      <c r="P200" t="str">
        <f>("")</f>
        <v/>
      </c>
      <c r="S200">
        <v>1</v>
      </c>
      <c r="T200" t="s">
        <v>318</v>
      </c>
      <c r="V200" t="str">
        <f t="shared" ref="V200:V210" si="25">("Controlled substances offenses")</f>
        <v>Controlled substances offenses</v>
      </c>
      <c r="W200" t="s">
        <v>318</v>
      </c>
    </row>
    <row r="201" spans="1:24" x14ac:dyDescent="0.35">
      <c r="A201" t="s">
        <v>71</v>
      </c>
      <c r="B201" s="1">
        <v>41772</v>
      </c>
      <c r="C201" s="1">
        <v>42135</v>
      </c>
      <c r="D201">
        <v>1</v>
      </c>
      <c r="E201" t="s">
        <v>316</v>
      </c>
      <c r="G201" t="str">
        <f t="shared" ref="G201:G210" si="26">("Law provides an affirmative defense")</f>
        <v>Law provides an affirmative defense</v>
      </c>
      <c r="H201" t="s">
        <v>317</v>
      </c>
      <c r="J201" t="str">
        <f t="shared" si="23"/>
        <v>Law provides an affirmative defense</v>
      </c>
      <c r="K201" t="s">
        <v>317</v>
      </c>
      <c r="M201" t="str">
        <f t="shared" si="24"/>
        <v>No</v>
      </c>
      <c r="P201" t="str">
        <f>("")</f>
        <v/>
      </c>
      <c r="S201">
        <v>1</v>
      </c>
      <c r="T201" t="s">
        <v>318</v>
      </c>
      <c r="V201" t="str">
        <f t="shared" si="25"/>
        <v>Controlled substances offenses</v>
      </c>
      <c r="W201" t="s">
        <v>318</v>
      </c>
    </row>
    <row r="202" spans="1:24" x14ac:dyDescent="0.35">
      <c r="A202" t="s">
        <v>71</v>
      </c>
      <c r="B202" s="1">
        <v>42136</v>
      </c>
      <c r="C202" s="1">
        <v>42277</v>
      </c>
      <c r="D202">
        <v>1</v>
      </c>
      <c r="E202" t="s">
        <v>316</v>
      </c>
      <c r="G202" t="str">
        <f t="shared" si="26"/>
        <v>Law provides an affirmative defense</v>
      </c>
      <c r="H202" t="s">
        <v>317</v>
      </c>
      <c r="J202" t="str">
        <f t="shared" si="23"/>
        <v>Law provides an affirmative defense</v>
      </c>
      <c r="K202" t="s">
        <v>317</v>
      </c>
      <c r="M202" t="str">
        <f t="shared" si="24"/>
        <v>No</v>
      </c>
      <c r="P202" t="str">
        <f>("")</f>
        <v/>
      </c>
      <c r="S202">
        <v>1</v>
      </c>
      <c r="T202" t="s">
        <v>318</v>
      </c>
      <c r="V202" t="str">
        <f t="shared" si="25"/>
        <v>Controlled substances offenses</v>
      </c>
      <c r="W202" t="s">
        <v>318</v>
      </c>
    </row>
    <row r="203" spans="1:24" x14ac:dyDescent="0.35">
      <c r="A203" t="s">
        <v>71</v>
      </c>
      <c r="B203" s="1">
        <v>42278</v>
      </c>
      <c r="C203" s="1">
        <v>42499</v>
      </c>
      <c r="D203">
        <v>1</v>
      </c>
      <c r="E203" t="s">
        <v>316</v>
      </c>
      <c r="G203" t="str">
        <f t="shared" si="26"/>
        <v>Law provides an affirmative defense</v>
      </c>
      <c r="H203" t="s">
        <v>319</v>
      </c>
      <c r="J203" t="str">
        <f t="shared" si="23"/>
        <v>Law provides an affirmative defense</v>
      </c>
      <c r="K203" t="s">
        <v>317</v>
      </c>
      <c r="M203" t="str">
        <f t="shared" si="24"/>
        <v>No</v>
      </c>
      <c r="P203" t="str">
        <f>("")</f>
        <v/>
      </c>
      <c r="S203">
        <v>1</v>
      </c>
      <c r="T203" t="s">
        <v>318</v>
      </c>
      <c r="V203" t="str">
        <f t="shared" si="25"/>
        <v>Controlled substances offenses</v>
      </c>
      <c r="W203" t="s">
        <v>318</v>
      </c>
    </row>
    <row r="204" spans="1:24" x14ac:dyDescent="0.35">
      <c r="A204" t="s">
        <v>71</v>
      </c>
      <c r="B204" s="1">
        <v>42500</v>
      </c>
      <c r="C204" s="1">
        <v>42947</v>
      </c>
      <c r="D204">
        <v>1</v>
      </c>
      <c r="E204" t="s">
        <v>320</v>
      </c>
      <c r="G204" t="str">
        <f t="shared" si="26"/>
        <v>Law provides an affirmative defense</v>
      </c>
      <c r="H204" t="s">
        <v>321</v>
      </c>
      <c r="J204" t="str">
        <f t="shared" si="23"/>
        <v>Law provides an affirmative defense</v>
      </c>
      <c r="K204" t="s">
        <v>321</v>
      </c>
      <c r="M204" t="str">
        <f t="shared" si="24"/>
        <v>No</v>
      </c>
      <c r="P204" t="str">
        <f>("")</f>
        <v/>
      </c>
      <c r="S204">
        <v>1</v>
      </c>
      <c r="T204" t="s">
        <v>322</v>
      </c>
      <c r="V204" t="str">
        <f t="shared" si="25"/>
        <v>Controlled substances offenses</v>
      </c>
      <c r="W204" t="s">
        <v>322</v>
      </c>
    </row>
    <row r="205" spans="1:24" x14ac:dyDescent="0.35">
      <c r="A205" t="s">
        <v>71</v>
      </c>
      <c r="B205" s="1">
        <v>42948</v>
      </c>
      <c r="C205" s="1">
        <v>43598</v>
      </c>
      <c r="D205">
        <v>1</v>
      </c>
      <c r="E205" t="s">
        <v>320</v>
      </c>
      <c r="G205" t="str">
        <f t="shared" si="26"/>
        <v>Law provides an affirmative defense</v>
      </c>
      <c r="H205" t="s">
        <v>321</v>
      </c>
      <c r="J205" t="str">
        <f t="shared" si="23"/>
        <v>Law provides an affirmative defense</v>
      </c>
      <c r="K205" t="s">
        <v>321</v>
      </c>
      <c r="M205" t="str">
        <f t="shared" si="24"/>
        <v>No</v>
      </c>
      <c r="P205" t="str">
        <f>("")</f>
        <v/>
      </c>
      <c r="S205">
        <v>1</v>
      </c>
      <c r="T205" t="s">
        <v>322</v>
      </c>
      <c r="V205" t="str">
        <f t="shared" si="25"/>
        <v>Controlled substances offenses</v>
      </c>
      <c r="W205" t="s">
        <v>323</v>
      </c>
    </row>
    <row r="206" spans="1:24" x14ac:dyDescent="0.35">
      <c r="A206" t="s">
        <v>71</v>
      </c>
      <c r="B206" s="1">
        <v>43599</v>
      </c>
      <c r="C206" s="1">
        <v>43888</v>
      </c>
      <c r="D206">
        <v>1</v>
      </c>
      <c r="E206" t="s">
        <v>324</v>
      </c>
      <c r="G206" t="str">
        <f t="shared" si="26"/>
        <v>Law provides an affirmative defense</v>
      </c>
      <c r="H206" t="s">
        <v>321</v>
      </c>
      <c r="J206" t="str">
        <f t="shared" si="23"/>
        <v>Law provides an affirmative defense</v>
      </c>
      <c r="K206" t="s">
        <v>321</v>
      </c>
      <c r="M206" t="str">
        <f t="shared" si="24"/>
        <v>No</v>
      </c>
      <c r="P206" t="str">
        <f>("")</f>
        <v/>
      </c>
      <c r="S206">
        <v>1</v>
      </c>
      <c r="T206" t="s">
        <v>325</v>
      </c>
      <c r="V206" t="str">
        <f t="shared" si="25"/>
        <v>Controlled substances offenses</v>
      </c>
      <c r="W206" t="s">
        <v>322</v>
      </c>
    </row>
    <row r="207" spans="1:24" x14ac:dyDescent="0.35">
      <c r="A207" t="s">
        <v>71</v>
      </c>
      <c r="B207" s="1">
        <v>43889</v>
      </c>
      <c r="C207" s="1">
        <v>43962</v>
      </c>
      <c r="D207">
        <v>1</v>
      </c>
      <c r="E207" t="s">
        <v>320</v>
      </c>
      <c r="G207" t="str">
        <f t="shared" si="26"/>
        <v>Law provides an affirmative defense</v>
      </c>
      <c r="H207" t="s">
        <v>321</v>
      </c>
      <c r="J207" t="str">
        <f t="shared" si="23"/>
        <v>Law provides an affirmative defense</v>
      </c>
      <c r="K207" t="s">
        <v>321</v>
      </c>
      <c r="M207" t="str">
        <f t="shared" si="24"/>
        <v>No</v>
      </c>
      <c r="P207" t="str">
        <f>("")</f>
        <v/>
      </c>
      <c r="S207">
        <v>1</v>
      </c>
      <c r="T207" t="s">
        <v>325</v>
      </c>
      <c r="V207" t="str">
        <f t="shared" si="25"/>
        <v>Controlled substances offenses</v>
      </c>
      <c r="W207" t="s">
        <v>322</v>
      </c>
    </row>
    <row r="208" spans="1:24" x14ac:dyDescent="0.35">
      <c r="A208" t="s">
        <v>71</v>
      </c>
      <c r="B208" s="1">
        <v>43963</v>
      </c>
      <c r="C208" s="1">
        <v>44320</v>
      </c>
      <c r="D208">
        <v>1</v>
      </c>
      <c r="E208" t="s">
        <v>320</v>
      </c>
      <c r="G208" t="str">
        <f t="shared" si="26"/>
        <v>Law provides an affirmative defense</v>
      </c>
      <c r="H208" t="s">
        <v>321</v>
      </c>
      <c r="J208" t="str">
        <f t="shared" si="23"/>
        <v>Law provides an affirmative defense</v>
      </c>
      <c r="K208" t="s">
        <v>321</v>
      </c>
      <c r="M208" t="str">
        <f t="shared" si="24"/>
        <v>No</v>
      </c>
      <c r="P208" t="str">
        <f>("")</f>
        <v/>
      </c>
      <c r="S208">
        <v>1</v>
      </c>
      <c r="T208" t="s">
        <v>325</v>
      </c>
      <c r="V208" t="str">
        <f t="shared" si="25"/>
        <v>Controlled substances offenses</v>
      </c>
      <c r="W208" t="s">
        <v>325</v>
      </c>
    </row>
    <row r="209" spans="1:23" x14ac:dyDescent="0.35">
      <c r="A209" t="s">
        <v>71</v>
      </c>
      <c r="B209" s="1">
        <v>44321</v>
      </c>
      <c r="C209" s="1">
        <v>44684</v>
      </c>
      <c r="D209">
        <v>1</v>
      </c>
      <c r="E209" t="s">
        <v>320</v>
      </c>
      <c r="G209" t="str">
        <f t="shared" si="26"/>
        <v>Law provides an affirmative defense</v>
      </c>
      <c r="H209" t="s">
        <v>321</v>
      </c>
      <c r="J209" t="str">
        <f t="shared" si="23"/>
        <v>Law provides an affirmative defense</v>
      </c>
      <c r="K209" t="s">
        <v>321</v>
      </c>
      <c r="M209" t="str">
        <f t="shared" si="24"/>
        <v>No</v>
      </c>
      <c r="P209" t="str">
        <f>("")</f>
        <v/>
      </c>
      <c r="S209">
        <v>1</v>
      </c>
      <c r="T209" t="s">
        <v>325</v>
      </c>
      <c r="V209" t="str">
        <f t="shared" si="25"/>
        <v>Controlled substances offenses</v>
      </c>
      <c r="W209" t="s">
        <v>322</v>
      </c>
    </row>
    <row r="210" spans="1:23" x14ac:dyDescent="0.35">
      <c r="A210" t="s">
        <v>71</v>
      </c>
      <c r="B210" s="1">
        <v>44685</v>
      </c>
      <c r="C210" s="1">
        <v>44927</v>
      </c>
      <c r="D210">
        <v>1</v>
      </c>
      <c r="E210" t="s">
        <v>326</v>
      </c>
      <c r="G210" t="str">
        <f t="shared" si="26"/>
        <v>Law provides an affirmative defense</v>
      </c>
      <c r="H210" t="s">
        <v>327</v>
      </c>
      <c r="J210" t="str">
        <f t="shared" si="23"/>
        <v>Law provides an affirmative defense</v>
      </c>
      <c r="K210" t="s">
        <v>327</v>
      </c>
      <c r="M210" t="str">
        <f t="shared" si="24"/>
        <v>No</v>
      </c>
      <c r="S210">
        <v>1</v>
      </c>
      <c r="T210" t="s">
        <v>328</v>
      </c>
      <c r="V210" t="str">
        <f t="shared" si="25"/>
        <v>Controlled substances offenses</v>
      </c>
      <c r="W210" t="s">
        <v>328</v>
      </c>
    </row>
    <row r="211" spans="1:23" x14ac:dyDescent="0.35">
      <c r="A211" t="s">
        <v>72</v>
      </c>
      <c r="B211" s="1">
        <v>39083</v>
      </c>
      <c r="C211" s="1">
        <v>41429</v>
      </c>
      <c r="D211">
        <v>0</v>
      </c>
    </row>
    <row r="212" spans="1:23" x14ac:dyDescent="0.35">
      <c r="A212" t="s">
        <v>72</v>
      </c>
      <c r="B212" s="1">
        <v>41430</v>
      </c>
      <c r="C212" s="1">
        <v>41806</v>
      </c>
      <c r="D212">
        <v>1</v>
      </c>
      <c r="E212" t="s">
        <v>329</v>
      </c>
      <c r="G212" t="str">
        <f>("Arrest, Prosecution")</f>
        <v>Arrest, Prosecution</v>
      </c>
      <c r="H212" t="s">
        <v>329</v>
      </c>
      <c r="J212" t="str">
        <f>("None")</f>
        <v>None</v>
      </c>
      <c r="M212" t="str">
        <f>("Yes")</f>
        <v>Yes</v>
      </c>
      <c r="N212" t="s">
        <v>329</v>
      </c>
      <c r="P212" t="str">
        <f>("General protection from sanctions for violation of probation and/or parole")</f>
        <v>General protection from sanctions for violation of probation and/or parole</v>
      </c>
      <c r="Q212" t="s">
        <v>330</v>
      </c>
      <c r="S212">
        <v>1</v>
      </c>
      <c r="T212" t="s">
        <v>329</v>
      </c>
      <c r="V212" t="str">
        <f>("Controlled substances offenses, Alcohol-related offenses, Other offenses beyond controlled substances and alcohol-related violations")</f>
        <v>Controlled substances offenses, Alcohol-related offenses, Other offenses beyond controlled substances and alcohol-related violations</v>
      </c>
      <c r="W212" t="s">
        <v>329</v>
      </c>
    </row>
    <row r="213" spans="1:23" x14ac:dyDescent="0.35">
      <c r="A213" t="s">
        <v>72</v>
      </c>
      <c r="B213" s="1">
        <v>41807</v>
      </c>
      <c r="C213" s="1">
        <v>42916</v>
      </c>
      <c r="D213">
        <v>1</v>
      </c>
      <c r="E213" t="s">
        <v>331</v>
      </c>
      <c r="G213" t="str">
        <f>("Arrest, Prosecution")</f>
        <v>Arrest, Prosecution</v>
      </c>
      <c r="H213" t="s">
        <v>332</v>
      </c>
      <c r="J213" t="str">
        <f>("None")</f>
        <v>None</v>
      </c>
      <c r="M213" t="str">
        <f>("Yes")</f>
        <v>Yes</v>
      </c>
      <c r="N213" t="s">
        <v>331</v>
      </c>
      <c r="P213" t="str">
        <f>("General protection from sanctions for violation of probation and/or parole")</f>
        <v>General protection from sanctions for violation of probation and/or parole</v>
      </c>
      <c r="Q213" t="s">
        <v>331</v>
      </c>
      <c r="S213">
        <v>1</v>
      </c>
      <c r="T213" t="s">
        <v>331</v>
      </c>
      <c r="V213" t="str">
        <f>("Controlled substances offenses, Alcohol-related offenses, Other offenses beyond controlled substances and alcohol-related violations")</f>
        <v>Controlled substances offenses, Alcohol-related offenses, Other offenses beyond controlled substances and alcohol-related violations</v>
      </c>
      <c r="W213" t="s">
        <v>331</v>
      </c>
    </row>
    <row r="214" spans="1:23" x14ac:dyDescent="0.35">
      <c r="A214" t="s">
        <v>72</v>
      </c>
      <c r="B214" s="1">
        <v>42917</v>
      </c>
      <c r="C214" s="1">
        <v>44927</v>
      </c>
      <c r="D214">
        <v>1</v>
      </c>
      <c r="E214" t="s">
        <v>331</v>
      </c>
      <c r="G214" t="str">
        <f>("Arrest, Prosecution")</f>
        <v>Arrest, Prosecution</v>
      </c>
      <c r="H214" t="s">
        <v>332</v>
      </c>
      <c r="J214" t="str">
        <f>("None")</f>
        <v>None</v>
      </c>
      <c r="M214" t="str">
        <f>("Yes")</f>
        <v>Yes</v>
      </c>
      <c r="N214" t="s">
        <v>331</v>
      </c>
      <c r="P214" t="str">
        <f>("General protection from sanctions for violation of probation and/or parole")</f>
        <v>General protection from sanctions for violation of probation and/or parole</v>
      </c>
      <c r="Q214" t="s">
        <v>331</v>
      </c>
      <c r="S214">
        <v>1</v>
      </c>
      <c r="T214" t="s">
        <v>331</v>
      </c>
      <c r="V214" t="str">
        <f>("Controlled substances offenses, Alcohol-related offenses, Other offenses beyond controlled substances and alcohol-related violations")</f>
        <v>Controlled substances offenses, Alcohol-related offenses, Other offenses beyond controlled substances and alcohol-related violations</v>
      </c>
      <c r="W214" t="s">
        <v>331</v>
      </c>
    </row>
    <row r="215" spans="1:23" x14ac:dyDescent="0.35">
      <c r="A215" t="s">
        <v>73</v>
      </c>
      <c r="B215" s="1">
        <v>39083</v>
      </c>
      <c r="C215" s="1">
        <v>42185</v>
      </c>
      <c r="D215">
        <v>0</v>
      </c>
    </row>
    <row r="216" spans="1:23" x14ac:dyDescent="0.35">
      <c r="A216" t="s">
        <v>73</v>
      </c>
      <c r="B216" s="1">
        <v>42186</v>
      </c>
      <c r="C216" s="1">
        <v>43646</v>
      </c>
      <c r="D216">
        <v>1</v>
      </c>
      <c r="E216" t="s">
        <v>333</v>
      </c>
      <c r="G216" t="str">
        <f>("Law provides an affirmative defense")</f>
        <v>Law provides an affirmative defense</v>
      </c>
      <c r="H216" t="s">
        <v>334</v>
      </c>
      <c r="J216" t="str">
        <f>("Law provides an affirmative defense")</f>
        <v>Law provides an affirmative defense</v>
      </c>
      <c r="K216" t="s">
        <v>334</v>
      </c>
      <c r="M216" t="str">
        <f>("No")</f>
        <v>No</v>
      </c>
      <c r="P216" t="str">
        <f>("")</f>
        <v/>
      </c>
      <c r="S216">
        <v>0</v>
      </c>
    </row>
    <row r="217" spans="1:23" x14ac:dyDescent="0.35">
      <c r="A217" t="s">
        <v>73</v>
      </c>
      <c r="B217" s="1">
        <v>43647</v>
      </c>
      <c r="C217" s="1">
        <v>44012</v>
      </c>
      <c r="D217">
        <v>1</v>
      </c>
      <c r="E217" t="s">
        <v>333</v>
      </c>
      <c r="G217" t="str">
        <f>("Law provides an affirmative defense")</f>
        <v>Law provides an affirmative defense</v>
      </c>
      <c r="H217" t="s">
        <v>334</v>
      </c>
      <c r="J217" t="str">
        <f>("Law provides an affirmative defense")</f>
        <v>Law provides an affirmative defense</v>
      </c>
      <c r="K217" t="s">
        <v>334</v>
      </c>
      <c r="M217" t="str">
        <f>("No")</f>
        <v>No</v>
      </c>
      <c r="P217" t="str">
        <f>("")</f>
        <v/>
      </c>
      <c r="S217">
        <v>0</v>
      </c>
    </row>
    <row r="218" spans="1:23" x14ac:dyDescent="0.35">
      <c r="A218" t="s">
        <v>73</v>
      </c>
      <c r="B218" s="1">
        <v>44013</v>
      </c>
      <c r="C218" s="1">
        <v>44377</v>
      </c>
      <c r="D218">
        <v>1</v>
      </c>
      <c r="E218" t="s">
        <v>335</v>
      </c>
      <c r="G218" t="str">
        <f>("Arrest, Prosecution")</f>
        <v>Arrest, Prosecution</v>
      </c>
      <c r="H218" t="s">
        <v>336</v>
      </c>
      <c r="J218" t="str">
        <f>("Arrest, Prosecution")</f>
        <v>Arrest, Prosecution</v>
      </c>
      <c r="K218" t="s">
        <v>336</v>
      </c>
      <c r="M218" t="str">
        <f>("No")</f>
        <v>No</v>
      </c>
      <c r="P218" t="str">
        <f>("")</f>
        <v/>
      </c>
      <c r="S218">
        <v>0</v>
      </c>
    </row>
    <row r="219" spans="1:23" x14ac:dyDescent="0.35">
      <c r="A219" t="s">
        <v>73</v>
      </c>
      <c r="B219" s="1">
        <v>44378</v>
      </c>
      <c r="C219" s="1">
        <v>44927</v>
      </c>
      <c r="D219">
        <v>1</v>
      </c>
      <c r="E219" t="s">
        <v>337</v>
      </c>
      <c r="G219" t="str">
        <f>("Arrest, Prosecution")</f>
        <v>Arrest, Prosecution</v>
      </c>
      <c r="H219" t="s">
        <v>337</v>
      </c>
      <c r="J219" t="str">
        <f>("Arrest, Prosecution")</f>
        <v>Arrest, Prosecution</v>
      </c>
      <c r="K219" t="s">
        <v>337</v>
      </c>
      <c r="M219" t="str">
        <f>("No")</f>
        <v>No</v>
      </c>
      <c r="S219">
        <v>0</v>
      </c>
    </row>
    <row r="220" spans="1:23" x14ac:dyDescent="0.35">
      <c r="A220" t="s">
        <v>74</v>
      </c>
      <c r="B220" s="1">
        <v>39083</v>
      </c>
      <c r="C220" s="1">
        <v>40338</v>
      </c>
      <c r="D220">
        <v>0</v>
      </c>
    </row>
    <row r="221" spans="1:23" x14ac:dyDescent="0.35">
      <c r="A221" t="s">
        <v>74</v>
      </c>
      <c r="B221" s="1">
        <v>40339</v>
      </c>
      <c r="C221" s="1">
        <v>40745</v>
      </c>
      <c r="D221">
        <v>1</v>
      </c>
      <c r="E221" t="s">
        <v>338</v>
      </c>
      <c r="G221" t="str">
        <f t="shared" ref="G221:G227" si="27">("Charge, Prosecution")</f>
        <v>Charge, Prosecution</v>
      </c>
      <c r="H221" t="s">
        <v>338</v>
      </c>
      <c r="J221" t="str">
        <f t="shared" ref="J221:J227" si="28">("None")</f>
        <v>None</v>
      </c>
      <c r="M221" t="str">
        <f t="shared" ref="M221:M227" si="29">("No")</f>
        <v>No</v>
      </c>
      <c r="P221" t="str">
        <f>("")</f>
        <v/>
      </c>
      <c r="S221">
        <v>1</v>
      </c>
      <c r="T221" t="s">
        <v>339</v>
      </c>
      <c r="V221" t="str">
        <f t="shared" ref="V221:V227" si="30">("Controlled substances offenses, Alcohol-related offenses, Other offenses beyond controlled substances and alcohol-related violations")</f>
        <v>Controlled substances offenses, Alcohol-related offenses, Other offenses beyond controlled substances and alcohol-related violations</v>
      </c>
      <c r="W221" t="s">
        <v>339</v>
      </c>
    </row>
    <row r="222" spans="1:23" x14ac:dyDescent="0.35">
      <c r="A222" t="s">
        <v>74</v>
      </c>
      <c r="B222" s="1">
        <v>40746</v>
      </c>
      <c r="C222" s="1">
        <v>41482</v>
      </c>
      <c r="D222">
        <v>1</v>
      </c>
      <c r="E222" t="s">
        <v>338</v>
      </c>
      <c r="G222" t="str">
        <f t="shared" si="27"/>
        <v>Charge, Prosecution</v>
      </c>
      <c r="H222" t="s">
        <v>338</v>
      </c>
      <c r="J222" t="str">
        <f t="shared" si="28"/>
        <v>None</v>
      </c>
      <c r="M222" t="str">
        <f t="shared" si="29"/>
        <v>No</v>
      </c>
      <c r="P222" t="str">
        <f>("")</f>
        <v/>
      </c>
      <c r="S222">
        <v>1</v>
      </c>
      <c r="T222" t="s">
        <v>339</v>
      </c>
      <c r="V222" t="str">
        <f t="shared" si="30"/>
        <v>Controlled substances offenses, Alcohol-related offenses, Other offenses beyond controlled substances and alcohol-related violations</v>
      </c>
      <c r="W222" t="s">
        <v>339</v>
      </c>
    </row>
    <row r="223" spans="1:23" x14ac:dyDescent="0.35">
      <c r="A223" t="s">
        <v>74</v>
      </c>
      <c r="B223" s="1">
        <v>41483</v>
      </c>
      <c r="C223" s="1">
        <v>41544</v>
      </c>
      <c r="D223">
        <v>1</v>
      </c>
      <c r="E223" t="s">
        <v>340</v>
      </c>
      <c r="G223" t="str">
        <f t="shared" si="27"/>
        <v>Charge, Prosecution</v>
      </c>
      <c r="H223" t="s">
        <v>338</v>
      </c>
      <c r="J223" t="str">
        <f t="shared" si="28"/>
        <v>None</v>
      </c>
      <c r="M223" t="str">
        <f t="shared" si="29"/>
        <v>No</v>
      </c>
      <c r="P223" t="str">
        <f>("")</f>
        <v/>
      </c>
      <c r="S223">
        <v>1</v>
      </c>
      <c r="T223" t="s">
        <v>339</v>
      </c>
      <c r="V223" t="str">
        <f t="shared" si="30"/>
        <v>Controlled substances offenses, Alcohol-related offenses, Other offenses beyond controlled substances and alcohol-related violations</v>
      </c>
      <c r="W223" t="s">
        <v>339</v>
      </c>
    </row>
    <row r="224" spans="1:23" x14ac:dyDescent="0.35">
      <c r="A224" t="s">
        <v>74</v>
      </c>
      <c r="B224" s="1">
        <v>41545</v>
      </c>
      <c r="C224" s="1">
        <v>42208</v>
      </c>
      <c r="D224">
        <v>1</v>
      </c>
      <c r="E224" t="s">
        <v>338</v>
      </c>
      <c r="G224" t="str">
        <f t="shared" si="27"/>
        <v>Charge, Prosecution</v>
      </c>
      <c r="H224" t="s">
        <v>338</v>
      </c>
      <c r="J224" t="str">
        <f t="shared" si="28"/>
        <v>None</v>
      </c>
      <c r="M224" t="str">
        <f t="shared" si="29"/>
        <v>No</v>
      </c>
      <c r="P224" t="str">
        <f>("")</f>
        <v/>
      </c>
      <c r="S224">
        <v>1</v>
      </c>
      <c r="T224" t="s">
        <v>339</v>
      </c>
      <c r="V224" t="str">
        <f t="shared" si="30"/>
        <v>Controlled substances offenses, Alcohol-related offenses, Other offenses beyond controlled substances and alcohol-related violations</v>
      </c>
      <c r="W224" t="s">
        <v>339</v>
      </c>
    </row>
    <row r="225" spans="1:24" x14ac:dyDescent="0.35">
      <c r="A225" t="s">
        <v>74</v>
      </c>
      <c r="B225" s="1">
        <v>42209</v>
      </c>
      <c r="C225" s="1">
        <v>42529</v>
      </c>
      <c r="D225">
        <v>1</v>
      </c>
      <c r="E225" t="s">
        <v>338</v>
      </c>
      <c r="G225" t="str">
        <f t="shared" si="27"/>
        <v>Charge, Prosecution</v>
      </c>
      <c r="H225" t="s">
        <v>338</v>
      </c>
      <c r="J225" t="str">
        <f t="shared" si="28"/>
        <v>None</v>
      </c>
      <c r="M225" t="str">
        <f t="shared" si="29"/>
        <v>No</v>
      </c>
      <c r="P225" t="str">
        <f>("")</f>
        <v/>
      </c>
      <c r="S225">
        <v>1</v>
      </c>
      <c r="T225" t="s">
        <v>339</v>
      </c>
      <c r="V225" t="str">
        <f t="shared" si="30"/>
        <v>Controlled substances offenses, Alcohol-related offenses, Other offenses beyond controlled substances and alcohol-related violations</v>
      </c>
      <c r="W225" t="s">
        <v>339</v>
      </c>
    </row>
    <row r="226" spans="1:24" x14ac:dyDescent="0.35">
      <c r="A226" t="s">
        <v>74</v>
      </c>
      <c r="B226" s="1">
        <v>42530</v>
      </c>
      <c r="C226" s="1">
        <v>43673</v>
      </c>
      <c r="D226">
        <v>1</v>
      </c>
      <c r="E226" t="s">
        <v>341</v>
      </c>
      <c r="G226" t="str">
        <f t="shared" si="27"/>
        <v>Charge, Prosecution</v>
      </c>
      <c r="H226" t="s">
        <v>342</v>
      </c>
      <c r="J226" t="str">
        <f t="shared" si="28"/>
        <v>None</v>
      </c>
      <c r="M226" t="str">
        <f t="shared" si="29"/>
        <v>No</v>
      </c>
      <c r="P226" t="str">
        <f>("")</f>
        <v/>
      </c>
      <c r="S226">
        <v>1</v>
      </c>
      <c r="T226" t="s">
        <v>343</v>
      </c>
      <c r="V226" t="str">
        <f t="shared" si="30"/>
        <v>Controlled substances offenses, Alcohol-related offenses, Other offenses beyond controlled substances and alcohol-related violations</v>
      </c>
      <c r="W226" t="s">
        <v>343</v>
      </c>
    </row>
    <row r="227" spans="1:24" x14ac:dyDescent="0.35">
      <c r="A227" t="s">
        <v>74</v>
      </c>
      <c r="B227" s="1">
        <v>43674</v>
      </c>
      <c r="C227" s="1">
        <v>44927</v>
      </c>
      <c r="D227">
        <v>1</v>
      </c>
      <c r="E227" t="s">
        <v>341</v>
      </c>
      <c r="G227" t="str">
        <f t="shared" si="27"/>
        <v>Charge, Prosecution</v>
      </c>
      <c r="H227" t="s">
        <v>344</v>
      </c>
      <c r="J227" t="str">
        <f t="shared" si="28"/>
        <v>None</v>
      </c>
      <c r="M227" t="str">
        <f t="shared" si="29"/>
        <v>No</v>
      </c>
      <c r="P227" t="str">
        <f>("")</f>
        <v/>
      </c>
      <c r="S227">
        <v>1</v>
      </c>
      <c r="T227" t="s">
        <v>343</v>
      </c>
      <c r="V227" t="str">
        <f t="shared" si="30"/>
        <v>Controlled substances offenses, Alcohol-related offenses, Other offenses beyond controlled substances and alcohol-related violations</v>
      </c>
      <c r="W227" t="s">
        <v>343</v>
      </c>
    </row>
    <row r="228" spans="1:24" x14ac:dyDescent="0.35">
      <c r="A228" t="s">
        <v>75</v>
      </c>
      <c r="B228" s="1">
        <v>39083</v>
      </c>
      <c r="C228" s="1">
        <v>42166</v>
      </c>
      <c r="D228">
        <v>0</v>
      </c>
    </row>
    <row r="229" spans="1:24" x14ac:dyDescent="0.35">
      <c r="A229" t="s">
        <v>75</v>
      </c>
      <c r="B229" s="1">
        <v>42167</v>
      </c>
      <c r="C229" s="1">
        <v>43228</v>
      </c>
      <c r="D229">
        <v>1</v>
      </c>
      <c r="E229" t="s">
        <v>345</v>
      </c>
      <c r="G229" t="str">
        <f>("Prosecution")</f>
        <v>Prosecution</v>
      </c>
      <c r="H229" t="s">
        <v>346</v>
      </c>
      <c r="J229" t="str">
        <f>("None")</f>
        <v>None</v>
      </c>
      <c r="M229" t="str">
        <f>("Yes")</f>
        <v>Yes</v>
      </c>
      <c r="N229" t="s">
        <v>345</v>
      </c>
      <c r="P229" t="str">
        <f>("General protection from sanctions for violation of probation and/or parole")</f>
        <v>General protection from sanctions for violation of probation and/or parole</v>
      </c>
      <c r="Q229" t="s">
        <v>345</v>
      </c>
      <c r="S229">
        <v>1</v>
      </c>
      <c r="T229" t="s">
        <v>347</v>
      </c>
      <c r="V229" t="str">
        <f>("Controlled substances offenses, Alcohol-related offenses, Other offenses beyond controlled substances and alcohol-related violations")</f>
        <v>Controlled substances offenses, Alcohol-related offenses, Other offenses beyond controlled substances and alcohol-related violations</v>
      </c>
      <c r="W229" t="s">
        <v>347</v>
      </c>
      <c r="X229" t="s">
        <v>348</v>
      </c>
    </row>
    <row r="230" spans="1:24" x14ac:dyDescent="0.35">
      <c r="A230" t="s">
        <v>75</v>
      </c>
      <c r="B230" s="1">
        <v>43229</v>
      </c>
      <c r="C230" s="1">
        <v>44927</v>
      </c>
      <c r="D230">
        <v>1</v>
      </c>
      <c r="E230" t="s">
        <v>345</v>
      </c>
      <c r="G230" t="str">
        <f>("Prosecution")</f>
        <v>Prosecution</v>
      </c>
      <c r="H230" t="s">
        <v>346</v>
      </c>
      <c r="J230" t="str">
        <f>("None")</f>
        <v>None</v>
      </c>
      <c r="M230" t="str">
        <f>("Yes")</f>
        <v>Yes</v>
      </c>
      <c r="N230" t="s">
        <v>345</v>
      </c>
      <c r="P230" t="str">
        <f>("General protection from sanctions for violation of probation and/or parole")</f>
        <v>General protection from sanctions for violation of probation and/or parole</v>
      </c>
      <c r="Q230" t="s">
        <v>345</v>
      </c>
      <c r="S230">
        <v>1</v>
      </c>
      <c r="T230" t="s">
        <v>347</v>
      </c>
      <c r="V230" t="str">
        <f>("Controlled substances offenses, Alcohol-related offenses, Other offenses beyond controlled substances and alcohol-related violations")</f>
        <v>Controlled substances offenses, Alcohol-related offenses, Other offenses beyond controlled substances and alcohol-related violations</v>
      </c>
      <c r="W230" t="s">
        <v>347</v>
      </c>
      <c r="X230" t="s">
        <v>348</v>
      </c>
    </row>
    <row r="231" spans="1:24" x14ac:dyDescent="0.35">
      <c r="A231" t="s">
        <v>76</v>
      </c>
      <c r="B231" s="1">
        <v>39083</v>
      </c>
      <c r="C231" s="1">
        <v>39263</v>
      </c>
      <c r="D231">
        <v>0</v>
      </c>
    </row>
    <row r="232" spans="1:24" x14ac:dyDescent="0.35">
      <c r="A232" t="s">
        <v>76</v>
      </c>
      <c r="B232" s="1">
        <v>39264</v>
      </c>
      <c r="C232" s="1">
        <v>39629</v>
      </c>
      <c r="D232">
        <v>0</v>
      </c>
    </row>
    <row r="233" spans="1:24" x14ac:dyDescent="0.35">
      <c r="A233" t="s">
        <v>76</v>
      </c>
      <c r="B233" s="1">
        <v>39630</v>
      </c>
      <c r="C233" s="1">
        <v>39994</v>
      </c>
      <c r="D233">
        <v>0</v>
      </c>
    </row>
    <row r="234" spans="1:24" x14ac:dyDescent="0.35">
      <c r="A234" t="s">
        <v>76</v>
      </c>
      <c r="B234" s="1">
        <v>39995</v>
      </c>
      <c r="C234" s="1">
        <v>40266</v>
      </c>
      <c r="D234">
        <v>0</v>
      </c>
    </row>
    <row r="235" spans="1:24" x14ac:dyDescent="0.35">
      <c r="A235" t="s">
        <v>76</v>
      </c>
      <c r="B235" s="1">
        <v>40267</v>
      </c>
      <c r="C235" s="1">
        <v>40735</v>
      </c>
      <c r="D235">
        <v>0</v>
      </c>
    </row>
    <row r="236" spans="1:24" x14ac:dyDescent="0.35">
      <c r="A236" t="s">
        <v>76</v>
      </c>
      <c r="B236" s="1">
        <v>40736</v>
      </c>
      <c r="C236" s="1">
        <v>41456</v>
      </c>
      <c r="D236">
        <v>0</v>
      </c>
    </row>
    <row r="237" spans="1:24" x14ac:dyDescent="0.35">
      <c r="A237" t="s">
        <v>76</v>
      </c>
      <c r="B237" s="1">
        <v>41457</v>
      </c>
      <c r="C237" s="1">
        <v>41737</v>
      </c>
      <c r="D237">
        <v>0</v>
      </c>
    </row>
    <row r="238" spans="1:24" x14ac:dyDescent="0.35">
      <c r="A238" t="s">
        <v>76</v>
      </c>
      <c r="B238" s="1">
        <v>41738</v>
      </c>
      <c r="C238" s="1">
        <v>41753</v>
      </c>
      <c r="D238">
        <v>1</v>
      </c>
      <c r="E238" t="s">
        <v>349</v>
      </c>
      <c r="G238" t="str">
        <f t="shared" ref="G238:G246" si="31">("Prosecution")</f>
        <v>Prosecution</v>
      </c>
      <c r="H238" t="s">
        <v>350</v>
      </c>
      <c r="J238" t="str">
        <f t="shared" ref="J238:J246" si="32">("Prosecution")</f>
        <v>Prosecution</v>
      </c>
      <c r="K238" t="s">
        <v>351</v>
      </c>
      <c r="M238" t="str">
        <f>("No")</f>
        <v>No</v>
      </c>
      <c r="P238" t="str">
        <f>("")</f>
        <v/>
      </c>
      <c r="S238">
        <v>0</v>
      </c>
    </row>
    <row r="239" spans="1:24" x14ac:dyDescent="0.35">
      <c r="A239" t="s">
        <v>76</v>
      </c>
      <c r="B239" s="1">
        <v>41754</v>
      </c>
      <c r="C239" s="1">
        <v>42430</v>
      </c>
      <c r="D239">
        <v>1</v>
      </c>
      <c r="E239" t="s">
        <v>349</v>
      </c>
      <c r="G239" t="str">
        <f t="shared" si="31"/>
        <v>Prosecution</v>
      </c>
      <c r="H239" t="s">
        <v>350</v>
      </c>
      <c r="J239" t="str">
        <f t="shared" si="32"/>
        <v>Prosecution</v>
      </c>
      <c r="K239" t="s">
        <v>351</v>
      </c>
      <c r="M239" t="str">
        <f>("No")</f>
        <v>No</v>
      </c>
      <c r="P239" t="str">
        <f>("")</f>
        <v/>
      </c>
      <c r="S239">
        <v>0</v>
      </c>
    </row>
    <row r="240" spans="1:24" x14ac:dyDescent="0.35">
      <c r="A240" t="s">
        <v>76</v>
      </c>
      <c r="B240" s="1">
        <v>42431</v>
      </c>
      <c r="C240" s="1">
        <v>42447</v>
      </c>
      <c r="D240">
        <v>1</v>
      </c>
      <c r="E240" t="s">
        <v>349</v>
      </c>
      <c r="G240" t="str">
        <f t="shared" si="31"/>
        <v>Prosecution</v>
      </c>
      <c r="H240" t="s">
        <v>350</v>
      </c>
      <c r="J240" t="str">
        <f t="shared" si="32"/>
        <v>Prosecution</v>
      </c>
      <c r="K240" t="s">
        <v>351</v>
      </c>
      <c r="M240" t="str">
        <f>("No")</f>
        <v>No</v>
      </c>
      <c r="P240" t="str">
        <f>("")</f>
        <v/>
      </c>
      <c r="S240">
        <v>0</v>
      </c>
    </row>
    <row r="241" spans="1:19" x14ac:dyDescent="0.35">
      <c r="A241" t="s">
        <v>76</v>
      </c>
      <c r="B241" s="1">
        <v>42448</v>
      </c>
      <c r="C241" s="1">
        <v>42908</v>
      </c>
      <c r="D241">
        <v>1</v>
      </c>
      <c r="E241" t="s">
        <v>352</v>
      </c>
      <c r="G241" t="str">
        <f t="shared" si="31"/>
        <v>Prosecution</v>
      </c>
      <c r="H241" t="s">
        <v>353</v>
      </c>
      <c r="J241" t="str">
        <f t="shared" si="32"/>
        <v>Prosecution</v>
      </c>
      <c r="K241" t="s">
        <v>354</v>
      </c>
      <c r="M241" t="str">
        <f>("No")</f>
        <v>No</v>
      </c>
      <c r="P241" t="str">
        <f>("")</f>
        <v/>
      </c>
      <c r="S241">
        <v>0</v>
      </c>
    </row>
    <row r="242" spans="1:19" x14ac:dyDescent="0.35">
      <c r="A242" t="s">
        <v>76</v>
      </c>
      <c r="B242" s="1">
        <v>42909</v>
      </c>
      <c r="C242" s="1">
        <v>42934</v>
      </c>
      <c r="D242">
        <v>1</v>
      </c>
      <c r="E242" t="s">
        <v>352</v>
      </c>
      <c r="G242" t="str">
        <f t="shared" si="31"/>
        <v>Prosecution</v>
      </c>
      <c r="H242" t="s">
        <v>353</v>
      </c>
      <c r="J242" t="str">
        <f t="shared" si="32"/>
        <v>Prosecution</v>
      </c>
      <c r="K242" t="s">
        <v>354</v>
      </c>
      <c r="M242" t="str">
        <f>("No")</f>
        <v>No</v>
      </c>
      <c r="P242" t="str">
        <f>("")</f>
        <v/>
      </c>
      <c r="S242">
        <v>0</v>
      </c>
    </row>
    <row r="243" spans="1:19" x14ac:dyDescent="0.35">
      <c r="A243" t="s">
        <v>76</v>
      </c>
      <c r="B243" s="1">
        <v>42935</v>
      </c>
      <c r="C243" s="1">
        <v>43000</v>
      </c>
      <c r="D243">
        <v>1</v>
      </c>
      <c r="E243" t="s">
        <v>352</v>
      </c>
      <c r="G243" t="str">
        <f t="shared" si="31"/>
        <v>Prosecution</v>
      </c>
      <c r="H243" t="s">
        <v>353</v>
      </c>
      <c r="J243" t="str">
        <f t="shared" si="32"/>
        <v>Prosecution</v>
      </c>
      <c r="K243" t="s">
        <v>354</v>
      </c>
      <c r="M243" t="str">
        <f>("Yes")</f>
        <v>Yes</v>
      </c>
      <c r="N243" t="s">
        <v>355</v>
      </c>
      <c r="P243" t="str">
        <f>("Protection from revocation of probation and/or parole")</f>
        <v>Protection from revocation of probation and/or parole</v>
      </c>
      <c r="Q243" t="s">
        <v>355</v>
      </c>
      <c r="S243">
        <v>0</v>
      </c>
    </row>
    <row r="244" spans="1:19" x14ac:dyDescent="0.35">
      <c r="A244" t="s">
        <v>76</v>
      </c>
      <c r="B244" s="1">
        <v>43001</v>
      </c>
      <c r="C244" s="1">
        <v>44043</v>
      </c>
      <c r="D244">
        <v>1</v>
      </c>
      <c r="E244" t="s">
        <v>355</v>
      </c>
      <c r="G244" t="str">
        <f t="shared" si="31"/>
        <v>Prosecution</v>
      </c>
      <c r="H244" t="s">
        <v>353</v>
      </c>
      <c r="J244" t="str">
        <f t="shared" si="32"/>
        <v>Prosecution</v>
      </c>
      <c r="K244" t="s">
        <v>354</v>
      </c>
      <c r="M244" t="str">
        <f>("Yes")</f>
        <v>Yes</v>
      </c>
      <c r="N244" t="s">
        <v>355</v>
      </c>
      <c r="P244" t="str">
        <f>("Protection from revocation of probation and/or parole")</f>
        <v>Protection from revocation of probation and/or parole</v>
      </c>
      <c r="Q244" t="s">
        <v>355</v>
      </c>
      <c r="S244">
        <v>0</v>
      </c>
    </row>
    <row r="245" spans="1:19" x14ac:dyDescent="0.35">
      <c r="A245" t="s">
        <v>76</v>
      </c>
      <c r="B245" s="1">
        <v>44044</v>
      </c>
      <c r="C245" s="1">
        <v>44637</v>
      </c>
      <c r="D245">
        <v>1</v>
      </c>
      <c r="E245" t="s">
        <v>355</v>
      </c>
      <c r="G245" t="str">
        <f t="shared" si="31"/>
        <v>Prosecution</v>
      </c>
      <c r="H245" t="s">
        <v>353</v>
      </c>
      <c r="J245" t="str">
        <f t="shared" si="32"/>
        <v>Prosecution</v>
      </c>
      <c r="K245" t="s">
        <v>354</v>
      </c>
      <c r="M245" t="str">
        <f>("No")</f>
        <v>No</v>
      </c>
      <c r="P245" t="str">
        <f>("")</f>
        <v/>
      </c>
      <c r="S245">
        <v>0</v>
      </c>
    </row>
    <row r="246" spans="1:19" x14ac:dyDescent="0.35">
      <c r="A246" t="s">
        <v>76</v>
      </c>
      <c r="B246" s="1">
        <v>44638</v>
      </c>
      <c r="C246" s="1">
        <v>44927</v>
      </c>
      <c r="D246">
        <v>1</v>
      </c>
      <c r="E246" t="s">
        <v>356</v>
      </c>
      <c r="G246" t="str">
        <f t="shared" si="31"/>
        <v>Prosecution</v>
      </c>
      <c r="H246" t="s">
        <v>357</v>
      </c>
      <c r="J246" t="str">
        <f t="shared" si="32"/>
        <v>Prosecution</v>
      </c>
      <c r="K246" t="s">
        <v>358</v>
      </c>
      <c r="M246" t="str">
        <f>("No")</f>
        <v>No</v>
      </c>
      <c r="S246">
        <v>0</v>
      </c>
    </row>
    <row r="247" spans="1:19" x14ac:dyDescent="0.35">
      <c r="A247" t="s">
        <v>77</v>
      </c>
      <c r="B247" s="1">
        <v>39083</v>
      </c>
      <c r="C247" s="1">
        <v>44927</v>
      </c>
      <c r="D247">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Standard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 Larsen</dc:creator>
  <cp:keywords/>
  <dc:description/>
  <cp:lastModifiedBy>Elizabeth A Platt</cp:lastModifiedBy>
  <cp:revision/>
  <dcterms:created xsi:type="dcterms:W3CDTF">2021-07-20T20:22:25Z</dcterms:created>
  <dcterms:modified xsi:type="dcterms:W3CDTF">2023-08-25T12:44:51Z</dcterms:modified>
  <cp:category/>
  <cp:contentStatus/>
</cp:coreProperties>
</file>