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a\Downloads\"/>
    </mc:Choice>
  </mc:AlternateContent>
  <xr:revisionPtr revIDLastSave="0" documentId="13_ncr:1_{7129D68D-67B4-46AA-BEA8-37D3C2DAA748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loan_data" sheetId="1" r:id="rId1"/>
    <sheet name="Excel test dataset" sheetId="3" r:id="rId2"/>
    <sheet name="Dataset classification" sheetId="4" r:id="rId3"/>
    <sheet name="Excel train dataset" sheetId="5" r:id="rId4"/>
    <sheet name="Excel validation" sheetId="6" r:id="rId5"/>
    <sheet name="Logistic Regression" sheetId="9" r:id="rId6"/>
    <sheet name="KNN" sheetId="10" r:id="rId7"/>
    <sheet name="Decision Tree Classifier" sheetId="11" r:id="rId8"/>
  </sheets>
  <definedNames>
    <definedName name="_xlnm._FilterDatabase" localSheetId="2" hidden="1">'Dataset classification'!$A$1:$G$382</definedName>
    <definedName name="_xlnm._FilterDatabase" localSheetId="7" hidden="1">'Decision Tree Classifier'!$A$1:$G$382</definedName>
    <definedName name="_xlnm._FilterDatabase" localSheetId="1" hidden="1">'Excel test dataset'!$A$1:$F$382</definedName>
    <definedName name="_xlnm._FilterDatabase" localSheetId="3" hidden="1">'Excel train dataset'!$A$1:$G$306</definedName>
    <definedName name="_xlnm._FilterDatabase" localSheetId="4" hidden="1">'Excel validation'!$A$1:$G$77</definedName>
    <definedName name="_xlnm._FilterDatabase" localSheetId="6" hidden="1">KNN!$A$1:$D$382</definedName>
    <definedName name="_xlnm._FilterDatabase" localSheetId="0" hidden="1">loan_data!$K$1:$K$382</definedName>
    <definedName name="_xlnm._FilterDatabase" localSheetId="5" hidden="1">'Logistic Regression'!$M$1:$N$382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1" l="1"/>
  <c r="P8" i="11"/>
  <c r="P7" i="11"/>
  <c r="Q16" i="11"/>
  <c r="Q15" i="11"/>
  <c r="P16" i="11"/>
  <c r="P15" i="11"/>
  <c r="Q4" i="11"/>
  <c r="Q3" i="11"/>
  <c r="P4" i="11"/>
  <c r="P3" i="11"/>
  <c r="K22" i="11"/>
  <c r="K21" i="11"/>
  <c r="K20" i="11"/>
  <c r="M17" i="11"/>
  <c r="L16" i="11"/>
  <c r="L15" i="11"/>
  <c r="K16" i="11"/>
  <c r="K15" i="11"/>
  <c r="K10" i="11"/>
  <c r="K9" i="11"/>
  <c r="K8" i="11"/>
  <c r="M5" i="11"/>
  <c r="M4" i="11"/>
  <c r="M3" i="11"/>
  <c r="L4" i="11"/>
  <c r="L3" i="11"/>
  <c r="K4" i="11"/>
  <c r="K3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2" i="10"/>
  <c r="R16" i="11" l="1"/>
  <c r="R15" i="11"/>
  <c r="R4" i="11"/>
  <c r="R3" i="11"/>
  <c r="M16" i="11"/>
  <c r="M15" i="11"/>
  <c r="R17" i="11" l="1"/>
  <c r="R5" i="11"/>
  <c r="AI7" i="1" l="1"/>
  <c r="AI6" i="1"/>
  <c r="AI5" i="1"/>
  <c r="AI4" i="1"/>
  <c r="AI3" i="1"/>
  <c r="AH7" i="1"/>
  <c r="AH6" i="1"/>
  <c r="AH5" i="1"/>
  <c r="AH4" i="1"/>
  <c r="AH3" i="1"/>
  <c r="AG7" i="1"/>
  <c r="AG6" i="1"/>
  <c r="AG5" i="1"/>
  <c r="AG4" i="1"/>
  <c r="AG3" i="1"/>
  <c r="AF7" i="1"/>
  <c r="AF6" i="1"/>
  <c r="AF5" i="1"/>
  <c r="AF4" i="1"/>
  <c r="AF3" i="1"/>
  <c r="AE7" i="1"/>
  <c r="AE6" i="1"/>
  <c r="AE5" i="1"/>
  <c r="AE4" i="1"/>
  <c r="AE3" i="1"/>
  <c r="AD7" i="1"/>
  <c r="AD6" i="1"/>
  <c r="AD5" i="1"/>
  <c r="AD4" i="1"/>
  <c r="AD3" i="1"/>
  <c r="AC1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AA5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5" i="1"/>
  <c r="A18" i="1"/>
  <c r="A19" i="1" s="1"/>
  <c r="P22" i="1" s="1"/>
  <c r="O21" i="1" l="1"/>
  <c r="P21" i="1"/>
</calcChain>
</file>

<file path=xl/sharedStrings.xml><?xml version="1.0" encoding="utf-8"?>
<sst xmlns="http://schemas.openxmlformats.org/spreadsheetml/2006/main" count="2957" uniqueCount="102">
  <si>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</si>
  <si>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</si>
  <si>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</si>
  <si>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</si>
  <si>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</si>
  <si>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</si>
  <si>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</si>
  <si>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</si>
  <si>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</si>
  <si>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</si>
  <si>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</si>
  <si>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</si>
  <si>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Male</t>
  </si>
  <si>
    <t>Yes</t>
  </si>
  <si>
    <t>Graduate</t>
  </si>
  <si>
    <t>No</t>
  </si>
  <si>
    <t>Rural</t>
  </si>
  <si>
    <t>N</t>
  </si>
  <si>
    <t>Urban</t>
  </si>
  <si>
    <t>Y</t>
  </si>
  <si>
    <t>Not Graduate</t>
  </si>
  <si>
    <t>Female</t>
  </si>
  <si>
    <t>Semiurban</t>
  </si>
  <si>
    <t>3+</t>
  </si>
  <si>
    <t>ONE HOT ENCODING</t>
  </si>
  <si>
    <t>CATEGORICAL VALUES</t>
  </si>
  <si>
    <t>GENDER</t>
  </si>
  <si>
    <t>MARRIED</t>
  </si>
  <si>
    <t>EDUCATION</t>
  </si>
  <si>
    <t>PROPERTY_AREA</t>
  </si>
  <si>
    <t>LOAN_STATUS</t>
  </si>
  <si>
    <t>SELF EMPLOYED</t>
  </si>
  <si>
    <t>APPLICANT INCOME</t>
  </si>
  <si>
    <t>COAPPLICANT INCOME</t>
  </si>
  <si>
    <t>CREDIT_HISTORY</t>
  </si>
  <si>
    <t>GENDER_MALE</t>
  </si>
  <si>
    <t>GENDER_FEMALE</t>
  </si>
  <si>
    <t>YES</t>
  </si>
  <si>
    <t>NO</t>
  </si>
  <si>
    <t>GRADUATE</t>
  </si>
  <si>
    <t>NOT GRADUATE</t>
  </si>
  <si>
    <t>RURAL</t>
  </si>
  <si>
    <t>URBAN</t>
  </si>
  <si>
    <t>SEMI-URBAN</t>
  </si>
  <si>
    <t>LOAN_AMT</t>
  </si>
  <si>
    <t>LOAN_AMT_TERM</t>
  </si>
  <si>
    <t>STDEV</t>
  </si>
  <si>
    <t>MEAN</t>
  </si>
  <si>
    <t>MINIMUM</t>
  </si>
  <si>
    <t>MAXIMUM</t>
  </si>
  <si>
    <t>INTERQUARTILE RANGE</t>
  </si>
  <si>
    <t>INTERQUARTILE RANGE-1</t>
  </si>
  <si>
    <t>Random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</si>
  <si>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</si>
  <si>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</si>
  <si>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</si>
  <si>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</si>
  <si>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</si>
  <si>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</si>
  <si>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</si>
  <si>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</si>
  <si>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</si>
  <si>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</si>
  <si>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</si>
  <si>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</si>
  <si>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</si>
  <si>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</si>
  <si>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</si>
  <si>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</si>
  <si>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</si>
  <si>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</si>
  <si>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</si>
  <si>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</si>
  <si>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</si>
  <si>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</si>
  <si>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</si>
  <si>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</si>
  <si>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</si>
  <si>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Euclean Distance</t>
  </si>
  <si>
    <t>K=5(Minimum Distance)</t>
  </si>
  <si>
    <t>New Loan Amount</t>
  </si>
  <si>
    <t>Loan_Amount_term</t>
  </si>
  <si>
    <t>Gini LoanAmount</t>
  </si>
  <si>
    <t>Row Total</t>
  </si>
  <si>
    <t>&gt;=120</t>
  </si>
  <si>
    <t>&lt;120</t>
  </si>
  <si>
    <t>GRAND TOTAL</t>
  </si>
  <si>
    <t>Probability= Number of events/Total no.of events</t>
  </si>
  <si>
    <t>Gini(107,35)</t>
  </si>
  <si>
    <t>Gini(164,75)</t>
  </si>
  <si>
    <t>Gini Loan Amount</t>
  </si>
  <si>
    <t>&gt;=3000</t>
  </si>
  <si>
    <t>&lt;3000</t>
  </si>
  <si>
    <t>Probability= Number of events/ Total no.of events</t>
  </si>
  <si>
    <t>Gini(167,72)</t>
  </si>
  <si>
    <t>Gini(104,38)</t>
  </si>
  <si>
    <t>Gini ApplicantIncome</t>
  </si>
  <si>
    <t>Entropy &amp;Information Gain for Loan Amount</t>
  </si>
  <si>
    <t>Entropy &amp;Information Gain for ApplicantIncome</t>
  </si>
  <si>
    <t>Entropy(107,35)</t>
  </si>
  <si>
    <t>Entropy(164,75)</t>
  </si>
  <si>
    <t>Entropy 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</si>
</sst>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/>
    <xf numFmtId="0" fontId="13" fillId="34" borderId="0" xfId="0" applyFont="1" applyFill="1"/>
    <xf numFmtId="0" fontId="0" fillId="0" borderId="19" xfId="0" applyBorder="1"/>
    <xf numFmtId="0" fontId="0" fillId="0" borderId="0" xfId="0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13" fillId="33" borderId="20" xfId="0" applyFont="1" applyFill="1" applyBorder="1" applyAlignment="1">
      <alignment horizontal="center"/>
    </xf>
    <xf numFmtId="0" fontId="13" fillId="34" borderId="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4" borderId="0" xfId="0" applyFont="1" applyFill="1" applyBorder="1" applyAlignment="1">
      <alignment horizontal="center"/>
    </xf>
    <xf numFmtId="0" fontId="13" fillId="34" borderId="0" xfId="0" applyFont="1" applyFill="1" applyAlignment="1">
      <alignment horizontal="center"/>
    </xf>
    <xf numFmtId="0" fontId="16" fillId="0" borderId="0" xfId="0" applyFont="1"/>
    <xf numFmtId="0" fontId="13" fillId="34" borderId="0" xfId="0" applyFont="1" applyFill="1" applyBorder="1" applyAlignment="1">
      <alignment horizontal="left"/>
    </xf>
    <xf numFmtId="0" fontId="13" fillId="34" borderId="19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35" borderId="13" xfId="0" applyFont="1" applyFill="1" applyBorder="1" applyAlignment="1"/>
    <xf numFmtId="0" fontId="13" fillId="35" borderId="13" xfId="0" applyFont="1" applyFill="1" applyBorder="1" applyAlignment="1"/>
    <xf numFmtId="0" fontId="13" fillId="36" borderId="13" xfId="0" applyFont="1" applyFill="1" applyBorder="1" applyAlignment="1"/>
    <xf numFmtId="0" fontId="13" fillId="35" borderId="13" xfId="0" applyFont="1" applyFill="1" applyBorder="1" applyAlignment="1">
      <alignment horizontal="center"/>
    </xf>
    <xf numFmtId="0" fontId="13" fillId="0" borderId="13" xfId="0" applyFont="1" applyFill="1" applyBorder="1" applyAlignment="1"/>
    <xf numFmtId="0" fontId="18" fillId="0" borderId="0" xfId="0" applyFont="1" applyFill="1" applyBorder="1"/>
    <xf numFmtId="0" fontId="19" fillId="0" borderId="13" xfId="0" applyFont="1" applyFill="1" applyBorder="1" applyAlignment="1"/>
    <xf numFmtId="0" fontId="16" fillId="0" borderId="13" xfId="0" applyFont="1" applyFill="1" applyBorder="1" applyAlignment="1"/>
    <xf numFmtId="0" fontId="16" fillId="0" borderId="16" xfId="0" applyFont="1" applyFill="1" applyBorder="1" applyAlignment="1">
      <alignment horizontal="center"/>
    </xf>
    <xf numFmtId="0" fontId="16" fillId="0" borderId="0" xfId="0" applyFont="1" applyFill="1"/>
    <xf numFmtId="0" fontId="13" fillId="0" borderId="13" xfId="0" applyFont="1" applyFill="1" applyBorder="1"/>
    <xf numFmtId="0" fontId="13" fillId="0" borderId="13" xfId="0" applyFont="1" applyFill="1" applyBorder="1" applyAlignment="1">
      <alignment horizontal="center"/>
    </xf>
    <xf numFmtId="0" fontId="0" fillId="0" borderId="0" xfId="0" applyFill="1"/>
    <xf numFmtId="0" fontId="16" fillId="0" borderId="18" xfId="0" applyFont="1" applyFill="1" applyBorder="1" applyAlignment="1"/>
    <xf numFmtId="0" fontId="16" fillId="0" borderId="17" xfId="0" applyFont="1" applyFill="1" applyBorder="1" applyAlignment="1"/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21" xfId="0" applyFont="1" applyFill="1" applyBorder="1" applyAlignment="1">
      <alignment horizontal="center"/>
    </xf>
    <xf numFmtId="0" fontId="20" fillId="0" borderId="21" xfId="0" applyFont="1" applyFill="1" applyBorder="1" applyAlignment="1">
      <alignment horizontal="centerContinuous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CAB8C9-2238-4266-8311-4D3A562D864B}" name="Table1" displayName="Table1" ref="A1:L382" totalsRowShown="0" headerRowDxfId="13" dataDxfId="12">
  <autoFilter ref="A1:L382" xr:uid="{F3CAB8C9-2238-4266-8311-4D3A562D864B}"/>
  <tableColumns count="12">
    <tableColumn id="1" xr3:uid="{B87EA3DA-C3BE-45BF-9903-D9384C856204}" name="Gender" dataDxfId="11"/>
    <tableColumn id="2" xr3:uid="{6E9D97DC-1CD0-4CC3-A3E9-C0017FE950DD}" name="Married" dataDxfId="10"/>
    <tableColumn id="3" xr3:uid="{B5690A2B-11E8-4CBA-94D2-C5335E3BF3BE}" name="Dependents" dataDxfId="9"/>
    <tableColumn id="4" xr3:uid="{CFE867EE-8DFB-405F-930E-1C51D1B33FB9}" name="Education" dataDxfId="8"/>
    <tableColumn id="5" xr3:uid="{B7B1EF53-B06A-4F2A-A695-237EE95F9244}" name="Self_Employed" dataDxfId="7"/>
    <tableColumn id="6" xr3:uid="{26E2F32D-CDC0-41A7-A142-FD2229E67D17}" name="ApplicantIncome" dataDxfId="6"/>
    <tableColumn id="7" xr3:uid="{3A22A453-E0E9-41F0-9FC0-AE8FB61E1934}" name="CoapplicantIncome" dataDxfId="5"/>
    <tableColumn id="8" xr3:uid="{70ED6D24-5D72-40E4-8209-C7C639F39D23}" name="LoanAmount" dataDxfId="4"/>
    <tableColumn id="9" xr3:uid="{A182B06E-7C26-4686-8785-8D8150B66CFA}" name="Loan_Amount_Term" dataDxfId="3"/>
    <tableColumn id="10" xr3:uid="{D580B404-8DCE-48C0-AAB4-0A51E0AE3075}" name="Credit_History" dataDxfId="2"/>
    <tableColumn id="11" xr3:uid="{A62F8388-F717-4F16-8294-F0B418AA60D2}" name="Property_Area" dataDxfId="1"/>
    <tableColumn id="12" xr3:uid="{99679C7B-DB12-4C00-87DB-59762DE8F04E}" name="Loan_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5"/>
  <sheetViews>
    <sheetView zoomScaleNormal="100" workbookViewId="0">
      <selection activeCell="L1" sqref="L1:L1048576"/>
    </sheetView>
  </sheetViews>
  <sheetFormatPr defaultRowHeight="14.4" x14ac:dyDescent="0.3"/>
  <cols>
    <col min="2" max="2" width="9.33203125" customWidth="1"/>
    <col min="3" max="3" width="12.5546875" customWidth="1"/>
    <col min="4" max="4" width="11" customWidth="1"/>
    <col min="5" max="5" width="14.88671875" customWidth="1"/>
    <col min="6" max="6" width="16.5546875" customWidth="1"/>
    <col min="7" max="7" width="18.6640625" customWidth="1"/>
    <col min="8" max="8" width="13.33203125" customWidth="1"/>
    <col min="9" max="9" width="18.88671875" customWidth="1"/>
    <col min="10" max="10" width="11.88671875" customWidth="1"/>
    <col min="11" max="11" width="11.6640625" customWidth="1"/>
    <col min="12" max="12" width="12.88671875" customWidth="1"/>
    <col min="14" max="14" width="10.21875" customWidth="1"/>
    <col min="15" max="15" width="11.88671875" customWidth="1"/>
    <col min="16" max="16" width="10.5546875" customWidth="1"/>
    <col min="17" max="17" width="8.109375" customWidth="1"/>
    <col min="18" max="18" width="9.5546875" customWidth="1"/>
    <col min="19" max="19" width="8.21875" customWidth="1"/>
    <col min="20" max="20" width="9" customWidth="1"/>
    <col min="21" max="21" width="9.21875" customWidth="1"/>
    <col min="22" max="22" width="9.6640625" customWidth="1"/>
    <col min="23" max="23" width="9.5546875" customWidth="1"/>
    <col min="24" max="24" width="10.109375" customWidth="1"/>
    <col min="25" max="25" width="9.109375" customWidth="1"/>
    <col min="26" max="26" width="8" customWidth="1"/>
    <col min="27" max="27" width="6" customWidth="1"/>
    <col min="28" max="28" width="12.33203125" customWidth="1"/>
    <col min="29" max="29" width="20.109375" customWidth="1"/>
    <col min="30" max="30" width="14.77734375" customWidth="1"/>
    <col min="31" max="31" width="13.109375" customWidth="1"/>
    <col min="32" max="32" width="11.5546875" customWidth="1"/>
    <col min="33" max="33" width="14.33203125" customWidth="1"/>
    <col min="34" max="34" width="13.6640625" customWidth="1"/>
    <col min="36" max="36" width="11" customWidth="1"/>
    <col min="37" max="37" width="13.21875" customWidth="1"/>
    <col min="38" max="38" width="9.77734375" customWidth="1"/>
  </cols>
  <sheetData>
    <row r="1" spans="1:39" ht="23.4" x14ac:dyDescent="0.4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  <c r="O1" s="8" t="s">
        <v>24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19"/>
      <c r="AC1" s="24" t="str">
        <f>UPPER("Checking for outliers in Numerical Columns")</f>
        <v>CHECKING FOR OUTLIERS IN NUMERICAL COLUMNS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pans="1:39" x14ac:dyDescent="0.3">
      <c r="A2" s="1" t="s">
        <v>12</v>
      </c>
      <c r="B2" s="1" t="s">
        <v>13</v>
      </c>
      <c r="C2" s="1">
        <v>1</v>
      </c>
      <c r="D2" s="1" t="s">
        <v>14</v>
      </c>
      <c r="E2" s="1" t="s">
        <v>15</v>
      </c>
      <c r="F2" s="1">
        <v>4583</v>
      </c>
      <c r="G2" s="1">
        <v>1508</v>
      </c>
      <c r="H2" s="1">
        <v>128</v>
      </c>
      <c r="I2" s="1">
        <v>360</v>
      </c>
      <c r="J2" s="1">
        <v>1</v>
      </c>
      <c r="K2" s="1" t="s">
        <v>16</v>
      </c>
      <c r="L2" s="1" t="s">
        <v>17</v>
      </c>
      <c r="O2" s="11" t="s">
        <v>25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20"/>
      <c r="AC2" s="23"/>
      <c r="AD2" s="26" t="s">
        <v>47</v>
      </c>
      <c r="AE2" s="27" t="s">
        <v>46</v>
      </c>
      <c r="AF2" s="32" t="s">
        <v>48</v>
      </c>
      <c r="AG2" s="33" t="s">
        <v>49</v>
      </c>
      <c r="AH2" s="26" t="s">
        <v>50</v>
      </c>
      <c r="AI2" s="26" t="s">
        <v>51</v>
      </c>
      <c r="AJ2" s="23"/>
      <c r="AK2" s="23"/>
      <c r="AL2" s="23"/>
      <c r="AM2" s="23"/>
    </row>
    <row r="3" spans="1:39" x14ac:dyDescent="0.3">
      <c r="A3" s="1" t="s">
        <v>12</v>
      </c>
      <c r="B3" s="1" t="s">
        <v>13</v>
      </c>
      <c r="C3" s="1">
        <v>0</v>
      </c>
      <c r="D3" s="1" t="s">
        <v>14</v>
      </c>
      <c r="E3" s="1" t="s">
        <v>13</v>
      </c>
      <c r="F3" s="1">
        <v>3000</v>
      </c>
      <c r="G3" s="1">
        <v>0</v>
      </c>
      <c r="H3" s="1">
        <v>66</v>
      </c>
      <c r="I3" s="1">
        <v>360</v>
      </c>
      <c r="J3" s="1">
        <v>1</v>
      </c>
      <c r="K3" s="1" t="s">
        <v>18</v>
      </c>
      <c r="L3" s="1" t="s">
        <v>19</v>
      </c>
      <c r="N3" s="4"/>
      <c r="O3" s="6" t="s">
        <v>26</v>
      </c>
      <c r="P3" s="7"/>
      <c r="Q3" s="7" t="s">
        <v>27</v>
      </c>
      <c r="R3" s="7"/>
      <c r="S3" s="7" t="s">
        <v>28</v>
      </c>
      <c r="T3" s="7"/>
      <c r="U3" s="12" t="s">
        <v>31</v>
      </c>
      <c r="V3" s="12"/>
      <c r="W3" s="9" t="s">
        <v>29</v>
      </c>
      <c r="X3" s="9"/>
      <c r="Y3" s="9"/>
      <c r="Z3" s="9" t="s">
        <v>30</v>
      </c>
      <c r="AA3" s="9"/>
      <c r="AB3" s="21"/>
      <c r="AC3" s="28" t="s">
        <v>32</v>
      </c>
      <c r="AD3" s="26">
        <f>AVERAGE(F:F)</f>
        <v>3579.8451443569552</v>
      </c>
      <c r="AE3" s="26">
        <f>_xlfn.STDEV.P(F:F)</f>
        <v>1417.949321328869</v>
      </c>
      <c r="AF3" s="26">
        <f>MIN(F:F)</f>
        <v>150</v>
      </c>
      <c r="AG3" s="26">
        <f>MAX(F:F)</f>
        <v>9703</v>
      </c>
      <c r="AH3" s="26">
        <f>QUARTILE(F:F,1)</f>
        <v>2600</v>
      </c>
      <c r="AI3" s="26">
        <f>QUARTILE(F:F,3)</f>
        <v>4288</v>
      </c>
      <c r="AJ3" s="29"/>
      <c r="AK3" s="29"/>
      <c r="AL3" s="23"/>
      <c r="AM3" s="23"/>
    </row>
    <row r="4" spans="1:39" x14ac:dyDescent="0.3">
      <c r="A4" s="1" t="s">
        <v>12</v>
      </c>
      <c r="B4" s="1" t="s">
        <v>13</v>
      </c>
      <c r="C4" s="1">
        <v>0</v>
      </c>
      <c r="D4" s="1" t="s">
        <v>20</v>
      </c>
      <c r="E4" s="1" t="s">
        <v>15</v>
      </c>
      <c r="F4" s="1">
        <v>2583</v>
      </c>
      <c r="G4" s="1">
        <v>2358</v>
      </c>
      <c r="H4" s="1">
        <v>120</v>
      </c>
      <c r="I4" s="1">
        <v>360</v>
      </c>
      <c r="J4" s="1">
        <v>1</v>
      </c>
      <c r="K4" s="1" t="s">
        <v>18</v>
      </c>
      <c r="L4" s="1" t="s">
        <v>19</v>
      </c>
      <c r="O4" s="13" t="s">
        <v>35</v>
      </c>
      <c r="P4" s="13" t="s">
        <v>36</v>
      </c>
      <c r="Q4" s="13" t="s">
        <v>37</v>
      </c>
      <c r="R4" s="13" t="s">
        <v>38</v>
      </c>
      <c r="S4" s="16" t="s">
        <v>39</v>
      </c>
      <c r="T4" s="15" t="s">
        <v>40</v>
      </c>
      <c r="U4" s="10" t="s">
        <v>37</v>
      </c>
      <c r="V4" s="10" t="s">
        <v>38</v>
      </c>
      <c r="W4" s="13" t="s">
        <v>41</v>
      </c>
      <c r="X4" s="13" t="s">
        <v>42</v>
      </c>
      <c r="Y4" s="13" t="s">
        <v>43</v>
      </c>
      <c r="Z4" s="13" t="s">
        <v>37</v>
      </c>
      <c r="AA4" s="13" t="s">
        <v>38</v>
      </c>
      <c r="AB4" s="22"/>
      <c r="AC4" s="28" t="s">
        <v>33</v>
      </c>
      <c r="AD4" s="26">
        <f>AVERAGE(G:G)</f>
        <v>1277.2753805476116</v>
      </c>
      <c r="AE4" s="26">
        <f>_xlfn.STDEV.P(G:G)</f>
        <v>2337.7441556637027</v>
      </c>
      <c r="AF4" s="26">
        <f>MIN(G:G)</f>
        <v>0</v>
      </c>
      <c r="AG4" s="26">
        <f>MAX(G:G)</f>
        <v>33837</v>
      </c>
      <c r="AH4" s="26">
        <f>QUARTILE(G:G,1)</f>
        <v>0</v>
      </c>
      <c r="AI4" s="26">
        <f>QUARTILE(G:G,3)</f>
        <v>2016</v>
      </c>
      <c r="AJ4" s="30"/>
      <c r="AK4" s="30"/>
      <c r="AL4" s="30"/>
      <c r="AM4" s="30"/>
    </row>
    <row r="5" spans="1:39" x14ac:dyDescent="0.3">
      <c r="A5" s="1" t="s">
        <v>12</v>
      </c>
      <c r="B5" s="1" t="s">
        <v>15</v>
      </c>
      <c r="C5" s="1">
        <v>0</v>
      </c>
      <c r="D5" s="1" t="s">
        <v>14</v>
      </c>
      <c r="E5" s="1" t="s">
        <v>15</v>
      </c>
      <c r="F5" s="1">
        <v>6000</v>
      </c>
      <c r="G5" s="1">
        <v>0</v>
      </c>
      <c r="H5" s="1">
        <v>141</v>
      </c>
      <c r="I5" s="1">
        <v>360</v>
      </c>
      <c r="J5" s="1">
        <v>1</v>
      </c>
      <c r="K5" s="1" t="s">
        <v>18</v>
      </c>
      <c r="L5" s="1" t="s">
        <v>19</v>
      </c>
      <c r="O5" s="1">
        <f>IF(A2="Male",1,0)</f>
        <v>1</v>
      </c>
      <c r="P5" s="1">
        <f>IF(A2="Female",1,0)</f>
        <v>0</v>
      </c>
      <c r="Q5" s="17">
        <f>IF(B2="Yes",1,0)</f>
        <v>1</v>
      </c>
      <c r="R5" s="18">
        <f>IF(B2="No",1,0)</f>
        <v>0</v>
      </c>
      <c r="S5" s="18">
        <f>IF(D2="Graduate",1,0)</f>
        <v>1</v>
      </c>
      <c r="T5" s="18">
        <f>IF(D2="Not Graduate",1,0)</f>
        <v>0</v>
      </c>
      <c r="U5" s="18">
        <f>IF(E2="Yes",1,0)</f>
        <v>0</v>
      </c>
      <c r="V5" s="18">
        <f>IF(E2="No",1,0)</f>
        <v>1</v>
      </c>
      <c r="W5" s="18">
        <f>IF(K2="Rural",1,0)</f>
        <v>1</v>
      </c>
      <c r="X5" s="18">
        <f>IF(K2="Urban",1,0)</f>
        <v>0</v>
      </c>
      <c r="Y5" s="18">
        <f>IF(K2="Semiurban",1,0)</f>
        <v>0</v>
      </c>
      <c r="Z5" s="18">
        <f>IF(L2="Y",1,0)</f>
        <v>0</v>
      </c>
      <c r="AA5" s="18">
        <f>IF(L2="N",1,0)</f>
        <v>1</v>
      </c>
      <c r="AC5" s="28" t="s">
        <v>44</v>
      </c>
      <c r="AD5" s="26">
        <f>AVERAGE(H:H)</f>
        <v>104.98687664041995</v>
      </c>
      <c r="AE5" s="26">
        <f>_xlfn.STDEV.P(H:H)</f>
        <v>28.321223336828048</v>
      </c>
      <c r="AF5" s="26">
        <f>MIN(H:H)</f>
        <v>9</v>
      </c>
      <c r="AG5" s="26">
        <f>MAX(H:H)</f>
        <v>150</v>
      </c>
      <c r="AH5" s="26">
        <f>QUARTILE(H:H,1)</f>
        <v>90</v>
      </c>
      <c r="AI5" s="26">
        <f>QUARTILE(H:H,3)</f>
        <v>127</v>
      </c>
      <c r="AJ5" s="31"/>
      <c r="AK5" s="31"/>
      <c r="AL5" s="31"/>
      <c r="AM5" s="31"/>
    </row>
    <row r="6" spans="1:39" x14ac:dyDescent="0.3">
      <c r="A6" s="1" t="s">
        <v>12</v>
      </c>
      <c r="B6" s="1" t="s">
        <v>13</v>
      </c>
      <c r="C6" s="1">
        <v>0</v>
      </c>
      <c r="D6" s="1" t="s">
        <v>20</v>
      </c>
      <c r="E6" s="1" t="s">
        <v>15</v>
      </c>
      <c r="F6" s="1">
        <v>2333</v>
      </c>
      <c r="G6" s="1">
        <v>1516</v>
      </c>
      <c r="H6" s="1">
        <v>95</v>
      </c>
      <c r="I6" s="1">
        <v>360</v>
      </c>
      <c r="J6" s="1">
        <v>1</v>
      </c>
      <c r="K6" s="1" t="s">
        <v>18</v>
      </c>
      <c r="L6" s="1" t="s">
        <v>19</v>
      </c>
      <c r="O6" s="1">
        <f>IF(A3="Male",1,0)</f>
        <v>1</v>
      </c>
      <c r="P6" s="1">
        <f>IF(A3="Female",1,0)</f>
        <v>0</v>
      </c>
      <c r="Q6" s="17">
        <f>IF(B3="Yes",1,0)</f>
        <v>1</v>
      </c>
      <c r="R6" s="18">
        <f>IF(B3="No",1,0)</f>
        <v>0</v>
      </c>
      <c r="S6" s="18">
        <f>IF(D3="Graduate",1,0)</f>
        <v>1</v>
      </c>
      <c r="T6" s="18">
        <f>IF(D3="Not Graduate",1,0)</f>
        <v>0</v>
      </c>
      <c r="U6" s="18">
        <f>IF(E3="Yes",1,0)</f>
        <v>1</v>
      </c>
      <c r="V6" s="18">
        <f>IF(E3="No",1,0)</f>
        <v>0</v>
      </c>
      <c r="W6" s="18">
        <f t="shared" ref="W6:W69" si="0">IF(K3="Rural",1,0)</f>
        <v>0</v>
      </c>
      <c r="X6" s="18">
        <f t="shared" ref="X6:X69" si="1">IF(K3="Urban",1,0)</f>
        <v>1</v>
      </c>
      <c r="Y6" s="18">
        <f t="shared" ref="Y6:Y69" si="2">IF(K3="Semiurban",1,0)</f>
        <v>0</v>
      </c>
      <c r="Z6" s="18">
        <f t="shared" ref="Z6:Z69" si="3">IF(L3="Y",1,0)</f>
        <v>1</v>
      </c>
      <c r="AA6" s="18">
        <f t="shared" ref="AA6:AA69" si="4">IF(L3="N",1,0)</f>
        <v>0</v>
      </c>
      <c r="AC6" s="28" t="s">
        <v>45</v>
      </c>
      <c r="AD6" s="26">
        <f>AVERAGE(I:I)</f>
        <v>338.3937007874016</v>
      </c>
      <c r="AE6" s="26">
        <f>_xlfn.STDEV.P(I:I)</f>
        <v>72.655389542767296</v>
      </c>
      <c r="AF6" s="26">
        <f>MIN(I:I)</f>
        <v>12</v>
      </c>
      <c r="AG6" s="26">
        <f>MAX(I:I)</f>
        <v>480</v>
      </c>
      <c r="AH6" s="26">
        <f>QUARTILE(I:I,1)</f>
        <v>360</v>
      </c>
      <c r="AI6" s="26">
        <f>QUARTILE(I:I,3)</f>
        <v>360</v>
      </c>
      <c r="AJ6" s="31"/>
      <c r="AK6" s="31"/>
      <c r="AL6" s="31"/>
      <c r="AM6" s="31"/>
    </row>
    <row r="7" spans="1:39" x14ac:dyDescent="0.3">
      <c r="A7" s="1" t="s">
        <v>12</v>
      </c>
      <c r="B7" s="1" t="s">
        <v>13</v>
      </c>
      <c r="C7" s="1">
        <v>2</v>
      </c>
      <c r="D7" s="1" t="s">
        <v>14</v>
      </c>
      <c r="E7" s="1" t="s">
        <v>15</v>
      </c>
      <c r="F7" s="1">
        <v>3200</v>
      </c>
      <c r="G7" s="1">
        <v>700</v>
      </c>
      <c r="H7" s="1">
        <v>70</v>
      </c>
      <c r="I7" s="1">
        <v>360</v>
      </c>
      <c r="J7" s="1">
        <v>1</v>
      </c>
      <c r="K7" s="1" t="s">
        <v>18</v>
      </c>
      <c r="L7" s="1" t="s">
        <v>19</v>
      </c>
      <c r="O7" s="1">
        <f>IF(A4="Male",1,0)</f>
        <v>1</v>
      </c>
      <c r="P7" s="1">
        <f>IF(A4="Female",1,0)</f>
        <v>0</v>
      </c>
      <c r="Q7" s="17">
        <f>IF(B4="Yes",1,0)</f>
        <v>1</v>
      </c>
      <c r="R7" s="18">
        <f>IF(B4="No",1,0)</f>
        <v>0</v>
      </c>
      <c r="S7" s="18">
        <f>IF(D4="Graduate",1,0)</f>
        <v>0</v>
      </c>
      <c r="T7" s="18">
        <f>IF(D4="Not Graduate",1,0)</f>
        <v>1</v>
      </c>
      <c r="U7" s="18">
        <f>IF(E4="Yes",1,0)</f>
        <v>0</v>
      </c>
      <c r="V7" s="18">
        <f>IF(E4="No",1,0)</f>
        <v>1</v>
      </c>
      <c r="W7" s="18">
        <f t="shared" si="0"/>
        <v>0</v>
      </c>
      <c r="X7" s="18">
        <f t="shared" si="1"/>
        <v>1</v>
      </c>
      <c r="Y7" s="18">
        <f t="shared" si="2"/>
        <v>0</v>
      </c>
      <c r="Z7" s="18">
        <f t="shared" si="3"/>
        <v>1</v>
      </c>
      <c r="AA7" s="18">
        <f t="shared" si="4"/>
        <v>0</v>
      </c>
      <c r="AC7" s="28" t="s">
        <v>34</v>
      </c>
      <c r="AD7" s="26">
        <f>AVERAGE(J:J)</f>
        <v>0.78740157480314965</v>
      </c>
      <c r="AE7" s="26">
        <f>_xlfn.STDEV.P(J:J)</f>
        <v>0.4091458600556403</v>
      </c>
      <c r="AF7" s="26">
        <f>MIN(J:J)</f>
        <v>0</v>
      </c>
      <c r="AG7" s="26">
        <f>MAX(J:J)</f>
        <v>1</v>
      </c>
      <c r="AH7" s="26">
        <f>QUARTILE(J:J,1)</f>
        <v>1</v>
      </c>
      <c r="AI7" s="26">
        <f>QUARTILE(J:J,3)</f>
        <v>1</v>
      </c>
      <c r="AJ7" s="31"/>
      <c r="AK7" s="31"/>
      <c r="AL7" s="31"/>
      <c r="AM7" s="31"/>
    </row>
    <row r="8" spans="1:39" x14ac:dyDescent="0.3">
      <c r="A8" s="1" t="s">
        <v>12</v>
      </c>
      <c r="B8" s="1" t="s">
        <v>13</v>
      </c>
      <c r="C8" s="1">
        <v>2</v>
      </c>
      <c r="D8" s="1" t="s">
        <v>14</v>
      </c>
      <c r="E8" s="1" t="s">
        <v>13</v>
      </c>
      <c r="F8" s="1">
        <v>2500</v>
      </c>
      <c r="G8" s="1">
        <v>1840</v>
      </c>
      <c r="H8" s="1">
        <v>109</v>
      </c>
      <c r="I8" s="1">
        <v>360</v>
      </c>
      <c r="J8" s="1">
        <v>1</v>
      </c>
      <c r="K8" s="1" t="s">
        <v>18</v>
      </c>
      <c r="L8" s="1" t="s">
        <v>19</v>
      </c>
      <c r="O8" s="1">
        <f>IF(A5="Male",1,0)</f>
        <v>1</v>
      </c>
      <c r="P8" s="1">
        <f>IF(A5="Female",1,0)</f>
        <v>0</v>
      </c>
      <c r="Q8" s="17">
        <f>IF(B5="Yes",1,0)</f>
        <v>0</v>
      </c>
      <c r="R8" s="18">
        <f>IF(B5="No",1,0)</f>
        <v>1</v>
      </c>
      <c r="S8" s="18">
        <f>IF(D5="Graduate",1,0)</f>
        <v>1</v>
      </c>
      <c r="T8" s="18">
        <f>IF(D5="Not Graduate",1,0)</f>
        <v>0</v>
      </c>
      <c r="U8" s="18">
        <f>IF(E5="Yes",1,0)</f>
        <v>0</v>
      </c>
      <c r="V8" s="18">
        <f>IF(E5="No",1,0)</f>
        <v>1</v>
      </c>
      <c r="W8" s="18">
        <f t="shared" si="0"/>
        <v>0</v>
      </c>
      <c r="X8" s="18">
        <f t="shared" si="1"/>
        <v>1</v>
      </c>
      <c r="Y8" s="18">
        <f t="shared" si="2"/>
        <v>0</v>
      </c>
      <c r="Z8" s="18">
        <f t="shared" si="3"/>
        <v>1</v>
      </c>
      <c r="AA8" s="18">
        <f t="shared" si="4"/>
        <v>0</v>
      </c>
    </row>
    <row r="9" spans="1:39" x14ac:dyDescent="0.3">
      <c r="A9" s="1" t="s">
        <v>12</v>
      </c>
      <c r="B9" s="1" t="s">
        <v>15</v>
      </c>
      <c r="C9" s="1">
        <v>0</v>
      </c>
      <c r="D9" s="1" t="s">
        <v>14</v>
      </c>
      <c r="E9" s="1" t="s">
        <v>15</v>
      </c>
      <c r="F9" s="1">
        <v>1853</v>
      </c>
      <c r="G9" s="1">
        <v>2840</v>
      </c>
      <c r="H9" s="1">
        <v>114</v>
      </c>
      <c r="I9" s="1">
        <v>360</v>
      </c>
      <c r="J9" s="1">
        <v>1</v>
      </c>
      <c r="K9" s="1" t="s">
        <v>16</v>
      </c>
      <c r="L9" s="1" t="s">
        <v>17</v>
      </c>
      <c r="O9" s="1">
        <f>IF(A6="Male",1,0)</f>
        <v>1</v>
      </c>
      <c r="P9" s="1">
        <f>IF(A6="Female",1,0)</f>
        <v>0</v>
      </c>
      <c r="Q9" s="17">
        <f>IF(B6="Yes",1,0)</f>
        <v>1</v>
      </c>
      <c r="R9" s="18">
        <f>IF(B6="No",1,0)</f>
        <v>0</v>
      </c>
      <c r="S9" s="18">
        <f>IF(D6="Graduate",1,0)</f>
        <v>0</v>
      </c>
      <c r="T9" s="18">
        <f>IF(D6="Not Graduate",1,0)</f>
        <v>1</v>
      </c>
      <c r="U9" s="18">
        <f>IF(E6="Yes",1,0)</f>
        <v>0</v>
      </c>
      <c r="V9" s="18">
        <f>IF(E6="No",1,0)</f>
        <v>1</v>
      </c>
      <c r="W9" s="18">
        <f t="shared" si="0"/>
        <v>0</v>
      </c>
      <c r="X9" s="18">
        <f t="shared" si="1"/>
        <v>1</v>
      </c>
      <c r="Y9" s="18">
        <f t="shared" si="2"/>
        <v>0</v>
      </c>
      <c r="Z9" s="18">
        <f t="shared" si="3"/>
        <v>1</v>
      </c>
      <c r="AA9" s="18">
        <f t="shared" si="4"/>
        <v>0</v>
      </c>
    </row>
    <row r="10" spans="1:39" x14ac:dyDescent="0.3">
      <c r="A10" s="1" t="s">
        <v>12</v>
      </c>
      <c r="B10" s="1" t="s">
        <v>13</v>
      </c>
      <c r="C10" s="1">
        <v>2</v>
      </c>
      <c r="D10" s="1" t="s">
        <v>14</v>
      </c>
      <c r="E10" s="1" t="s">
        <v>15</v>
      </c>
      <c r="F10" s="1">
        <v>1299</v>
      </c>
      <c r="G10" s="1">
        <v>1086</v>
      </c>
      <c r="H10" s="1">
        <v>17</v>
      </c>
      <c r="I10" s="1">
        <v>120</v>
      </c>
      <c r="J10" s="1">
        <v>1</v>
      </c>
      <c r="K10" s="1" t="s">
        <v>18</v>
      </c>
      <c r="L10" s="1" t="s">
        <v>19</v>
      </c>
      <c r="O10" s="1">
        <f>IF(A7="Male",1,0)</f>
        <v>1</v>
      </c>
      <c r="P10" s="1">
        <f>IF(A7="Female",1,0)</f>
        <v>0</v>
      </c>
      <c r="Q10" s="17">
        <f>IF(B7="Yes",1,0)</f>
        <v>1</v>
      </c>
      <c r="R10" s="18">
        <f>IF(B7="No",1,0)</f>
        <v>0</v>
      </c>
      <c r="S10" s="18">
        <f>IF(D7="Graduate",1,0)</f>
        <v>1</v>
      </c>
      <c r="T10" s="18">
        <f>IF(D7="Not Graduate",1,0)</f>
        <v>0</v>
      </c>
      <c r="U10" s="18">
        <f>IF(E7="Yes",1,0)</f>
        <v>0</v>
      </c>
      <c r="V10" s="18">
        <f>IF(E7="No",1,0)</f>
        <v>1</v>
      </c>
      <c r="W10" s="18">
        <f t="shared" si="0"/>
        <v>0</v>
      </c>
      <c r="X10" s="18">
        <f t="shared" si="1"/>
        <v>1</v>
      </c>
      <c r="Y10" s="18">
        <f t="shared" si="2"/>
        <v>0</v>
      </c>
      <c r="Z10" s="18">
        <f t="shared" si="3"/>
        <v>1</v>
      </c>
      <c r="AA10" s="18">
        <f t="shared" si="4"/>
        <v>0</v>
      </c>
    </row>
    <row r="11" spans="1:39" x14ac:dyDescent="0.3">
      <c r="A11" s="1" t="s">
        <v>12</v>
      </c>
      <c r="B11" s="1" t="s">
        <v>15</v>
      </c>
      <c r="C11" s="1">
        <v>0</v>
      </c>
      <c r="D11" s="1" t="s">
        <v>14</v>
      </c>
      <c r="E11" s="1" t="s">
        <v>15</v>
      </c>
      <c r="F11" s="1">
        <v>4950</v>
      </c>
      <c r="G11" s="1">
        <v>0</v>
      </c>
      <c r="H11" s="1">
        <v>125</v>
      </c>
      <c r="I11" s="1">
        <v>360</v>
      </c>
      <c r="J11" s="1">
        <v>1</v>
      </c>
      <c r="K11" s="1" t="s">
        <v>18</v>
      </c>
      <c r="L11" s="1" t="s">
        <v>19</v>
      </c>
      <c r="O11" s="1">
        <f>IF(A8="Male",1,0)</f>
        <v>1</v>
      </c>
      <c r="P11" s="1">
        <f>IF(A8="Female",1,0)</f>
        <v>0</v>
      </c>
      <c r="Q11" s="17">
        <f>IF(B8="Yes",1,0)</f>
        <v>1</v>
      </c>
      <c r="R11" s="18">
        <f>IF(B8="No",1,0)</f>
        <v>0</v>
      </c>
      <c r="S11" s="18">
        <f>IF(D8="Graduate",1,0)</f>
        <v>1</v>
      </c>
      <c r="T11" s="18">
        <f>IF(D8="Not Graduate",1,0)</f>
        <v>0</v>
      </c>
      <c r="U11" s="18">
        <f>IF(E8="Yes",1,0)</f>
        <v>1</v>
      </c>
      <c r="V11" s="18">
        <f>IF(E8="No",1,0)</f>
        <v>0</v>
      </c>
      <c r="W11" s="18">
        <f t="shared" si="0"/>
        <v>0</v>
      </c>
      <c r="X11" s="18">
        <f t="shared" si="1"/>
        <v>1</v>
      </c>
      <c r="Y11" s="18">
        <f t="shared" si="2"/>
        <v>0</v>
      </c>
      <c r="Z11" s="18">
        <f t="shared" si="3"/>
        <v>1</v>
      </c>
      <c r="AA11" s="18">
        <f t="shared" si="4"/>
        <v>0</v>
      </c>
    </row>
    <row r="12" spans="1:39" x14ac:dyDescent="0.3">
      <c r="A12" s="1" t="s">
        <v>12</v>
      </c>
      <c r="B12" s="1" t="s">
        <v>15</v>
      </c>
      <c r="C12" s="1">
        <v>1</v>
      </c>
      <c r="D12" s="1" t="s">
        <v>20</v>
      </c>
      <c r="E12" s="1" t="s">
        <v>15</v>
      </c>
      <c r="F12" s="1">
        <v>3596</v>
      </c>
      <c r="G12" s="1">
        <v>0</v>
      </c>
      <c r="H12" s="1">
        <v>100</v>
      </c>
      <c r="I12" s="1">
        <v>240</v>
      </c>
      <c r="J12" s="1">
        <v>0</v>
      </c>
      <c r="K12" s="1" t="s">
        <v>18</v>
      </c>
      <c r="L12" s="1" t="s">
        <v>19</v>
      </c>
      <c r="O12" s="1">
        <f>IF(A9="Male",1,0)</f>
        <v>1</v>
      </c>
      <c r="P12" s="1">
        <f>IF(A9="Female",1,0)</f>
        <v>0</v>
      </c>
      <c r="Q12" s="17">
        <f>IF(B9="Yes",1,0)</f>
        <v>0</v>
      </c>
      <c r="R12" s="18">
        <f>IF(B9="No",1,0)</f>
        <v>1</v>
      </c>
      <c r="S12" s="18">
        <f>IF(D9="Graduate",1,0)</f>
        <v>1</v>
      </c>
      <c r="T12" s="18">
        <f>IF(D9="Not Graduate",1,0)</f>
        <v>0</v>
      </c>
      <c r="U12" s="18">
        <f>IF(E9="Yes",1,0)</f>
        <v>0</v>
      </c>
      <c r="V12" s="18">
        <f>IF(E9="No",1,0)</f>
        <v>1</v>
      </c>
      <c r="W12" s="18">
        <f t="shared" si="0"/>
        <v>1</v>
      </c>
      <c r="X12" s="18">
        <f t="shared" si="1"/>
        <v>0</v>
      </c>
      <c r="Y12" s="18">
        <f t="shared" si="2"/>
        <v>0</v>
      </c>
      <c r="Z12" s="18">
        <f t="shared" si="3"/>
        <v>0</v>
      </c>
      <c r="AA12" s="18">
        <f t="shared" si="4"/>
        <v>1</v>
      </c>
    </row>
    <row r="13" spans="1:39" x14ac:dyDescent="0.3">
      <c r="A13" s="1" t="s">
        <v>21</v>
      </c>
      <c r="B13" s="1" t="s">
        <v>15</v>
      </c>
      <c r="C13" s="1">
        <v>0</v>
      </c>
      <c r="D13" s="1" t="s">
        <v>14</v>
      </c>
      <c r="E13" s="1" t="s">
        <v>15</v>
      </c>
      <c r="F13" s="1">
        <v>3510</v>
      </c>
      <c r="G13" s="1">
        <v>0</v>
      </c>
      <c r="H13" s="1">
        <v>76</v>
      </c>
      <c r="I13" s="1">
        <v>360</v>
      </c>
      <c r="J13" s="1">
        <v>0</v>
      </c>
      <c r="K13" s="1" t="s">
        <v>18</v>
      </c>
      <c r="L13" s="1" t="s">
        <v>17</v>
      </c>
      <c r="O13" s="1">
        <f>IF(A10="Male",1,0)</f>
        <v>1</v>
      </c>
      <c r="P13" s="1">
        <f>IF(A10="Female",1,0)</f>
        <v>0</v>
      </c>
      <c r="Q13" s="17">
        <f>IF(B10="Yes",1,0)</f>
        <v>1</v>
      </c>
      <c r="R13" s="18">
        <f>IF(B10="No",1,0)</f>
        <v>0</v>
      </c>
      <c r="S13" s="18">
        <f>IF(D10="Graduate",1,0)</f>
        <v>1</v>
      </c>
      <c r="T13" s="18">
        <f>IF(D10="Not Graduate",1,0)</f>
        <v>0</v>
      </c>
      <c r="U13" s="18">
        <f>IF(E10="Yes",1,0)</f>
        <v>0</v>
      </c>
      <c r="V13" s="18">
        <f>IF(E10="No",1,0)</f>
        <v>1</v>
      </c>
      <c r="W13" s="18">
        <f t="shared" si="0"/>
        <v>0</v>
      </c>
      <c r="X13" s="18">
        <f t="shared" si="1"/>
        <v>1</v>
      </c>
      <c r="Y13" s="18">
        <f t="shared" si="2"/>
        <v>0</v>
      </c>
      <c r="Z13" s="18">
        <f t="shared" si="3"/>
        <v>1</v>
      </c>
      <c r="AA13" s="18">
        <f t="shared" si="4"/>
        <v>0</v>
      </c>
    </row>
    <row r="14" spans="1:39" x14ac:dyDescent="0.3">
      <c r="A14" s="1" t="s">
        <v>12</v>
      </c>
      <c r="B14" s="1" t="s">
        <v>13</v>
      </c>
      <c r="C14" s="1">
        <v>0</v>
      </c>
      <c r="D14" s="1" t="s">
        <v>20</v>
      </c>
      <c r="E14" s="1" t="s">
        <v>15</v>
      </c>
      <c r="F14" s="1">
        <v>4887</v>
      </c>
      <c r="G14" s="1">
        <v>0</v>
      </c>
      <c r="H14" s="1">
        <v>133</v>
      </c>
      <c r="I14" s="1">
        <v>360</v>
      </c>
      <c r="J14" s="1">
        <v>1</v>
      </c>
      <c r="K14" s="1" t="s">
        <v>16</v>
      </c>
      <c r="L14" s="1" t="s">
        <v>17</v>
      </c>
      <c r="O14" s="1">
        <f>IF(A11="Male",1,0)</f>
        <v>1</v>
      </c>
      <c r="P14" s="1">
        <f>IF(A11="Female",1,0)</f>
        <v>0</v>
      </c>
      <c r="Q14" s="17">
        <f>IF(B11="Yes",1,0)</f>
        <v>0</v>
      </c>
      <c r="R14" s="18">
        <f>IF(B11="No",1,0)</f>
        <v>1</v>
      </c>
      <c r="S14" s="18">
        <f>IF(D11="Graduate",1,0)</f>
        <v>1</v>
      </c>
      <c r="T14" s="18">
        <f>IF(D11="Not Graduate",1,0)</f>
        <v>0</v>
      </c>
      <c r="U14" s="18">
        <f>IF(E11="Yes",1,0)</f>
        <v>0</v>
      </c>
      <c r="V14" s="18">
        <f>IF(E11="No",1,0)</f>
        <v>1</v>
      </c>
      <c r="W14" s="18">
        <f t="shared" si="0"/>
        <v>0</v>
      </c>
      <c r="X14" s="18">
        <f t="shared" si="1"/>
        <v>1</v>
      </c>
      <c r="Y14" s="18">
        <f t="shared" si="2"/>
        <v>0</v>
      </c>
      <c r="Z14" s="18">
        <f t="shared" si="3"/>
        <v>1</v>
      </c>
      <c r="AA14" s="18">
        <f t="shared" si="4"/>
        <v>0</v>
      </c>
    </row>
    <row r="15" spans="1:39" x14ac:dyDescent="0.3">
      <c r="A15" s="1" t="s">
        <v>12</v>
      </c>
      <c r="B15" s="1" t="s">
        <v>13</v>
      </c>
      <c r="C15" s="1">
        <v>0</v>
      </c>
      <c r="D15" s="1" t="s">
        <v>14</v>
      </c>
      <c r="E15" s="1" t="s">
        <v>13</v>
      </c>
      <c r="F15" s="1">
        <v>2600</v>
      </c>
      <c r="G15" s="1">
        <v>3500</v>
      </c>
      <c r="H15" s="1">
        <v>115</v>
      </c>
      <c r="I15" s="1">
        <v>12</v>
      </c>
      <c r="J15" s="1">
        <v>1</v>
      </c>
      <c r="K15" s="1" t="s">
        <v>18</v>
      </c>
      <c r="L15" s="1" t="s">
        <v>19</v>
      </c>
      <c r="O15" s="1">
        <f>IF(A12="Male",1,0)</f>
        <v>1</v>
      </c>
      <c r="P15" s="1">
        <f>IF(A12="Female",1,0)</f>
        <v>0</v>
      </c>
      <c r="Q15" s="17">
        <f>IF(B12="Yes",1,0)</f>
        <v>0</v>
      </c>
      <c r="R15" s="18">
        <f>IF(B12="No",1,0)</f>
        <v>1</v>
      </c>
      <c r="S15" s="18">
        <f>IF(D12="Graduate",1,0)</f>
        <v>0</v>
      </c>
      <c r="T15" s="18">
        <f>IF(D12="Not Graduate",1,0)</f>
        <v>1</v>
      </c>
      <c r="U15" s="18">
        <f>IF(E12="Yes",1,0)</f>
        <v>0</v>
      </c>
      <c r="V15" s="18">
        <f>IF(E12="No",1,0)</f>
        <v>1</v>
      </c>
      <c r="W15" s="18">
        <f t="shared" si="0"/>
        <v>0</v>
      </c>
      <c r="X15" s="18">
        <f t="shared" si="1"/>
        <v>1</v>
      </c>
      <c r="Y15" s="18">
        <f t="shared" si="2"/>
        <v>0</v>
      </c>
      <c r="Z15" s="18">
        <f t="shared" si="3"/>
        <v>1</v>
      </c>
      <c r="AA15" s="18">
        <f t="shared" si="4"/>
        <v>0</v>
      </c>
    </row>
    <row r="16" spans="1:39" x14ac:dyDescent="0.3">
      <c r="A16" s="1" t="s">
        <v>12</v>
      </c>
      <c r="B16" s="1" t="s">
        <v>13</v>
      </c>
      <c r="C16" s="1">
        <v>0</v>
      </c>
      <c r="D16" s="1" t="s">
        <v>20</v>
      </c>
      <c r="E16" s="1" t="s">
        <v>15</v>
      </c>
      <c r="F16" s="1">
        <v>7660</v>
      </c>
      <c r="G16" s="1">
        <v>0</v>
      </c>
      <c r="H16" s="1">
        <v>104</v>
      </c>
      <c r="I16" s="1">
        <v>360</v>
      </c>
      <c r="J16" s="1">
        <v>0</v>
      </c>
      <c r="K16" s="1" t="s">
        <v>18</v>
      </c>
      <c r="L16" s="1" t="s">
        <v>17</v>
      </c>
      <c r="O16" s="1">
        <f>IF(A13="Male",1,0)</f>
        <v>0</v>
      </c>
      <c r="P16" s="1">
        <f>IF(A13="Female",1,0)</f>
        <v>1</v>
      </c>
      <c r="Q16" s="17">
        <f>IF(B13="Yes",1,0)</f>
        <v>0</v>
      </c>
      <c r="R16" s="18">
        <f>IF(B13="No",1,0)</f>
        <v>1</v>
      </c>
      <c r="S16" s="18">
        <f>IF(D13="Graduate",1,0)</f>
        <v>1</v>
      </c>
      <c r="T16" s="18">
        <f>IF(D13="Not Graduate",1,0)</f>
        <v>0</v>
      </c>
      <c r="U16" s="18">
        <f>IF(E13="Yes",1,0)</f>
        <v>0</v>
      </c>
      <c r="V16" s="18">
        <f>IF(E13="No",1,0)</f>
        <v>1</v>
      </c>
      <c r="W16" s="18">
        <f t="shared" si="0"/>
        <v>0</v>
      </c>
      <c r="X16" s="18">
        <f t="shared" si="1"/>
        <v>1</v>
      </c>
      <c r="Y16" s="18">
        <f t="shared" si="2"/>
        <v>0</v>
      </c>
      <c r="Z16" s="18">
        <f t="shared" si="3"/>
        <v>0</v>
      </c>
      <c r="AA16" s="18">
        <f t="shared" si="4"/>
        <v>1</v>
      </c>
    </row>
    <row r="17" spans="1:27" x14ac:dyDescent="0.3">
      <c r="A17" s="1" t="s">
        <v>12</v>
      </c>
      <c r="B17" s="1" t="s">
        <v>13</v>
      </c>
      <c r="C17" s="1">
        <v>0</v>
      </c>
      <c r="D17" s="1" t="s">
        <v>20</v>
      </c>
      <c r="E17" s="1" t="s">
        <v>15</v>
      </c>
      <c r="F17" s="1">
        <v>2600</v>
      </c>
      <c r="G17" s="1">
        <v>1911</v>
      </c>
      <c r="H17" s="1">
        <v>116</v>
      </c>
      <c r="I17" s="1">
        <v>360</v>
      </c>
      <c r="J17" s="1">
        <v>0</v>
      </c>
      <c r="K17" s="1" t="s">
        <v>22</v>
      </c>
      <c r="L17" s="1" t="s">
        <v>17</v>
      </c>
      <c r="O17" s="1">
        <f>IF(A14="Male",1,0)</f>
        <v>1</v>
      </c>
      <c r="P17" s="1">
        <f>IF(A14="Female",1,0)</f>
        <v>0</v>
      </c>
      <c r="Q17" s="17">
        <f>IF(B14="Yes",1,0)</f>
        <v>1</v>
      </c>
      <c r="R17" s="18">
        <f>IF(B14="No",1,0)</f>
        <v>0</v>
      </c>
      <c r="S17" s="18">
        <f>IF(D14="Graduate",1,0)</f>
        <v>0</v>
      </c>
      <c r="T17" s="18">
        <f>IF(D14="Not Graduate",1,0)</f>
        <v>1</v>
      </c>
      <c r="U17" s="18">
        <f>IF(E14="Yes",1,0)</f>
        <v>0</v>
      </c>
      <c r="V17" s="18">
        <f>IF(E14="No",1,0)</f>
        <v>1</v>
      </c>
      <c r="W17" s="18">
        <f t="shared" si="0"/>
        <v>1</v>
      </c>
      <c r="X17" s="18">
        <f t="shared" si="1"/>
        <v>0</v>
      </c>
      <c r="Y17" s="18">
        <f t="shared" si="2"/>
        <v>0</v>
      </c>
      <c r="Z17" s="18">
        <f t="shared" si="3"/>
        <v>0</v>
      </c>
      <c r="AA17" s="18">
        <f t="shared" si="4"/>
        <v>1</v>
      </c>
    </row>
    <row r="18" spans="1:27" x14ac:dyDescent="0.3">
      <c r="A18" s="1" t="str">
        <f>A17</f>
        <v>Male</v>
      </c>
      <c r="B18" s="1" t="s">
        <v>13</v>
      </c>
      <c r="C18" s="1">
        <v>2</v>
      </c>
      <c r="D18" s="1" t="s">
        <v>20</v>
      </c>
      <c r="E18" s="1" t="s">
        <v>15</v>
      </c>
      <c r="F18" s="1">
        <v>3365</v>
      </c>
      <c r="G18" s="1">
        <v>1917</v>
      </c>
      <c r="H18" s="1">
        <v>112</v>
      </c>
      <c r="I18" s="1">
        <v>360</v>
      </c>
      <c r="J18" s="1">
        <v>0</v>
      </c>
      <c r="K18" s="1" t="s">
        <v>16</v>
      </c>
      <c r="L18" s="1" t="s">
        <v>17</v>
      </c>
      <c r="O18" s="1">
        <f>IF(A15="Male",1,0)</f>
        <v>1</v>
      </c>
      <c r="P18" s="1">
        <f>IF(A15="Female",1,0)</f>
        <v>0</v>
      </c>
      <c r="Q18" s="17">
        <f>IF(B15="Yes",1,0)</f>
        <v>1</v>
      </c>
      <c r="R18" s="18">
        <f>IF(B15="No",1,0)</f>
        <v>0</v>
      </c>
      <c r="S18" s="18">
        <f>IF(D15="Graduate",1,0)</f>
        <v>1</v>
      </c>
      <c r="T18" s="18">
        <f>IF(D15="Not Graduate",1,0)</f>
        <v>0</v>
      </c>
      <c r="U18" s="18">
        <f>IF(E15="Yes",1,0)</f>
        <v>1</v>
      </c>
      <c r="V18" s="18">
        <f>IF(E15="No",1,0)</f>
        <v>0</v>
      </c>
      <c r="W18" s="18">
        <f t="shared" si="0"/>
        <v>0</v>
      </c>
      <c r="X18" s="18">
        <f t="shared" si="1"/>
        <v>1</v>
      </c>
      <c r="Y18" s="18">
        <f t="shared" si="2"/>
        <v>0</v>
      </c>
      <c r="Z18" s="18">
        <f t="shared" si="3"/>
        <v>1</v>
      </c>
      <c r="AA18" s="18">
        <f t="shared" si="4"/>
        <v>0</v>
      </c>
    </row>
    <row r="19" spans="1:27" x14ac:dyDescent="0.3">
      <c r="A19" s="1" t="str">
        <f>A18</f>
        <v>Male</v>
      </c>
      <c r="B19" s="1" t="s">
        <v>13</v>
      </c>
      <c r="C19" s="1">
        <v>0</v>
      </c>
      <c r="D19" s="1" t="s">
        <v>14</v>
      </c>
      <c r="E19" s="1" t="s">
        <v>15</v>
      </c>
      <c r="F19" s="1">
        <v>2799</v>
      </c>
      <c r="G19" s="1">
        <v>2253</v>
      </c>
      <c r="H19" s="1">
        <v>122</v>
      </c>
      <c r="I19" s="1">
        <v>360</v>
      </c>
      <c r="J19" s="1">
        <v>1</v>
      </c>
      <c r="K19" s="1" t="s">
        <v>22</v>
      </c>
      <c r="L19" s="1" t="s">
        <v>19</v>
      </c>
      <c r="O19" s="1">
        <f>IF(A16="Male",1,0)</f>
        <v>1</v>
      </c>
      <c r="P19" s="1">
        <f>IF(A16="Female",1,0)</f>
        <v>0</v>
      </c>
      <c r="Q19" s="17">
        <f>IF(B16="Yes",1,0)</f>
        <v>1</v>
      </c>
      <c r="R19" s="18">
        <f>IF(B16="No",1,0)</f>
        <v>0</v>
      </c>
      <c r="S19" s="18">
        <f>IF(D16="Graduate",1,0)</f>
        <v>0</v>
      </c>
      <c r="T19" s="18">
        <f>IF(D16="Not Graduate",1,0)</f>
        <v>1</v>
      </c>
      <c r="U19" s="18">
        <f>IF(E16="Yes",1,0)</f>
        <v>0</v>
      </c>
      <c r="V19" s="18">
        <f>IF(E16="No",1,0)</f>
        <v>1</v>
      </c>
      <c r="W19" s="18">
        <f t="shared" si="0"/>
        <v>0</v>
      </c>
      <c r="X19" s="18">
        <f t="shared" si="1"/>
        <v>1</v>
      </c>
      <c r="Y19" s="18">
        <f t="shared" si="2"/>
        <v>0</v>
      </c>
      <c r="Z19" s="18">
        <f t="shared" si="3"/>
        <v>0</v>
      </c>
      <c r="AA19" s="18">
        <f t="shared" si="4"/>
        <v>1</v>
      </c>
    </row>
    <row r="20" spans="1:27" x14ac:dyDescent="0.3">
      <c r="A20" s="1" t="s">
        <v>12</v>
      </c>
      <c r="B20" s="1" t="s">
        <v>13</v>
      </c>
      <c r="C20" s="1">
        <v>2</v>
      </c>
      <c r="D20" s="1" t="s">
        <v>20</v>
      </c>
      <c r="E20" s="1" t="s">
        <v>15</v>
      </c>
      <c r="F20" s="1">
        <v>4226</v>
      </c>
      <c r="G20" s="1">
        <v>1040</v>
      </c>
      <c r="H20" s="1">
        <v>110</v>
      </c>
      <c r="I20" s="1">
        <v>360</v>
      </c>
      <c r="J20" s="1">
        <v>1</v>
      </c>
      <c r="K20" s="1" t="s">
        <v>18</v>
      </c>
      <c r="L20" s="1" t="s">
        <v>19</v>
      </c>
      <c r="O20" s="1">
        <f>IF(A17="Male",1,0)</f>
        <v>1</v>
      </c>
      <c r="P20" s="1">
        <f>IF(A17="Female",1,0)</f>
        <v>0</v>
      </c>
      <c r="Q20" s="17">
        <f>IF(B17="Yes",1,0)</f>
        <v>1</v>
      </c>
      <c r="R20" s="18">
        <f>IF(B17="No",1,0)</f>
        <v>0</v>
      </c>
      <c r="S20" s="18">
        <f>IF(D17="Graduate",1,0)</f>
        <v>0</v>
      </c>
      <c r="T20" s="18">
        <f>IF(D17="Not Graduate",1,0)</f>
        <v>1</v>
      </c>
      <c r="U20" s="18">
        <f>IF(E17="Yes",1,0)</f>
        <v>0</v>
      </c>
      <c r="V20" s="18">
        <f>IF(E17="No",1,0)</f>
        <v>1</v>
      </c>
      <c r="W20" s="18">
        <f t="shared" si="0"/>
        <v>0</v>
      </c>
      <c r="X20" s="18">
        <f t="shared" si="1"/>
        <v>0</v>
      </c>
      <c r="Y20" s="18">
        <f t="shared" si="2"/>
        <v>1</v>
      </c>
      <c r="Z20" s="18">
        <f t="shared" si="3"/>
        <v>0</v>
      </c>
      <c r="AA20" s="18">
        <f t="shared" si="4"/>
        <v>1</v>
      </c>
    </row>
    <row r="21" spans="1:27" x14ac:dyDescent="0.3">
      <c r="A21" s="1" t="s">
        <v>12</v>
      </c>
      <c r="B21" s="1" t="s">
        <v>15</v>
      </c>
      <c r="C21" s="1">
        <v>0</v>
      </c>
      <c r="D21" s="1" t="s">
        <v>20</v>
      </c>
      <c r="E21" s="1" t="s">
        <v>15</v>
      </c>
      <c r="F21" s="1">
        <v>1442</v>
      </c>
      <c r="G21" s="1">
        <v>0</v>
      </c>
      <c r="H21" s="1">
        <v>35</v>
      </c>
      <c r="I21" s="1">
        <v>360</v>
      </c>
      <c r="J21" s="1">
        <v>1</v>
      </c>
      <c r="K21" s="1" t="s">
        <v>18</v>
      </c>
      <c r="L21" s="1" t="s">
        <v>17</v>
      </c>
      <c r="O21" s="1">
        <f>IF(A18="Male",1,0)</f>
        <v>1</v>
      </c>
      <c r="P21" s="1">
        <f>IF(A18="Female",1,0)</f>
        <v>0</v>
      </c>
      <c r="Q21" s="17">
        <f>IF(B18="Yes",1,0)</f>
        <v>1</v>
      </c>
      <c r="R21" s="18">
        <f>IF(B18="No",1,0)</f>
        <v>0</v>
      </c>
      <c r="S21" s="18">
        <f>IF(D18="Graduate",1,0)</f>
        <v>0</v>
      </c>
      <c r="T21" s="18">
        <f>IF(D18="Not Graduate",1,0)</f>
        <v>1</v>
      </c>
      <c r="U21" s="18">
        <f>IF(E18="Yes",1,0)</f>
        <v>0</v>
      </c>
      <c r="V21" s="18">
        <f>IF(E18="No",1,0)</f>
        <v>1</v>
      </c>
      <c r="W21" s="18">
        <f t="shared" si="0"/>
        <v>1</v>
      </c>
      <c r="X21" s="18">
        <f t="shared" si="1"/>
        <v>0</v>
      </c>
      <c r="Y21" s="18">
        <f t="shared" si="2"/>
        <v>0</v>
      </c>
      <c r="Z21" s="18">
        <f t="shared" si="3"/>
        <v>0</v>
      </c>
      <c r="AA21" s="18">
        <f t="shared" si="4"/>
        <v>1</v>
      </c>
    </row>
    <row r="22" spans="1:27" x14ac:dyDescent="0.3">
      <c r="A22" s="1" t="s">
        <v>21</v>
      </c>
      <c r="B22" s="1" t="s">
        <v>15</v>
      </c>
      <c r="C22" s="1">
        <v>2</v>
      </c>
      <c r="D22" s="1" t="s">
        <v>14</v>
      </c>
      <c r="E22" s="1" t="s">
        <v>13</v>
      </c>
      <c r="F22" s="1">
        <v>3750</v>
      </c>
      <c r="G22" s="1">
        <v>2083</v>
      </c>
      <c r="H22" s="1">
        <v>120</v>
      </c>
      <c r="I22" s="1">
        <v>360</v>
      </c>
      <c r="J22" s="1">
        <v>1</v>
      </c>
      <c r="K22" s="1" t="s">
        <v>22</v>
      </c>
      <c r="L22" s="1" t="s">
        <v>19</v>
      </c>
      <c r="O22" s="1">
        <f>IF(A19="Male",1,0)</f>
        <v>1</v>
      </c>
      <c r="P22" s="1">
        <f>IF(A19="Female",1,0)</f>
        <v>0</v>
      </c>
      <c r="Q22" s="17">
        <f>IF(B19="Yes",1,0)</f>
        <v>1</v>
      </c>
      <c r="R22" s="18">
        <f>IF(B19="No",1,0)</f>
        <v>0</v>
      </c>
      <c r="S22" s="18">
        <f>IF(D19="Graduate",1,0)</f>
        <v>1</v>
      </c>
      <c r="T22" s="18">
        <f>IF(D19="Not Graduate",1,0)</f>
        <v>0</v>
      </c>
      <c r="U22" s="18">
        <f>IF(E19="Yes",1,0)</f>
        <v>0</v>
      </c>
      <c r="V22" s="18">
        <f>IF(E19="No",1,0)</f>
        <v>1</v>
      </c>
      <c r="W22" s="18">
        <f t="shared" si="0"/>
        <v>0</v>
      </c>
      <c r="X22" s="18">
        <f t="shared" si="1"/>
        <v>0</v>
      </c>
      <c r="Y22" s="18">
        <f t="shared" si="2"/>
        <v>1</v>
      </c>
      <c r="Z22" s="18">
        <f t="shared" si="3"/>
        <v>1</v>
      </c>
      <c r="AA22" s="18">
        <f t="shared" si="4"/>
        <v>0</v>
      </c>
    </row>
    <row r="23" spans="1:27" x14ac:dyDescent="0.3">
      <c r="A23" s="1" t="s">
        <v>12</v>
      </c>
      <c r="B23" s="1" t="s">
        <v>15</v>
      </c>
      <c r="C23" s="1">
        <v>0</v>
      </c>
      <c r="D23" s="1" t="s">
        <v>14</v>
      </c>
      <c r="E23" s="1" t="s">
        <v>15</v>
      </c>
      <c r="F23" s="1">
        <v>3167</v>
      </c>
      <c r="G23" s="1">
        <v>0</v>
      </c>
      <c r="H23" s="1">
        <v>74</v>
      </c>
      <c r="I23" s="1">
        <v>360</v>
      </c>
      <c r="J23" s="1">
        <v>1</v>
      </c>
      <c r="K23" s="1" t="s">
        <v>18</v>
      </c>
      <c r="L23" s="1" t="s">
        <v>17</v>
      </c>
      <c r="O23" s="1">
        <f>IF(A20="Male",1,0)</f>
        <v>1</v>
      </c>
      <c r="P23" s="1">
        <f>IF(A20="Female",1,0)</f>
        <v>0</v>
      </c>
      <c r="Q23" s="17">
        <f>IF(B20="Yes",1,0)</f>
        <v>1</v>
      </c>
      <c r="R23" s="18">
        <f>IF(B20="No",1,0)</f>
        <v>0</v>
      </c>
      <c r="S23" s="18">
        <f>IF(D20="Graduate",1,0)</f>
        <v>0</v>
      </c>
      <c r="T23" s="18">
        <f>IF(D20="Not Graduate",1,0)</f>
        <v>1</v>
      </c>
      <c r="U23" s="18">
        <f>IF(E20="Yes",1,0)</f>
        <v>0</v>
      </c>
      <c r="V23" s="18">
        <f>IF(E20="No",1,0)</f>
        <v>1</v>
      </c>
      <c r="W23" s="18">
        <f t="shared" si="0"/>
        <v>0</v>
      </c>
      <c r="X23" s="18">
        <f t="shared" si="1"/>
        <v>1</v>
      </c>
      <c r="Y23" s="18">
        <f t="shared" si="2"/>
        <v>0</v>
      </c>
      <c r="Z23" s="18">
        <f t="shared" si="3"/>
        <v>1</v>
      </c>
      <c r="AA23" s="18">
        <f t="shared" si="4"/>
        <v>0</v>
      </c>
    </row>
    <row r="24" spans="1:27" x14ac:dyDescent="0.3">
      <c r="A24" s="1" t="s">
        <v>12</v>
      </c>
      <c r="B24" s="1" t="s">
        <v>15</v>
      </c>
      <c r="C24" s="1">
        <v>1</v>
      </c>
      <c r="D24" s="1" t="s">
        <v>14</v>
      </c>
      <c r="E24" s="1" t="s">
        <v>13</v>
      </c>
      <c r="F24" s="1">
        <v>4692</v>
      </c>
      <c r="G24" s="1">
        <v>0</v>
      </c>
      <c r="H24" s="1">
        <v>106</v>
      </c>
      <c r="I24" s="1">
        <v>360</v>
      </c>
      <c r="J24" s="1">
        <v>1</v>
      </c>
      <c r="K24" s="1" t="s">
        <v>16</v>
      </c>
      <c r="L24" s="1" t="s">
        <v>17</v>
      </c>
      <c r="O24" s="1">
        <f>IF(A21="Male",1,0)</f>
        <v>1</v>
      </c>
      <c r="P24" s="1">
        <f>IF(A21="Female",1,0)</f>
        <v>0</v>
      </c>
      <c r="Q24" s="17">
        <f>IF(B21="Yes",1,0)</f>
        <v>0</v>
      </c>
      <c r="R24" s="18">
        <f>IF(B21="No",1,0)</f>
        <v>1</v>
      </c>
      <c r="S24" s="18">
        <f>IF(D21="Graduate",1,0)</f>
        <v>0</v>
      </c>
      <c r="T24" s="18">
        <f>IF(D21="Not Graduate",1,0)</f>
        <v>1</v>
      </c>
      <c r="U24" s="18">
        <f>IF(E21="Yes",1,0)</f>
        <v>0</v>
      </c>
      <c r="V24" s="18">
        <f>IF(E21="No",1,0)</f>
        <v>1</v>
      </c>
      <c r="W24" s="18">
        <f t="shared" si="0"/>
        <v>0</v>
      </c>
      <c r="X24" s="18">
        <f t="shared" si="1"/>
        <v>1</v>
      </c>
      <c r="Y24" s="18">
        <f t="shared" si="2"/>
        <v>0</v>
      </c>
      <c r="Z24" s="18">
        <f t="shared" si="3"/>
        <v>0</v>
      </c>
      <c r="AA24" s="18">
        <f t="shared" si="4"/>
        <v>1</v>
      </c>
    </row>
    <row r="25" spans="1:27" x14ac:dyDescent="0.3">
      <c r="A25" s="1" t="s">
        <v>12</v>
      </c>
      <c r="B25" s="1" t="s">
        <v>13</v>
      </c>
      <c r="C25" s="1">
        <v>0</v>
      </c>
      <c r="D25" s="1" t="s">
        <v>14</v>
      </c>
      <c r="E25" s="1" t="s">
        <v>15</v>
      </c>
      <c r="F25" s="1">
        <v>3500</v>
      </c>
      <c r="G25" s="1">
        <v>1667</v>
      </c>
      <c r="H25" s="1">
        <v>114</v>
      </c>
      <c r="I25" s="1">
        <v>360</v>
      </c>
      <c r="J25" s="1">
        <v>1</v>
      </c>
      <c r="K25" s="1" t="s">
        <v>22</v>
      </c>
      <c r="L25" s="1" t="s">
        <v>19</v>
      </c>
      <c r="O25" s="1">
        <f>IF(A22="Male",1,0)</f>
        <v>0</v>
      </c>
      <c r="P25" s="1">
        <f>IF(A22="Female",1,0)</f>
        <v>1</v>
      </c>
      <c r="Q25" s="17">
        <f>IF(B22="Yes",1,0)</f>
        <v>0</v>
      </c>
      <c r="R25" s="18">
        <f>IF(B22="No",1,0)</f>
        <v>1</v>
      </c>
      <c r="S25" s="18">
        <f>IF(D22="Graduate",1,0)</f>
        <v>1</v>
      </c>
      <c r="T25" s="18">
        <f>IF(D22="Not Graduate",1,0)</f>
        <v>0</v>
      </c>
      <c r="U25" s="18">
        <f>IF(E22="Yes",1,0)</f>
        <v>1</v>
      </c>
      <c r="V25" s="18">
        <f>IF(E22="No",1,0)</f>
        <v>0</v>
      </c>
      <c r="W25" s="18">
        <f t="shared" si="0"/>
        <v>0</v>
      </c>
      <c r="X25" s="18">
        <f t="shared" si="1"/>
        <v>0</v>
      </c>
      <c r="Y25" s="18">
        <f t="shared" si="2"/>
        <v>1</v>
      </c>
      <c r="Z25" s="18">
        <f t="shared" si="3"/>
        <v>1</v>
      </c>
      <c r="AA25" s="18">
        <f t="shared" si="4"/>
        <v>0</v>
      </c>
    </row>
    <row r="26" spans="1:27" x14ac:dyDescent="0.3">
      <c r="A26" s="1" t="s">
        <v>12</v>
      </c>
      <c r="B26" s="1" t="s">
        <v>13</v>
      </c>
      <c r="C26" s="1">
        <v>0</v>
      </c>
      <c r="D26" s="1" t="s">
        <v>14</v>
      </c>
      <c r="E26" s="1" t="s">
        <v>15</v>
      </c>
      <c r="F26" s="1">
        <v>1828</v>
      </c>
      <c r="G26" s="1">
        <v>1330</v>
      </c>
      <c r="H26" s="1">
        <v>100</v>
      </c>
      <c r="I26" s="1">
        <v>36</v>
      </c>
      <c r="J26" s="1">
        <v>0</v>
      </c>
      <c r="K26" s="1" t="s">
        <v>18</v>
      </c>
      <c r="L26" s="1" t="s">
        <v>17</v>
      </c>
      <c r="O26" s="1">
        <f>IF(A23="Male",1,0)</f>
        <v>1</v>
      </c>
      <c r="P26" s="1">
        <f>IF(A23="Female",1,0)</f>
        <v>0</v>
      </c>
      <c r="Q26" s="17">
        <f>IF(B23="Yes",1,0)</f>
        <v>0</v>
      </c>
      <c r="R26" s="18">
        <f>IF(B23="No",1,0)</f>
        <v>1</v>
      </c>
      <c r="S26" s="18">
        <f>IF(D23="Graduate",1,0)</f>
        <v>1</v>
      </c>
      <c r="T26" s="18">
        <f>IF(D23="Not Graduate",1,0)</f>
        <v>0</v>
      </c>
      <c r="U26" s="18">
        <f>IF(E23="Yes",1,0)</f>
        <v>0</v>
      </c>
      <c r="V26" s="18">
        <f>IF(E23="No",1,0)</f>
        <v>1</v>
      </c>
      <c r="W26" s="18">
        <f t="shared" si="0"/>
        <v>0</v>
      </c>
      <c r="X26" s="18">
        <f t="shared" si="1"/>
        <v>1</v>
      </c>
      <c r="Y26" s="18">
        <f t="shared" si="2"/>
        <v>0</v>
      </c>
      <c r="Z26" s="18">
        <f t="shared" si="3"/>
        <v>0</v>
      </c>
      <c r="AA26" s="18">
        <f t="shared" si="4"/>
        <v>1</v>
      </c>
    </row>
    <row r="27" spans="1:27" x14ac:dyDescent="0.3">
      <c r="A27" s="1" t="s">
        <v>21</v>
      </c>
      <c r="B27" s="1" t="s">
        <v>13</v>
      </c>
      <c r="C27" s="1">
        <v>0</v>
      </c>
      <c r="D27" s="1" t="s">
        <v>14</v>
      </c>
      <c r="E27" s="1" t="s">
        <v>15</v>
      </c>
      <c r="F27" s="1">
        <v>3667</v>
      </c>
      <c r="G27" s="1">
        <v>1459</v>
      </c>
      <c r="H27" s="1">
        <v>144</v>
      </c>
      <c r="I27" s="1">
        <v>360</v>
      </c>
      <c r="J27" s="1">
        <v>1</v>
      </c>
      <c r="K27" s="1" t="s">
        <v>22</v>
      </c>
      <c r="L27" s="1" t="s">
        <v>19</v>
      </c>
      <c r="O27" s="1">
        <f>IF(A24="Male",1,0)</f>
        <v>1</v>
      </c>
      <c r="P27" s="1">
        <f>IF(A24="Female",1,0)</f>
        <v>0</v>
      </c>
      <c r="Q27" s="17">
        <f>IF(B24="Yes",1,0)</f>
        <v>0</v>
      </c>
      <c r="R27" s="18">
        <f>IF(B24="No",1,0)</f>
        <v>1</v>
      </c>
      <c r="S27" s="18">
        <f>IF(D24="Graduate",1,0)</f>
        <v>1</v>
      </c>
      <c r="T27" s="18">
        <f>IF(D24="Not Graduate",1,0)</f>
        <v>0</v>
      </c>
      <c r="U27" s="18">
        <f>IF(E24="Yes",1,0)</f>
        <v>1</v>
      </c>
      <c r="V27" s="18">
        <f>IF(E24="No",1,0)</f>
        <v>0</v>
      </c>
      <c r="W27" s="18">
        <f t="shared" si="0"/>
        <v>1</v>
      </c>
      <c r="X27" s="18">
        <f t="shared" si="1"/>
        <v>0</v>
      </c>
      <c r="Y27" s="18">
        <f t="shared" si="2"/>
        <v>0</v>
      </c>
      <c r="Z27" s="18">
        <f t="shared" si="3"/>
        <v>0</v>
      </c>
      <c r="AA27" s="18">
        <f t="shared" si="4"/>
        <v>1</v>
      </c>
    </row>
    <row r="28" spans="1:27" x14ac:dyDescent="0.3">
      <c r="A28" s="1" t="s">
        <v>12</v>
      </c>
      <c r="B28" s="1" t="s">
        <v>15</v>
      </c>
      <c r="C28" s="1">
        <v>0</v>
      </c>
      <c r="D28" s="1" t="s">
        <v>20</v>
      </c>
      <c r="E28" s="1" t="s">
        <v>15</v>
      </c>
      <c r="F28" s="1">
        <v>3748</v>
      </c>
      <c r="G28" s="1">
        <v>1668</v>
      </c>
      <c r="H28" s="1">
        <v>110</v>
      </c>
      <c r="I28" s="1">
        <v>360</v>
      </c>
      <c r="J28" s="1">
        <v>1</v>
      </c>
      <c r="K28" s="1" t="s">
        <v>22</v>
      </c>
      <c r="L28" s="1" t="s">
        <v>19</v>
      </c>
      <c r="O28" s="1">
        <f>IF(A25="Male",1,0)</f>
        <v>1</v>
      </c>
      <c r="P28" s="1">
        <f>IF(A25="Female",1,0)</f>
        <v>0</v>
      </c>
      <c r="Q28" s="17">
        <f>IF(B25="Yes",1,0)</f>
        <v>1</v>
      </c>
      <c r="R28" s="18">
        <f>IF(B25="No",1,0)</f>
        <v>0</v>
      </c>
      <c r="S28" s="18">
        <f>IF(D25="Graduate",1,0)</f>
        <v>1</v>
      </c>
      <c r="T28" s="18">
        <f>IF(D25="Not Graduate",1,0)</f>
        <v>0</v>
      </c>
      <c r="U28" s="18">
        <f>IF(E25="Yes",1,0)</f>
        <v>0</v>
      </c>
      <c r="V28" s="18">
        <f>IF(E25="No",1,0)</f>
        <v>1</v>
      </c>
      <c r="W28" s="18">
        <f t="shared" si="0"/>
        <v>0</v>
      </c>
      <c r="X28" s="18">
        <f t="shared" si="1"/>
        <v>0</v>
      </c>
      <c r="Y28" s="18">
        <f t="shared" si="2"/>
        <v>1</v>
      </c>
      <c r="Z28" s="18">
        <f t="shared" si="3"/>
        <v>1</v>
      </c>
      <c r="AA28" s="18">
        <f t="shared" si="4"/>
        <v>0</v>
      </c>
    </row>
    <row r="29" spans="1:27" x14ac:dyDescent="0.3">
      <c r="A29" s="1" t="s">
        <v>12</v>
      </c>
      <c r="B29" s="1" t="s">
        <v>15</v>
      </c>
      <c r="C29" s="1">
        <v>0</v>
      </c>
      <c r="D29" s="1" t="s">
        <v>14</v>
      </c>
      <c r="E29" s="1" t="s">
        <v>15</v>
      </c>
      <c r="F29" s="1">
        <v>3600</v>
      </c>
      <c r="G29" s="1">
        <v>0</v>
      </c>
      <c r="H29" s="1">
        <v>80</v>
      </c>
      <c r="I29" s="1">
        <v>360</v>
      </c>
      <c r="J29" s="1">
        <v>1</v>
      </c>
      <c r="K29" s="1" t="s">
        <v>18</v>
      </c>
      <c r="L29" s="1" t="s">
        <v>17</v>
      </c>
      <c r="O29" s="1">
        <f>IF(A26="Male",1,0)</f>
        <v>1</v>
      </c>
      <c r="P29" s="1">
        <f>IF(A26="Female",1,0)</f>
        <v>0</v>
      </c>
      <c r="Q29" s="17">
        <f>IF(B26="Yes",1,0)</f>
        <v>1</v>
      </c>
      <c r="R29" s="18">
        <f>IF(B26="No",1,0)</f>
        <v>0</v>
      </c>
      <c r="S29" s="18">
        <f>IF(D26="Graduate",1,0)</f>
        <v>1</v>
      </c>
      <c r="T29" s="18">
        <f>IF(D26="Not Graduate",1,0)</f>
        <v>0</v>
      </c>
      <c r="U29" s="18">
        <f>IF(E26="Yes",1,0)</f>
        <v>0</v>
      </c>
      <c r="V29" s="18">
        <f>IF(E26="No",1,0)</f>
        <v>1</v>
      </c>
      <c r="W29" s="18">
        <f t="shared" si="0"/>
        <v>0</v>
      </c>
      <c r="X29" s="18">
        <f t="shared" si="1"/>
        <v>1</v>
      </c>
      <c r="Y29" s="18">
        <f t="shared" si="2"/>
        <v>0</v>
      </c>
      <c r="Z29" s="18">
        <f t="shared" si="3"/>
        <v>0</v>
      </c>
      <c r="AA29" s="18">
        <f t="shared" si="4"/>
        <v>1</v>
      </c>
    </row>
    <row r="30" spans="1:27" x14ac:dyDescent="0.3">
      <c r="A30" s="1" t="s">
        <v>12</v>
      </c>
      <c r="B30" s="1" t="s">
        <v>15</v>
      </c>
      <c r="C30" s="1">
        <v>0</v>
      </c>
      <c r="D30" s="1" t="s">
        <v>14</v>
      </c>
      <c r="E30" s="1" t="s">
        <v>15</v>
      </c>
      <c r="F30" s="1">
        <v>1800</v>
      </c>
      <c r="G30" s="1">
        <v>1213</v>
      </c>
      <c r="H30" s="1">
        <v>47</v>
      </c>
      <c r="I30" s="1">
        <v>360</v>
      </c>
      <c r="J30" s="1">
        <v>1</v>
      </c>
      <c r="K30" s="1" t="s">
        <v>18</v>
      </c>
      <c r="L30" s="1" t="s">
        <v>19</v>
      </c>
      <c r="O30" s="1">
        <f>IF(A27="Male",1,0)</f>
        <v>0</v>
      </c>
      <c r="P30" s="1">
        <f>IF(A27="Female",1,0)</f>
        <v>1</v>
      </c>
      <c r="Q30" s="17">
        <f>IF(B27="Yes",1,0)</f>
        <v>1</v>
      </c>
      <c r="R30" s="18">
        <f>IF(B27="No",1,0)</f>
        <v>0</v>
      </c>
      <c r="S30" s="18">
        <f>IF(D27="Graduate",1,0)</f>
        <v>1</v>
      </c>
      <c r="T30" s="18">
        <f>IF(D27="Not Graduate",1,0)</f>
        <v>0</v>
      </c>
      <c r="U30" s="18">
        <f>IF(E27="Yes",1,0)</f>
        <v>0</v>
      </c>
      <c r="V30" s="18">
        <f>IF(E27="No",1,0)</f>
        <v>1</v>
      </c>
      <c r="W30" s="18">
        <f t="shared" si="0"/>
        <v>0</v>
      </c>
      <c r="X30" s="18">
        <f t="shared" si="1"/>
        <v>0</v>
      </c>
      <c r="Y30" s="18">
        <f t="shared" si="2"/>
        <v>1</v>
      </c>
      <c r="Z30" s="18">
        <f t="shared" si="3"/>
        <v>1</v>
      </c>
      <c r="AA30" s="18">
        <f t="shared" si="4"/>
        <v>0</v>
      </c>
    </row>
    <row r="31" spans="1:27" x14ac:dyDescent="0.3">
      <c r="A31" s="1" t="s">
        <v>12</v>
      </c>
      <c r="B31" s="1" t="s">
        <v>13</v>
      </c>
      <c r="C31" s="1">
        <v>0</v>
      </c>
      <c r="D31" s="1" t="s">
        <v>14</v>
      </c>
      <c r="E31" s="1" t="s">
        <v>15</v>
      </c>
      <c r="F31" s="1">
        <v>2400</v>
      </c>
      <c r="G31" s="1">
        <v>0</v>
      </c>
      <c r="H31" s="1">
        <v>75</v>
      </c>
      <c r="I31" s="1">
        <v>360</v>
      </c>
      <c r="J31" s="1">
        <v>0</v>
      </c>
      <c r="K31" s="1" t="s">
        <v>18</v>
      </c>
      <c r="L31" s="1" t="s">
        <v>19</v>
      </c>
      <c r="O31" s="1">
        <f>IF(A28="Male",1,0)</f>
        <v>1</v>
      </c>
      <c r="P31" s="1">
        <f>IF(A28="Female",1,0)</f>
        <v>0</v>
      </c>
      <c r="Q31" s="17">
        <f>IF(B28="Yes",1,0)</f>
        <v>0</v>
      </c>
      <c r="R31" s="18">
        <f>IF(B28="No",1,0)</f>
        <v>1</v>
      </c>
      <c r="S31" s="18">
        <f>IF(D28="Graduate",1,0)</f>
        <v>0</v>
      </c>
      <c r="T31" s="18">
        <f>IF(D28="Not Graduate",1,0)</f>
        <v>1</v>
      </c>
      <c r="U31" s="18">
        <f>IF(E28="Yes",1,0)</f>
        <v>0</v>
      </c>
      <c r="V31" s="18">
        <f>IF(E28="No",1,0)</f>
        <v>1</v>
      </c>
      <c r="W31" s="18">
        <f t="shared" si="0"/>
        <v>0</v>
      </c>
      <c r="X31" s="18">
        <f t="shared" si="1"/>
        <v>0</v>
      </c>
      <c r="Y31" s="18">
        <f t="shared" si="2"/>
        <v>1</v>
      </c>
      <c r="Z31" s="18">
        <f t="shared" si="3"/>
        <v>1</v>
      </c>
      <c r="AA31" s="18">
        <f t="shared" si="4"/>
        <v>0</v>
      </c>
    </row>
    <row r="32" spans="1:27" x14ac:dyDescent="0.3">
      <c r="A32" s="1" t="s">
        <v>12</v>
      </c>
      <c r="B32" s="1" t="s">
        <v>13</v>
      </c>
      <c r="C32" s="1">
        <v>0</v>
      </c>
      <c r="D32" s="1" t="s">
        <v>14</v>
      </c>
      <c r="E32" s="1" t="s">
        <v>15</v>
      </c>
      <c r="F32" s="1">
        <v>3941</v>
      </c>
      <c r="G32" s="1">
        <v>2336</v>
      </c>
      <c r="H32" s="1">
        <v>134</v>
      </c>
      <c r="I32" s="1">
        <v>360</v>
      </c>
      <c r="J32" s="1">
        <v>1</v>
      </c>
      <c r="K32" s="1" t="s">
        <v>22</v>
      </c>
      <c r="L32" s="1" t="s">
        <v>19</v>
      </c>
      <c r="O32" s="1">
        <f>IF(A29="Male",1,0)</f>
        <v>1</v>
      </c>
      <c r="P32" s="1">
        <f>IF(A29="Female",1,0)</f>
        <v>0</v>
      </c>
      <c r="Q32" s="17">
        <f>IF(B29="Yes",1,0)</f>
        <v>0</v>
      </c>
      <c r="R32" s="18">
        <f>IF(B29="No",1,0)</f>
        <v>1</v>
      </c>
      <c r="S32" s="18">
        <f>IF(D29="Graduate",1,0)</f>
        <v>1</v>
      </c>
      <c r="T32" s="18">
        <f>IF(D29="Not Graduate",1,0)</f>
        <v>0</v>
      </c>
      <c r="U32" s="18">
        <f>IF(E29="Yes",1,0)</f>
        <v>0</v>
      </c>
      <c r="V32" s="18">
        <f>IF(E29="No",1,0)</f>
        <v>1</v>
      </c>
      <c r="W32" s="18">
        <f t="shared" si="0"/>
        <v>0</v>
      </c>
      <c r="X32" s="18">
        <f t="shared" si="1"/>
        <v>1</v>
      </c>
      <c r="Y32" s="18">
        <f t="shared" si="2"/>
        <v>0</v>
      </c>
      <c r="Z32" s="18">
        <f t="shared" si="3"/>
        <v>0</v>
      </c>
      <c r="AA32" s="18">
        <f t="shared" si="4"/>
        <v>1</v>
      </c>
    </row>
    <row r="33" spans="1:27" x14ac:dyDescent="0.3">
      <c r="A33" s="1" t="s">
        <v>12</v>
      </c>
      <c r="B33" s="1" t="s">
        <v>13</v>
      </c>
      <c r="C33" s="1">
        <v>0</v>
      </c>
      <c r="D33" s="1" t="s">
        <v>20</v>
      </c>
      <c r="E33" s="1" t="s">
        <v>13</v>
      </c>
      <c r="F33" s="1">
        <v>4695</v>
      </c>
      <c r="G33" s="1">
        <v>0</v>
      </c>
      <c r="H33" s="1">
        <v>96</v>
      </c>
      <c r="I33" s="1">
        <v>480</v>
      </c>
      <c r="J33" s="1">
        <v>1</v>
      </c>
      <c r="K33" s="1" t="s">
        <v>18</v>
      </c>
      <c r="L33" s="1" t="s">
        <v>19</v>
      </c>
      <c r="O33" s="1">
        <f>IF(A30="Male",1,0)</f>
        <v>1</v>
      </c>
      <c r="P33" s="1">
        <f>IF(A30="Female",1,0)</f>
        <v>0</v>
      </c>
      <c r="Q33" s="17">
        <f>IF(B30="Yes",1,0)</f>
        <v>0</v>
      </c>
      <c r="R33" s="18">
        <f>IF(B30="No",1,0)</f>
        <v>1</v>
      </c>
      <c r="S33" s="18">
        <f>IF(D30="Graduate",1,0)</f>
        <v>1</v>
      </c>
      <c r="T33" s="18">
        <f>IF(D30="Not Graduate",1,0)</f>
        <v>0</v>
      </c>
      <c r="U33" s="18">
        <f>IF(E30="Yes",1,0)</f>
        <v>0</v>
      </c>
      <c r="V33" s="18">
        <f>IF(E30="No",1,0)</f>
        <v>1</v>
      </c>
      <c r="W33" s="18">
        <f t="shared" si="0"/>
        <v>0</v>
      </c>
      <c r="X33" s="18">
        <f t="shared" si="1"/>
        <v>1</v>
      </c>
      <c r="Y33" s="18">
        <f t="shared" si="2"/>
        <v>0</v>
      </c>
      <c r="Z33" s="18">
        <f t="shared" si="3"/>
        <v>1</v>
      </c>
      <c r="AA33" s="18">
        <f t="shared" si="4"/>
        <v>0</v>
      </c>
    </row>
    <row r="34" spans="1:27" x14ac:dyDescent="0.3">
      <c r="A34" s="1" t="s">
        <v>21</v>
      </c>
      <c r="B34" s="1" t="s">
        <v>15</v>
      </c>
      <c r="C34" s="1">
        <v>0</v>
      </c>
      <c r="D34" s="1" t="s">
        <v>14</v>
      </c>
      <c r="E34" s="1" t="s">
        <v>15</v>
      </c>
      <c r="F34" s="1">
        <v>3410</v>
      </c>
      <c r="G34" s="1">
        <v>0</v>
      </c>
      <c r="H34" s="1">
        <v>88</v>
      </c>
      <c r="I34" s="1">
        <v>180</v>
      </c>
      <c r="J34" s="1">
        <v>1</v>
      </c>
      <c r="K34" s="1" t="s">
        <v>18</v>
      </c>
      <c r="L34" s="1" t="s">
        <v>19</v>
      </c>
      <c r="O34" s="1">
        <f>IF(A31="Male",1,0)</f>
        <v>1</v>
      </c>
      <c r="P34" s="1">
        <f>IF(A31="Female",1,0)</f>
        <v>0</v>
      </c>
      <c r="Q34" s="17">
        <f>IF(B31="Yes",1,0)</f>
        <v>1</v>
      </c>
      <c r="R34" s="18">
        <f>IF(B31="No",1,0)</f>
        <v>0</v>
      </c>
      <c r="S34" s="18">
        <f>IF(D31="Graduate",1,0)</f>
        <v>1</v>
      </c>
      <c r="T34" s="18">
        <f>IF(D31="Not Graduate",1,0)</f>
        <v>0</v>
      </c>
      <c r="U34" s="18">
        <f>IF(E31="Yes",1,0)</f>
        <v>0</v>
      </c>
      <c r="V34" s="18">
        <f>IF(E31="No",1,0)</f>
        <v>1</v>
      </c>
      <c r="W34" s="18">
        <f t="shared" si="0"/>
        <v>0</v>
      </c>
      <c r="X34" s="18">
        <f t="shared" si="1"/>
        <v>1</v>
      </c>
      <c r="Y34" s="18">
        <f t="shared" si="2"/>
        <v>0</v>
      </c>
      <c r="Z34" s="18">
        <f t="shared" si="3"/>
        <v>1</v>
      </c>
      <c r="AA34" s="18">
        <f t="shared" si="4"/>
        <v>0</v>
      </c>
    </row>
    <row r="35" spans="1:27" x14ac:dyDescent="0.3">
      <c r="A35" s="1" t="s">
        <v>12</v>
      </c>
      <c r="B35" s="1" t="s">
        <v>13</v>
      </c>
      <c r="C35" s="1">
        <v>1</v>
      </c>
      <c r="D35" s="1" t="s">
        <v>14</v>
      </c>
      <c r="E35" s="1" t="s">
        <v>15</v>
      </c>
      <c r="F35" s="1">
        <v>5649</v>
      </c>
      <c r="G35" s="1">
        <v>0</v>
      </c>
      <c r="H35" s="1">
        <v>44</v>
      </c>
      <c r="I35" s="1">
        <v>360</v>
      </c>
      <c r="J35" s="1">
        <v>1</v>
      </c>
      <c r="K35" s="1" t="s">
        <v>18</v>
      </c>
      <c r="L35" s="1" t="s">
        <v>19</v>
      </c>
      <c r="O35" s="1">
        <f>IF(A32="Male",1,0)</f>
        <v>1</v>
      </c>
      <c r="P35" s="1">
        <f>IF(A32="Female",1,0)</f>
        <v>0</v>
      </c>
      <c r="Q35" s="17">
        <f>IF(B32="Yes",1,0)</f>
        <v>1</v>
      </c>
      <c r="R35" s="18">
        <f>IF(B32="No",1,0)</f>
        <v>0</v>
      </c>
      <c r="S35" s="18">
        <f>IF(D32="Graduate",1,0)</f>
        <v>1</v>
      </c>
      <c r="T35" s="18">
        <f>IF(D32="Not Graduate",1,0)</f>
        <v>0</v>
      </c>
      <c r="U35" s="18">
        <f>IF(E32="Yes",1,0)</f>
        <v>0</v>
      </c>
      <c r="V35" s="18">
        <f>IF(E32="No",1,0)</f>
        <v>1</v>
      </c>
      <c r="W35" s="18">
        <f t="shared" si="0"/>
        <v>0</v>
      </c>
      <c r="X35" s="18">
        <f t="shared" si="1"/>
        <v>0</v>
      </c>
      <c r="Y35" s="18">
        <f t="shared" si="2"/>
        <v>1</v>
      </c>
      <c r="Z35" s="18">
        <f t="shared" si="3"/>
        <v>1</v>
      </c>
      <c r="AA35" s="18">
        <f t="shared" si="4"/>
        <v>0</v>
      </c>
    </row>
    <row r="36" spans="1:27" x14ac:dyDescent="0.3">
      <c r="A36" s="1" t="s">
        <v>12</v>
      </c>
      <c r="B36" s="1" t="s">
        <v>13</v>
      </c>
      <c r="C36" s="1">
        <v>0</v>
      </c>
      <c r="D36" s="1" t="s">
        <v>14</v>
      </c>
      <c r="E36" s="1" t="s">
        <v>15</v>
      </c>
      <c r="F36" s="1">
        <v>5821</v>
      </c>
      <c r="G36" s="1">
        <v>0</v>
      </c>
      <c r="H36" s="1">
        <v>144</v>
      </c>
      <c r="I36" s="1">
        <v>360</v>
      </c>
      <c r="J36" s="1">
        <v>1</v>
      </c>
      <c r="K36" s="1" t="s">
        <v>18</v>
      </c>
      <c r="L36" s="1" t="s">
        <v>19</v>
      </c>
      <c r="O36" s="1">
        <f>IF(A33="Male",1,0)</f>
        <v>1</v>
      </c>
      <c r="P36" s="1">
        <f>IF(A33="Female",1,0)</f>
        <v>0</v>
      </c>
      <c r="Q36" s="17">
        <f>IF(B33="Yes",1,0)</f>
        <v>1</v>
      </c>
      <c r="R36" s="18">
        <f>IF(B33="No",1,0)</f>
        <v>0</v>
      </c>
      <c r="S36" s="18">
        <f>IF(D33="Graduate",1,0)</f>
        <v>0</v>
      </c>
      <c r="T36" s="18">
        <f>IF(D33="Not Graduate",1,0)</f>
        <v>1</v>
      </c>
      <c r="U36" s="18">
        <f>IF(E33="Yes",1,0)</f>
        <v>1</v>
      </c>
      <c r="V36" s="18">
        <f>IF(E33="No",1,0)</f>
        <v>0</v>
      </c>
      <c r="W36" s="18">
        <f t="shared" si="0"/>
        <v>0</v>
      </c>
      <c r="X36" s="18">
        <f t="shared" si="1"/>
        <v>1</v>
      </c>
      <c r="Y36" s="18">
        <f t="shared" si="2"/>
        <v>0</v>
      </c>
      <c r="Z36" s="18">
        <f t="shared" si="3"/>
        <v>1</v>
      </c>
      <c r="AA36" s="18">
        <f t="shared" si="4"/>
        <v>0</v>
      </c>
    </row>
    <row r="37" spans="1:27" x14ac:dyDescent="0.3">
      <c r="A37" s="1" t="s">
        <v>21</v>
      </c>
      <c r="B37" s="1" t="s">
        <v>13</v>
      </c>
      <c r="C37" s="1">
        <v>0</v>
      </c>
      <c r="D37" s="1" t="s">
        <v>14</v>
      </c>
      <c r="E37" s="1" t="s">
        <v>15</v>
      </c>
      <c r="F37" s="1">
        <v>2645</v>
      </c>
      <c r="G37" s="1">
        <v>3440</v>
      </c>
      <c r="H37" s="1">
        <v>120</v>
      </c>
      <c r="I37" s="1">
        <v>360</v>
      </c>
      <c r="J37" s="1">
        <v>0</v>
      </c>
      <c r="K37" s="1" t="s">
        <v>18</v>
      </c>
      <c r="L37" s="1" t="s">
        <v>17</v>
      </c>
      <c r="O37" s="1">
        <f>IF(A34="Male",1,0)</f>
        <v>0</v>
      </c>
      <c r="P37" s="1">
        <f>IF(A34="Female",1,0)</f>
        <v>1</v>
      </c>
      <c r="Q37" s="17">
        <f>IF(B34="Yes",1,0)</f>
        <v>0</v>
      </c>
      <c r="R37" s="18">
        <f>IF(B34="No",1,0)</f>
        <v>1</v>
      </c>
      <c r="S37" s="18">
        <f>IF(D34="Graduate",1,0)</f>
        <v>1</v>
      </c>
      <c r="T37" s="18">
        <f>IF(D34="Not Graduate",1,0)</f>
        <v>0</v>
      </c>
      <c r="U37" s="18">
        <f>IF(E34="Yes",1,0)</f>
        <v>0</v>
      </c>
      <c r="V37" s="18">
        <f>IF(E34="No",1,0)</f>
        <v>1</v>
      </c>
      <c r="W37" s="18">
        <f t="shared" si="0"/>
        <v>0</v>
      </c>
      <c r="X37" s="18">
        <f t="shared" si="1"/>
        <v>1</v>
      </c>
      <c r="Y37" s="18">
        <f t="shared" si="2"/>
        <v>0</v>
      </c>
      <c r="Z37" s="18">
        <f t="shared" si="3"/>
        <v>1</v>
      </c>
      <c r="AA37" s="18">
        <f t="shared" si="4"/>
        <v>0</v>
      </c>
    </row>
    <row r="38" spans="1:27" x14ac:dyDescent="0.3">
      <c r="A38" s="1" t="s">
        <v>21</v>
      </c>
      <c r="B38" s="1" t="s">
        <v>15</v>
      </c>
      <c r="C38" s="1">
        <v>0</v>
      </c>
      <c r="D38" s="1" t="s">
        <v>14</v>
      </c>
      <c r="E38" s="1" t="s">
        <v>15</v>
      </c>
      <c r="F38" s="1">
        <v>4000</v>
      </c>
      <c r="G38" s="1">
        <v>2275</v>
      </c>
      <c r="H38" s="1">
        <v>144</v>
      </c>
      <c r="I38" s="1">
        <v>360</v>
      </c>
      <c r="J38" s="1">
        <v>1</v>
      </c>
      <c r="K38" s="1" t="s">
        <v>22</v>
      </c>
      <c r="L38" s="1" t="s">
        <v>19</v>
      </c>
      <c r="O38" s="1">
        <f>IF(A35="Male",1,0)</f>
        <v>1</v>
      </c>
      <c r="P38" s="1">
        <f>IF(A35="Female",1,0)</f>
        <v>0</v>
      </c>
      <c r="Q38" s="17">
        <f>IF(B35="Yes",1,0)</f>
        <v>1</v>
      </c>
      <c r="R38" s="18">
        <f>IF(B35="No",1,0)</f>
        <v>0</v>
      </c>
      <c r="S38" s="18">
        <f>IF(D35="Graduate",1,0)</f>
        <v>1</v>
      </c>
      <c r="T38" s="18">
        <f>IF(D35="Not Graduate",1,0)</f>
        <v>0</v>
      </c>
      <c r="U38" s="18">
        <f>IF(E35="Yes",1,0)</f>
        <v>0</v>
      </c>
      <c r="V38" s="18">
        <f>IF(E35="No",1,0)</f>
        <v>1</v>
      </c>
      <c r="W38" s="18">
        <f t="shared" si="0"/>
        <v>0</v>
      </c>
      <c r="X38" s="18">
        <f t="shared" si="1"/>
        <v>1</v>
      </c>
      <c r="Y38" s="18">
        <f t="shared" si="2"/>
        <v>0</v>
      </c>
      <c r="Z38" s="18">
        <f t="shared" si="3"/>
        <v>1</v>
      </c>
      <c r="AA38" s="18">
        <f t="shared" si="4"/>
        <v>0</v>
      </c>
    </row>
    <row r="39" spans="1:27" x14ac:dyDescent="0.3">
      <c r="A39" s="1" t="s">
        <v>21</v>
      </c>
      <c r="B39" s="1" t="s">
        <v>13</v>
      </c>
      <c r="C39" s="1">
        <v>0</v>
      </c>
      <c r="D39" s="1" t="s">
        <v>20</v>
      </c>
      <c r="E39" s="1" t="s">
        <v>15</v>
      </c>
      <c r="F39" s="1">
        <v>1928</v>
      </c>
      <c r="G39" s="1">
        <v>1644</v>
      </c>
      <c r="H39" s="1">
        <v>100</v>
      </c>
      <c r="I39" s="1">
        <v>360</v>
      </c>
      <c r="J39" s="1">
        <v>1</v>
      </c>
      <c r="K39" s="1" t="s">
        <v>22</v>
      </c>
      <c r="L39" s="1" t="s">
        <v>19</v>
      </c>
      <c r="O39" s="1">
        <f>IF(A36="Male",1,0)</f>
        <v>1</v>
      </c>
      <c r="P39" s="1">
        <f>IF(A36="Female",1,0)</f>
        <v>0</v>
      </c>
      <c r="Q39" s="17">
        <f>IF(B36="Yes",1,0)</f>
        <v>1</v>
      </c>
      <c r="R39" s="18">
        <f>IF(B36="No",1,0)</f>
        <v>0</v>
      </c>
      <c r="S39" s="18">
        <f>IF(D36="Graduate",1,0)</f>
        <v>1</v>
      </c>
      <c r="T39" s="18">
        <f>IF(D36="Not Graduate",1,0)</f>
        <v>0</v>
      </c>
      <c r="U39" s="18">
        <f>IF(E36="Yes",1,0)</f>
        <v>0</v>
      </c>
      <c r="V39" s="18">
        <f>IF(E36="No",1,0)</f>
        <v>1</v>
      </c>
      <c r="W39" s="18">
        <f t="shared" si="0"/>
        <v>0</v>
      </c>
      <c r="X39" s="18">
        <f t="shared" si="1"/>
        <v>1</v>
      </c>
      <c r="Y39" s="18">
        <f t="shared" si="2"/>
        <v>0</v>
      </c>
      <c r="Z39" s="18">
        <f t="shared" si="3"/>
        <v>1</v>
      </c>
      <c r="AA39" s="18">
        <f t="shared" si="4"/>
        <v>0</v>
      </c>
    </row>
    <row r="40" spans="1:27" x14ac:dyDescent="0.3">
      <c r="A40" s="1" t="s">
        <v>21</v>
      </c>
      <c r="B40" s="1" t="s">
        <v>15</v>
      </c>
      <c r="C40" s="1">
        <v>0</v>
      </c>
      <c r="D40" s="1" t="s">
        <v>14</v>
      </c>
      <c r="E40" s="1" t="s">
        <v>15</v>
      </c>
      <c r="F40" s="1">
        <v>3086</v>
      </c>
      <c r="G40" s="1">
        <v>0</v>
      </c>
      <c r="H40" s="1">
        <v>120</v>
      </c>
      <c r="I40" s="1">
        <v>360</v>
      </c>
      <c r="J40" s="1">
        <v>1</v>
      </c>
      <c r="K40" s="1" t="s">
        <v>22</v>
      </c>
      <c r="L40" s="1" t="s">
        <v>19</v>
      </c>
      <c r="O40" s="1">
        <f>IF(A37="Male",1,0)</f>
        <v>0</v>
      </c>
      <c r="P40" s="1">
        <f>IF(A37="Female",1,0)</f>
        <v>1</v>
      </c>
      <c r="Q40" s="17">
        <f>IF(B37="Yes",1,0)</f>
        <v>1</v>
      </c>
      <c r="R40" s="18">
        <f>IF(B37="No",1,0)</f>
        <v>0</v>
      </c>
      <c r="S40" s="18">
        <f>IF(D37="Graduate",1,0)</f>
        <v>1</v>
      </c>
      <c r="T40" s="18">
        <f>IF(D37="Not Graduate",1,0)</f>
        <v>0</v>
      </c>
      <c r="U40" s="18">
        <f>IF(E37="Yes",1,0)</f>
        <v>0</v>
      </c>
      <c r="V40" s="18">
        <f>IF(E37="No",1,0)</f>
        <v>1</v>
      </c>
      <c r="W40" s="18">
        <f t="shared" si="0"/>
        <v>0</v>
      </c>
      <c r="X40" s="18">
        <f t="shared" si="1"/>
        <v>1</v>
      </c>
      <c r="Y40" s="18">
        <f t="shared" si="2"/>
        <v>0</v>
      </c>
      <c r="Z40" s="18">
        <f t="shared" si="3"/>
        <v>0</v>
      </c>
      <c r="AA40" s="18">
        <f t="shared" si="4"/>
        <v>1</v>
      </c>
    </row>
    <row r="41" spans="1:27" x14ac:dyDescent="0.3">
      <c r="A41" s="1" t="s">
        <v>21</v>
      </c>
      <c r="B41" s="1" t="s">
        <v>15</v>
      </c>
      <c r="C41" s="1">
        <v>0</v>
      </c>
      <c r="D41" s="1" t="s">
        <v>14</v>
      </c>
      <c r="E41" s="1" t="s">
        <v>15</v>
      </c>
      <c r="F41" s="1">
        <v>4230</v>
      </c>
      <c r="G41" s="1">
        <v>0</v>
      </c>
      <c r="H41" s="1">
        <v>112</v>
      </c>
      <c r="I41" s="1">
        <v>360</v>
      </c>
      <c r="J41" s="1">
        <v>1</v>
      </c>
      <c r="K41" s="1" t="s">
        <v>22</v>
      </c>
      <c r="L41" s="1" t="s">
        <v>17</v>
      </c>
      <c r="O41" s="1">
        <f>IF(A38="Male",1,0)</f>
        <v>0</v>
      </c>
      <c r="P41" s="1">
        <f>IF(A38="Female",1,0)</f>
        <v>1</v>
      </c>
      <c r="Q41" s="17">
        <f>IF(B38="Yes",1,0)</f>
        <v>0</v>
      </c>
      <c r="R41" s="18">
        <f>IF(B38="No",1,0)</f>
        <v>1</v>
      </c>
      <c r="S41" s="18">
        <f>IF(D38="Graduate",1,0)</f>
        <v>1</v>
      </c>
      <c r="T41" s="18">
        <f>IF(D38="Not Graduate",1,0)</f>
        <v>0</v>
      </c>
      <c r="U41" s="18">
        <f>IF(E38="Yes",1,0)</f>
        <v>0</v>
      </c>
      <c r="V41" s="18">
        <f>IF(E38="No",1,0)</f>
        <v>1</v>
      </c>
      <c r="W41" s="18">
        <f t="shared" si="0"/>
        <v>0</v>
      </c>
      <c r="X41" s="18">
        <f t="shared" si="1"/>
        <v>0</v>
      </c>
      <c r="Y41" s="18">
        <f t="shared" si="2"/>
        <v>1</v>
      </c>
      <c r="Z41" s="18">
        <f t="shared" si="3"/>
        <v>1</v>
      </c>
      <c r="AA41" s="18">
        <f t="shared" si="4"/>
        <v>0</v>
      </c>
    </row>
    <row r="42" spans="1:27" x14ac:dyDescent="0.3">
      <c r="A42" s="1" t="s">
        <v>12</v>
      </c>
      <c r="B42" s="1" t="s">
        <v>13</v>
      </c>
      <c r="C42" s="1">
        <v>2</v>
      </c>
      <c r="D42" s="1" t="s">
        <v>14</v>
      </c>
      <c r="E42" s="1" t="s">
        <v>15</v>
      </c>
      <c r="F42" s="1">
        <v>4616</v>
      </c>
      <c r="G42" s="1">
        <v>0</v>
      </c>
      <c r="H42" s="1">
        <v>134</v>
      </c>
      <c r="I42" s="1">
        <v>360</v>
      </c>
      <c r="J42" s="1">
        <v>1</v>
      </c>
      <c r="K42" s="1" t="s">
        <v>18</v>
      </c>
      <c r="L42" s="1" t="s">
        <v>17</v>
      </c>
      <c r="O42" s="1">
        <f>IF(A39="Male",1,0)</f>
        <v>0</v>
      </c>
      <c r="P42" s="1">
        <f>IF(A39="Female",1,0)</f>
        <v>1</v>
      </c>
      <c r="Q42" s="17">
        <f>IF(B39="Yes",1,0)</f>
        <v>1</v>
      </c>
      <c r="R42" s="18">
        <f>IF(B39="No",1,0)</f>
        <v>0</v>
      </c>
      <c r="S42" s="18">
        <f>IF(D39="Graduate",1,0)</f>
        <v>0</v>
      </c>
      <c r="T42" s="18">
        <f>IF(D39="Not Graduate",1,0)</f>
        <v>1</v>
      </c>
      <c r="U42" s="18">
        <f>IF(E39="Yes",1,0)</f>
        <v>0</v>
      </c>
      <c r="V42" s="18">
        <f>IF(E39="No",1,0)</f>
        <v>1</v>
      </c>
      <c r="W42" s="18">
        <f t="shared" si="0"/>
        <v>0</v>
      </c>
      <c r="X42" s="18">
        <f t="shared" si="1"/>
        <v>0</v>
      </c>
      <c r="Y42" s="18">
        <f t="shared" si="2"/>
        <v>1</v>
      </c>
      <c r="Z42" s="18">
        <f t="shared" si="3"/>
        <v>1</v>
      </c>
      <c r="AA42" s="18">
        <f t="shared" si="4"/>
        <v>0</v>
      </c>
    </row>
    <row r="43" spans="1:27" x14ac:dyDescent="0.3">
      <c r="A43" s="1" t="s">
        <v>12</v>
      </c>
      <c r="B43" s="1" t="s">
        <v>13</v>
      </c>
      <c r="C43" s="1">
        <v>2</v>
      </c>
      <c r="D43" s="1" t="s">
        <v>14</v>
      </c>
      <c r="E43" s="1" t="s">
        <v>15</v>
      </c>
      <c r="F43" s="1">
        <v>2708</v>
      </c>
      <c r="G43" s="1">
        <v>1167</v>
      </c>
      <c r="H43" s="1">
        <v>97</v>
      </c>
      <c r="I43" s="1">
        <v>360</v>
      </c>
      <c r="J43" s="1">
        <v>1</v>
      </c>
      <c r="K43" s="1" t="s">
        <v>22</v>
      </c>
      <c r="L43" s="1" t="s">
        <v>19</v>
      </c>
      <c r="O43" s="1">
        <f>IF(A40="Male",1,0)</f>
        <v>0</v>
      </c>
      <c r="P43" s="1">
        <f>IF(A40="Female",1,0)</f>
        <v>1</v>
      </c>
      <c r="Q43" s="17">
        <f>IF(B40="Yes",1,0)</f>
        <v>0</v>
      </c>
      <c r="R43" s="18">
        <f>IF(B40="No",1,0)</f>
        <v>1</v>
      </c>
      <c r="S43" s="18">
        <f>IF(D40="Graduate",1,0)</f>
        <v>1</v>
      </c>
      <c r="T43" s="18">
        <f>IF(D40="Not Graduate",1,0)</f>
        <v>0</v>
      </c>
      <c r="U43" s="18">
        <f>IF(E40="Yes",1,0)</f>
        <v>0</v>
      </c>
      <c r="V43" s="18">
        <f>IF(E40="No",1,0)</f>
        <v>1</v>
      </c>
      <c r="W43" s="18">
        <f t="shared" si="0"/>
        <v>0</v>
      </c>
      <c r="X43" s="18">
        <f t="shared" si="1"/>
        <v>0</v>
      </c>
      <c r="Y43" s="18">
        <f t="shared" si="2"/>
        <v>1</v>
      </c>
      <c r="Z43" s="18">
        <f t="shared" si="3"/>
        <v>1</v>
      </c>
      <c r="AA43" s="18">
        <f t="shared" si="4"/>
        <v>0</v>
      </c>
    </row>
    <row r="44" spans="1:27" x14ac:dyDescent="0.3">
      <c r="A44" s="1" t="s">
        <v>12</v>
      </c>
      <c r="B44" s="1" t="s">
        <v>13</v>
      </c>
      <c r="C44" s="1">
        <v>0</v>
      </c>
      <c r="D44" s="1" t="s">
        <v>14</v>
      </c>
      <c r="E44" s="1" t="s">
        <v>15</v>
      </c>
      <c r="F44" s="1">
        <v>2132</v>
      </c>
      <c r="G44" s="1">
        <v>1591</v>
      </c>
      <c r="H44" s="1">
        <v>96</v>
      </c>
      <c r="I44" s="1">
        <v>360</v>
      </c>
      <c r="J44" s="1">
        <v>1</v>
      </c>
      <c r="K44" s="1" t="s">
        <v>22</v>
      </c>
      <c r="L44" s="1" t="s">
        <v>19</v>
      </c>
      <c r="O44" s="1">
        <f>IF(A41="Male",1,0)</f>
        <v>0</v>
      </c>
      <c r="P44" s="1">
        <f>IF(A41="Female",1,0)</f>
        <v>1</v>
      </c>
      <c r="Q44" s="17">
        <f>IF(B41="Yes",1,0)</f>
        <v>0</v>
      </c>
      <c r="R44" s="18">
        <f>IF(B41="No",1,0)</f>
        <v>1</v>
      </c>
      <c r="S44" s="18">
        <f>IF(D41="Graduate",1,0)</f>
        <v>1</v>
      </c>
      <c r="T44" s="18">
        <f>IF(D41="Not Graduate",1,0)</f>
        <v>0</v>
      </c>
      <c r="U44" s="18">
        <f>IF(E41="Yes",1,0)</f>
        <v>0</v>
      </c>
      <c r="V44" s="18">
        <f>IF(E41="No",1,0)</f>
        <v>1</v>
      </c>
      <c r="W44" s="18">
        <f t="shared" si="0"/>
        <v>0</v>
      </c>
      <c r="X44" s="18">
        <f t="shared" si="1"/>
        <v>0</v>
      </c>
      <c r="Y44" s="18">
        <f t="shared" si="2"/>
        <v>1</v>
      </c>
      <c r="Z44" s="18">
        <f t="shared" si="3"/>
        <v>0</v>
      </c>
      <c r="AA44" s="18">
        <f t="shared" si="4"/>
        <v>1</v>
      </c>
    </row>
    <row r="45" spans="1:27" x14ac:dyDescent="0.3">
      <c r="A45" s="1" t="s">
        <v>12</v>
      </c>
      <c r="B45" s="1" t="s">
        <v>13</v>
      </c>
      <c r="C45" s="1">
        <v>0</v>
      </c>
      <c r="D45" s="1" t="s">
        <v>14</v>
      </c>
      <c r="E45" s="1" t="s">
        <v>15</v>
      </c>
      <c r="F45" s="1">
        <v>3366</v>
      </c>
      <c r="G45" s="1">
        <v>2200</v>
      </c>
      <c r="H45" s="1">
        <v>135</v>
      </c>
      <c r="I45" s="1">
        <v>360</v>
      </c>
      <c r="J45" s="1">
        <v>1</v>
      </c>
      <c r="K45" s="1" t="s">
        <v>16</v>
      </c>
      <c r="L45" s="1" t="s">
        <v>17</v>
      </c>
      <c r="O45" s="1">
        <f>IF(A42="Male",1,0)</f>
        <v>1</v>
      </c>
      <c r="P45" s="1">
        <f>IF(A42="Female",1,0)</f>
        <v>0</v>
      </c>
      <c r="Q45" s="17">
        <f>IF(B42="Yes",1,0)</f>
        <v>1</v>
      </c>
      <c r="R45" s="18">
        <f>IF(B42="No",1,0)</f>
        <v>0</v>
      </c>
      <c r="S45" s="18">
        <f>IF(D42="Graduate",1,0)</f>
        <v>1</v>
      </c>
      <c r="T45" s="18">
        <f>IF(D42="Not Graduate",1,0)</f>
        <v>0</v>
      </c>
      <c r="U45" s="18">
        <f>IF(E42="Yes",1,0)</f>
        <v>0</v>
      </c>
      <c r="V45" s="18">
        <f>IF(E42="No",1,0)</f>
        <v>1</v>
      </c>
      <c r="W45" s="18">
        <f t="shared" si="0"/>
        <v>0</v>
      </c>
      <c r="X45" s="18">
        <f t="shared" si="1"/>
        <v>1</v>
      </c>
      <c r="Y45" s="18">
        <f t="shared" si="2"/>
        <v>0</v>
      </c>
      <c r="Z45" s="18">
        <f t="shared" si="3"/>
        <v>0</v>
      </c>
      <c r="AA45" s="18">
        <f t="shared" si="4"/>
        <v>1</v>
      </c>
    </row>
    <row r="46" spans="1:27" x14ac:dyDescent="0.3">
      <c r="A46" s="1" t="s">
        <v>12</v>
      </c>
      <c r="B46" s="1" t="s">
        <v>13</v>
      </c>
      <c r="C46" s="1">
        <v>2</v>
      </c>
      <c r="D46" s="1" t="s">
        <v>20</v>
      </c>
      <c r="E46" s="1" t="s">
        <v>15</v>
      </c>
      <c r="F46" s="1">
        <v>3357</v>
      </c>
      <c r="G46" s="1">
        <v>2859</v>
      </c>
      <c r="H46" s="1">
        <v>144</v>
      </c>
      <c r="I46" s="1">
        <v>360</v>
      </c>
      <c r="J46" s="1">
        <v>1</v>
      </c>
      <c r="K46" s="1" t="s">
        <v>18</v>
      </c>
      <c r="L46" s="1" t="s">
        <v>19</v>
      </c>
      <c r="O46" s="1">
        <f>IF(A43="Male",1,0)</f>
        <v>1</v>
      </c>
      <c r="P46" s="1">
        <f>IF(A43="Female",1,0)</f>
        <v>0</v>
      </c>
      <c r="Q46" s="17">
        <f>IF(B43="Yes",1,0)</f>
        <v>1</v>
      </c>
      <c r="R46" s="18">
        <f>IF(B43="No",1,0)</f>
        <v>0</v>
      </c>
      <c r="S46" s="18">
        <f>IF(D43="Graduate",1,0)</f>
        <v>1</v>
      </c>
      <c r="T46" s="18">
        <f>IF(D43="Not Graduate",1,0)</f>
        <v>0</v>
      </c>
      <c r="U46" s="18">
        <f>IF(E43="Yes",1,0)</f>
        <v>0</v>
      </c>
      <c r="V46" s="18">
        <f>IF(E43="No",1,0)</f>
        <v>1</v>
      </c>
      <c r="W46" s="18">
        <f t="shared" si="0"/>
        <v>0</v>
      </c>
      <c r="X46" s="18">
        <f t="shared" si="1"/>
        <v>0</v>
      </c>
      <c r="Y46" s="18">
        <f t="shared" si="2"/>
        <v>1</v>
      </c>
      <c r="Z46" s="18">
        <f t="shared" si="3"/>
        <v>1</v>
      </c>
      <c r="AA46" s="18">
        <f t="shared" si="4"/>
        <v>0</v>
      </c>
    </row>
    <row r="47" spans="1:27" x14ac:dyDescent="0.3">
      <c r="A47" s="1" t="s">
        <v>12</v>
      </c>
      <c r="B47" s="1" t="s">
        <v>13</v>
      </c>
      <c r="C47" s="1">
        <v>0</v>
      </c>
      <c r="D47" s="1" t="s">
        <v>14</v>
      </c>
      <c r="E47" s="1" t="s">
        <v>15</v>
      </c>
      <c r="F47" s="1">
        <v>2500</v>
      </c>
      <c r="G47" s="1">
        <v>3796</v>
      </c>
      <c r="H47" s="1">
        <v>120</v>
      </c>
      <c r="I47" s="1">
        <v>360</v>
      </c>
      <c r="J47" s="1">
        <v>1</v>
      </c>
      <c r="K47" s="1" t="s">
        <v>18</v>
      </c>
      <c r="L47" s="1" t="s">
        <v>19</v>
      </c>
      <c r="O47" s="1">
        <f>IF(A44="Male",1,0)</f>
        <v>1</v>
      </c>
      <c r="P47" s="1">
        <f>IF(A44="Female",1,0)</f>
        <v>0</v>
      </c>
      <c r="Q47" s="17">
        <f>IF(B44="Yes",1,0)</f>
        <v>1</v>
      </c>
      <c r="R47" s="18">
        <f>IF(B44="No",1,0)</f>
        <v>0</v>
      </c>
      <c r="S47" s="18">
        <f>IF(D44="Graduate",1,0)</f>
        <v>1</v>
      </c>
      <c r="T47" s="18">
        <f>IF(D44="Not Graduate",1,0)</f>
        <v>0</v>
      </c>
      <c r="U47" s="18">
        <f>IF(E44="Yes",1,0)</f>
        <v>0</v>
      </c>
      <c r="V47" s="18">
        <f>IF(E44="No",1,0)</f>
        <v>1</v>
      </c>
      <c r="W47" s="18">
        <f t="shared" si="0"/>
        <v>0</v>
      </c>
      <c r="X47" s="18">
        <f t="shared" si="1"/>
        <v>0</v>
      </c>
      <c r="Y47" s="18">
        <f t="shared" si="2"/>
        <v>1</v>
      </c>
      <c r="Z47" s="18">
        <f t="shared" si="3"/>
        <v>1</v>
      </c>
      <c r="AA47" s="18">
        <f t="shared" si="4"/>
        <v>0</v>
      </c>
    </row>
    <row r="48" spans="1:27" x14ac:dyDescent="0.3">
      <c r="A48" s="1" t="s">
        <v>12</v>
      </c>
      <c r="B48" s="1" t="s">
        <v>13</v>
      </c>
      <c r="C48" s="1" t="s">
        <v>23</v>
      </c>
      <c r="D48" s="1" t="s">
        <v>14</v>
      </c>
      <c r="E48" s="1" t="s">
        <v>15</v>
      </c>
      <c r="F48" s="1">
        <v>3029</v>
      </c>
      <c r="G48" s="1">
        <v>0</v>
      </c>
      <c r="H48" s="1">
        <v>99</v>
      </c>
      <c r="I48" s="1">
        <v>360</v>
      </c>
      <c r="J48" s="1">
        <v>1</v>
      </c>
      <c r="K48" s="1" t="s">
        <v>18</v>
      </c>
      <c r="L48" s="1" t="s">
        <v>19</v>
      </c>
      <c r="O48" s="1">
        <f>IF(A45="Male",1,0)</f>
        <v>1</v>
      </c>
      <c r="P48" s="1">
        <f>IF(A45="Female",1,0)</f>
        <v>0</v>
      </c>
      <c r="Q48" s="17">
        <f>IF(B45="Yes",1,0)</f>
        <v>1</v>
      </c>
      <c r="R48" s="18">
        <f>IF(B45="No",1,0)</f>
        <v>0</v>
      </c>
      <c r="S48" s="18">
        <f>IF(D45="Graduate",1,0)</f>
        <v>1</v>
      </c>
      <c r="T48" s="18">
        <f>IF(D45="Not Graduate",1,0)</f>
        <v>0</v>
      </c>
      <c r="U48" s="18">
        <f>IF(E45="Yes",1,0)</f>
        <v>0</v>
      </c>
      <c r="V48" s="18">
        <f>IF(E45="No",1,0)</f>
        <v>1</v>
      </c>
      <c r="W48" s="18">
        <f t="shared" si="0"/>
        <v>1</v>
      </c>
      <c r="X48" s="18">
        <f t="shared" si="1"/>
        <v>0</v>
      </c>
      <c r="Y48" s="18">
        <f t="shared" si="2"/>
        <v>0</v>
      </c>
      <c r="Z48" s="18">
        <f t="shared" si="3"/>
        <v>0</v>
      </c>
      <c r="AA48" s="18">
        <f t="shared" si="4"/>
        <v>1</v>
      </c>
    </row>
    <row r="49" spans="1:27" x14ac:dyDescent="0.3">
      <c r="A49" s="1" t="s">
        <v>21</v>
      </c>
      <c r="B49" s="1" t="s">
        <v>15</v>
      </c>
      <c r="C49" s="1">
        <v>0</v>
      </c>
      <c r="D49" s="1" t="s">
        <v>14</v>
      </c>
      <c r="E49" s="1" t="s">
        <v>15</v>
      </c>
      <c r="F49" s="1">
        <v>4166</v>
      </c>
      <c r="G49" s="1">
        <v>0</v>
      </c>
      <c r="H49" s="1">
        <v>116</v>
      </c>
      <c r="I49" s="1">
        <v>360</v>
      </c>
      <c r="J49" s="1">
        <v>0</v>
      </c>
      <c r="K49" s="1" t="s">
        <v>22</v>
      </c>
      <c r="L49" s="1" t="s">
        <v>17</v>
      </c>
      <c r="O49" s="1">
        <f>IF(A46="Male",1,0)</f>
        <v>1</v>
      </c>
      <c r="P49" s="1">
        <f>IF(A46="Female",1,0)</f>
        <v>0</v>
      </c>
      <c r="Q49" s="17">
        <f>IF(B46="Yes",1,0)</f>
        <v>1</v>
      </c>
      <c r="R49" s="18">
        <f>IF(B46="No",1,0)</f>
        <v>0</v>
      </c>
      <c r="S49" s="18">
        <f>IF(D46="Graduate",1,0)</f>
        <v>0</v>
      </c>
      <c r="T49" s="18">
        <f>IF(D46="Not Graduate",1,0)</f>
        <v>1</v>
      </c>
      <c r="U49" s="18">
        <f>IF(E46="Yes",1,0)</f>
        <v>0</v>
      </c>
      <c r="V49" s="18">
        <f>IF(E46="No",1,0)</f>
        <v>1</v>
      </c>
      <c r="W49" s="18">
        <f t="shared" si="0"/>
        <v>0</v>
      </c>
      <c r="X49" s="18">
        <f t="shared" si="1"/>
        <v>1</v>
      </c>
      <c r="Y49" s="18">
        <f t="shared" si="2"/>
        <v>0</v>
      </c>
      <c r="Z49" s="18">
        <f t="shared" si="3"/>
        <v>1</v>
      </c>
      <c r="AA49" s="18">
        <f t="shared" si="4"/>
        <v>0</v>
      </c>
    </row>
    <row r="50" spans="1:27" x14ac:dyDescent="0.3">
      <c r="A50" s="1" t="s">
        <v>12</v>
      </c>
      <c r="B50" s="1" t="s">
        <v>15</v>
      </c>
      <c r="C50" s="1">
        <v>0</v>
      </c>
      <c r="D50" s="1" t="s">
        <v>20</v>
      </c>
      <c r="E50" s="1" t="s">
        <v>15</v>
      </c>
      <c r="F50" s="1">
        <v>3200</v>
      </c>
      <c r="G50" s="1">
        <v>2254</v>
      </c>
      <c r="H50" s="1">
        <v>126</v>
      </c>
      <c r="I50" s="1">
        <v>180</v>
      </c>
      <c r="J50" s="1">
        <v>0</v>
      </c>
      <c r="K50" s="1" t="s">
        <v>18</v>
      </c>
      <c r="L50" s="1" t="s">
        <v>17</v>
      </c>
      <c r="O50" s="1">
        <f>IF(A47="Male",1,0)</f>
        <v>1</v>
      </c>
      <c r="P50" s="1">
        <f>IF(A47="Female",1,0)</f>
        <v>0</v>
      </c>
      <c r="Q50" s="17">
        <f>IF(B47="Yes",1,0)</f>
        <v>1</v>
      </c>
      <c r="R50" s="18">
        <f>IF(B47="No",1,0)</f>
        <v>0</v>
      </c>
      <c r="S50" s="18">
        <f>IF(D47="Graduate",1,0)</f>
        <v>1</v>
      </c>
      <c r="T50" s="18">
        <f>IF(D47="Not Graduate",1,0)</f>
        <v>0</v>
      </c>
      <c r="U50" s="18">
        <f>IF(E47="Yes",1,0)</f>
        <v>0</v>
      </c>
      <c r="V50" s="18">
        <f>IF(E47="No",1,0)</f>
        <v>1</v>
      </c>
      <c r="W50" s="18">
        <f t="shared" si="0"/>
        <v>0</v>
      </c>
      <c r="X50" s="18">
        <f t="shared" si="1"/>
        <v>1</v>
      </c>
      <c r="Y50" s="18">
        <f t="shared" si="2"/>
        <v>0</v>
      </c>
      <c r="Z50" s="18">
        <f t="shared" si="3"/>
        <v>1</v>
      </c>
      <c r="AA50" s="18">
        <f t="shared" si="4"/>
        <v>0</v>
      </c>
    </row>
    <row r="51" spans="1:27" x14ac:dyDescent="0.3">
      <c r="A51" s="1" t="s">
        <v>12</v>
      </c>
      <c r="B51" s="1" t="s">
        <v>13</v>
      </c>
      <c r="C51" s="1" t="s">
        <v>23</v>
      </c>
      <c r="D51" s="1" t="s">
        <v>20</v>
      </c>
      <c r="E51" s="1" t="s">
        <v>13</v>
      </c>
      <c r="F51" s="1">
        <v>7100</v>
      </c>
      <c r="G51" s="1">
        <v>0</v>
      </c>
      <c r="H51" s="1">
        <v>125</v>
      </c>
      <c r="I51" s="1">
        <v>60</v>
      </c>
      <c r="J51" s="1">
        <v>1</v>
      </c>
      <c r="K51" s="1" t="s">
        <v>18</v>
      </c>
      <c r="L51" s="1" t="s">
        <v>19</v>
      </c>
      <c r="O51" s="1">
        <f>IF(A48="Male",1,0)</f>
        <v>1</v>
      </c>
      <c r="P51" s="1">
        <f>IF(A48="Female",1,0)</f>
        <v>0</v>
      </c>
      <c r="Q51" s="17">
        <f>IF(B48="Yes",1,0)</f>
        <v>1</v>
      </c>
      <c r="R51" s="18">
        <f>IF(B48="No",1,0)</f>
        <v>0</v>
      </c>
      <c r="S51" s="18">
        <f>IF(D48="Graduate",1,0)</f>
        <v>1</v>
      </c>
      <c r="T51" s="18">
        <f>IF(D48="Not Graduate",1,0)</f>
        <v>0</v>
      </c>
      <c r="U51" s="18">
        <f>IF(E48="Yes",1,0)</f>
        <v>0</v>
      </c>
      <c r="V51" s="18">
        <f>IF(E48="No",1,0)</f>
        <v>1</v>
      </c>
      <c r="W51" s="18">
        <f t="shared" si="0"/>
        <v>0</v>
      </c>
      <c r="X51" s="18">
        <f t="shared" si="1"/>
        <v>1</v>
      </c>
      <c r="Y51" s="18">
        <f t="shared" si="2"/>
        <v>0</v>
      </c>
      <c r="Z51" s="18">
        <f t="shared" si="3"/>
        <v>1</v>
      </c>
      <c r="AA51" s="18">
        <f t="shared" si="4"/>
        <v>0</v>
      </c>
    </row>
    <row r="52" spans="1:27" x14ac:dyDescent="0.3">
      <c r="A52" s="1" t="s">
        <v>21</v>
      </c>
      <c r="B52" s="1" t="s">
        <v>15</v>
      </c>
      <c r="C52" s="1">
        <v>0</v>
      </c>
      <c r="D52" s="1" t="s">
        <v>14</v>
      </c>
      <c r="E52" s="1" t="s">
        <v>15</v>
      </c>
      <c r="F52" s="1">
        <v>4300</v>
      </c>
      <c r="G52" s="1">
        <v>0</v>
      </c>
      <c r="H52" s="1">
        <v>136</v>
      </c>
      <c r="I52" s="1">
        <v>360</v>
      </c>
      <c r="J52" s="1">
        <v>0</v>
      </c>
      <c r="K52" s="1" t="s">
        <v>22</v>
      </c>
      <c r="L52" s="1" t="s">
        <v>17</v>
      </c>
      <c r="O52" s="1">
        <f>IF(A49="Male",1,0)</f>
        <v>0</v>
      </c>
      <c r="P52" s="1">
        <f>IF(A49="Female",1,0)</f>
        <v>1</v>
      </c>
      <c r="Q52" s="17">
        <f>IF(B49="Yes",1,0)</f>
        <v>0</v>
      </c>
      <c r="R52" s="18">
        <f>IF(B49="No",1,0)</f>
        <v>1</v>
      </c>
      <c r="S52" s="18">
        <f>IF(D49="Graduate",1,0)</f>
        <v>1</v>
      </c>
      <c r="T52" s="18">
        <f>IF(D49="Not Graduate",1,0)</f>
        <v>0</v>
      </c>
      <c r="U52" s="18">
        <f>IF(E49="Yes",1,0)</f>
        <v>0</v>
      </c>
      <c r="V52" s="18">
        <f>IF(E49="No",1,0)</f>
        <v>1</v>
      </c>
      <c r="W52" s="18">
        <f t="shared" si="0"/>
        <v>0</v>
      </c>
      <c r="X52" s="18">
        <f t="shared" si="1"/>
        <v>0</v>
      </c>
      <c r="Y52" s="18">
        <f t="shared" si="2"/>
        <v>1</v>
      </c>
      <c r="Z52" s="18">
        <f t="shared" si="3"/>
        <v>0</v>
      </c>
      <c r="AA52" s="18">
        <f t="shared" si="4"/>
        <v>1</v>
      </c>
    </row>
    <row r="53" spans="1:27" x14ac:dyDescent="0.3">
      <c r="A53" s="1" t="s">
        <v>12</v>
      </c>
      <c r="B53" s="1" t="s">
        <v>13</v>
      </c>
      <c r="C53" s="1">
        <v>2</v>
      </c>
      <c r="D53" s="1" t="s">
        <v>20</v>
      </c>
      <c r="E53" s="1" t="s">
        <v>13</v>
      </c>
      <c r="F53" s="1">
        <v>1875</v>
      </c>
      <c r="G53" s="1">
        <v>1875</v>
      </c>
      <c r="H53" s="1">
        <v>97</v>
      </c>
      <c r="I53" s="1">
        <v>360</v>
      </c>
      <c r="J53" s="1">
        <v>1</v>
      </c>
      <c r="K53" s="1" t="s">
        <v>22</v>
      </c>
      <c r="L53" s="1" t="s">
        <v>19</v>
      </c>
      <c r="O53" s="1">
        <f>IF(A50="Male",1,0)</f>
        <v>1</v>
      </c>
      <c r="P53" s="1">
        <f>IF(A50="Female",1,0)</f>
        <v>0</v>
      </c>
      <c r="Q53" s="17">
        <f>IF(B50="Yes",1,0)</f>
        <v>0</v>
      </c>
      <c r="R53" s="18">
        <f>IF(B50="No",1,0)</f>
        <v>1</v>
      </c>
      <c r="S53" s="18">
        <f>IF(D50="Graduate",1,0)</f>
        <v>0</v>
      </c>
      <c r="T53" s="18">
        <f>IF(D50="Not Graduate",1,0)</f>
        <v>1</v>
      </c>
      <c r="U53" s="18">
        <f>IF(E50="Yes",1,0)</f>
        <v>0</v>
      </c>
      <c r="V53" s="18">
        <f>IF(E50="No",1,0)</f>
        <v>1</v>
      </c>
      <c r="W53" s="18">
        <f t="shared" si="0"/>
        <v>0</v>
      </c>
      <c r="X53" s="18">
        <f t="shared" si="1"/>
        <v>1</v>
      </c>
      <c r="Y53" s="18">
        <f t="shared" si="2"/>
        <v>0</v>
      </c>
      <c r="Z53" s="18">
        <f t="shared" si="3"/>
        <v>0</v>
      </c>
      <c r="AA53" s="18">
        <f t="shared" si="4"/>
        <v>1</v>
      </c>
    </row>
    <row r="54" spans="1:27" x14ac:dyDescent="0.3">
      <c r="A54" s="1" t="s">
        <v>12</v>
      </c>
      <c r="B54" s="1" t="s">
        <v>15</v>
      </c>
      <c r="C54" s="1">
        <v>0</v>
      </c>
      <c r="D54" s="1" t="s">
        <v>14</v>
      </c>
      <c r="E54" s="1" t="s">
        <v>15</v>
      </c>
      <c r="F54" s="1">
        <v>3500</v>
      </c>
      <c r="G54" s="1">
        <v>0</v>
      </c>
      <c r="H54" s="1">
        <v>81</v>
      </c>
      <c r="I54" s="1">
        <v>300</v>
      </c>
      <c r="J54" s="1">
        <v>1</v>
      </c>
      <c r="K54" s="1" t="s">
        <v>22</v>
      </c>
      <c r="L54" s="1" t="s">
        <v>19</v>
      </c>
      <c r="O54" s="1">
        <f>IF(A51="Male",1,0)</f>
        <v>1</v>
      </c>
      <c r="P54" s="1">
        <f>IF(A51="Female",1,0)</f>
        <v>0</v>
      </c>
      <c r="Q54" s="17">
        <f>IF(B51="Yes",1,0)</f>
        <v>1</v>
      </c>
      <c r="R54" s="18">
        <f>IF(B51="No",1,0)</f>
        <v>0</v>
      </c>
      <c r="S54" s="18">
        <f>IF(D51="Graduate",1,0)</f>
        <v>0</v>
      </c>
      <c r="T54" s="18">
        <f>IF(D51="Not Graduate",1,0)</f>
        <v>1</v>
      </c>
      <c r="U54" s="18">
        <f>IF(E51="Yes",1,0)</f>
        <v>1</v>
      </c>
      <c r="V54" s="18">
        <f>IF(E51="No",1,0)</f>
        <v>0</v>
      </c>
      <c r="W54" s="18">
        <f t="shared" si="0"/>
        <v>0</v>
      </c>
      <c r="X54" s="18">
        <f t="shared" si="1"/>
        <v>1</v>
      </c>
      <c r="Y54" s="18">
        <f t="shared" si="2"/>
        <v>0</v>
      </c>
      <c r="Z54" s="18">
        <f t="shared" si="3"/>
        <v>1</v>
      </c>
      <c r="AA54" s="18">
        <f t="shared" si="4"/>
        <v>0</v>
      </c>
    </row>
    <row r="55" spans="1:27" x14ac:dyDescent="0.3">
      <c r="A55" s="1" t="s">
        <v>12</v>
      </c>
      <c r="B55" s="1" t="s">
        <v>13</v>
      </c>
      <c r="C55" s="1" t="s">
        <v>23</v>
      </c>
      <c r="D55" s="1" t="s">
        <v>20</v>
      </c>
      <c r="E55" s="1" t="s">
        <v>15</v>
      </c>
      <c r="F55" s="1">
        <v>4755</v>
      </c>
      <c r="G55" s="1">
        <v>0</v>
      </c>
      <c r="H55" s="1">
        <v>95</v>
      </c>
      <c r="I55" s="1">
        <v>240</v>
      </c>
      <c r="J55" s="1">
        <v>0</v>
      </c>
      <c r="K55" s="1" t="s">
        <v>22</v>
      </c>
      <c r="L55" s="1" t="s">
        <v>17</v>
      </c>
      <c r="O55" s="1">
        <f>IF(A52="Male",1,0)</f>
        <v>0</v>
      </c>
      <c r="P55" s="1">
        <f>IF(A52="Female",1,0)</f>
        <v>1</v>
      </c>
      <c r="Q55" s="17">
        <f>IF(B52="Yes",1,0)</f>
        <v>0</v>
      </c>
      <c r="R55" s="18">
        <f>IF(B52="No",1,0)</f>
        <v>1</v>
      </c>
      <c r="S55" s="18">
        <f>IF(D52="Graduate",1,0)</f>
        <v>1</v>
      </c>
      <c r="T55" s="18">
        <f>IF(D52="Not Graduate",1,0)</f>
        <v>0</v>
      </c>
      <c r="U55" s="18">
        <f>IF(E52="Yes",1,0)</f>
        <v>0</v>
      </c>
      <c r="V55" s="18">
        <f>IF(E52="No",1,0)</f>
        <v>1</v>
      </c>
      <c r="W55" s="18">
        <f t="shared" si="0"/>
        <v>0</v>
      </c>
      <c r="X55" s="18">
        <f t="shared" si="1"/>
        <v>0</v>
      </c>
      <c r="Y55" s="18">
        <f t="shared" si="2"/>
        <v>1</v>
      </c>
      <c r="Z55" s="18">
        <f t="shared" si="3"/>
        <v>0</v>
      </c>
      <c r="AA55" s="18">
        <f t="shared" si="4"/>
        <v>1</v>
      </c>
    </row>
    <row r="56" spans="1:27" x14ac:dyDescent="0.3">
      <c r="A56" s="1" t="s">
        <v>12</v>
      </c>
      <c r="B56" s="1" t="s">
        <v>15</v>
      </c>
      <c r="C56" s="1">
        <v>0</v>
      </c>
      <c r="D56" s="1" t="s">
        <v>14</v>
      </c>
      <c r="E56" s="1" t="s">
        <v>15</v>
      </c>
      <c r="F56" s="1">
        <v>3750</v>
      </c>
      <c r="G56" s="1">
        <v>0</v>
      </c>
      <c r="H56" s="1">
        <v>113</v>
      </c>
      <c r="I56" s="1">
        <v>480</v>
      </c>
      <c r="J56" s="1">
        <v>1</v>
      </c>
      <c r="K56" s="1" t="s">
        <v>18</v>
      </c>
      <c r="L56" s="1" t="s">
        <v>17</v>
      </c>
      <c r="O56" s="1">
        <f>IF(A53="Male",1,0)</f>
        <v>1</v>
      </c>
      <c r="P56" s="1">
        <f>IF(A53="Female",1,0)</f>
        <v>0</v>
      </c>
      <c r="Q56" s="17">
        <f>IF(B53="Yes",1,0)</f>
        <v>1</v>
      </c>
      <c r="R56" s="18">
        <f>IF(B53="No",1,0)</f>
        <v>0</v>
      </c>
      <c r="S56" s="18">
        <f>IF(D53="Graduate",1,0)</f>
        <v>0</v>
      </c>
      <c r="T56" s="18">
        <f>IF(D53="Not Graduate",1,0)</f>
        <v>1</v>
      </c>
      <c r="U56" s="18">
        <f>IF(E53="Yes",1,0)</f>
        <v>1</v>
      </c>
      <c r="V56" s="18">
        <f>IF(E53="No",1,0)</f>
        <v>0</v>
      </c>
      <c r="W56" s="18">
        <f t="shared" si="0"/>
        <v>0</v>
      </c>
      <c r="X56" s="18">
        <f t="shared" si="1"/>
        <v>0</v>
      </c>
      <c r="Y56" s="18">
        <f t="shared" si="2"/>
        <v>1</v>
      </c>
      <c r="Z56" s="18">
        <f t="shared" si="3"/>
        <v>1</v>
      </c>
      <c r="AA56" s="18">
        <f t="shared" si="4"/>
        <v>0</v>
      </c>
    </row>
    <row r="57" spans="1:27" x14ac:dyDescent="0.3">
      <c r="A57" s="1" t="s">
        <v>12</v>
      </c>
      <c r="B57" s="1" t="s">
        <v>13</v>
      </c>
      <c r="C57" s="1">
        <v>1</v>
      </c>
      <c r="D57" s="1" t="s">
        <v>14</v>
      </c>
      <c r="E57" s="1" t="s">
        <v>13</v>
      </c>
      <c r="F57" s="1">
        <v>1000</v>
      </c>
      <c r="G57" s="1">
        <v>3022</v>
      </c>
      <c r="H57" s="1">
        <v>110</v>
      </c>
      <c r="I57" s="1">
        <v>360</v>
      </c>
      <c r="J57" s="1">
        <v>1</v>
      </c>
      <c r="K57" s="1" t="s">
        <v>18</v>
      </c>
      <c r="L57" s="1" t="s">
        <v>17</v>
      </c>
      <c r="O57" s="1">
        <f>IF(A54="Male",1,0)</f>
        <v>1</v>
      </c>
      <c r="P57" s="1">
        <f>IF(A54="Female",1,0)</f>
        <v>0</v>
      </c>
      <c r="Q57" s="17">
        <f>IF(B54="Yes",1,0)</f>
        <v>0</v>
      </c>
      <c r="R57" s="18">
        <f>IF(B54="No",1,0)</f>
        <v>1</v>
      </c>
      <c r="S57" s="18">
        <f>IF(D54="Graduate",1,0)</f>
        <v>1</v>
      </c>
      <c r="T57" s="18">
        <f>IF(D54="Not Graduate",1,0)</f>
        <v>0</v>
      </c>
      <c r="U57" s="18">
        <f>IF(E54="Yes",1,0)</f>
        <v>0</v>
      </c>
      <c r="V57" s="18">
        <f>IF(E54="No",1,0)</f>
        <v>1</v>
      </c>
      <c r="W57" s="18">
        <f t="shared" si="0"/>
        <v>0</v>
      </c>
      <c r="X57" s="18">
        <f t="shared" si="1"/>
        <v>0</v>
      </c>
      <c r="Y57" s="18">
        <f t="shared" si="2"/>
        <v>1</v>
      </c>
      <c r="Z57" s="18">
        <f t="shared" si="3"/>
        <v>1</v>
      </c>
      <c r="AA57" s="18">
        <f t="shared" si="4"/>
        <v>0</v>
      </c>
    </row>
    <row r="58" spans="1:27" x14ac:dyDescent="0.3">
      <c r="A58" s="1" t="s">
        <v>12</v>
      </c>
      <c r="B58" s="1" t="s">
        <v>13</v>
      </c>
      <c r="C58" s="1" t="s">
        <v>23</v>
      </c>
      <c r="D58" s="1" t="s">
        <v>20</v>
      </c>
      <c r="E58" s="1" t="s">
        <v>13</v>
      </c>
      <c r="F58" s="1">
        <v>3333</v>
      </c>
      <c r="G58" s="1">
        <v>2166</v>
      </c>
      <c r="H58" s="1">
        <v>130</v>
      </c>
      <c r="I58" s="1">
        <v>360</v>
      </c>
      <c r="J58" s="1">
        <v>0</v>
      </c>
      <c r="K58" s="1" t="s">
        <v>22</v>
      </c>
      <c r="L58" s="1" t="s">
        <v>19</v>
      </c>
      <c r="O58" s="1">
        <f>IF(A55="Male",1,0)</f>
        <v>1</v>
      </c>
      <c r="P58" s="1">
        <f>IF(A55="Female",1,0)</f>
        <v>0</v>
      </c>
      <c r="Q58" s="17">
        <f>IF(B55="Yes",1,0)</f>
        <v>1</v>
      </c>
      <c r="R58" s="18">
        <f>IF(B55="No",1,0)</f>
        <v>0</v>
      </c>
      <c r="S58" s="18">
        <f>IF(D55="Graduate",1,0)</f>
        <v>0</v>
      </c>
      <c r="T58" s="18">
        <f>IF(D55="Not Graduate",1,0)</f>
        <v>1</v>
      </c>
      <c r="U58" s="18">
        <f>IF(E55="Yes",1,0)</f>
        <v>0</v>
      </c>
      <c r="V58" s="18">
        <f>IF(E55="No",1,0)</f>
        <v>1</v>
      </c>
      <c r="W58" s="18">
        <f t="shared" si="0"/>
        <v>0</v>
      </c>
      <c r="X58" s="18">
        <f t="shared" si="1"/>
        <v>0</v>
      </c>
      <c r="Y58" s="18">
        <f t="shared" si="2"/>
        <v>1</v>
      </c>
      <c r="Z58" s="18">
        <f t="shared" si="3"/>
        <v>0</v>
      </c>
      <c r="AA58" s="18">
        <f t="shared" si="4"/>
        <v>1</v>
      </c>
    </row>
    <row r="59" spans="1:27" x14ac:dyDescent="0.3">
      <c r="A59" s="1" t="s">
        <v>21</v>
      </c>
      <c r="B59" s="1" t="s">
        <v>15</v>
      </c>
      <c r="C59" s="1">
        <v>0</v>
      </c>
      <c r="D59" s="1" t="s">
        <v>14</v>
      </c>
      <c r="E59" s="1" t="s">
        <v>15</v>
      </c>
      <c r="F59" s="1">
        <v>3846</v>
      </c>
      <c r="G59" s="1">
        <v>0</v>
      </c>
      <c r="H59" s="1">
        <v>111</v>
      </c>
      <c r="I59" s="1">
        <v>360</v>
      </c>
      <c r="J59" s="1">
        <v>1</v>
      </c>
      <c r="K59" s="1" t="s">
        <v>22</v>
      </c>
      <c r="L59" s="1" t="s">
        <v>19</v>
      </c>
      <c r="O59" s="1">
        <f>IF(A56="Male",1,0)</f>
        <v>1</v>
      </c>
      <c r="P59" s="1">
        <f>IF(A56="Female",1,0)</f>
        <v>0</v>
      </c>
      <c r="Q59" s="17">
        <f>IF(B56="Yes",1,0)</f>
        <v>0</v>
      </c>
      <c r="R59" s="18">
        <f>IF(B56="No",1,0)</f>
        <v>1</v>
      </c>
      <c r="S59" s="18">
        <f>IF(D56="Graduate",1,0)</f>
        <v>1</v>
      </c>
      <c r="T59" s="18">
        <f>IF(D56="Not Graduate",1,0)</f>
        <v>0</v>
      </c>
      <c r="U59" s="18">
        <f>IF(E56="Yes",1,0)</f>
        <v>0</v>
      </c>
      <c r="V59" s="18">
        <f>IF(E56="No",1,0)</f>
        <v>1</v>
      </c>
      <c r="W59" s="18">
        <f t="shared" si="0"/>
        <v>0</v>
      </c>
      <c r="X59" s="18">
        <f t="shared" si="1"/>
        <v>1</v>
      </c>
      <c r="Y59" s="18">
        <f t="shared" si="2"/>
        <v>0</v>
      </c>
      <c r="Z59" s="18">
        <f t="shared" si="3"/>
        <v>0</v>
      </c>
      <c r="AA59" s="18">
        <f t="shared" si="4"/>
        <v>1</v>
      </c>
    </row>
    <row r="60" spans="1:27" x14ac:dyDescent="0.3">
      <c r="A60" s="1" t="s">
        <v>12</v>
      </c>
      <c r="B60" s="1" t="s">
        <v>13</v>
      </c>
      <c r="C60" s="1">
        <v>1</v>
      </c>
      <c r="D60" s="1" t="s">
        <v>14</v>
      </c>
      <c r="E60" s="1" t="s">
        <v>15</v>
      </c>
      <c r="F60" s="1">
        <v>3988</v>
      </c>
      <c r="G60" s="1">
        <v>0</v>
      </c>
      <c r="H60" s="1">
        <v>50</v>
      </c>
      <c r="I60" s="1">
        <v>240</v>
      </c>
      <c r="J60" s="1">
        <v>1</v>
      </c>
      <c r="K60" s="1" t="s">
        <v>18</v>
      </c>
      <c r="L60" s="1" t="s">
        <v>19</v>
      </c>
      <c r="O60" s="1">
        <f>IF(A57="Male",1,0)</f>
        <v>1</v>
      </c>
      <c r="P60" s="1">
        <f>IF(A57="Female",1,0)</f>
        <v>0</v>
      </c>
      <c r="Q60" s="17">
        <f>IF(B57="Yes",1,0)</f>
        <v>1</v>
      </c>
      <c r="R60" s="18">
        <f>IF(B57="No",1,0)</f>
        <v>0</v>
      </c>
      <c r="S60" s="18">
        <f>IF(D57="Graduate",1,0)</f>
        <v>1</v>
      </c>
      <c r="T60" s="18">
        <f>IF(D57="Not Graduate",1,0)</f>
        <v>0</v>
      </c>
      <c r="U60" s="18">
        <f>IF(E57="Yes",1,0)</f>
        <v>1</v>
      </c>
      <c r="V60" s="18">
        <f>IF(E57="No",1,0)</f>
        <v>0</v>
      </c>
      <c r="W60" s="18">
        <f t="shared" si="0"/>
        <v>0</v>
      </c>
      <c r="X60" s="18">
        <f t="shared" si="1"/>
        <v>1</v>
      </c>
      <c r="Y60" s="18">
        <f t="shared" si="2"/>
        <v>0</v>
      </c>
      <c r="Z60" s="18">
        <f t="shared" si="3"/>
        <v>0</v>
      </c>
      <c r="AA60" s="18">
        <f t="shared" si="4"/>
        <v>1</v>
      </c>
    </row>
    <row r="61" spans="1:27" x14ac:dyDescent="0.3">
      <c r="A61" s="1" t="s">
        <v>12</v>
      </c>
      <c r="B61" s="1" t="s">
        <v>15</v>
      </c>
      <c r="C61" s="1">
        <v>0</v>
      </c>
      <c r="D61" s="1" t="s">
        <v>14</v>
      </c>
      <c r="E61" s="1" t="s">
        <v>15</v>
      </c>
      <c r="F61" s="1">
        <v>2366</v>
      </c>
      <c r="G61" s="1">
        <v>2531</v>
      </c>
      <c r="H61" s="1">
        <v>136</v>
      </c>
      <c r="I61" s="1">
        <v>360</v>
      </c>
      <c r="J61" s="1">
        <v>1</v>
      </c>
      <c r="K61" s="1" t="s">
        <v>22</v>
      </c>
      <c r="L61" s="1" t="s">
        <v>19</v>
      </c>
      <c r="O61" s="1">
        <f>IF(A58="Male",1,0)</f>
        <v>1</v>
      </c>
      <c r="P61" s="1">
        <f>IF(A58="Female",1,0)</f>
        <v>0</v>
      </c>
      <c r="Q61" s="17">
        <f>IF(B58="Yes",1,0)</f>
        <v>1</v>
      </c>
      <c r="R61" s="18">
        <f>IF(B58="No",1,0)</f>
        <v>0</v>
      </c>
      <c r="S61" s="18">
        <f>IF(D58="Graduate",1,0)</f>
        <v>0</v>
      </c>
      <c r="T61" s="18">
        <f>IF(D58="Not Graduate",1,0)</f>
        <v>1</v>
      </c>
      <c r="U61" s="18">
        <f>IF(E58="Yes",1,0)</f>
        <v>1</v>
      </c>
      <c r="V61" s="18">
        <f>IF(E58="No",1,0)</f>
        <v>0</v>
      </c>
      <c r="W61" s="18">
        <f t="shared" si="0"/>
        <v>0</v>
      </c>
      <c r="X61" s="18">
        <f t="shared" si="1"/>
        <v>0</v>
      </c>
      <c r="Y61" s="18">
        <f t="shared" si="2"/>
        <v>1</v>
      </c>
      <c r="Z61" s="18">
        <f t="shared" si="3"/>
        <v>1</v>
      </c>
      <c r="AA61" s="18">
        <f t="shared" si="4"/>
        <v>0</v>
      </c>
    </row>
    <row r="62" spans="1:27" x14ac:dyDescent="0.3">
      <c r="A62" s="1" t="s">
        <v>12</v>
      </c>
      <c r="B62" s="1" t="s">
        <v>13</v>
      </c>
      <c r="C62" s="1">
        <v>2</v>
      </c>
      <c r="D62" s="1" t="s">
        <v>20</v>
      </c>
      <c r="E62" s="1" t="s">
        <v>15</v>
      </c>
      <c r="F62" s="1">
        <v>3333</v>
      </c>
      <c r="G62" s="1">
        <v>2000</v>
      </c>
      <c r="H62" s="1">
        <v>99</v>
      </c>
      <c r="I62" s="1">
        <v>360</v>
      </c>
      <c r="J62" s="1">
        <v>0</v>
      </c>
      <c r="K62" s="1" t="s">
        <v>22</v>
      </c>
      <c r="L62" s="1" t="s">
        <v>19</v>
      </c>
      <c r="O62" s="1">
        <f>IF(A59="Male",1,0)</f>
        <v>0</v>
      </c>
      <c r="P62" s="1">
        <f>IF(A59="Female",1,0)</f>
        <v>1</v>
      </c>
      <c r="Q62" s="17">
        <f>IF(B59="Yes",1,0)</f>
        <v>0</v>
      </c>
      <c r="R62" s="18">
        <f>IF(B59="No",1,0)</f>
        <v>1</v>
      </c>
      <c r="S62" s="18">
        <f>IF(D59="Graduate",1,0)</f>
        <v>1</v>
      </c>
      <c r="T62" s="18">
        <f>IF(D59="Not Graduate",1,0)</f>
        <v>0</v>
      </c>
      <c r="U62" s="18">
        <f>IF(E59="Yes",1,0)</f>
        <v>0</v>
      </c>
      <c r="V62" s="18">
        <f>IF(E59="No",1,0)</f>
        <v>1</v>
      </c>
      <c r="W62" s="18">
        <f t="shared" si="0"/>
        <v>0</v>
      </c>
      <c r="X62" s="18">
        <f t="shared" si="1"/>
        <v>0</v>
      </c>
      <c r="Y62" s="18">
        <f t="shared" si="2"/>
        <v>1</v>
      </c>
      <c r="Z62" s="18">
        <f t="shared" si="3"/>
        <v>1</v>
      </c>
      <c r="AA62" s="18">
        <f t="shared" si="4"/>
        <v>0</v>
      </c>
    </row>
    <row r="63" spans="1:27" x14ac:dyDescent="0.3">
      <c r="A63" s="1" t="s">
        <v>12</v>
      </c>
      <c r="B63" s="1" t="s">
        <v>13</v>
      </c>
      <c r="C63" s="1">
        <v>0</v>
      </c>
      <c r="D63" s="1" t="s">
        <v>14</v>
      </c>
      <c r="E63" s="1" t="s">
        <v>15</v>
      </c>
      <c r="F63" s="1">
        <v>2500</v>
      </c>
      <c r="G63" s="1">
        <v>2118</v>
      </c>
      <c r="H63" s="1">
        <v>104</v>
      </c>
      <c r="I63" s="1">
        <v>360</v>
      </c>
      <c r="J63" s="1">
        <v>1</v>
      </c>
      <c r="K63" s="1" t="s">
        <v>22</v>
      </c>
      <c r="L63" s="1" t="s">
        <v>19</v>
      </c>
      <c r="O63" s="1">
        <f>IF(A60="Male",1,0)</f>
        <v>1</v>
      </c>
      <c r="P63" s="1">
        <f>IF(A60="Female",1,0)</f>
        <v>0</v>
      </c>
      <c r="Q63" s="17">
        <f>IF(B60="Yes",1,0)</f>
        <v>1</v>
      </c>
      <c r="R63" s="18">
        <f>IF(B60="No",1,0)</f>
        <v>0</v>
      </c>
      <c r="S63" s="18">
        <f>IF(D60="Graduate",1,0)</f>
        <v>1</v>
      </c>
      <c r="T63" s="18">
        <f>IF(D60="Not Graduate",1,0)</f>
        <v>0</v>
      </c>
      <c r="U63" s="18">
        <f>IF(E60="Yes",1,0)</f>
        <v>0</v>
      </c>
      <c r="V63" s="18">
        <f>IF(E60="No",1,0)</f>
        <v>1</v>
      </c>
      <c r="W63" s="18">
        <f t="shared" si="0"/>
        <v>0</v>
      </c>
      <c r="X63" s="18">
        <f t="shared" si="1"/>
        <v>1</v>
      </c>
      <c r="Y63" s="18">
        <f t="shared" si="2"/>
        <v>0</v>
      </c>
      <c r="Z63" s="18">
        <f t="shared" si="3"/>
        <v>1</v>
      </c>
      <c r="AA63" s="18">
        <f t="shared" si="4"/>
        <v>0</v>
      </c>
    </row>
    <row r="64" spans="1:27" x14ac:dyDescent="0.3">
      <c r="A64" s="1" t="s">
        <v>12</v>
      </c>
      <c r="B64" s="1" t="s">
        <v>13</v>
      </c>
      <c r="C64" s="1">
        <v>0</v>
      </c>
      <c r="D64" s="1" t="s">
        <v>14</v>
      </c>
      <c r="E64" s="1" t="s">
        <v>15</v>
      </c>
      <c r="F64" s="1">
        <v>2958</v>
      </c>
      <c r="G64" s="1">
        <v>2900</v>
      </c>
      <c r="H64" s="1">
        <v>131</v>
      </c>
      <c r="I64" s="1">
        <v>360</v>
      </c>
      <c r="J64" s="1">
        <v>1</v>
      </c>
      <c r="K64" s="1" t="s">
        <v>22</v>
      </c>
      <c r="L64" s="1" t="s">
        <v>19</v>
      </c>
      <c r="O64" s="1">
        <f>IF(A61="Male",1,0)</f>
        <v>1</v>
      </c>
      <c r="P64" s="1">
        <f>IF(A61="Female",1,0)</f>
        <v>0</v>
      </c>
      <c r="Q64" s="17">
        <f>IF(B61="Yes",1,0)</f>
        <v>0</v>
      </c>
      <c r="R64" s="18">
        <f>IF(B61="No",1,0)</f>
        <v>1</v>
      </c>
      <c r="S64" s="18">
        <f>IF(D61="Graduate",1,0)</f>
        <v>1</v>
      </c>
      <c r="T64" s="18">
        <f>IF(D61="Not Graduate",1,0)</f>
        <v>0</v>
      </c>
      <c r="U64" s="18">
        <f>IF(E61="Yes",1,0)</f>
        <v>0</v>
      </c>
      <c r="V64" s="18">
        <f>IF(E61="No",1,0)</f>
        <v>1</v>
      </c>
      <c r="W64" s="18">
        <f t="shared" si="0"/>
        <v>0</v>
      </c>
      <c r="X64" s="18">
        <f t="shared" si="1"/>
        <v>0</v>
      </c>
      <c r="Y64" s="18">
        <f t="shared" si="2"/>
        <v>1</v>
      </c>
      <c r="Z64" s="18">
        <f t="shared" si="3"/>
        <v>1</v>
      </c>
      <c r="AA64" s="18">
        <f t="shared" si="4"/>
        <v>0</v>
      </c>
    </row>
    <row r="65" spans="1:27" x14ac:dyDescent="0.3">
      <c r="A65" s="1" t="s">
        <v>12</v>
      </c>
      <c r="B65" s="1" t="s">
        <v>13</v>
      </c>
      <c r="C65" s="1">
        <v>2</v>
      </c>
      <c r="D65" s="1" t="s">
        <v>20</v>
      </c>
      <c r="E65" s="1" t="s">
        <v>15</v>
      </c>
      <c r="F65" s="1">
        <v>3273</v>
      </c>
      <c r="G65" s="1">
        <v>1820</v>
      </c>
      <c r="H65" s="1">
        <v>81</v>
      </c>
      <c r="I65" s="1">
        <v>360</v>
      </c>
      <c r="J65" s="1">
        <v>1</v>
      </c>
      <c r="K65" s="1" t="s">
        <v>18</v>
      </c>
      <c r="L65" s="1" t="s">
        <v>19</v>
      </c>
      <c r="O65" s="1">
        <f>IF(A62="Male",1,0)</f>
        <v>1</v>
      </c>
      <c r="P65" s="1">
        <f>IF(A62="Female",1,0)</f>
        <v>0</v>
      </c>
      <c r="Q65" s="17">
        <f>IF(B62="Yes",1,0)</f>
        <v>1</v>
      </c>
      <c r="R65" s="18">
        <f>IF(B62="No",1,0)</f>
        <v>0</v>
      </c>
      <c r="S65" s="18">
        <f>IF(D62="Graduate",1,0)</f>
        <v>0</v>
      </c>
      <c r="T65" s="18">
        <f>IF(D62="Not Graduate",1,0)</f>
        <v>1</v>
      </c>
      <c r="U65" s="18">
        <f>IF(E62="Yes",1,0)</f>
        <v>0</v>
      </c>
      <c r="V65" s="18">
        <f>IF(E62="No",1,0)</f>
        <v>1</v>
      </c>
      <c r="W65" s="18">
        <f t="shared" si="0"/>
        <v>0</v>
      </c>
      <c r="X65" s="18">
        <f t="shared" si="1"/>
        <v>0</v>
      </c>
      <c r="Y65" s="18">
        <f t="shared" si="2"/>
        <v>1</v>
      </c>
      <c r="Z65" s="18">
        <f t="shared" si="3"/>
        <v>1</v>
      </c>
      <c r="AA65" s="18">
        <f t="shared" si="4"/>
        <v>0</v>
      </c>
    </row>
    <row r="66" spans="1:27" x14ac:dyDescent="0.3">
      <c r="A66" s="1" t="s">
        <v>12</v>
      </c>
      <c r="B66" s="1" t="s">
        <v>15</v>
      </c>
      <c r="C66" s="1">
        <v>0</v>
      </c>
      <c r="D66" s="1" t="s">
        <v>14</v>
      </c>
      <c r="E66" s="1" t="s">
        <v>15</v>
      </c>
      <c r="F66" s="1">
        <v>4133</v>
      </c>
      <c r="G66" s="1">
        <v>0</v>
      </c>
      <c r="H66" s="1">
        <v>122</v>
      </c>
      <c r="I66" s="1">
        <v>360</v>
      </c>
      <c r="J66" s="1">
        <v>1</v>
      </c>
      <c r="K66" s="1" t="s">
        <v>22</v>
      </c>
      <c r="L66" s="1" t="s">
        <v>19</v>
      </c>
      <c r="O66" s="1">
        <f>IF(A63="Male",1,0)</f>
        <v>1</v>
      </c>
      <c r="P66" s="1">
        <f>IF(A63="Female",1,0)</f>
        <v>0</v>
      </c>
      <c r="Q66" s="17">
        <f>IF(B63="Yes",1,0)</f>
        <v>1</v>
      </c>
      <c r="R66" s="18">
        <f>IF(B63="No",1,0)</f>
        <v>0</v>
      </c>
      <c r="S66" s="18">
        <f>IF(D63="Graduate",1,0)</f>
        <v>1</v>
      </c>
      <c r="T66" s="18">
        <f>IF(D63="Not Graduate",1,0)</f>
        <v>0</v>
      </c>
      <c r="U66" s="18">
        <f>IF(E63="Yes",1,0)</f>
        <v>0</v>
      </c>
      <c r="V66" s="18">
        <f>IF(E63="No",1,0)</f>
        <v>1</v>
      </c>
      <c r="W66" s="18">
        <f t="shared" si="0"/>
        <v>0</v>
      </c>
      <c r="X66" s="18">
        <f t="shared" si="1"/>
        <v>0</v>
      </c>
      <c r="Y66" s="18">
        <f t="shared" si="2"/>
        <v>1</v>
      </c>
      <c r="Z66" s="18">
        <f t="shared" si="3"/>
        <v>1</v>
      </c>
      <c r="AA66" s="18">
        <f t="shared" si="4"/>
        <v>0</v>
      </c>
    </row>
    <row r="67" spans="1:27" x14ac:dyDescent="0.3">
      <c r="A67" s="1" t="s">
        <v>12</v>
      </c>
      <c r="B67" s="1" t="s">
        <v>15</v>
      </c>
      <c r="C67" s="1">
        <v>0</v>
      </c>
      <c r="D67" s="1" t="s">
        <v>20</v>
      </c>
      <c r="E67" s="1" t="s">
        <v>15</v>
      </c>
      <c r="F67" s="1">
        <v>3620</v>
      </c>
      <c r="G67" s="1">
        <v>0</v>
      </c>
      <c r="H67" s="1">
        <v>25</v>
      </c>
      <c r="I67" s="1">
        <v>120</v>
      </c>
      <c r="J67" s="1">
        <v>1</v>
      </c>
      <c r="K67" s="1" t="s">
        <v>22</v>
      </c>
      <c r="L67" s="1" t="s">
        <v>19</v>
      </c>
      <c r="O67" s="1">
        <f>IF(A64="Male",1,0)</f>
        <v>1</v>
      </c>
      <c r="P67" s="1">
        <f>IF(A64="Female",1,0)</f>
        <v>0</v>
      </c>
      <c r="Q67" s="17">
        <f>IF(B64="Yes",1,0)</f>
        <v>1</v>
      </c>
      <c r="R67" s="18">
        <f>IF(B64="No",1,0)</f>
        <v>0</v>
      </c>
      <c r="S67" s="18">
        <f>IF(D64="Graduate",1,0)</f>
        <v>1</v>
      </c>
      <c r="T67" s="18">
        <f>IF(D64="Not Graduate",1,0)</f>
        <v>0</v>
      </c>
      <c r="U67" s="18">
        <f>IF(E64="Yes",1,0)</f>
        <v>0</v>
      </c>
      <c r="V67" s="18">
        <f>IF(E64="No",1,0)</f>
        <v>1</v>
      </c>
      <c r="W67" s="18">
        <f t="shared" si="0"/>
        <v>0</v>
      </c>
      <c r="X67" s="18">
        <f t="shared" si="1"/>
        <v>0</v>
      </c>
      <c r="Y67" s="18">
        <f t="shared" si="2"/>
        <v>1</v>
      </c>
      <c r="Z67" s="18">
        <f t="shared" si="3"/>
        <v>1</v>
      </c>
      <c r="AA67" s="18">
        <f t="shared" si="4"/>
        <v>0</v>
      </c>
    </row>
    <row r="68" spans="1:27" x14ac:dyDescent="0.3">
      <c r="A68" s="1" t="s">
        <v>21</v>
      </c>
      <c r="B68" s="1" t="s">
        <v>13</v>
      </c>
      <c r="C68" s="1">
        <v>0</v>
      </c>
      <c r="D68" s="1" t="s">
        <v>14</v>
      </c>
      <c r="E68" s="1" t="s">
        <v>15</v>
      </c>
      <c r="F68" s="1">
        <v>2484</v>
      </c>
      <c r="G68" s="1">
        <v>2302</v>
      </c>
      <c r="H68" s="1">
        <v>137</v>
      </c>
      <c r="I68" s="1">
        <v>360</v>
      </c>
      <c r="J68" s="1">
        <v>1</v>
      </c>
      <c r="K68" s="1" t="s">
        <v>22</v>
      </c>
      <c r="L68" s="1" t="s">
        <v>19</v>
      </c>
      <c r="O68" s="1">
        <f>IF(A65="Male",1,0)</f>
        <v>1</v>
      </c>
      <c r="P68" s="1">
        <f>IF(A65="Female",1,0)</f>
        <v>0</v>
      </c>
      <c r="Q68" s="17">
        <f>IF(B65="Yes",1,0)</f>
        <v>1</v>
      </c>
      <c r="R68" s="18">
        <f>IF(B65="No",1,0)</f>
        <v>0</v>
      </c>
      <c r="S68" s="18">
        <f>IF(D65="Graduate",1,0)</f>
        <v>0</v>
      </c>
      <c r="T68" s="18">
        <f>IF(D65="Not Graduate",1,0)</f>
        <v>1</v>
      </c>
      <c r="U68" s="18">
        <f>IF(E65="Yes",1,0)</f>
        <v>0</v>
      </c>
      <c r="V68" s="18">
        <f>IF(E65="No",1,0)</f>
        <v>1</v>
      </c>
      <c r="W68" s="18">
        <f t="shared" si="0"/>
        <v>0</v>
      </c>
      <c r="X68" s="18">
        <f t="shared" si="1"/>
        <v>1</v>
      </c>
      <c r="Y68" s="18">
        <f t="shared" si="2"/>
        <v>0</v>
      </c>
      <c r="Z68" s="18">
        <f t="shared" si="3"/>
        <v>1</v>
      </c>
      <c r="AA68" s="18">
        <f t="shared" si="4"/>
        <v>0</v>
      </c>
    </row>
    <row r="69" spans="1:27" x14ac:dyDescent="0.3">
      <c r="A69" s="1" t="s">
        <v>12</v>
      </c>
      <c r="B69" s="1" t="s">
        <v>13</v>
      </c>
      <c r="C69" s="1">
        <v>0</v>
      </c>
      <c r="D69" s="1" t="s">
        <v>14</v>
      </c>
      <c r="E69" s="1" t="s">
        <v>15</v>
      </c>
      <c r="F69" s="1">
        <v>1977</v>
      </c>
      <c r="G69" s="1">
        <v>997</v>
      </c>
      <c r="H69" s="1">
        <v>50</v>
      </c>
      <c r="I69" s="1">
        <v>360</v>
      </c>
      <c r="J69" s="1">
        <v>1</v>
      </c>
      <c r="K69" s="1" t="s">
        <v>22</v>
      </c>
      <c r="L69" s="1" t="s">
        <v>19</v>
      </c>
      <c r="O69" s="1">
        <f>IF(A66="Male",1,0)</f>
        <v>1</v>
      </c>
      <c r="P69" s="1">
        <f>IF(A66="Female",1,0)</f>
        <v>0</v>
      </c>
      <c r="Q69" s="17">
        <f>IF(B66="Yes",1,0)</f>
        <v>0</v>
      </c>
      <c r="R69" s="18">
        <f>IF(B66="No",1,0)</f>
        <v>1</v>
      </c>
      <c r="S69" s="18">
        <f>IF(D66="Graduate",1,0)</f>
        <v>1</v>
      </c>
      <c r="T69" s="18">
        <f>IF(D66="Not Graduate",1,0)</f>
        <v>0</v>
      </c>
      <c r="U69" s="18">
        <f>IF(E66="Yes",1,0)</f>
        <v>0</v>
      </c>
      <c r="V69" s="18">
        <f>IF(E66="No",1,0)</f>
        <v>1</v>
      </c>
      <c r="W69" s="18">
        <f t="shared" si="0"/>
        <v>0</v>
      </c>
      <c r="X69" s="18">
        <f t="shared" si="1"/>
        <v>0</v>
      </c>
      <c r="Y69" s="18">
        <f t="shared" si="2"/>
        <v>1</v>
      </c>
      <c r="Z69" s="18">
        <f t="shared" si="3"/>
        <v>1</v>
      </c>
      <c r="AA69" s="18">
        <f t="shared" si="4"/>
        <v>0</v>
      </c>
    </row>
    <row r="70" spans="1:27" x14ac:dyDescent="0.3">
      <c r="A70" s="1" t="s">
        <v>12</v>
      </c>
      <c r="B70" s="1" t="s">
        <v>13</v>
      </c>
      <c r="C70" s="1">
        <v>0</v>
      </c>
      <c r="D70" s="1" t="s">
        <v>20</v>
      </c>
      <c r="E70" s="1" t="s">
        <v>15</v>
      </c>
      <c r="F70" s="1">
        <v>4188</v>
      </c>
      <c r="G70" s="1">
        <v>0</v>
      </c>
      <c r="H70" s="1">
        <v>115</v>
      </c>
      <c r="I70" s="1">
        <v>180</v>
      </c>
      <c r="J70" s="1">
        <v>1</v>
      </c>
      <c r="K70" s="1" t="s">
        <v>22</v>
      </c>
      <c r="L70" s="1" t="s">
        <v>19</v>
      </c>
      <c r="O70" s="1">
        <f>IF(A67="Male",1,0)</f>
        <v>1</v>
      </c>
      <c r="P70" s="1">
        <f>IF(A67="Female",1,0)</f>
        <v>0</v>
      </c>
      <c r="Q70" s="17">
        <f>IF(B67="Yes",1,0)</f>
        <v>0</v>
      </c>
      <c r="R70" s="18">
        <f>IF(B67="No",1,0)</f>
        <v>1</v>
      </c>
      <c r="S70" s="18">
        <f>IF(D67="Graduate",1,0)</f>
        <v>0</v>
      </c>
      <c r="T70" s="18">
        <f>IF(D67="Not Graduate",1,0)</f>
        <v>1</v>
      </c>
      <c r="U70" s="18">
        <f>IF(E67="Yes",1,0)</f>
        <v>0</v>
      </c>
      <c r="V70" s="18">
        <f>IF(E67="No",1,0)</f>
        <v>1</v>
      </c>
      <c r="W70" s="18">
        <f t="shared" ref="W70:W133" si="5">IF(K67="Rural",1,0)</f>
        <v>0</v>
      </c>
      <c r="X70" s="18">
        <f t="shared" ref="X70:X133" si="6">IF(K67="Urban",1,0)</f>
        <v>0</v>
      </c>
      <c r="Y70" s="18">
        <f t="shared" ref="Y70:Y133" si="7">IF(K67="Semiurban",1,0)</f>
        <v>1</v>
      </c>
      <c r="Z70" s="18">
        <f t="shared" ref="Z70:Z133" si="8">IF(L67="Y",1,0)</f>
        <v>1</v>
      </c>
      <c r="AA70" s="18">
        <f t="shared" ref="AA70:AA133" si="9">IF(L67="N",1,0)</f>
        <v>0</v>
      </c>
    </row>
    <row r="71" spans="1:27" x14ac:dyDescent="0.3">
      <c r="A71" s="1" t="s">
        <v>12</v>
      </c>
      <c r="B71" s="1" t="s">
        <v>13</v>
      </c>
      <c r="C71" s="1">
        <v>0</v>
      </c>
      <c r="D71" s="1" t="s">
        <v>14</v>
      </c>
      <c r="E71" s="1" t="s">
        <v>15</v>
      </c>
      <c r="F71" s="1">
        <v>1759</v>
      </c>
      <c r="G71" s="1">
        <v>3541</v>
      </c>
      <c r="H71" s="1">
        <v>131</v>
      </c>
      <c r="I71" s="1">
        <v>360</v>
      </c>
      <c r="J71" s="1">
        <v>1</v>
      </c>
      <c r="K71" s="1" t="s">
        <v>22</v>
      </c>
      <c r="L71" s="1" t="s">
        <v>19</v>
      </c>
      <c r="O71" s="1">
        <f>IF(A68="Male",1,0)</f>
        <v>0</v>
      </c>
      <c r="P71" s="1">
        <f>IF(A68="Female",1,0)</f>
        <v>1</v>
      </c>
      <c r="Q71" s="17">
        <f>IF(B68="Yes",1,0)</f>
        <v>1</v>
      </c>
      <c r="R71" s="18">
        <f>IF(B68="No",1,0)</f>
        <v>0</v>
      </c>
      <c r="S71" s="18">
        <f>IF(D68="Graduate",1,0)</f>
        <v>1</v>
      </c>
      <c r="T71" s="18">
        <f>IF(D68="Not Graduate",1,0)</f>
        <v>0</v>
      </c>
      <c r="U71" s="18">
        <f>IF(E68="Yes",1,0)</f>
        <v>0</v>
      </c>
      <c r="V71" s="18">
        <f>IF(E68="No",1,0)</f>
        <v>1</v>
      </c>
      <c r="W71" s="18">
        <f t="shared" si="5"/>
        <v>0</v>
      </c>
      <c r="X71" s="18">
        <f t="shared" si="6"/>
        <v>0</v>
      </c>
      <c r="Y71" s="18">
        <f t="shared" si="7"/>
        <v>1</v>
      </c>
      <c r="Z71" s="18">
        <f t="shared" si="8"/>
        <v>1</v>
      </c>
      <c r="AA71" s="18">
        <f t="shared" si="9"/>
        <v>0</v>
      </c>
    </row>
    <row r="72" spans="1:27" x14ac:dyDescent="0.3">
      <c r="A72" s="1" t="s">
        <v>12</v>
      </c>
      <c r="B72" s="1" t="s">
        <v>13</v>
      </c>
      <c r="C72" s="1">
        <v>2</v>
      </c>
      <c r="D72" s="1" t="s">
        <v>20</v>
      </c>
      <c r="E72" s="1" t="s">
        <v>15</v>
      </c>
      <c r="F72" s="1">
        <v>4288</v>
      </c>
      <c r="G72" s="1">
        <v>3263</v>
      </c>
      <c r="H72" s="1">
        <v>133</v>
      </c>
      <c r="I72" s="1">
        <v>180</v>
      </c>
      <c r="J72" s="1">
        <v>1</v>
      </c>
      <c r="K72" s="1" t="s">
        <v>18</v>
      </c>
      <c r="L72" s="1" t="s">
        <v>19</v>
      </c>
      <c r="O72" s="1">
        <f>IF(A69="Male",1,0)</f>
        <v>1</v>
      </c>
      <c r="P72" s="1">
        <f>IF(A69="Female",1,0)</f>
        <v>0</v>
      </c>
      <c r="Q72" s="17">
        <f>IF(B69="Yes",1,0)</f>
        <v>1</v>
      </c>
      <c r="R72" s="18">
        <f>IF(B69="No",1,0)</f>
        <v>0</v>
      </c>
      <c r="S72" s="18">
        <f>IF(D69="Graduate",1,0)</f>
        <v>1</v>
      </c>
      <c r="T72" s="18">
        <f>IF(D69="Not Graduate",1,0)</f>
        <v>0</v>
      </c>
      <c r="U72" s="18">
        <f>IF(E69="Yes",1,0)</f>
        <v>0</v>
      </c>
      <c r="V72" s="18">
        <f>IF(E69="No",1,0)</f>
        <v>1</v>
      </c>
      <c r="W72" s="18">
        <f t="shared" si="5"/>
        <v>0</v>
      </c>
      <c r="X72" s="18">
        <f t="shared" si="6"/>
        <v>0</v>
      </c>
      <c r="Y72" s="18">
        <f t="shared" si="7"/>
        <v>1</v>
      </c>
      <c r="Z72" s="18">
        <f t="shared" si="8"/>
        <v>1</v>
      </c>
      <c r="AA72" s="18">
        <f t="shared" si="9"/>
        <v>0</v>
      </c>
    </row>
    <row r="73" spans="1:27" x14ac:dyDescent="0.3">
      <c r="A73" s="1" t="s">
        <v>12</v>
      </c>
      <c r="B73" s="1" t="s">
        <v>13</v>
      </c>
      <c r="C73" s="1">
        <v>1</v>
      </c>
      <c r="D73" s="1" t="s">
        <v>14</v>
      </c>
      <c r="E73" s="1" t="s">
        <v>15</v>
      </c>
      <c r="F73" s="1">
        <v>3052</v>
      </c>
      <c r="G73" s="1">
        <v>1030</v>
      </c>
      <c r="H73" s="1">
        <v>100</v>
      </c>
      <c r="I73" s="1">
        <v>360</v>
      </c>
      <c r="J73" s="1">
        <v>1</v>
      </c>
      <c r="K73" s="1" t="s">
        <v>18</v>
      </c>
      <c r="L73" s="1" t="s">
        <v>19</v>
      </c>
      <c r="O73" s="1">
        <f>IF(A70="Male",1,0)</f>
        <v>1</v>
      </c>
      <c r="P73" s="1">
        <f>IF(A70="Female",1,0)</f>
        <v>0</v>
      </c>
      <c r="Q73" s="17">
        <f>IF(B70="Yes",1,0)</f>
        <v>1</v>
      </c>
      <c r="R73" s="18">
        <f>IF(B70="No",1,0)</f>
        <v>0</v>
      </c>
      <c r="S73" s="18">
        <f>IF(D70="Graduate",1,0)</f>
        <v>0</v>
      </c>
      <c r="T73" s="18">
        <f>IF(D70="Not Graduate",1,0)</f>
        <v>1</v>
      </c>
      <c r="U73" s="18">
        <f>IF(E70="Yes",1,0)</f>
        <v>0</v>
      </c>
      <c r="V73" s="18">
        <f>IF(E70="No",1,0)</f>
        <v>1</v>
      </c>
      <c r="W73" s="18">
        <f t="shared" si="5"/>
        <v>0</v>
      </c>
      <c r="X73" s="18">
        <f t="shared" si="6"/>
        <v>0</v>
      </c>
      <c r="Y73" s="18">
        <f t="shared" si="7"/>
        <v>1</v>
      </c>
      <c r="Z73" s="18">
        <f t="shared" si="8"/>
        <v>1</v>
      </c>
      <c r="AA73" s="18">
        <f t="shared" si="9"/>
        <v>0</v>
      </c>
    </row>
    <row r="74" spans="1:27" x14ac:dyDescent="0.3">
      <c r="A74" s="1" t="s">
        <v>12</v>
      </c>
      <c r="B74" s="1" t="s">
        <v>15</v>
      </c>
      <c r="C74" s="1">
        <v>0</v>
      </c>
      <c r="D74" s="1" t="s">
        <v>20</v>
      </c>
      <c r="E74" s="1" t="s">
        <v>13</v>
      </c>
      <c r="F74" s="1">
        <v>7333</v>
      </c>
      <c r="G74" s="1">
        <v>0</v>
      </c>
      <c r="H74" s="1">
        <v>120</v>
      </c>
      <c r="I74" s="1">
        <v>360</v>
      </c>
      <c r="J74" s="1">
        <v>1</v>
      </c>
      <c r="K74" s="1" t="s">
        <v>16</v>
      </c>
      <c r="L74" s="1" t="s">
        <v>17</v>
      </c>
      <c r="O74" s="1">
        <f>IF(A71="Male",1,0)</f>
        <v>1</v>
      </c>
      <c r="P74" s="1">
        <f>IF(A71="Female",1,0)</f>
        <v>0</v>
      </c>
      <c r="Q74" s="17">
        <f>IF(B71="Yes",1,0)</f>
        <v>1</v>
      </c>
      <c r="R74" s="18">
        <f>IF(B71="No",1,0)</f>
        <v>0</v>
      </c>
      <c r="S74" s="18">
        <f>IF(D71="Graduate",1,0)</f>
        <v>1</v>
      </c>
      <c r="T74" s="18">
        <f>IF(D71="Not Graduate",1,0)</f>
        <v>0</v>
      </c>
      <c r="U74" s="18">
        <f>IF(E71="Yes",1,0)</f>
        <v>0</v>
      </c>
      <c r="V74" s="18">
        <f>IF(E71="No",1,0)</f>
        <v>1</v>
      </c>
      <c r="W74" s="18">
        <f t="shared" si="5"/>
        <v>0</v>
      </c>
      <c r="X74" s="18">
        <f t="shared" si="6"/>
        <v>0</v>
      </c>
      <c r="Y74" s="18">
        <f t="shared" si="7"/>
        <v>1</v>
      </c>
      <c r="Z74" s="18">
        <f t="shared" si="8"/>
        <v>1</v>
      </c>
      <c r="AA74" s="18">
        <f t="shared" si="9"/>
        <v>0</v>
      </c>
    </row>
    <row r="75" spans="1:27" x14ac:dyDescent="0.3">
      <c r="A75" s="1" t="s">
        <v>12</v>
      </c>
      <c r="B75" s="1" t="s">
        <v>13</v>
      </c>
      <c r="C75" s="1" t="s">
        <v>23</v>
      </c>
      <c r="D75" s="1" t="s">
        <v>20</v>
      </c>
      <c r="E75" s="1" t="s">
        <v>15</v>
      </c>
      <c r="F75" s="1">
        <v>2071</v>
      </c>
      <c r="G75" s="1">
        <v>754</v>
      </c>
      <c r="H75" s="1">
        <v>94</v>
      </c>
      <c r="I75" s="1">
        <v>480</v>
      </c>
      <c r="J75" s="1">
        <v>1</v>
      </c>
      <c r="K75" s="1" t="s">
        <v>22</v>
      </c>
      <c r="L75" s="1" t="s">
        <v>19</v>
      </c>
      <c r="O75" s="1">
        <f>IF(A72="Male",1,0)</f>
        <v>1</v>
      </c>
      <c r="P75" s="1">
        <f>IF(A72="Female",1,0)</f>
        <v>0</v>
      </c>
      <c r="Q75" s="17">
        <f>IF(B72="Yes",1,0)</f>
        <v>1</v>
      </c>
      <c r="R75" s="18">
        <f>IF(B72="No",1,0)</f>
        <v>0</v>
      </c>
      <c r="S75" s="18">
        <f>IF(D72="Graduate",1,0)</f>
        <v>0</v>
      </c>
      <c r="T75" s="18">
        <f>IF(D72="Not Graduate",1,0)</f>
        <v>1</v>
      </c>
      <c r="U75" s="18">
        <f>IF(E72="Yes",1,0)</f>
        <v>0</v>
      </c>
      <c r="V75" s="18">
        <f>IF(E72="No",1,0)</f>
        <v>1</v>
      </c>
      <c r="W75" s="18">
        <f t="shared" si="5"/>
        <v>0</v>
      </c>
      <c r="X75" s="18">
        <f t="shared" si="6"/>
        <v>1</v>
      </c>
      <c r="Y75" s="18">
        <f t="shared" si="7"/>
        <v>0</v>
      </c>
      <c r="Z75" s="18">
        <f t="shared" si="8"/>
        <v>1</v>
      </c>
      <c r="AA75" s="18">
        <f t="shared" si="9"/>
        <v>0</v>
      </c>
    </row>
    <row r="76" spans="1:27" x14ac:dyDescent="0.3">
      <c r="A76" s="1" t="s">
        <v>12</v>
      </c>
      <c r="B76" s="1" t="s">
        <v>15</v>
      </c>
      <c r="C76" s="1">
        <v>0</v>
      </c>
      <c r="D76" s="1" t="s">
        <v>14</v>
      </c>
      <c r="E76" s="1" t="s">
        <v>15</v>
      </c>
      <c r="F76" s="1">
        <v>5316</v>
      </c>
      <c r="G76" s="1">
        <v>0</v>
      </c>
      <c r="H76" s="1">
        <v>136</v>
      </c>
      <c r="I76" s="1">
        <v>360</v>
      </c>
      <c r="J76" s="1">
        <v>1</v>
      </c>
      <c r="K76" s="1" t="s">
        <v>18</v>
      </c>
      <c r="L76" s="1" t="s">
        <v>19</v>
      </c>
      <c r="O76" s="1">
        <f>IF(A73="Male",1,0)</f>
        <v>1</v>
      </c>
      <c r="P76" s="1">
        <f>IF(A73="Female",1,0)</f>
        <v>0</v>
      </c>
      <c r="Q76" s="17">
        <f>IF(B73="Yes",1,0)</f>
        <v>1</v>
      </c>
      <c r="R76" s="18">
        <f>IF(B73="No",1,0)</f>
        <v>0</v>
      </c>
      <c r="S76" s="18">
        <f>IF(D73="Graduate",1,0)</f>
        <v>1</v>
      </c>
      <c r="T76" s="18">
        <f>IF(D73="Not Graduate",1,0)</f>
        <v>0</v>
      </c>
      <c r="U76" s="18">
        <f>IF(E73="Yes",1,0)</f>
        <v>0</v>
      </c>
      <c r="V76" s="18">
        <f>IF(E73="No",1,0)</f>
        <v>1</v>
      </c>
      <c r="W76" s="18">
        <f t="shared" si="5"/>
        <v>0</v>
      </c>
      <c r="X76" s="18">
        <f t="shared" si="6"/>
        <v>1</v>
      </c>
      <c r="Y76" s="18">
        <f t="shared" si="7"/>
        <v>0</v>
      </c>
      <c r="Z76" s="18">
        <f t="shared" si="8"/>
        <v>1</v>
      </c>
      <c r="AA76" s="18">
        <f t="shared" si="9"/>
        <v>0</v>
      </c>
    </row>
    <row r="77" spans="1:27" x14ac:dyDescent="0.3">
      <c r="A77" s="1" t="s">
        <v>21</v>
      </c>
      <c r="B77" s="1" t="s">
        <v>13</v>
      </c>
      <c r="C77" s="1">
        <v>0</v>
      </c>
      <c r="D77" s="1" t="s">
        <v>14</v>
      </c>
      <c r="E77" s="1" t="s">
        <v>13</v>
      </c>
      <c r="F77" s="1">
        <v>2929</v>
      </c>
      <c r="G77" s="1">
        <v>2333</v>
      </c>
      <c r="H77" s="1">
        <v>139</v>
      </c>
      <c r="I77" s="1">
        <v>360</v>
      </c>
      <c r="J77" s="1">
        <v>1</v>
      </c>
      <c r="K77" s="1" t="s">
        <v>22</v>
      </c>
      <c r="L77" s="1" t="s">
        <v>19</v>
      </c>
      <c r="O77" s="1">
        <f>IF(A74="Male",1,0)</f>
        <v>1</v>
      </c>
      <c r="P77" s="1">
        <f>IF(A74="Female",1,0)</f>
        <v>0</v>
      </c>
      <c r="Q77" s="17">
        <f>IF(B74="Yes",1,0)</f>
        <v>0</v>
      </c>
      <c r="R77" s="18">
        <f>IF(B74="No",1,0)</f>
        <v>1</v>
      </c>
      <c r="S77" s="18">
        <f>IF(D74="Graduate",1,0)</f>
        <v>0</v>
      </c>
      <c r="T77" s="18">
        <f>IF(D74="Not Graduate",1,0)</f>
        <v>1</v>
      </c>
      <c r="U77" s="18">
        <f>IF(E74="Yes",1,0)</f>
        <v>1</v>
      </c>
      <c r="V77" s="18">
        <f>IF(E74="No",1,0)</f>
        <v>0</v>
      </c>
      <c r="W77" s="18">
        <f t="shared" si="5"/>
        <v>1</v>
      </c>
      <c r="X77" s="18">
        <f t="shared" si="6"/>
        <v>0</v>
      </c>
      <c r="Y77" s="18">
        <f t="shared" si="7"/>
        <v>0</v>
      </c>
      <c r="Z77" s="18">
        <f t="shared" si="8"/>
        <v>0</v>
      </c>
      <c r="AA77" s="18">
        <f t="shared" si="9"/>
        <v>1</v>
      </c>
    </row>
    <row r="78" spans="1:27" x14ac:dyDescent="0.3">
      <c r="A78" s="1" t="s">
        <v>12</v>
      </c>
      <c r="B78" s="1" t="s">
        <v>15</v>
      </c>
      <c r="C78" s="1">
        <v>0</v>
      </c>
      <c r="D78" s="1" t="s">
        <v>14</v>
      </c>
      <c r="E78" s="1" t="s">
        <v>15</v>
      </c>
      <c r="F78" s="1">
        <v>5050</v>
      </c>
      <c r="G78" s="1">
        <v>0</v>
      </c>
      <c r="H78" s="1">
        <v>118</v>
      </c>
      <c r="I78" s="1">
        <v>360</v>
      </c>
      <c r="J78" s="1">
        <v>1</v>
      </c>
      <c r="K78" s="1" t="s">
        <v>22</v>
      </c>
      <c r="L78" s="1" t="s">
        <v>19</v>
      </c>
      <c r="O78" s="1">
        <f>IF(A75="Male",1,0)</f>
        <v>1</v>
      </c>
      <c r="P78" s="1">
        <f>IF(A75="Female",1,0)</f>
        <v>0</v>
      </c>
      <c r="Q78" s="17">
        <f>IF(B75="Yes",1,0)</f>
        <v>1</v>
      </c>
      <c r="R78" s="18">
        <f>IF(B75="No",1,0)</f>
        <v>0</v>
      </c>
      <c r="S78" s="18">
        <f>IF(D75="Graduate",1,0)</f>
        <v>0</v>
      </c>
      <c r="T78" s="18">
        <f>IF(D75="Not Graduate",1,0)</f>
        <v>1</v>
      </c>
      <c r="U78" s="18">
        <f>IF(E75="Yes",1,0)</f>
        <v>0</v>
      </c>
      <c r="V78" s="18">
        <f>IF(E75="No",1,0)</f>
        <v>1</v>
      </c>
      <c r="W78" s="18">
        <f t="shared" si="5"/>
        <v>0</v>
      </c>
      <c r="X78" s="18">
        <f t="shared" si="6"/>
        <v>0</v>
      </c>
      <c r="Y78" s="18">
        <f t="shared" si="7"/>
        <v>1</v>
      </c>
      <c r="Z78" s="18">
        <f t="shared" si="8"/>
        <v>1</v>
      </c>
      <c r="AA78" s="18">
        <f t="shared" si="9"/>
        <v>0</v>
      </c>
    </row>
    <row r="79" spans="1:27" x14ac:dyDescent="0.3">
      <c r="A79" s="1" t="s">
        <v>12</v>
      </c>
      <c r="B79" s="1" t="s">
        <v>13</v>
      </c>
      <c r="C79" s="1">
        <v>1</v>
      </c>
      <c r="D79" s="1" t="s">
        <v>14</v>
      </c>
      <c r="E79" s="1" t="s">
        <v>15</v>
      </c>
      <c r="F79" s="1">
        <v>2214</v>
      </c>
      <c r="G79" s="1">
        <v>1398</v>
      </c>
      <c r="H79" s="1">
        <v>85</v>
      </c>
      <c r="I79" s="1">
        <v>360</v>
      </c>
      <c r="J79" s="1">
        <v>0</v>
      </c>
      <c r="K79" s="1" t="s">
        <v>18</v>
      </c>
      <c r="L79" s="1" t="s">
        <v>19</v>
      </c>
      <c r="O79" s="1">
        <f>IF(A76="Male",1,0)</f>
        <v>1</v>
      </c>
      <c r="P79" s="1">
        <f>IF(A76="Female",1,0)</f>
        <v>0</v>
      </c>
      <c r="Q79" s="17">
        <f>IF(B76="Yes",1,0)</f>
        <v>0</v>
      </c>
      <c r="R79" s="18">
        <f>IF(B76="No",1,0)</f>
        <v>1</v>
      </c>
      <c r="S79" s="18">
        <f>IF(D76="Graduate",1,0)</f>
        <v>1</v>
      </c>
      <c r="T79" s="18">
        <f>IF(D76="Not Graduate",1,0)</f>
        <v>0</v>
      </c>
      <c r="U79" s="18">
        <f>IF(E76="Yes",1,0)</f>
        <v>0</v>
      </c>
      <c r="V79" s="18">
        <f>IF(E76="No",1,0)</f>
        <v>1</v>
      </c>
      <c r="W79" s="18">
        <f t="shared" si="5"/>
        <v>0</v>
      </c>
      <c r="X79" s="18">
        <f t="shared" si="6"/>
        <v>1</v>
      </c>
      <c r="Y79" s="18">
        <f t="shared" si="7"/>
        <v>0</v>
      </c>
      <c r="Z79" s="18">
        <f t="shared" si="8"/>
        <v>1</v>
      </c>
      <c r="AA79" s="18">
        <f t="shared" si="9"/>
        <v>0</v>
      </c>
    </row>
    <row r="80" spans="1:27" x14ac:dyDescent="0.3">
      <c r="A80" s="1" t="s">
        <v>21</v>
      </c>
      <c r="B80" s="1" t="s">
        <v>15</v>
      </c>
      <c r="C80" s="1">
        <v>0</v>
      </c>
      <c r="D80" s="1" t="s">
        <v>14</v>
      </c>
      <c r="E80" s="1" t="s">
        <v>15</v>
      </c>
      <c r="F80" s="1">
        <v>4166</v>
      </c>
      <c r="G80" s="1">
        <v>0</v>
      </c>
      <c r="H80" s="1">
        <v>44</v>
      </c>
      <c r="I80" s="1">
        <v>360</v>
      </c>
      <c r="J80" s="1">
        <v>1</v>
      </c>
      <c r="K80" s="1" t="s">
        <v>22</v>
      </c>
      <c r="L80" s="1" t="s">
        <v>19</v>
      </c>
      <c r="O80" s="1">
        <f>IF(A77="Male",1,0)</f>
        <v>0</v>
      </c>
      <c r="P80" s="1">
        <f>IF(A77="Female",1,0)</f>
        <v>1</v>
      </c>
      <c r="Q80" s="17">
        <f>IF(B77="Yes",1,0)</f>
        <v>1</v>
      </c>
      <c r="R80" s="18">
        <f>IF(B77="No",1,0)</f>
        <v>0</v>
      </c>
      <c r="S80" s="18">
        <f>IF(D77="Graduate",1,0)</f>
        <v>1</v>
      </c>
      <c r="T80" s="18">
        <f>IF(D77="Not Graduate",1,0)</f>
        <v>0</v>
      </c>
      <c r="U80" s="18">
        <f>IF(E77="Yes",1,0)</f>
        <v>1</v>
      </c>
      <c r="V80" s="18">
        <f>IF(E77="No",1,0)</f>
        <v>0</v>
      </c>
      <c r="W80" s="18">
        <f t="shared" si="5"/>
        <v>0</v>
      </c>
      <c r="X80" s="18">
        <f t="shared" si="6"/>
        <v>0</v>
      </c>
      <c r="Y80" s="18">
        <f t="shared" si="7"/>
        <v>1</v>
      </c>
      <c r="Z80" s="18">
        <f t="shared" si="8"/>
        <v>1</v>
      </c>
      <c r="AA80" s="18">
        <f t="shared" si="9"/>
        <v>0</v>
      </c>
    </row>
    <row r="81" spans="1:27" x14ac:dyDescent="0.3">
      <c r="A81" s="1" t="s">
        <v>21</v>
      </c>
      <c r="B81" s="1" t="s">
        <v>15</v>
      </c>
      <c r="C81" s="1">
        <v>0</v>
      </c>
      <c r="D81" s="1" t="s">
        <v>14</v>
      </c>
      <c r="E81" s="1" t="s">
        <v>15</v>
      </c>
      <c r="F81" s="1">
        <v>2137</v>
      </c>
      <c r="G81" s="1">
        <v>8980</v>
      </c>
      <c r="H81" s="1">
        <v>137</v>
      </c>
      <c r="I81" s="1">
        <v>360</v>
      </c>
      <c r="J81" s="1">
        <v>0</v>
      </c>
      <c r="K81" s="1" t="s">
        <v>22</v>
      </c>
      <c r="L81" s="1" t="s">
        <v>19</v>
      </c>
      <c r="O81" s="1">
        <f>IF(A78="Male",1,0)</f>
        <v>1</v>
      </c>
      <c r="P81" s="1">
        <f>IF(A78="Female",1,0)</f>
        <v>0</v>
      </c>
      <c r="Q81" s="17">
        <f>IF(B78="Yes",1,0)</f>
        <v>0</v>
      </c>
      <c r="R81" s="18">
        <f>IF(B78="No",1,0)</f>
        <v>1</v>
      </c>
      <c r="S81" s="18">
        <f>IF(D78="Graduate",1,0)</f>
        <v>1</v>
      </c>
      <c r="T81" s="18">
        <f>IF(D78="Not Graduate",1,0)</f>
        <v>0</v>
      </c>
      <c r="U81" s="18">
        <f>IF(E78="Yes",1,0)</f>
        <v>0</v>
      </c>
      <c r="V81" s="18">
        <f>IF(E78="No",1,0)</f>
        <v>1</v>
      </c>
      <c r="W81" s="18">
        <f t="shared" si="5"/>
        <v>0</v>
      </c>
      <c r="X81" s="18">
        <f t="shared" si="6"/>
        <v>0</v>
      </c>
      <c r="Y81" s="18">
        <f t="shared" si="7"/>
        <v>1</v>
      </c>
      <c r="Z81" s="18">
        <f t="shared" si="8"/>
        <v>1</v>
      </c>
      <c r="AA81" s="18">
        <f t="shared" si="9"/>
        <v>0</v>
      </c>
    </row>
    <row r="82" spans="1:27" x14ac:dyDescent="0.3">
      <c r="A82" s="1" t="s">
        <v>12</v>
      </c>
      <c r="B82" s="1" t="s">
        <v>13</v>
      </c>
      <c r="C82" s="1">
        <v>2</v>
      </c>
      <c r="D82" s="1" t="s">
        <v>14</v>
      </c>
      <c r="E82" s="1" t="s">
        <v>15</v>
      </c>
      <c r="F82" s="1">
        <v>2957</v>
      </c>
      <c r="G82" s="1">
        <v>0</v>
      </c>
      <c r="H82" s="1">
        <v>81</v>
      </c>
      <c r="I82" s="1">
        <v>360</v>
      </c>
      <c r="J82" s="1">
        <v>1</v>
      </c>
      <c r="K82" s="1" t="s">
        <v>22</v>
      </c>
      <c r="L82" s="1" t="s">
        <v>19</v>
      </c>
      <c r="O82" s="1">
        <f>IF(A79="Male",1,0)</f>
        <v>1</v>
      </c>
      <c r="P82" s="1">
        <f>IF(A79="Female",1,0)</f>
        <v>0</v>
      </c>
      <c r="Q82" s="17">
        <f>IF(B79="Yes",1,0)</f>
        <v>1</v>
      </c>
      <c r="R82" s="18">
        <f>IF(B79="No",1,0)</f>
        <v>0</v>
      </c>
      <c r="S82" s="18">
        <f>IF(D79="Graduate",1,0)</f>
        <v>1</v>
      </c>
      <c r="T82" s="18">
        <f>IF(D79="Not Graduate",1,0)</f>
        <v>0</v>
      </c>
      <c r="U82" s="18">
        <f>IF(E79="Yes",1,0)</f>
        <v>0</v>
      </c>
      <c r="V82" s="18">
        <f>IF(E79="No",1,0)</f>
        <v>1</v>
      </c>
      <c r="W82" s="18">
        <f t="shared" si="5"/>
        <v>0</v>
      </c>
      <c r="X82" s="18">
        <f t="shared" si="6"/>
        <v>1</v>
      </c>
      <c r="Y82" s="18">
        <f t="shared" si="7"/>
        <v>0</v>
      </c>
      <c r="Z82" s="18">
        <f t="shared" si="8"/>
        <v>1</v>
      </c>
      <c r="AA82" s="18">
        <f t="shared" si="9"/>
        <v>0</v>
      </c>
    </row>
    <row r="83" spans="1:27" x14ac:dyDescent="0.3">
      <c r="A83" s="1" t="s">
        <v>21</v>
      </c>
      <c r="B83" s="1" t="s">
        <v>15</v>
      </c>
      <c r="C83" s="1">
        <v>0</v>
      </c>
      <c r="D83" s="1" t="s">
        <v>14</v>
      </c>
      <c r="E83" s="1" t="s">
        <v>15</v>
      </c>
      <c r="F83" s="1">
        <v>3692</v>
      </c>
      <c r="G83" s="1">
        <v>0</v>
      </c>
      <c r="H83" s="1">
        <v>93</v>
      </c>
      <c r="I83" s="1">
        <v>360</v>
      </c>
      <c r="J83" s="1">
        <v>0</v>
      </c>
      <c r="K83" s="1" t="s">
        <v>16</v>
      </c>
      <c r="L83" s="1" t="s">
        <v>19</v>
      </c>
      <c r="O83" s="1">
        <f>IF(A80="Male",1,0)</f>
        <v>0</v>
      </c>
      <c r="P83" s="1">
        <f>IF(A80="Female",1,0)</f>
        <v>1</v>
      </c>
      <c r="Q83" s="17">
        <f>IF(B80="Yes",1,0)</f>
        <v>0</v>
      </c>
      <c r="R83" s="18">
        <f>IF(B80="No",1,0)</f>
        <v>1</v>
      </c>
      <c r="S83" s="18">
        <f>IF(D80="Graduate",1,0)</f>
        <v>1</v>
      </c>
      <c r="T83" s="18">
        <f>IF(D80="Not Graduate",1,0)</f>
        <v>0</v>
      </c>
      <c r="U83" s="18">
        <f>IF(E80="Yes",1,0)</f>
        <v>0</v>
      </c>
      <c r="V83" s="18">
        <f>IF(E80="No",1,0)</f>
        <v>1</v>
      </c>
      <c r="W83" s="18">
        <f t="shared" si="5"/>
        <v>0</v>
      </c>
      <c r="X83" s="18">
        <f t="shared" si="6"/>
        <v>0</v>
      </c>
      <c r="Y83" s="18">
        <f t="shared" si="7"/>
        <v>1</v>
      </c>
      <c r="Z83" s="18">
        <f t="shared" si="8"/>
        <v>1</v>
      </c>
      <c r="AA83" s="18">
        <f t="shared" si="9"/>
        <v>0</v>
      </c>
    </row>
    <row r="84" spans="1:27" x14ac:dyDescent="0.3">
      <c r="A84" s="1" t="s">
        <v>12</v>
      </c>
      <c r="B84" s="1" t="s">
        <v>15</v>
      </c>
      <c r="C84" s="1">
        <v>0</v>
      </c>
      <c r="D84" s="1" t="s">
        <v>14</v>
      </c>
      <c r="E84" s="1" t="s">
        <v>15</v>
      </c>
      <c r="F84" s="1">
        <v>2014</v>
      </c>
      <c r="G84" s="1">
        <v>1929</v>
      </c>
      <c r="H84" s="1">
        <v>74</v>
      </c>
      <c r="I84" s="1">
        <v>360</v>
      </c>
      <c r="J84" s="1">
        <v>1</v>
      </c>
      <c r="K84" s="1" t="s">
        <v>18</v>
      </c>
      <c r="L84" s="1" t="s">
        <v>19</v>
      </c>
      <c r="O84" s="1">
        <f>IF(A81="Male",1,0)</f>
        <v>0</v>
      </c>
      <c r="P84" s="1">
        <f>IF(A81="Female",1,0)</f>
        <v>1</v>
      </c>
      <c r="Q84" s="17">
        <f>IF(B81="Yes",1,0)</f>
        <v>0</v>
      </c>
      <c r="R84" s="18">
        <f>IF(B81="No",1,0)</f>
        <v>1</v>
      </c>
      <c r="S84" s="18">
        <f>IF(D81="Graduate",1,0)</f>
        <v>1</v>
      </c>
      <c r="T84" s="18">
        <f>IF(D81="Not Graduate",1,0)</f>
        <v>0</v>
      </c>
      <c r="U84" s="18">
        <f>IF(E81="Yes",1,0)</f>
        <v>0</v>
      </c>
      <c r="V84" s="18">
        <f>IF(E81="No",1,0)</f>
        <v>1</v>
      </c>
      <c r="W84" s="18">
        <f t="shared" si="5"/>
        <v>0</v>
      </c>
      <c r="X84" s="18">
        <f t="shared" si="6"/>
        <v>0</v>
      </c>
      <c r="Y84" s="18">
        <f t="shared" si="7"/>
        <v>1</v>
      </c>
      <c r="Z84" s="18">
        <f t="shared" si="8"/>
        <v>1</v>
      </c>
      <c r="AA84" s="18">
        <f t="shared" si="9"/>
        <v>0</v>
      </c>
    </row>
    <row r="85" spans="1:27" x14ac:dyDescent="0.3">
      <c r="A85" s="1" t="s">
        <v>12</v>
      </c>
      <c r="B85" s="1" t="s">
        <v>15</v>
      </c>
      <c r="C85" s="1">
        <v>0</v>
      </c>
      <c r="D85" s="1" t="s">
        <v>14</v>
      </c>
      <c r="E85" s="1" t="s">
        <v>15</v>
      </c>
      <c r="F85" s="1">
        <v>2718</v>
      </c>
      <c r="G85" s="1">
        <v>0</v>
      </c>
      <c r="H85" s="1">
        <v>70</v>
      </c>
      <c r="I85" s="1">
        <v>360</v>
      </c>
      <c r="J85" s="1">
        <v>1</v>
      </c>
      <c r="K85" s="1" t="s">
        <v>22</v>
      </c>
      <c r="L85" s="1" t="s">
        <v>19</v>
      </c>
      <c r="O85" s="1">
        <f>IF(A82="Male",1,0)</f>
        <v>1</v>
      </c>
      <c r="P85" s="1">
        <f>IF(A82="Female",1,0)</f>
        <v>0</v>
      </c>
      <c r="Q85" s="17">
        <f>IF(B82="Yes",1,0)</f>
        <v>1</v>
      </c>
      <c r="R85" s="18">
        <f>IF(B82="No",1,0)</f>
        <v>0</v>
      </c>
      <c r="S85" s="18">
        <f>IF(D82="Graduate",1,0)</f>
        <v>1</v>
      </c>
      <c r="T85" s="18">
        <f>IF(D82="Not Graduate",1,0)</f>
        <v>0</v>
      </c>
      <c r="U85" s="18">
        <f>IF(E82="Yes",1,0)</f>
        <v>0</v>
      </c>
      <c r="V85" s="18">
        <f>IF(E82="No",1,0)</f>
        <v>1</v>
      </c>
      <c r="W85" s="18">
        <f t="shared" si="5"/>
        <v>0</v>
      </c>
      <c r="X85" s="18">
        <f t="shared" si="6"/>
        <v>0</v>
      </c>
      <c r="Y85" s="18">
        <f t="shared" si="7"/>
        <v>1</v>
      </c>
      <c r="Z85" s="18">
        <f t="shared" si="8"/>
        <v>1</v>
      </c>
      <c r="AA85" s="18">
        <f t="shared" si="9"/>
        <v>0</v>
      </c>
    </row>
    <row r="86" spans="1:27" x14ac:dyDescent="0.3">
      <c r="A86" s="1" t="s">
        <v>12</v>
      </c>
      <c r="B86" s="1" t="s">
        <v>13</v>
      </c>
      <c r="C86" s="1">
        <v>0</v>
      </c>
      <c r="D86" s="1" t="s">
        <v>14</v>
      </c>
      <c r="E86" s="1" t="s">
        <v>13</v>
      </c>
      <c r="F86" s="1">
        <v>3459</v>
      </c>
      <c r="G86" s="1">
        <v>0</v>
      </c>
      <c r="H86" s="1">
        <v>25</v>
      </c>
      <c r="I86" s="1">
        <v>120</v>
      </c>
      <c r="J86" s="1">
        <v>1</v>
      </c>
      <c r="K86" s="1" t="s">
        <v>22</v>
      </c>
      <c r="L86" s="1" t="s">
        <v>19</v>
      </c>
      <c r="O86" s="1">
        <f>IF(A83="Male",1,0)</f>
        <v>0</v>
      </c>
      <c r="P86" s="1">
        <f>IF(A83="Female",1,0)</f>
        <v>1</v>
      </c>
      <c r="Q86" s="17">
        <f>IF(B83="Yes",1,0)</f>
        <v>0</v>
      </c>
      <c r="R86" s="18">
        <f>IF(B83="No",1,0)</f>
        <v>1</v>
      </c>
      <c r="S86" s="18">
        <f>IF(D83="Graduate",1,0)</f>
        <v>1</v>
      </c>
      <c r="T86" s="18">
        <f>IF(D83="Not Graduate",1,0)</f>
        <v>0</v>
      </c>
      <c r="U86" s="18">
        <f>IF(E83="Yes",1,0)</f>
        <v>0</v>
      </c>
      <c r="V86" s="18">
        <f>IF(E83="No",1,0)</f>
        <v>1</v>
      </c>
      <c r="W86" s="18">
        <f t="shared" si="5"/>
        <v>1</v>
      </c>
      <c r="X86" s="18">
        <f t="shared" si="6"/>
        <v>0</v>
      </c>
      <c r="Y86" s="18">
        <f t="shared" si="7"/>
        <v>0</v>
      </c>
      <c r="Z86" s="18">
        <f t="shared" si="8"/>
        <v>1</v>
      </c>
      <c r="AA86" s="18">
        <f t="shared" si="9"/>
        <v>0</v>
      </c>
    </row>
    <row r="87" spans="1:27" x14ac:dyDescent="0.3">
      <c r="A87" s="1" t="s">
        <v>12</v>
      </c>
      <c r="B87" s="1" t="s">
        <v>15</v>
      </c>
      <c r="C87" s="1">
        <v>0</v>
      </c>
      <c r="D87" s="1" t="s">
        <v>14</v>
      </c>
      <c r="E87" s="1" t="s">
        <v>15</v>
      </c>
      <c r="F87" s="1">
        <v>4895</v>
      </c>
      <c r="G87" s="1">
        <v>0</v>
      </c>
      <c r="H87" s="1">
        <v>102</v>
      </c>
      <c r="I87" s="1">
        <v>360</v>
      </c>
      <c r="J87" s="1">
        <v>1</v>
      </c>
      <c r="K87" s="1" t="s">
        <v>22</v>
      </c>
      <c r="L87" s="1" t="s">
        <v>19</v>
      </c>
      <c r="O87" s="1">
        <f>IF(A84="Male",1,0)</f>
        <v>1</v>
      </c>
      <c r="P87" s="1">
        <f>IF(A84="Female",1,0)</f>
        <v>0</v>
      </c>
      <c r="Q87" s="17">
        <f>IF(B84="Yes",1,0)</f>
        <v>0</v>
      </c>
      <c r="R87" s="18">
        <f>IF(B84="No",1,0)</f>
        <v>1</v>
      </c>
      <c r="S87" s="18">
        <f>IF(D84="Graduate",1,0)</f>
        <v>1</v>
      </c>
      <c r="T87" s="18">
        <f>IF(D84="Not Graduate",1,0)</f>
        <v>0</v>
      </c>
      <c r="U87" s="18">
        <f>IF(E84="Yes",1,0)</f>
        <v>0</v>
      </c>
      <c r="V87" s="18">
        <f>IF(E84="No",1,0)</f>
        <v>1</v>
      </c>
      <c r="W87" s="18">
        <f t="shared" si="5"/>
        <v>0</v>
      </c>
      <c r="X87" s="18">
        <f t="shared" si="6"/>
        <v>1</v>
      </c>
      <c r="Y87" s="18">
        <f t="shared" si="7"/>
        <v>0</v>
      </c>
      <c r="Z87" s="18">
        <f t="shared" si="8"/>
        <v>1</v>
      </c>
      <c r="AA87" s="18">
        <f t="shared" si="9"/>
        <v>0</v>
      </c>
    </row>
    <row r="88" spans="1:27" x14ac:dyDescent="0.3">
      <c r="A88" s="1" t="s">
        <v>21</v>
      </c>
      <c r="B88" s="1" t="s">
        <v>13</v>
      </c>
      <c r="C88" s="1">
        <v>0</v>
      </c>
      <c r="D88" s="1" t="s">
        <v>14</v>
      </c>
      <c r="E88" s="1" t="s">
        <v>15</v>
      </c>
      <c r="F88" s="1">
        <v>4583</v>
      </c>
      <c r="G88" s="1">
        <v>0</v>
      </c>
      <c r="H88" s="1">
        <v>84</v>
      </c>
      <c r="I88" s="1">
        <v>360</v>
      </c>
      <c r="J88" s="1">
        <v>1</v>
      </c>
      <c r="K88" s="1" t="s">
        <v>16</v>
      </c>
      <c r="L88" s="1" t="s">
        <v>17</v>
      </c>
      <c r="O88" s="1">
        <f>IF(A85="Male",1,0)</f>
        <v>1</v>
      </c>
      <c r="P88" s="1">
        <f>IF(A85="Female",1,0)</f>
        <v>0</v>
      </c>
      <c r="Q88" s="17">
        <f>IF(B85="Yes",1,0)</f>
        <v>0</v>
      </c>
      <c r="R88" s="18">
        <f>IF(B85="No",1,0)</f>
        <v>1</v>
      </c>
      <c r="S88" s="18">
        <f>IF(D85="Graduate",1,0)</f>
        <v>1</v>
      </c>
      <c r="T88" s="18">
        <f>IF(D85="Not Graduate",1,0)</f>
        <v>0</v>
      </c>
      <c r="U88" s="18">
        <f>IF(E85="Yes",1,0)</f>
        <v>0</v>
      </c>
      <c r="V88" s="18">
        <f>IF(E85="No",1,0)</f>
        <v>1</v>
      </c>
      <c r="W88" s="18">
        <f t="shared" si="5"/>
        <v>0</v>
      </c>
      <c r="X88" s="18">
        <f t="shared" si="6"/>
        <v>0</v>
      </c>
      <c r="Y88" s="18">
        <f t="shared" si="7"/>
        <v>1</v>
      </c>
      <c r="Z88" s="18">
        <f t="shared" si="8"/>
        <v>1</v>
      </c>
      <c r="AA88" s="18">
        <f t="shared" si="9"/>
        <v>0</v>
      </c>
    </row>
    <row r="89" spans="1:27" x14ac:dyDescent="0.3">
      <c r="A89" s="1" t="s">
        <v>12</v>
      </c>
      <c r="B89" s="1" t="s">
        <v>13</v>
      </c>
      <c r="C89" s="1">
        <v>2</v>
      </c>
      <c r="D89" s="1" t="s">
        <v>14</v>
      </c>
      <c r="E89" s="1" t="s">
        <v>13</v>
      </c>
      <c r="F89" s="1">
        <v>3316</v>
      </c>
      <c r="G89" s="1">
        <v>3500</v>
      </c>
      <c r="H89" s="1">
        <v>88</v>
      </c>
      <c r="I89" s="1">
        <v>360</v>
      </c>
      <c r="J89" s="1">
        <v>1</v>
      </c>
      <c r="K89" s="1" t="s">
        <v>18</v>
      </c>
      <c r="L89" s="1" t="s">
        <v>19</v>
      </c>
      <c r="O89" s="1">
        <f>IF(A86="Male",1,0)</f>
        <v>1</v>
      </c>
      <c r="P89" s="1">
        <f>IF(A86="Female",1,0)</f>
        <v>0</v>
      </c>
      <c r="Q89" s="17">
        <f>IF(B86="Yes",1,0)</f>
        <v>1</v>
      </c>
      <c r="R89" s="18">
        <f>IF(B86="No",1,0)</f>
        <v>0</v>
      </c>
      <c r="S89" s="18">
        <f>IF(D86="Graduate",1,0)</f>
        <v>1</v>
      </c>
      <c r="T89" s="18">
        <f>IF(D86="Not Graduate",1,0)</f>
        <v>0</v>
      </c>
      <c r="U89" s="18">
        <f>IF(E86="Yes",1,0)</f>
        <v>1</v>
      </c>
      <c r="V89" s="18">
        <f>IF(E86="No",1,0)</f>
        <v>0</v>
      </c>
      <c r="W89" s="18">
        <f t="shared" si="5"/>
        <v>0</v>
      </c>
      <c r="X89" s="18">
        <f t="shared" si="6"/>
        <v>0</v>
      </c>
      <c r="Y89" s="18">
        <f t="shared" si="7"/>
        <v>1</v>
      </c>
      <c r="Z89" s="18">
        <f t="shared" si="8"/>
        <v>1</v>
      </c>
      <c r="AA89" s="18">
        <f t="shared" si="9"/>
        <v>0</v>
      </c>
    </row>
    <row r="90" spans="1:27" x14ac:dyDescent="0.3">
      <c r="A90" s="1" t="s">
        <v>12</v>
      </c>
      <c r="B90" s="1" t="s">
        <v>13</v>
      </c>
      <c r="C90" s="1">
        <v>2</v>
      </c>
      <c r="D90" s="1" t="s">
        <v>20</v>
      </c>
      <c r="E90" s="1" t="s">
        <v>15</v>
      </c>
      <c r="F90" s="1">
        <v>4200</v>
      </c>
      <c r="G90" s="1">
        <v>1430</v>
      </c>
      <c r="H90" s="1">
        <v>129</v>
      </c>
      <c r="I90" s="1">
        <v>360</v>
      </c>
      <c r="J90" s="1">
        <v>1</v>
      </c>
      <c r="K90" s="1" t="s">
        <v>16</v>
      </c>
      <c r="L90" s="1" t="s">
        <v>17</v>
      </c>
      <c r="O90" s="1">
        <f>IF(A87="Male",1,0)</f>
        <v>1</v>
      </c>
      <c r="P90" s="1">
        <f>IF(A87="Female",1,0)</f>
        <v>0</v>
      </c>
      <c r="Q90" s="17">
        <f>IF(B87="Yes",1,0)</f>
        <v>0</v>
      </c>
      <c r="R90" s="18">
        <f>IF(B87="No",1,0)</f>
        <v>1</v>
      </c>
      <c r="S90" s="18">
        <f>IF(D87="Graduate",1,0)</f>
        <v>1</v>
      </c>
      <c r="T90" s="18">
        <f>IF(D87="Not Graduate",1,0)</f>
        <v>0</v>
      </c>
      <c r="U90" s="18">
        <f>IF(E87="Yes",1,0)</f>
        <v>0</v>
      </c>
      <c r="V90" s="18">
        <f>IF(E87="No",1,0)</f>
        <v>1</v>
      </c>
      <c r="W90" s="18">
        <f t="shared" si="5"/>
        <v>0</v>
      </c>
      <c r="X90" s="18">
        <f t="shared" si="6"/>
        <v>0</v>
      </c>
      <c r="Y90" s="18">
        <f t="shared" si="7"/>
        <v>1</v>
      </c>
      <c r="Z90" s="18">
        <f t="shared" si="8"/>
        <v>1</v>
      </c>
      <c r="AA90" s="18">
        <f t="shared" si="9"/>
        <v>0</v>
      </c>
    </row>
    <row r="91" spans="1:27" x14ac:dyDescent="0.3">
      <c r="A91" s="1" t="s">
        <v>12</v>
      </c>
      <c r="B91" s="1" t="s">
        <v>13</v>
      </c>
      <c r="C91" s="1">
        <v>0</v>
      </c>
      <c r="D91" s="1" t="s">
        <v>14</v>
      </c>
      <c r="E91" s="1" t="s">
        <v>15</v>
      </c>
      <c r="F91" s="1">
        <v>2698</v>
      </c>
      <c r="G91" s="1">
        <v>2034</v>
      </c>
      <c r="H91" s="1">
        <v>122</v>
      </c>
      <c r="I91" s="1">
        <v>360</v>
      </c>
      <c r="J91" s="1">
        <v>1</v>
      </c>
      <c r="K91" s="1" t="s">
        <v>22</v>
      </c>
      <c r="L91" s="1" t="s">
        <v>19</v>
      </c>
      <c r="O91" s="1">
        <f>IF(A88="Male",1,0)</f>
        <v>0</v>
      </c>
      <c r="P91" s="1">
        <f>IF(A88="Female",1,0)</f>
        <v>1</v>
      </c>
      <c r="Q91" s="17">
        <f>IF(B88="Yes",1,0)</f>
        <v>1</v>
      </c>
      <c r="R91" s="18">
        <f>IF(B88="No",1,0)</f>
        <v>0</v>
      </c>
      <c r="S91" s="18">
        <f>IF(D88="Graduate",1,0)</f>
        <v>1</v>
      </c>
      <c r="T91" s="18">
        <f>IF(D88="Not Graduate",1,0)</f>
        <v>0</v>
      </c>
      <c r="U91" s="18">
        <f>IF(E88="Yes",1,0)</f>
        <v>0</v>
      </c>
      <c r="V91" s="18">
        <f>IF(E88="No",1,0)</f>
        <v>1</v>
      </c>
      <c r="W91" s="18">
        <f t="shared" si="5"/>
        <v>1</v>
      </c>
      <c r="X91" s="18">
        <f t="shared" si="6"/>
        <v>0</v>
      </c>
      <c r="Y91" s="18">
        <f t="shared" si="7"/>
        <v>0</v>
      </c>
      <c r="Z91" s="18">
        <f t="shared" si="8"/>
        <v>0</v>
      </c>
      <c r="AA91" s="18">
        <f t="shared" si="9"/>
        <v>1</v>
      </c>
    </row>
    <row r="92" spans="1:27" x14ac:dyDescent="0.3">
      <c r="A92" s="1" t="s">
        <v>21</v>
      </c>
      <c r="B92" s="1" t="s">
        <v>13</v>
      </c>
      <c r="C92" s="1">
        <v>0</v>
      </c>
      <c r="D92" s="1" t="s">
        <v>14</v>
      </c>
      <c r="E92" s="1" t="s">
        <v>15</v>
      </c>
      <c r="F92" s="1">
        <v>2330</v>
      </c>
      <c r="G92" s="1">
        <v>4486</v>
      </c>
      <c r="H92" s="1">
        <v>100</v>
      </c>
      <c r="I92" s="1">
        <v>360</v>
      </c>
      <c r="J92" s="1">
        <v>1</v>
      </c>
      <c r="K92" s="1" t="s">
        <v>22</v>
      </c>
      <c r="L92" s="1" t="s">
        <v>19</v>
      </c>
      <c r="O92" s="1">
        <f>IF(A89="Male",1,0)</f>
        <v>1</v>
      </c>
      <c r="P92" s="1">
        <f>IF(A89="Female",1,0)</f>
        <v>0</v>
      </c>
      <c r="Q92" s="17">
        <f>IF(B89="Yes",1,0)</f>
        <v>1</v>
      </c>
      <c r="R92" s="18">
        <f>IF(B89="No",1,0)</f>
        <v>0</v>
      </c>
      <c r="S92" s="18">
        <f>IF(D89="Graduate",1,0)</f>
        <v>1</v>
      </c>
      <c r="T92" s="18">
        <f>IF(D89="Not Graduate",1,0)</f>
        <v>0</v>
      </c>
      <c r="U92" s="18">
        <f>IF(E89="Yes",1,0)</f>
        <v>1</v>
      </c>
      <c r="V92" s="18">
        <f>IF(E89="No",1,0)</f>
        <v>0</v>
      </c>
      <c r="W92" s="18">
        <f t="shared" si="5"/>
        <v>0</v>
      </c>
      <c r="X92" s="18">
        <f t="shared" si="6"/>
        <v>1</v>
      </c>
      <c r="Y92" s="18">
        <f t="shared" si="7"/>
        <v>0</v>
      </c>
      <c r="Z92" s="18">
        <f t="shared" si="8"/>
        <v>1</v>
      </c>
      <c r="AA92" s="18">
        <f t="shared" si="9"/>
        <v>0</v>
      </c>
    </row>
    <row r="93" spans="1:27" x14ac:dyDescent="0.3">
      <c r="A93" s="1" t="s">
        <v>12</v>
      </c>
      <c r="B93" s="1" t="s">
        <v>13</v>
      </c>
      <c r="C93" s="1">
        <v>1</v>
      </c>
      <c r="D93" s="1" t="s">
        <v>14</v>
      </c>
      <c r="E93" s="1" t="s">
        <v>15</v>
      </c>
      <c r="F93" s="1">
        <v>1538</v>
      </c>
      <c r="G93" s="1">
        <v>1425</v>
      </c>
      <c r="H93" s="1">
        <v>30</v>
      </c>
      <c r="I93" s="1">
        <v>360</v>
      </c>
      <c r="J93" s="1">
        <v>1</v>
      </c>
      <c r="K93" s="1" t="s">
        <v>18</v>
      </c>
      <c r="L93" s="1" t="s">
        <v>19</v>
      </c>
      <c r="O93" s="1">
        <f>IF(A90="Male",1,0)</f>
        <v>1</v>
      </c>
      <c r="P93" s="1">
        <f>IF(A90="Female",1,0)</f>
        <v>0</v>
      </c>
      <c r="Q93" s="17">
        <f>IF(B90="Yes",1,0)</f>
        <v>1</v>
      </c>
      <c r="R93" s="18">
        <f>IF(B90="No",1,0)</f>
        <v>0</v>
      </c>
      <c r="S93" s="18">
        <f>IF(D90="Graduate",1,0)</f>
        <v>0</v>
      </c>
      <c r="T93" s="18">
        <f>IF(D90="Not Graduate",1,0)</f>
        <v>1</v>
      </c>
      <c r="U93" s="18">
        <f>IF(E90="Yes",1,0)</f>
        <v>0</v>
      </c>
      <c r="V93" s="18">
        <f>IF(E90="No",1,0)</f>
        <v>1</v>
      </c>
      <c r="W93" s="18">
        <f t="shared" si="5"/>
        <v>1</v>
      </c>
      <c r="X93" s="18">
        <f t="shared" si="6"/>
        <v>0</v>
      </c>
      <c r="Y93" s="18">
        <f t="shared" si="7"/>
        <v>0</v>
      </c>
      <c r="Z93" s="18">
        <f t="shared" si="8"/>
        <v>0</v>
      </c>
      <c r="AA93" s="18">
        <f t="shared" si="9"/>
        <v>1</v>
      </c>
    </row>
    <row r="94" spans="1:27" x14ac:dyDescent="0.3">
      <c r="A94" s="1" t="s">
        <v>12</v>
      </c>
      <c r="B94" s="1" t="s">
        <v>13</v>
      </c>
      <c r="C94" s="1">
        <v>0</v>
      </c>
      <c r="D94" s="1" t="s">
        <v>14</v>
      </c>
      <c r="E94" s="1" t="s">
        <v>15</v>
      </c>
      <c r="F94" s="1">
        <v>4860</v>
      </c>
      <c r="G94" s="1">
        <v>830</v>
      </c>
      <c r="H94" s="1">
        <v>125</v>
      </c>
      <c r="I94" s="1">
        <v>360</v>
      </c>
      <c r="J94" s="1">
        <v>1</v>
      </c>
      <c r="K94" s="1" t="s">
        <v>22</v>
      </c>
      <c r="L94" s="1" t="s">
        <v>19</v>
      </c>
      <c r="O94" s="1">
        <f>IF(A91="Male",1,0)</f>
        <v>1</v>
      </c>
      <c r="P94" s="1">
        <f>IF(A91="Female",1,0)</f>
        <v>0</v>
      </c>
      <c r="Q94" s="17">
        <f>IF(B91="Yes",1,0)</f>
        <v>1</v>
      </c>
      <c r="R94" s="18">
        <f>IF(B91="No",1,0)</f>
        <v>0</v>
      </c>
      <c r="S94" s="18">
        <f>IF(D91="Graduate",1,0)</f>
        <v>1</v>
      </c>
      <c r="T94" s="18">
        <f>IF(D91="Not Graduate",1,0)</f>
        <v>0</v>
      </c>
      <c r="U94" s="18">
        <f>IF(E91="Yes",1,0)</f>
        <v>0</v>
      </c>
      <c r="V94" s="18">
        <f>IF(E91="No",1,0)</f>
        <v>1</v>
      </c>
      <c r="W94" s="18">
        <f t="shared" si="5"/>
        <v>0</v>
      </c>
      <c r="X94" s="18">
        <f t="shared" si="6"/>
        <v>0</v>
      </c>
      <c r="Y94" s="18">
        <f t="shared" si="7"/>
        <v>1</v>
      </c>
      <c r="Z94" s="18">
        <f t="shared" si="8"/>
        <v>1</v>
      </c>
      <c r="AA94" s="18">
        <f t="shared" si="9"/>
        <v>0</v>
      </c>
    </row>
    <row r="95" spans="1:27" x14ac:dyDescent="0.3">
      <c r="A95" s="1" t="s">
        <v>12</v>
      </c>
      <c r="B95" s="1" t="s">
        <v>15</v>
      </c>
      <c r="C95" s="1">
        <v>0</v>
      </c>
      <c r="D95" s="1" t="s">
        <v>14</v>
      </c>
      <c r="E95" s="1" t="s">
        <v>15</v>
      </c>
      <c r="F95" s="1">
        <v>6277</v>
      </c>
      <c r="G95" s="1">
        <v>0</v>
      </c>
      <c r="H95" s="1">
        <v>118</v>
      </c>
      <c r="I95" s="1">
        <v>360</v>
      </c>
      <c r="J95" s="1">
        <v>0</v>
      </c>
      <c r="K95" s="1" t="s">
        <v>16</v>
      </c>
      <c r="L95" s="1" t="s">
        <v>17</v>
      </c>
      <c r="O95" s="1">
        <f>IF(A92="Male",1,0)</f>
        <v>0</v>
      </c>
      <c r="P95" s="1">
        <f>IF(A92="Female",1,0)</f>
        <v>1</v>
      </c>
      <c r="Q95" s="17">
        <f>IF(B92="Yes",1,0)</f>
        <v>1</v>
      </c>
      <c r="R95" s="18">
        <f>IF(B92="No",1,0)</f>
        <v>0</v>
      </c>
      <c r="S95" s="18">
        <f>IF(D92="Graduate",1,0)</f>
        <v>1</v>
      </c>
      <c r="T95" s="18">
        <f>IF(D92="Not Graduate",1,0)</f>
        <v>0</v>
      </c>
      <c r="U95" s="18">
        <f>IF(E92="Yes",1,0)</f>
        <v>0</v>
      </c>
      <c r="V95" s="18">
        <f>IF(E92="No",1,0)</f>
        <v>1</v>
      </c>
      <c r="W95" s="18">
        <f t="shared" si="5"/>
        <v>0</v>
      </c>
      <c r="X95" s="18">
        <f t="shared" si="6"/>
        <v>0</v>
      </c>
      <c r="Y95" s="18">
        <f t="shared" si="7"/>
        <v>1</v>
      </c>
      <c r="Z95" s="18">
        <f t="shared" si="8"/>
        <v>1</v>
      </c>
      <c r="AA95" s="18">
        <f t="shared" si="9"/>
        <v>0</v>
      </c>
    </row>
    <row r="96" spans="1:27" x14ac:dyDescent="0.3">
      <c r="A96" s="1" t="s">
        <v>12</v>
      </c>
      <c r="B96" s="1" t="s">
        <v>13</v>
      </c>
      <c r="C96" s="1">
        <v>2</v>
      </c>
      <c r="D96" s="1" t="s">
        <v>20</v>
      </c>
      <c r="E96" s="1" t="s">
        <v>15</v>
      </c>
      <c r="F96" s="1">
        <v>2281</v>
      </c>
      <c r="G96" s="1">
        <v>0</v>
      </c>
      <c r="H96" s="1">
        <v>113</v>
      </c>
      <c r="I96" s="1">
        <v>360</v>
      </c>
      <c r="J96" s="1">
        <v>1</v>
      </c>
      <c r="K96" s="1" t="s">
        <v>16</v>
      </c>
      <c r="L96" s="1" t="s">
        <v>17</v>
      </c>
      <c r="O96" s="1">
        <f>IF(A93="Male",1,0)</f>
        <v>1</v>
      </c>
      <c r="P96" s="1">
        <f>IF(A93="Female",1,0)</f>
        <v>0</v>
      </c>
      <c r="Q96" s="17">
        <f>IF(B93="Yes",1,0)</f>
        <v>1</v>
      </c>
      <c r="R96" s="18">
        <f>IF(B93="No",1,0)</f>
        <v>0</v>
      </c>
      <c r="S96" s="18">
        <f>IF(D93="Graduate",1,0)</f>
        <v>1</v>
      </c>
      <c r="T96" s="18">
        <f>IF(D93="Not Graduate",1,0)</f>
        <v>0</v>
      </c>
      <c r="U96" s="18">
        <f>IF(E93="Yes",1,0)</f>
        <v>0</v>
      </c>
      <c r="V96" s="18">
        <f>IF(E93="No",1,0)</f>
        <v>1</v>
      </c>
      <c r="W96" s="18">
        <f t="shared" si="5"/>
        <v>0</v>
      </c>
      <c r="X96" s="18">
        <f t="shared" si="6"/>
        <v>1</v>
      </c>
      <c r="Y96" s="18">
        <f t="shared" si="7"/>
        <v>0</v>
      </c>
      <c r="Z96" s="18">
        <f t="shared" si="8"/>
        <v>1</v>
      </c>
      <c r="AA96" s="18">
        <f t="shared" si="9"/>
        <v>0</v>
      </c>
    </row>
    <row r="97" spans="1:27" x14ac:dyDescent="0.3">
      <c r="A97" s="1" t="s">
        <v>12</v>
      </c>
      <c r="B97" s="1" t="s">
        <v>15</v>
      </c>
      <c r="C97" s="1">
        <v>0</v>
      </c>
      <c r="D97" s="1" t="s">
        <v>14</v>
      </c>
      <c r="E97" s="1" t="s">
        <v>15</v>
      </c>
      <c r="F97" s="1">
        <v>3254</v>
      </c>
      <c r="G97" s="1">
        <v>0</v>
      </c>
      <c r="H97" s="1">
        <v>50</v>
      </c>
      <c r="I97" s="1">
        <v>360</v>
      </c>
      <c r="J97" s="1">
        <v>1</v>
      </c>
      <c r="K97" s="1" t="s">
        <v>18</v>
      </c>
      <c r="L97" s="1" t="s">
        <v>19</v>
      </c>
      <c r="O97" s="1">
        <f>IF(A94="Male",1,0)</f>
        <v>1</v>
      </c>
      <c r="P97" s="1">
        <f>IF(A94="Female",1,0)</f>
        <v>0</v>
      </c>
      <c r="Q97" s="17">
        <f>IF(B94="Yes",1,0)</f>
        <v>1</v>
      </c>
      <c r="R97" s="18">
        <f>IF(B94="No",1,0)</f>
        <v>0</v>
      </c>
      <c r="S97" s="18">
        <f>IF(D94="Graduate",1,0)</f>
        <v>1</v>
      </c>
      <c r="T97" s="18">
        <f>IF(D94="Not Graduate",1,0)</f>
        <v>0</v>
      </c>
      <c r="U97" s="18">
        <f>IF(E94="Yes",1,0)</f>
        <v>0</v>
      </c>
      <c r="V97" s="18">
        <f>IF(E94="No",1,0)</f>
        <v>1</v>
      </c>
      <c r="W97" s="18">
        <f t="shared" si="5"/>
        <v>0</v>
      </c>
      <c r="X97" s="18">
        <f t="shared" si="6"/>
        <v>0</v>
      </c>
      <c r="Y97" s="18">
        <f t="shared" si="7"/>
        <v>1</v>
      </c>
      <c r="Z97" s="18">
        <f t="shared" si="8"/>
        <v>1</v>
      </c>
      <c r="AA97" s="18">
        <f t="shared" si="9"/>
        <v>0</v>
      </c>
    </row>
    <row r="98" spans="1:27" x14ac:dyDescent="0.3">
      <c r="A98" s="1" t="s">
        <v>12</v>
      </c>
      <c r="B98" s="1" t="s">
        <v>15</v>
      </c>
      <c r="C98" s="1">
        <v>0</v>
      </c>
      <c r="D98" s="1" t="s">
        <v>14</v>
      </c>
      <c r="E98" s="1" t="s">
        <v>15</v>
      </c>
      <c r="F98" s="1">
        <v>2980</v>
      </c>
      <c r="G98" s="1">
        <v>2083</v>
      </c>
      <c r="H98" s="1">
        <v>120</v>
      </c>
      <c r="I98" s="1">
        <v>360</v>
      </c>
      <c r="J98" s="1">
        <v>1</v>
      </c>
      <c r="K98" s="1" t="s">
        <v>16</v>
      </c>
      <c r="L98" s="1" t="s">
        <v>19</v>
      </c>
      <c r="O98" s="1">
        <f>IF(A95="Male",1,0)</f>
        <v>1</v>
      </c>
      <c r="P98" s="1">
        <f>IF(A95="Female",1,0)</f>
        <v>0</v>
      </c>
      <c r="Q98" s="17">
        <f>IF(B95="Yes",1,0)</f>
        <v>0</v>
      </c>
      <c r="R98" s="18">
        <f>IF(B95="No",1,0)</f>
        <v>1</v>
      </c>
      <c r="S98" s="18">
        <f>IF(D95="Graduate",1,0)</f>
        <v>1</v>
      </c>
      <c r="T98" s="18">
        <f>IF(D95="Not Graduate",1,0)</f>
        <v>0</v>
      </c>
      <c r="U98" s="18">
        <f>IF(E95="Yes",1,0)</f>
        <v>0</v>
      </c>
      <c r="V98" s="18">
        <f>IF(E95="No",1,0)</f>
        <v>1</v>
      </c>
      <c r="W98" s="18">
        <f t="shared" si="5"/>
        <v>1</v>
      </c>
      <c r="X98" s="18">
        <f t="shared" si="6"/>
        <v>0</v>
      </c>
      <c r="Y98" s="18">
        <f t="shared" si="7"/>
        <v>0</v>
      </c>
      <c r="Z98" s="18">
        <f t="shared" si="8"/>
        <v>0</v>
      </c>
      <c r="AA98" s="18">
        <f t="shared" si="9"/>
        <v>1</v>
      </c>
    </row>
    <row r="99" spans="1:27" x14ac:dyDescent="0.3">
      <c r="A99" s="1" t="s">
        <v>12</v>
      </c>
      <c r="B99" s="1" t="s">
        <v>13</v>
      </c>
      <c r="C99" s="1">
        <v>0</v>
      </c>
      <c r="D99" s="1" t="s">
        <v>20</v>
      </c>
      <c r="E99" s="1" t="s">
        <v>15</v>
      </c>
      <c r="F99" s="1">
        <v>1863</v>
      </c>
      <c r="G99" s="1">
        <v>1041</v>
      </c>
      <c r="H99" s="1">
        <v>98</v>
      </c>
      <c r="I99" s="1">
        <v>360</v>
      </c>
      <c r="J99" s="1">
        <v>1</v>
      </c>
      <c r="K99" s="1" t="s">
        <v>22</v>
      </c>
      <c r="L99" s="1" t="s">
        <v>19</v>
      </c>
      <c r="O99" s="1">
        <f>IF(A96="Male",1,0)</f>
        <v>1</v>
      </c>
      <c r="P99" s="1">
        <f>IF(A96="Female",1,0)</f>
        <v>0</v>
      </c>
      <c r="Q99" s="17">
        <f>IF(B96="Yes",1,0)</f>
        <v>1</v>
      </c>
      <c r="R99" s="18">
        <f>IF(B96="No",1,0)</f>
        <v>0</v>
      </c>
      <c r="S99" s="18">
        <f>IF(D96="Graduate",1,0)</f>
        <v>0</v>
      </c>
      <c r="T99" s="18">
        <f>IF(D96="Not Graduate",1,0)</f>
        <v>1</v>
      </c>
      <c r="U99" s="18">
        <f>IF(E96="Yes",1,0)</f>
        <v>0</v>
      </c>
      <c r="V99" s="18">
        <f>IF(E96="No",1,0)</f>
        <v>1</v>
      </c>
      <c r="W99" s="18">
        <f t="shared" si="5"/>
        <v>1</v>
      </c>
      <c r="X99" s="18">
        <f t="shared" si="6"/>
        <v>0</v>
      </c>
      <c r="Y99" s="18">
        <f t="shared" si="7"/>
        <v>0</v>
      </c>
      <c r="Z99" s="18">
        <f t="shared" si="8"/>
        <v>0</v>
      </c>
      <c r="AA99" s="18">
        <f t="shared" si="9"/>
        <v>1</v>
      </c>
    </row>
    <row r="100" spans="1:27" x14ac:dyDescent="0.3">
      <c r="A100" s="1" t="s">
        <v>12</v>
      </c>
      <c r="B100" s="1" t="s">
        <v>13</v>
      </c>
      <c r="C100" s="1">
        <v>1</v>
      </c>
      <c r="D100" s="1" t="s">
        <v>14</v>
      </c>
      <c r="E100" s="1" t="s">
        <v>15</v>
      </c>
      <c r="F100" s="1">
        <v>3089</v>
      </c>
      <c r="G100" s="1">
        <v>1280</v>
      </c>
      <c r="H100" s="1">
        <v>121</v>
      </c>
      <c r="I100" s="1">
        <v>360</v>
      </c>
      <c r="J100" s="1">
        <v>0</v>
      </c>
      <c r="K100" s="1" t="s">
        <v>22</v>
      </c>
      <c r="L100" s="1" t="s">
        <v>17</v>
      </c>
      <c r="O100" s="1">
        <f>IF(A97="Male",1,0)</f>
        <v>1</v>
      </c>
      <c r="P100" s="1">
        <f>IF(A97="Female",1,0)</f>
        <v>0</v>
      </c>
      <c r="Q100" s="17">
        <f>IF(B97="Yes",1,0)</f>
        <v>0</v>
      </c>
      <c r="R100" s="18">
        <f>IF(B97="No",1,0)</f>
        <v>1</v>
      </c>
      <c r="S100" s="18">
        <f>IF(D97="Graduate",1,0)</f>
        <v>1</v>
      </c>
      <c r="T100" s="18">
        <f>IF(D97="Not Graduate",1,0)</f>
        <v>0</v>
      </c>
      <c r="U100" s="18">
        <f>IF(E97="Yes",1,0)</f>
        <v>0</v>
      </c>
      <c r="V100" s="18">
        <f>IF(E97="No",1,0)</f>
        <v>1</v>
      </c>
      <c r="W100" s="18">
        <f t="shared" si="5"/>
        <v>0</v>
      </c>
      <c r="X100" s="18">
        <f t="shared" si="6"/>
        <v>1</v>
      </c>
      <c r="Y100" s="18">
        <f t="shared" si="7"/>
        <v>0</v>
      </c>
      <c r="Z100" s="18">
        <f t="shared" si="8"/>
        <v>1</v>
      </c>
      <c r="AA100" s="18">
        <f t="shared" si="9"/>
        <v>0</v>
      </c>
    </row>
    <row r="101" spans="1:27" x14ac:dyDescent="0.3">
      <c r="A101" s="1" t="s">
        <v>12</v>
      </c>
      <c r="B101" s="1" t="s">
        <v>13</v>
      </c>
      <c r="C101" s="1">
        <v>0</v>
      </c>
      <c r="D101" s="1" t="s">
        <v>14</v>
      </c>
      <c r="E101" s="1" t="s">
        <v>15</v>
      </c>
      <c r="F101" s="1">
        <v>9323</v>
      </c>
      <c r="G101" s="1">
        <v>0</v>
      </c>
      <c r="H101" s="1">
        <v>75</v>
      </c>
      <c r="I101" s="1">
        <v>180</v>
      </c>
      <c r="J101" s="1">
        <v>1</v>
      </c>
      <c r="K101" s="1" t="s">
        <v>18</v>
      </c>
      <c r="L101" s="1" t="s">
        <v>19</v>
      </c>
      <c r="O101" s="1">
        <f>IF(A98="Male",1,0)</f>
        <v>1</v>
      </c>
      <c r="P101" s="1">
        <f>IF(A98="Female",1,0)</f>
        <v>0</v>
      </c>
      <c r="Q101" s="17">
        <f>IF(B98="Yes",1,0)</f>
        <v>0</v>
      </c>
      <c r="R101" s="18">
        <f>IF(B98="No",1,0)</f>
        <v>1</v>
      </c>
      <c r="S101" s="18">
        <f>IF(D98="Graduate",1,0)</f>
        <v>1</v>
      </c>
      <c r="T101" s="18">
        <f>IF(D98="Not Graduate",1,0)</f>
        <v>0</v>
      </c>
      <c r="U101" s="18">
        <f>IF(E98="Yes",1,0)</f>
        <v>0</v>
      </c>
      <c r="V101" s="18">
        <f>IF(E98="No",1,0)</f>
        <v>1</v>
      </c>
      <c r="W101" s="18">
        <f t="shared" si="5"/>
        <v>1</v>
      </c>
      <c r="X101" s="18">
        <f t="shared" si="6"/>
        <v>0</v>
      </c>
      <c r="Y101" s="18">
        <f t="shared" si="7"/>
        <v>0</v>
      </c>
      <c r="Z101" s="18">
        <f t="shared" si="8"/>
        <v>1</v>
      </c>
      <c r="AA101" s="18">
        <f t="shared" si="9"/>
        <v>0</v>
      </c>
    </row>
    <row r="102" spans="1:27" x14ac:dyDescent="0.3">
      <c r="A102" s="1" t="s">
        <v>21</v>
      </c>
      <c r="B102" s="1" t="s">
        <v>13</v>
      </c>
      <c r="C102" s="1">
        <v>0</v>
      </c>
      <c r="D102" s="1" t="s">
        <v>14</v>
      </c>
      <c r="E102" s="1" t="s">
        <v>15</v>
      </c>
      <c r="F102" s="1">
        <v>4583</v>
      </c>
      <c r="G102" s="1">
        <v>0</v>
      </c>
      <c r="H102" s="1">
        <v>112</v>
      </c>
      <c r="I102" s="1">
        <v>360</v>
      </c>
      <c r="J102" s="1">
        <v>1</v>
      </c>
      <c r="K102" s="1" t="s">
        <v>16</v>
      </c>
      <c r="L102" s="1" t="s">
        <v>17</v>
      </c>
      <c r="O102" s="1">
        <f>IF(A99="Male",1,0)</f>
        <v>1</v>
      </c>
      <c r="P102" s="1">
        <f>IF(A99="Female",1,0)</f>
        <v>0</v>
      </c>
      <c r="Q102" s="17">
        <f>IF(B99="Yes",1,0)</f>
        <v>1</v>
      </c>
      <c r="R102" s="18">
        <f>IF(B99="No",1,0)</f>
        <v>0</v>
      </c>
      <c r="S102" s="18">
        <f>IF(D99="Graduate",1,0)</f>
        <v>0</v>
      </c>
      <c r="T102" s="18">
        <f>IF(D99="Not Graduate",1,0)</f>
        <v>1</v>
      </c>
      <c r="U102" s="18">
        <f>IF(E99="Yes",1,0)</f>
        <v>0</v>
      </c>
      <c r="V102" s="18">
        <f>IF(E99="No",1,0)</f>
        <v>1</v>
      </c>
      <c r="W102" s="18">
        <f t="shared" si="5"/>
        <v>0</v>
      </c>
      <c r="X102" s="18">
        <f t="shared" si="6"/>
        <v>0</v>
      </c>
      <c r="Y102" s="18">
        <f t="shared" si="7"/>
        <v>1</v>
      </c>
      <c r="Z102" s="18">
        <f t="shared" si="8"/>
        <v>1</v>
      </c>
      <c r="AA102" s="18">
        <f t="shared" si="9"/>
        <v>0</v>
      </c>
    </row>
    <row r="103" spans="1:27" x14ac:dyDescent="0.3">
      <c r="A103" s="1" t="s">
        <v>12</v>
      </c>
      <c r="B103" s="1" t="s">
        <v>13</v>
      </c>
      <c r="C103" s="1">
        <v>0</v>
      </c>
      <c r="D103" s="1" t="s">
        <v>14</v>
      </c>
      <c r="E103" s="1" t="s">
        <v>15</v>
      </c>
      <c r="F103" s="1">
        <v>2439</v>
      </c>
      <c r="G103" s="1">
        <v>3333</v>
      </c>
      <c r="H103" s="1">
        <v>129</v>
      </c>
      <c r="I103" s="1">
        <v>360</v>
      </c>
      <c r="J103" s="1">
        <v>1</v>
      </c>
      <c r="K103" s="1" t="s">
        <v>16</v>
      </c>
      <c r="L103" s="1" t="s">
        <v>19</v>
      </c>
      <c r="O103" s="1">
        <f>IF(A100="Male",1,0)</f>
        <v>1</v>
      </c>
      <c r="P103" s="1">
        <f>IF(A100="Female",1,0)</f>
        <v>0</v>
      </c>
      <c r="Q103" s="17">
        <f>IF(B100="Yes",1,0)</f>
        <v>1</v>
      </c>
      <c r="R103" s="18">
        <f>IF(B100="No",1,0)</f>
        <v>0</v>
      </c>
      <c r="S103" s="18">
        <f>IF(D100="Graduate",1,0)</f>
        <v>1</v>
      </c>
      <c r="T103" s="18">
        <f>IF(D100="Not Graduate",1,0)</f>
        <v>0</v>
      </c>
      <c r="U103" s="18">
        <f>IF(E100="Yes",1,0)</f>
        <v>0</v>
      </c>
      <c r="V103" s="18">
        <f>IF(E100="No",1,0)</f>
        <v>1</v>
      </c>
      <c r="W103" s="18">
        <f t="shared" si="5"/>
        <v>0</v>
      </c>
      <c r="X103" s="18">
        <f t="shared" si="6"/>
        <v>0</v>
      </c>
      <c r="Y103" s="18">
        <f t="shared" si="7"/>
        <v>1</v>
      </c>
      <c r="Z103" s="18">
        <f t="shared" si="8"/>
        <v>0</v>
      </c>
      <c r="AA103" s="18">
        <f t="shared" si="9"/>
        <v>1</v>
      </c>
    </row>
    <row r="104" spans="1:27" x14ac:dyDescent="0.3">
      <c r="A104" s="1" t="s">
        <v>12</v>
      </c>
      <c r="B104" s="1" t="s">
        <v>15</v>
      </c>
      <c r="C104" s="1">
        <v>0</v>
      </c>
      <c r="D104" s="1" t="s">
        <v>14</v>
      </c>
      <c r="E104" s="1" t="s">
        <v>15</v>
      </c>
      <c r="F104" s="1">
        <v>2237</v>
      </c>
      <c r="G104" s="1">
        <v>0</v>
      </c>
      <c r="H104" s="1">
        <v>63</v>
      </c>
      <c r="I104" s="1">
        <v>480</v>
      </c>
      <c r="J104" s="1">
        <v>0</v>
      </c>
      <c r="K104" s="1" t="s">
        <v>22</v>
      </c>
      <c r="L104" s="1" t="s">
        <v>17</v>
      </c>
      <c r="O104" s="1">
        <f>IF(A101="Male",1,0)</f>
        <v>1</v>
      </c>
      <c r="P104" s="1">
        <f>IF(A101="Female",1,0)</f>
        <v>0</v>
      </c>
      <c r="Q104" s="17">
        <f>IF(B101="Yes",1,0)</f>
        <v>1</v>
      </c>
      <c r="R104" s="18">
        <f>IF(B101="No",1,0)</f>
        <v>0</v>
      </c>
      <c r="S104" s="18">
        <f>IF(D101="Graduate",1,0)</f>
        <v>1</v>
      </c>
      <c r="T104" s="18">
        <f>IF(D101="Not Graduate",1,0)</f>
        <v>0</v>
      </c>
      <c r="U104" s="18">
        <f>IF(E101="Yes",1,0)</f>
        <v>0</v>
      </c>
      <c r="V104" s="18">
        <f>IF(E101="No",1,0)</f>
        <v>1</v>
      </c>
      <c r="W104" s="18">
        <f t="shared" si="5"/>
        <v>0</v>
      </c>
      <c r="X104" s="18">
        <f t="shared" si="6"/>
        <v>1</v>
      </c>
      <c r="Y104" s="18">
        <f t="shared" si="7"/>
        <v>0</v>
      </c>
      <c r="Z104" s="18">
        <f t="shared" si="8"/>
        <v>1</v>
      </c>
      <c r="AA104" s="18">
        <f t="shared" si="9"/>
        <v>0</v>
      </c>
    </row>
    <row r="105" spans="1:27" x14ac:dyDescent="0.3">
      <c r="A105" s="1" t="s">
        <v>12</v>
      </c>
      <c r="B105" s="1" t="s">
        <v>13</v>
      </c>
      <c r="C105" s="1">
        <v>0</v>
      </c>
      <c r="D105" s="1" t="s">
        <v>20</v>
      </c>
      <c r="E105" s="1" t="s">
        <v>15</v>
      </c>
      <c r="F105" s="1">
        <v>1820</v>
      </c>
      <c r="G105" s="1">
        <v>1769</v>
      </c>
      <c r="H105" s="1">
        <v>95</v>
      </c>
      <c r="I105" s="1">
        <v>360</v>
      </c>
      <c r="J105" s="1">
        <v>1</v>
      </c>
      <c r="K105" s="1" t="s">
        <v>16</v>
      </c>
      <c r="L105" s="1" t="s">
        <v>19</v>
      </c>
      <c r="O105" s="1">
        <f>IF(A102="Male",1,0)</f>
        <v>0</v>
      </c>
      <c r="P105" s="1">
        <f>IF(A102="Female",1,0)</f>
        <v>1</v>
      </c>
      <c r="Q105" s="17">
        <f>IF(B102="Yes",1,0)</f>
        <v>1</v>
      </c>
      <c r="R105" s="18">
        <f>IF(B102="No",1,0)</f>
        <v>0</v>
      </c>
      <c r="S105" s="18">
        <f>IF(D102="Graduate",1,0)</f>
        <v>1</v>
      </c>
      <c r="T105" s="18">
        <f>IF(D102="Not Graduate",1,0)</f>
        <v>0</v>
      </c>
      <c r="U105" s="18">
        <f>IF(E102="Yes",1,0)</f>
        <v>0</v>
      </c>
      <c r="V105" s="18">
        <f>IF(E102="No",1,0)</f>
        <v>1</v>
      </c>
      <c r="W105" s="18">
        <f t="shared" si="5"/>
        <v>1</v>
      </c>
      <c r="X105" s="18">
        <f t="shared" si="6"/>
        <v>0</v>
      </c>
      <c r="Y105" s="18">
        <f t="shared" si="7"/>
        <v>0</v>
      </c>
      <c r="Z105" s="18">
        <f t="shared" si="8"/>
        <v>0</v>
      </c>
      <c r="AA105" s="18">
        <f t="shared" si="9"/>
        <v>1</v>
      </c>
    </row>
    <row r="106" spans="1:27" x14ac:dyDescent="0.3">
      <c r="A106" s="1" t="s">
        <v>12</v>
      </c>
      <c r="B106" s="1" t="s">
        <v>13</v>
      </c>
      <c r="C106" s="1" t="s">
        <v>23</v>
      </c>
      <c r="D106" s="1" t="s">
        <v>20</v>
      </c>
      <c r="E106" s="1" t="s">
        <v>15</v>
      </c>
      <c r="F106" s="1">
        <v>3522</v>
      </c>
      <c r="G106" s="1">
        <v>0</v>
      </c>
      <c r="H106" s="1">
        <v>81</v>
      </c>
      <c r="I106" s="1">
        <v>180</v>
      </c>
      <c r="J106" s="1">
        <v>1</v>
      </c>
      <c r="K106" s="1" t="s">
        <v>16</v>
      </c>
      <c r="L106" s="1" t="s">
        <v>17</v>
      </c>
      <c r="O106" s="1">
        <f>IF(A103="Male",1,0)</f>
        <v>1</v>
      </c>
      <c r="P106" s="1">
        <f>IF(A103="Female",1,0)</f>
        <v>0</v>
      </c>
      <c r="Q106" s="17">
        <f>IF(B103="Yes",1,0)</f>
        <v>1</v>
      </c>
      <c r="R106" s="18">
        <f>IF(B103="No",1,0)</f>
        <v>0</v>
      </c>
      <c r="S106" s="18">
        <f>IF(D103="Graduate",1,0)</f>
        <v>1</v>
      </c>
      <c r="T106" s="18">
        <f>IF(D103="Not Graduate",1,0)</f>
        <v>0</v>
      </c>
      <c r="U106" s="18">
        <f>IF(E103="Yes",1,0)</f>
        <v>0</v>
      </c>
      <c r="V106" s="18">
        <f>IF(E103="No",1,0)</f>
        <v>1</v>
      </c>
      <c r="W106" s="18">
        <f t="shared" si="5"/>
        <v>1</v>
      </c>
      <c r="X106" s="18">
        <f t="shared" si="6"/>
        <v>0</v>
      </c>
      <c r="Y106" s="18">
        <f t="shared" si="7"/>
        <v>0</v>
      </c>
      <c r="Z106" s="18">
        <f t="shared" si="8"/>
        <v>1</v>
      </c>
      <c r="AA106" s="18">
        <f t="shared" si="9"/>
        <v>0</v>
      </c>
    </row>
    <row r="107" spans="1:27" x14ac:dyDescent="0.3">
      <c r="A107" s="1" t="s">
        <v>12</v>
      </c>
      <c r="B107" s="1" t="s">
        <v>13</v>
      </c>
      <c r="C107" s="1">
        <v>0</v>
      </c>
      <c r="D107" s="1" t="s">
        <v>20</v>
      </c>
      <c r="E107" s="1" t="s">
        <v>13</v>
      </c>
      <c r="F107" s="1">
        <v>4344</v>
      </c>
      <c r="G107" s="1">
        <v>736</v>
      </c>
      <c r="H107" s="1">
        <v>87</v>
      </c>
      <c r="I107" s="1">
        <v>360</v>
      </c>
      <c r="J107" s="1">
        <v>1</v>
      </c>
      <c r="K107" s="1" t="s">
        <v>22</v>
      </c>
      <c r="L107" s="1" t="s">
        <v>17</v>
      </c>
      <c r="O107" s="1">
        <f>IF(A104="Male",1,0)</f>
        <v>1</v>
      </c>
      <c r="P107" s="1">
        <f>IF(A104="Female",1,0)</f>
        <v>0</v>
      </c>
      <c r="Q107" s="17">
        <f>IF(B104="Yes",1,0)</f>
        <v>0</v>
      </c>
      <c r="R107" s="18">
        <f>IF(B104="No",1,0)</f>
        <v>1</v>
      </c>
      <c r="S107" s="18">
        <f>IF(D104="Graduate",1,0)</f>
        <v>1</v>
      </c>
      <c r="T107" s="18">
        <f>IF(D104="Not Graduate",1,0)</f>
        <v>0</v>
      </c>
      <c r="U107" s="18">
        <f>IF(E104="Yes",1,0)</f>
        <v>0</v>
      </c>
      <c r="V107" s="18">
        <f>IF(E104="No",1,0)</f>
        <v>1</v>
      </c>
      <c r="W107" s="18">
        <f t="shared" si="5"/>
        <v>0</v>
      </c>
      <c r="X107" s="18">
        <f t="shared" si="6"/>
        <v>0</v>
      </c>
      <c r="Y107" s="18">
        <f t="shared" si="7"/>
        <v>1</v>
      </c>
      <c r="Z107" s="18">
        <f t="shared" si="8"/>
        <v>0</v>
      </c>
      <c r="AA107" s="18">
        <f t="shared" si="9"/>
        <v>1</v>
      </c>
    </row>
    <row r="108" spans="1:27" x14ac:dyDescent="0.3">
      <c r="A108" s="1" t="s">
        <v>12</v>
      </c>
      <c r="B108" s="1" t="s">
        <v>13</v>
      </c>
      <c r="C108" s="1">
        <v>0</v>
      </c>
      <c r="D108" s="1" t="s">
        <v>14</v>
      </c>
      <c r="E108" s="1" t="s">
        <v>15</v>
      </c>
      <c r="F108" s="1">
        <v>3497</v>
      </c>
      <c r="G108" s="1">
        <v>1964</v>
      </c>
      <c r="H108" s="1">
        <v>116</v>
      </c>
      <c r="I108" s="1">
        <v>360</v>
      </c>
      <c r="J108" s="1">
        <v>1</v>
      </c>
      <c r="K108" s="1" t="s">
        <v>16</v>
      </c>
      <c r="L108" s="1" t="s">
        <v>19</v>
      </c>
      <c r="O108" s="1">
        <f>IF(A105="Male",1,0)</f>
        <v>1</v>
      </c>
      <c r="P108" s="1">
        <f>IF(A105="Female",1,0)</f>
        <v>0</v>
      </c>
      <c r="Q108" s="17">
        <f>IF(B105="Yes",1,0)</f>
        <v>1</v>
      </c>
      <c r="R108" s="18">
        <f>IF(B105="No",1,0)</f>
        <v>0</v>
      </c>
      <c r="S108" s="18">
        <f>IF(D105="Graduate",1,0)</f>
        <v>0</v>
      </c>
      <c r="T108" s="18">
        <f>IF(D105="Not Graduate",1,0)</f>
        <v>1</v>
      </c>
      <c r="U108" s="18">
        <f>IF(E105="Yes",1,0)</f>
        <v>0</v>
      </c>
      <c r="V108" s="18">
        <f>IF(E105="No",1,0)</f>
        <v>1</v>
      </c>
      <c r="W108" s="18">
        <f t="shared" si="5"/>
        <v>1</v>
      </c>
      <c r="X108" s="18">
        <f t="shared" si="6"/>
        <v>0</v>
      </c>
      <c r="Y108" s="18">
        <f t="shared" si="7"/>
        <v>0</v>
      </c>
      <c r="Z108" s="18">
        <f t="shared" si="8"/>
        <v>1</v>
      </c>
      <c r="AA108" s="18">
        <f t="shared" si="9"/>
        <v>0</v>
      </c>
    </row>
    <row r="109" spans="1:27" x14ac:dyDescent="0.3">
      <c r="A109" s="1" t="s">
        <v>12</v>
      </c>
      <c r="B109" s="1" t="s">
        <v>13</v>
      </c>
      <c r="C109" s="1">
        <v>2</v>
      </c>
      <c r="D109" s="1" t="s">
        <v>14</v>
      </c>
      <c r="E109" s="1" t="s">
        <v>15</v>
      </c>
      <c r="F109" s="1">
        <v>2045</v>
      </c>
      <c r="G109" s="1">
        <v>1619</v>
      </c>
      <c r="H109" s="1">
        <v>101</v>
      </c>
      <c r="I109" s="1">
        <v>360</v>
      </c>
      <c r="J109" s="1">
        <v>1</v>
      </c>
      <c r="K109" s="1" t="s">
        <v>16</v>
      </c>
      <c r="L109" s="1" t="s">
        <v>19</v>
      </c>
      <c r="O109" s="1">
        <f>IF(A106="Male",1,0)</f>
        <v>1</v>
      </c>
      <c r="P109" s="1">
        <f>IF(A106="Female",1,0)</f>
        <v>0</v>
      </c>
      <c r="Q109" s="17">
        <f>IF(B106="Yes",1,0)</f>
        <v>1</v>
      </c>
      <c r="R109" s="18">
        <f>IF(B106="No",1,0)</f>
        <v>0</v>
      </c>
      <c r="S109" s="18">
        <f>IF(D106="Graduate",1,0)</f>
        <v>0</v>
      </c>
      <c r="T109" s="18">
        <f>IF(D106="Not Graduate",1,0)</f>
        <v>1</v>
      </c>
      <c r="U109" s="18">
        <f>IF(E106="Yes",1,0)</f>
        <v>0</v>
      </c>
      <c r="V109" s="18">
        <f>IF(E106="No",1,0)</f>
        <v>1</v>
      </c>
      <c r="W109" s="18">
        <f t="shared" si="5"/>
        <v>1</v>
      </c>
      <c r="X109" s="18">
        <f t="shared" si="6"/>
        <v>0</v>
      </c>
      <c r="Y109" s="18">
        <f t="shared" si="7"/>
        <v>0</v>
      </c>
      <c r="Z109" s="18">
        <f t="shared" si="8"/>
        <v>0</v>
      </c>
      <c r="AA109" s="18">
        <f t="shared" si="9"/>
        <v>1</v>
      </c>
    </row>
    <row r="110" spans="1:27" x14ac:dyDescent="0.3">
      <c r="A110" s="1" t="s">
        <v>12</v>
      </c>
      <c r="B110" s="1" t="s">
        <v>13</v>
      </c>
      <c r="C110" s="1">
        <v>1</v>
      </c>
      <c r="D110" s="1" t="s">
        <v>14</v>
      </c>
      <c r="E110" s="1" t="s">
        <v>15</v>
      </c>
      <c r="F110" s="1">
        <v>3750</v>
      </c>
      <c r="G110" s="1">
        <v>0</v>
      </c>
      <c r="H110" s="1">
        <v>116</v>
      </c>
      <c r="I110" s="1">
        <v>360</v>
      </c>
      <c r="J110" s="1">
        <v>1</v>
      </c>
      <c r="K110" s="1" t="s">
        <v>22</v>
      </c>
      <c r="L110" s="1" t="s">
        <v>19</v>
      </c>
      <c r="O110" s="1">
        <f>IF(A107="Male",1,0)</f>
        <v>1</v>
      </c>
      <c r="P110" s="1">
        <f>IF(A107="Female",1,0)</f>
        <v>0</v>
      </c>
      <c r="Q110" s="17">
        <f>IF(B107="Yes",1,0)</f>
        <v>1</v>
      </c>
      <c r="R110" s="18">
        <f>IF(B107="No",1,0)</f>
        <v>0</v>
      </c>
      <c r="S110" s="18">
        <f>IF(D107="Graduate",1,0)</f>
        <v>0</v>
      </c>
      <c r="T110" s="18">
        <f>IF(D107="Not Graduate",1,0)</f>
        <v>1</v>
      </c>
      <c r="U110" s="18">
        <f>IF(E107="Yes",1,0)</f>
        <v>1</v>
      </c>
      <c r="V110" s="18">
        <f>IF(E107="No",1,0)</f>
        <v>0</v>
      </c>
      <c r="W110" s="18">
        <f t="shared" si="5"/>
        <v>0</v>
      </c>
      <c r="X110" s="18">
        <f t="shared" si="6"/>
        <v>0</v>
      </c>
      <c r="Y110" s="18">
        <f t="shared" si="7"/>
        <v>1</v>
      </c>
      <c r="Z110" s="18">
        <f t="shared" si="8"/>
        <v>0</v>
      </c>
      <c r="AA110" s="18">
        <f t="shared" si="9"/>
        <v>1</v>
      </c>
    </row>
    <row r="111" spans="1:27" x14ac:dyDescent="0.3">
      <c r="A111" s="1" t="s">
        <v>12</v>
      </c>
      <c r="B111" s="1" t="s">
        <v>15</v>
      </c>
      <c r="C111" s="1">
        <v>0</v>
      </c>
      <c r="D111" s="1" t="s">
        <v>20</v>
      </c>
      <c r="E111" s="1" t="s">
        <v>15</v>
      </c>
      <c r="F111" s="1">
        <v>2333</v>
      </c>
      <c r="G111" s="1">
        <v>1451</v>
      </c>
      <c r="H111" s="1">
        <v>102</v>
      </c>
      <c r="I111" s="1">
        <v>480</v>
      </c>
      <c r="J111" s="1">
        <v>0</v>
      </c>
      <c r="K111" s="1" t="s">
        <v>18</v>
      </c>
      <c r="L111" s="1" t="s">
        <v>17</v>
      </c>
      <c r="O111" s="1">
        <f>IF(A108="Male",1,0)</f>
        <v>1</v>
      </c>
      <c r="P111" s="1">
        <f>IF(A108="Female",1,0)</f>
        <v>0</v>
      </c>
      <c r="Q111" s="17">
        <f>IF(B108="Yes",1,0)</f>
        <v>1</v>
      </c>
      <c r="R111" s="18">
        <f>IF(B108="No",1,0)</f>
        <v>0</v>
      </c>
      <c r="S111" s="18">
        <f>IF(D108="Graduate",1,0)</f>
        <v>1</v>
      </c>
      <c r="T111" s="18">
        <f>IF(D108="Not Graduate",1,0)</f>
        <v>0</v>
      </c>
      <c r="U111" s="18">
        <f>IF(E108="Yes",1,0)</f>
        <v>0</v>
      </c>
      <c r="V111" s="18">
        <f>IF(E108="No",1,0)</f>
        <v>1</v>
      </c>
      <c r="W111" s="18">
        <f t="shared" si="5"/>
        <v>1</v>
      </c>
      <c r="X111" s="18">
        <f t="shared" si="6"/>
        <v>0</v>
      </c>
      <c r="Y111" s="18">
        <f t="shared" si="7"/>
        <v>0</v>
      </c>
      <c r="Z111" s="18">
        <f t="shared" si="8"/>
        <v>1</v>
      </c>
      <c r="AA111" s="18">
        <f t="shared" si="9"/>
        <v>0</v>
      </c>
    </row>
    <row r="112" spans="1:27" x14ac:dyDescent="0.3">
      <c r="A112" s="1" t="s">
        <v>12</v>
      </c>
      <c r="B112" s="1" t="s">
        <v>15</v>
      </c>
      <c r="C112" s="1">
        <v>0</v>
      </c>
      <c r="D112" s="1" t="s">
        <v>14</v>
      </c>
      <c r="E112" s="1" t="s">
        <v>15</v>
      </c>
      <c r="F112" s="1">
        <v>1916</v>
      </c>
      <c r="G112" s="1">
        <v>5063</v>
      </c>
      <c r="H112" s="1">
        <v>67</v>
      </c>
      <c r="I112" s="1">
        <v>360</v>
      </c>
      <c r="J112" s="1">
        <v>0</v>
      </c>
      <c r="K112" s="1" t="s">
        <v>16</v>
      </c>
      <c r="L112" s="1" t="s">
        <v>17</v>
      </c>
      <c r="O112" s="1">
        <f>IF(A109="Male",1,0)</f>
        <v>1</v>
      </c>
      <c r="P112" s="1">
        <f>IF(A109="Female",1,0)</f>
        <v>0</v>
      </c>
      <c r="Q112" s="17">
        <f>IF(B109="Yes",1,0)</f>
        <v>1</v>
      </c>
      <c r="R112" s="18">
        <f>IF(B109="No",1,0)</f>
        <v>0</v>
      </c>
      <c r="S112" s="18">
        <f>IF(D109="Graduate",1,0)</f>
        <v>1</v>
      </c>
      <c r="T112" s="18">
        <f>IF(D109="Not Graduate",1,0)</f>
        <v>0</v>
      </c>
      <c r="U112" s="18">
        <f>IF(E109="Yes",1,0)</f>
        <v>0</v>
      </c>
      <c r="V112" s="18">
        <f>IF(E109="No",1,0)</f>
        <v>1</v>
      </c>
      <c r="W112" s="18">
        <f t="shared" si="5"/>
        <v>1</v>
      </c>
      <c r="X112" s="18">
        <f t="shared" si="6"/>
        <v>0</v>
      </c>
      <c r="Y112" s="18">
        <f t="shared" si="7"/>
        <v>0</v>
      </c>
      <c r="Z112" s="18">
        <f t="shared" si="8"/>
        <v>1</v>
      </c>
      <c r="AA112" s="18">
        <f t="shared" si="9"/>
        <v>0</v>
      </c>
    </row>
    <row r="113" spans="1:27" x14ac:dyDescent="0.3">
      <c r="A113" s="1" t="s">
        <v>12</v>
      </c>
      <c r="B113" s="1" t="s">
        <v>13</v>
      </c>
      <c r="C113" s="1">
        <v>0</v>
      </c>
      <c r="D113" s="1" t="s">
        <v>14</v>
      </c>
      <c r="E113" s="1" t="s">
        <v>15</v>
      </c>
      <c r="F113" s="1">
        <v>4600</v>
      </c>
      <c r="G113" s="1">
        <v>0</v>
      </c>
      <c r="H113" s="1">
        <v>73</v>
      </c>
      <c r="I113" s="1">
        <v>180</v>
      </c>
      <c r="J113" s="1">
        <v>1</v>
      </c>
      <c r="K113" s="1" t="s">
        <v>22</v>
      </c>
      <c r="L113" s="1" t="s">
        <v>19</v>
      </c>
      <c r="O113" s="1">
        <f>IF(A110="Male",1,0)</f>
        <v>1</v>
      </c>
      <c r="P113" s="1">
        <f>IF(A110="Female",1,0)</f>
        <v>0</v>
      </c>
      <c r="Q113" s="17">
        <f>IF(B110="Yes",1,0)</f>
        <v>1</v>
      </c>
      <c r="R113" s="18">
        <f>IF(B110="No",1,0)</f>
        <v>0</v>
      </c>
      <c r="S113" s="18">
        <f>IF(D110="Graduate",1,0)</f>
        <v>1</v>
      </c>
      <c r="T113" s="18">
        <f>IF(D110="Not Graduate",1,0)</f>
        <v>0</v>
      </c>
      <c r="U113" s="18">
        <f>IF(E110="Yes",1,0)</f>
        <v>0</v>
      </c>
      <c r="V113" s="18">
        <f>IF(E110="No",1,0)</f>
        <v>1</v>
      </c>
      <c r="W113" s="18">
        <f t="shared" si="5"/>
        <v>0</v>
      </c>
      <c r="X113" s="18">
        <f t="shared" si="6"/>
        <v>0</v>
      </c>
      <c r="Y113" s="18">
        <f t="shared" si="7"/>
        <v>1</v>
      </c>
      <c r="Z113" s="18">
        <f t="shared" si="8"/>
        <v>1</v>
      </c>
      <c r="AA113" s="18">
        <f t="shared" si="9"/>
        <v>0</v>
      </c>
    </row>
    <row r="114" spans="1:27" x14ac:dyDescent="0.3">
      <c r="A114" s="1" t="s">
        <v>21</v>
      </c>
      <c r="B114" s="1" t="s">
        <v>13</v>
      </c>
      <c r="C114" s="1">
        <v>0</v>
      </c>
      <c r="D114" s="1" t="s">
        <v>14</v>
      </c>
      <c r="E114" s="1" t="s">
        <v>15</v>
      </c>
      <c r="F114" s="1">
        <v>3625</v>
      </c>
      <c r="G114" s="1">
        <v>0</v>
      </c>
      <c r="H114" s="1">
        <v>108</v>
      </c>
      <c r="I114" s="1">
        <v>360</v>
      </c>
      <c r="J114" s="1">
        <v>1</v>
      </c>
      <c r="K114" s="1" t="s">
        <v>22</v>
      </c>
      <c r="L114" s="1" t="s">
        <v>19</v>
      </c>
      <c r="O114" s="1">
        <f>IF(A111="Male",1,0)</f>
        <v>1</v>
      </c>
      <c r="P114" s="1">
        <f>IF(A111="Female",1,0)</f>
        <v>0</v>
      </c>
      <c r="Q114" s="17">
        <f>IF(B111="Yes",1,0)</f>
        <v>0</v>
      </c>
      <c r="R114" s="18">
        <f>IF(B111="No",1,0)</f>
        <v>1</v>
      </c>
      <c r="S114" s="18">
        <f>IF(D111="Graduate",1,0)</f>
        <v>0</v>
      </c>
      <c r="T114" s="18">
        <f>IF(D111="Not Graduate",1,0)</f>
        <v>1</v>
      </c>
      <c r="U114" s="18">
        <f>IF(E111="Yes",1,0)</f>
        <v>0</v>
      </c>
      <c r="V114" s="18">
        <f>IF(E111="No",1,0)</f>
        <v>1</v>
      </c>
      <c r="W114" s="18">
        <f t="shared" si="5"/>
        <v>0</v>
      </c>
      <c r="X114" s="18">
        <f t="shared" si="6"/>
        <v>1</v>
      </c>
      <c r="Y114" s="18">
        <f t="shared" si="7"/>
        <v>0</v>
      </c>
      <c r="Z114" s="18">
        <f t="shared" si="8"/>
        <v>0</v>
      </c>
      <c r="AA114" s="18">
        <f t="shared" si="9"/>
        <v>1</v>
      </c>
    </row>
    <row r="115" spans="1:27" x14ac:dyDescent="0.3">
      <c r="A115" s="1" t="s">
        <v>12</v>
      </c>
      <c r="B115" s="1" t="s">
        <v>13</v>
      </c>
      <c r="C115" s="1">
        <v>1</v>
      </c>
      <c r="D115" s="1" t="s">
        <v>14</v>
      </c>
      <c r="E115" s="1" t="s">
        <v>13</v>
      </c>
      <c r="F115" s="1">
        <v>2178</v>
      </c>
      <c r="G115" s="1">
        <v>0</v>
      </c>
      <c r="H115" s="1">
        <v>66</v>
      </c>
      <c r="I115" s="1">
        <v>300</v>
      </c>
      <c r="J115" s="1">
        <v>0</v>
      </c>
      <c r="K115" s="1" t="s">
        <v>16</v>
      </c>
      <c r="L115" s="1" t="s">
        <v>17</v>
      </c>
      <c r="O115" s="1">
        <f>IF(A112="Male",1,0)</f>
        <v>1</v>
      </c>
      <c r="P115" s="1">
        <f>IF(A112="Female",1,0)</f>
        <v>0</v>
      </c>
      <c r="Q115" s="17">
        <f>IF(B112="Yes",1,0)</f>
        <v>0</v>
      </c>
      <c r="R115" s="18">
        <f>IF(B112="No",1,0)</f>
        <v>1</v>
      </c>
      <c r="S115" s="18">
        <f>IF(D112="Graduate",1,0)</f>
        <v>1</v>
      </c>
      <c r="T115" s="18">
        <f>IF(D112="Not Graduate",1,0)</f>
        <v>0</v>
      </c>
      <c r="U115" s="18">
        <f>IF(E112="Yes",1,0)</f>
        <v>0</v>
      </c>
      <c r="V115" s="18">
        <f>IF(E112="No",1,0)</f>
        <v>1</v>
      </c>
      <c r="W115" s="18">
        <f t="shared" si="5"/>
        <v>1</v>
      </c>
      <c r="X115" s="18">
        <f t="shared" si="6"/>
        <v>0</v>
      </c>
      <c r="Y115" s="18">
        <f t="shared" si="7"/>
        <v>0</v>
      </c>
      <c r="Z115" s="18">
        <f t="shared" si="8"/>
        <v>0</v>
      </c>
      <c r="AA115" s="18">
        <f t="shared" si="9"/>
        <v>1</v>
      </c>
    </row>
    <row r="116" spans="1:27" x14ac:dyDescent="0.3">
      <c r="A116" s="1" t="s">
        <v>12</v>
      </c>
      <c r="B116" s="1" t="s">
        <v>13</v>
      </c>
      <c r="C116" s="1">
        <v>0</v>
      </c>
      <c r="D116" s="1" t="s">
        <v>14</v>
      </c>
      <c r="E116" s="1" t="s">
        <v>15</v>
      </c>
      <c r="F116" s="1">
        <v>2383</v>
      </c>
      <c r="G116" s="1">
        <v>2138</v>
      </c>
      <c r="H116" s="1">
        <v>58</v>
      </c>
      <c r="I116" s="1">
        <v>360</v>
      </c>
      <c r="J116" s="1">
        <v>0</v>
      </c>
      <c r="K116" s="1" t="s">
        <v>16</v>
      </c>
      <c r="L116" s="1" t="s">
        <v>19</v>
      </c>
      <c r="O116" s="1">
        <f>IF(A113="Male",1,0)</f>
        <v>1</v>
      </c>
      <c r="P116" s="1">
        <f>IF(A113="Female",1,0)</f>
        <v>0</v>
      </c>
      <c r="Q116" s="17">
        <f>IF(B113="Yes",1,0)</f>
        <v>1</v>
      </c>
      <c r="R116" s="18">
        <f>IF(B113="No",1,0)</f>
        <v>0</v>
      </c>
      <c r="S116" s="18">
        <f>IF(D113="Graduate",1,0)</f>
        <v>1</v>
      </c>
      <c r="T116" s="18">
        <f>IF(D113="Not Graduate",1,0)</f>
        <v>0</v>
      </c>
      <c r="U116" s="18">
        <f>IF(E113="Yes",1,0)</f>
        <v>0</v>
      </c>
      <c r="V116" s="18">
        <f>IF(E113="No",1,0)</f>
        <v>1</v>
      </c>
      <c r="W116" s="18">
        <f t="shared" si="5"/>
        <v>0</v>
      </c>
      <c r="X116" s="18">
        <f t="shared" si="6"/>
        <v>0</v>
      </c>
      <c r="Y116" s="18">
        <f t="shared" si="7"/>
        <v>1</v>
      </c>
      <c r="Z116" s="18">
        <f t="shared" si="8"/>
        <v>1</v>
      </c>
      <c r="AA116" s="18">
        <f t="shared" si="9"/>
        <v>0</v>
      </c>
    </row>
    <row r="117" spans="1:27" x14ac:dyDescent="0.3">
      <c r="A117" s="1" t="s">
        <v>12</v>
      </c>
      <c r="B117" s="1" t="s">
        <v>15</v>
      </c>
      <c r="C117" s="1">
        <v>0</v>
      </c>
      <c r="D117" s="1" t="s">
        <v>20</v>
      </c>
      <c r="E117" s="1" t="s">
        <v>15</v>
      </c>
      <c r="F117" s="1">
        <v>4885</v>
      </c>
      <c r="G117" s="1">
        <v>0</v>
      </c>
      <c r="H117" s="1">
        <v>48</v>
      </c>
      <c r="I117" s="1">
        <v>360</v>
      </c>
      <c r="J117" s="1">
        <v>1</v>
      </c>
      <c r="K117" s="1" t="s">
        <v>16</v>
      </c>
      <c r="L117" s="1" t="s">
        <v>19</v>
      </c>
      <c r="O117" s="1">
        <f>IF(A114="Male",1,0)</f>
        <v>0</v>
      </c>
      <c r="P117" s="1">
        <f>IF(A114="Female",1,0)</f>
        <v>1</v>
      </c>
      <c r="Q117" s="17">
        <f>IF(B114="Yes",1,0)</f>
        <v>1</v>
      </c>
      <c r="R117" s="18">
        <f>IF(B114="No",1,0)</f>
        <v>0</v>
      </c>
      <c r="S117" s="18">
        <f>IF(D114="Graduate",1,0)</f>
        <v>1</v>
      </c>
      <c r="T117" s="18">
        <f>IF(D114="Not Graduate",1,0)</f>
        <v>0</v>
      </c>
      <c r="U117" s="18">
        <f>IF(E114="Yes",1,0)</f>
        <v>0</v>
      </c>
      <c r="V117" s="18">
        <f>IF(E114="No",1,0)</f>
        <v>1</v>
      </c>
      <c r="W117" s="18">
        <f t="shared" si="5"/>
        <v>0</v>
      </c>
      <c r="X117" s="18">
        <f t="shared" si="6"/>
        <v>0</v>
      </c>
      <c r="Y117" s="18">
        <f t="shared" si="7"/>
        <v>1</v>
      </c>
      <c r="Z117" s="18">
        <f t="shared" si="8"/>
        <v>1</v>
      </c>
      <c r="AA117" s="18">
        <f t="shared" si="9"/>
        <v>0</v>
      </c>
    </row>
    <row r="118" spans="1:27" x14ac:dyDescent="0.3">
      <c r="A118" s="1" t="s">
        <v>12</v>
      </c>
      <c r="B118" s="1" t="s">
        <v>15</v>
      </c>
      <c r="C118" s="1">
        <v>0</v>
      </c>
      <c r="D118" s="1" t="s">
        <v>14</v>
      </c>
      <c r="E118" s="1" t="s">
        <v>15</v>
      </c>
      <c r="F118" s="1">
        <v>3858</v>
      </c>
      <c r="G118" s="1">
        <v>0</v>
      </c>
      <c r="H118" s="1">
        <v>76</v>
      </c>
      <c r="I118" s="1">
        <v>360</v>
      </c>
      <c r="J118" s="1">
        <v>1</v>
      </c>
      <c r="K118" s="1" t="s">
        <v>22</v>
      </c>
      <c r="L118" s="1" t="s">
        <v>19</v>
      </c>
      <c r="O118" s="1">
        <f>IF(A115="Male",1,0)</f>
        <v>1</v>
      </c>
      <c r="P118" s="1">
        <f>IF(A115="Female",1,0)</f>
        <v>0</v>
      </c>
      <c r="Q118" s="17">
        <f>IF(B115="Yes",1,0)</f>
        <v>1</v>
      </c>
      <c r="R118" s="18">
        <f>IF(B115="No",1,0)</f>
        <v>0</v>
      </c>
      <c r="S118" s="18">
        <f>IF(D115="Graduate",1,0)</f>
        <v>1</v>
      </c>
      <c r="T118" s="18">
        <f>IF(D115="Not Graduate",1,0)</f>
        <v>0</v>
      </c>
      <c r="U118" s="18">
        <f>IF(E115="Yes",1,0)</f>
        <v>1</v>
      </c>
      <c r="V118" s="18">
        <f>IF(E115="No",1,0)</f>
        <v>0</v>
      </c>
      <c r="W118" s="18">
        <f t="shared" si="5"/>
        <v>1</v>
      </c>
      <c r="X118" s="18">
        <f t="shared" si="6"/>
        <v>0</v>
      </c>
      <c r="Y118" s="18">
        <f t="shared" si="7"/>
        <v>0</v>
      </c>
      <c r="Z118" s="18">
        <f t="shared" si="8"/>
        <v>0</v>
      </c>
      <c r="AA118" s="18">
        <f t="shared" si="9"/>
        <v>1</v>
      </c>
    </row>
    <row r="119" spans="1:27" x14ac:dyDescent="0.3">
      <c r="A119" s="1" t="s">
        <v>12</v>
      </c>
      <c r="B119" s="1" t="s">
        <v>15</v>
      </c>
      <c r="C119" s="1">
        <v>0</v>
      </c>
      <c r="D119" s="1" t="s">
        <v>14</v>
      </c>
      <c r="E119" s="1" t="s">
        <v>15</v>
      </c>
      <c r="F119" s="1">
        <v>4191</v>
      </c>
      <c r="G119" s="1">
        <v>0</v>
      </c>
      <c r="H119" s="1">
        <v>120</v>
      </c>
      <c r="I119" s="1">
        <v>360</v>
      </c>
      <c r="J119" s="1">
        <v>1</v>
      </c>
      <c r="K119" s="1" t="s">
        <v>16</v>
      </c>
      <c r="L119" s="1" t="s">
        <v>19</v>
      </c>
      <c r="O119" s="1">
        <f>IF(A116="Male",1,0)</f>
        <v>1</v>
      </c>
      <c r="P119" s="1">
        <f>IF(A116="Female",1,0)</f>
        <v>0</v>
      </c>
      <c r="Q119" s="17">
        <f>IF(B116="Yes",1,0)</f>
        <v>1</v>
      </c>
      <c r="R119" s="18">
        <f>IF(B116="No",1,0)</f>
        <v>0</v>
      </c>
      <c r="S119" s="18">
        <f>IF(D116="Graduate",1,0)</f>
        <v>1</v>
      </c>
      <c r="T119" s="18">
        <f>IF(D116="Not Graduate",1,0)</f>
        <v>0</v>
      </c>
      <c r="U119" s="18">
        <f>IF(E116="Yes",1,0)</f>
        <v>0</v>
      </c>
      <c r="V119" s="18">
        <f>IF(E116="No",1,0)</f>
        <v>1</v>
      </c>
      <c r="W119" s="18">
        <f t="shared" si="5"/>
        <v>1</v>
      </c>
      <c r="X119" s="18">
        <f t="shared" si="6"/>
        <v>0</v>
      </c>
      <c r="Y119" s="18">
        <f t="shared" si="7"/>
        <v>0</v>
      </c>
      <c r="Z119" s="18">
        <f t="shared" si="8"/>
        <v>1</v>
      </c>
      <c r="AA119" s="18">
        <f t="shared" si="9"/>
        <v>0</v>
      </c>
    </row>
    <row r="120" spans="1:27" x14ac:dyDescent="0.3">
      <c r="A120" s="1" t="s">
        <v>21</v>
      </c>
      <c r="B120" s="1" t="s">
        <v>15</v>
      </c>
      <c r="C120" s="1">
        <v>0</v>
      </c>
      <c r="D120" s="1" t="s">
        <v>20</v>
      </c>
      <c r="E120" s="1" t="s">
        <v>15</v>
      </c>
      <c r="F120" s="1">
        <v>1907</v>
      </c>
      <c r="G120" s="1">
        <v>2365</v>
      </c>
      <c r="H120" s="1">
        <v>120</v>
      </c>
      <c r="I120" s="1">
        <v>360</v>
      </c>
      <c r="J120" s="1">
        <v>1</v>
      </c>
      <c r="K120" s="1" t="s">
        <v>18</v>
      </c>
      <c r="L120" s="1" t="s">
        <v>19</v>
      </c>
      <c r="O120" s="1">
        <f>IF(A117="Male",1,0)</f>
        <v>1</v>
      </c>
      <c r="P120" s="1">
        <f>IF(A117="Female",1,0)</f>
        <v>0</v>
      </c>
      <c r="Q120" s="17">
        <f>IF(B117="Yes",1,0)</f>
        <v>0</v>
      </c>
      <c r="R120" s="18">
        <f>IF(B117="No",1,0)</f>
        <v>1</v>
      </c>
      <c r="S120" s="18">
        <f>IF(D117="Graduate",1,0)</f>
        <v>0</v>
      </c>
      <c r="T120" s="18">
        <f>IF(D117="Not Graduate",1,0)</f>
        <v>1</v>
      </c>
      <c r="U120" s="18">
        <f>IF(E117="Yes",1,0)</f>
        <v>0</v>
      </c>
      <c r="V120" s="18">
        <f>IF(E117="No",1,0)</f>
        <v>1</v>
      </c>
      <c r="W120" s="18">
        <f t="shared" si="5"/>
        <v>1</v>
      </c>
      <c r="X120" s="18">
        <f t="shared" si="6"/>
        <v>0</v>
      </c>
      <c r="Y120" s="18">
        <f t="shared" si="7"/>
        <v>0</v>
      </c>
      <c r="Z120" s="18">
        <f t="shared" si="8"/>
        <v>1</v>
      </c>
      <c r="AA120" s="18">
        <f t="shared" si="9"/>
        <v>0</v>
      </c>
    </row>
    <row r="121" spans="1:27" x14ac:dyDescent="0.3">
      <c r="A121" s="1" t="s">
        <v>21</v>
      </c>
      <c r="B121" s="1" t="s">
        <v>13</v>
      </c>
      <c r="C121" s="1">
        <v>0</v>
      </c>
      <c r="D121" s="1" t="s">
        <v>14</v>
      </c>
      <c r="E121" s="1" t="s">
        <v>15</v>
      </c>
      <c r="F121" s="1">
        <v>3416</v>
      </c>
      <c r="G121" s="1">
        <v>2816</v>
      </c>
      <c r="H121" s="1">
        <v>113</v>
      </c>
      <c r="I121" s="1">
        <v>360</v>
      </c>
      <c r="J121" s="1">
        <v>0</v>
      </c>
      <c r="K121" s="1" t="s">
        <v>22</v>
      </c>
      <c r="L121" s="1" t="s">
        <v>19</v>
      </c>
      <c r="O121" s="1">
        <f>IF(A118="Male",1,0)</f>
        <v>1</v>
      </c>
      <c r="P121" s="1">
        <f>IF(A118="Female",1,0)</f>
        <v>0</v>
      </c>
      <c r="Q121" s="17">
        <f>IF(B118="Yes",1,0)</f>
        <v>0</v>
      </c>
      <c r="R121" s="18">
        <f>IF(B118="No",1,0)</f>
        <v>1</v>
      </c>
      <c r="S121" s="18">
        <f>IF(D118="Graduate",1,0)</f>
        <v>1</v>
      </c>
      <c r="T121" s="18">
        <f>IF(D118="Not Graduate",1,0)</f>
        <v>0</v>
      </c>
      <c r="U121" s="18">
        <f>IF(E118="Yes",1,0)</f>
        <v>0</v>
      </c>
      <c r="V121" s="18">
        <f>IF(E118="No",1,0)</f>
        <v>1</v>
      </c>
      <c r="W121" s="18">
        <f t="shared" si="5"/>
        <v>0</v>
      </c>
      <c r="X121" s="18">
        <f t="shared" si="6"/>
        <v>0</v>
      </c>
      <c r="Y121" s="18">
        <f t="shared" si="7"/>
        <v>1</v>
      </c>
      <c r="Z121" s="18">
        <f t="shared" si="8"/>
        <v>1</v>
      </c>
      <c r="AA121" s="18">
        <f t="shared" si="9"/>
        <v>0</v>
      </c>
    </row>
    <row r="122" spans="1:27" x14ac:dyDescent="0.3">
      <c r="A122" s="1" t="s">
        <v>12</v>
      </c>
      <c r="B122" s="1" t="s">
        <v>13</v>
      </c>
      <c r="C122" s="1">
        <v>1</v>
      </c>
      <c r="D122" s="1" t="s">
        <v>20</v>
      </c>
      <c r="E122" s="1" t="s">
        <v>15</v>
      </c>
      <c r="F122" s="1">
        <v>2600</v>
      </c>
      <c r="G122" s="1">
        <v>2500</v>
      </c>
      <c r="H122" s="1">
        <v>90</v>
      </c>
      <c r="I122" s="1">
        <v>360</v>
      </c>
      <c r="J122" s="1">
        <v>1</v>
      </c>
      <c r="K122" s="1" t="s">
        <v>22</v>
      </c>
      <c r="L122" s="1" t="s">
        <v>19</v>
      </c>
      <c r="O122" s="1">
        <f>IF(A119="Male",1,0)</f>
        <v>1</v>
      </c>
      <c r="P122" s="1">
        <f>IF(A119="Female",1,0)</f>
        <v>0</v>
      </c>
      <c r="Q122" s="17">
        <f>IF(B119="Yes",1,0)</f>
        <v>0</v>
      </c>
      <c r="R122" s="18">
        <f>IF(B119="No",1,0)</f>
        <v>1</v>
      </c>
      <c r="S122" s="18">
        <f>IF(D119="Graduate",1,0)</f>
        <v>1</v>
      </c>
      <c r="T122" s="18">
        <f>IF(D119="Not Graduate",1,0)</f>
        <v>0</v>
      </c>
      <c r="U122" s="18">
        <f>IF(E119="Yes",1,0)</f>
        <v>0</v>
      </c>
      <c r="V122" s="18">
        <f>IF(E119="No",1,0)</f>
        <v>1</v>
      </c>
      <c r="W122" s="18">
        <f t="shared" si="5"/>
        <v>1</v>
      </c>
      <c r="X122" s="18">
        <f t="shared" si="6"/>
        <v>0</v>
      </c>
      <c r="Y122" s="18">
        <f t="shared" si="7"/>
        <v>0</v>
      </c>
      <c r="Z122" s="18">
        <f t="shared" si="8"/>
        <v>1</v>
      </c>
      <c r="AA122" s="18">
        <f t="shared" si="9"/>
        <v>0</v>
      </c>
    </row>
    <row r="123" spans="1:27" x14ac:dyDescent="0.3">
      <c r="A123" s="1" t="s">
        <v>12</v>
      </c>
      <c r="B123" s="1" t="s">
        <v>13</v>
      </c>
      <c r="C123" s="1">
        <v>1</v>
      </c>
      <c r="D123" s="1" t="s">
        <v>20</v>
      </c>
      <c r="E123" s="1" t="s">
        <v>15</v>
      </c>
      <c r="F123" s="1">
        <v>3500</v>
      </c>
      <c r="G123" s="1">
        <v>1083</v>
      </c>
      <c r="H123" s="1">
        <v>135</v>
      </c>
      <c r="I123" s="1">
        <v>360</v>
      </c>
      <c r="J123" s="1">
        <v>1</v>
      </c>
      <c r="K123" s="1" t="s">
        <v>18</v>
      </c>
      <c r="L123" s="1" t="s">
        <v>19</v>
      </c>
      <c r="O123" s="1">
        <f>IF(A120="Male",1,0)</f>
        <v>0</v>
      </c>
      <c r="P123" s="1">
        <f>IF(A120="Female",1,0)</f>
        <v>1</v>
      </c>
      <c r="Q123" s="17">
        <f>IF(B120="Yes",1,0)</f>
        <v>0</v>
      </c>
      <c r="R123" s="18">
        <f>IF(B120="No",1,0)</f>
        <v>1</v>
      </c>
      <c r="S123" s="18">
        <f>IF(D120="Graduate",1,0)</f>
        <v>0</v>
      </c>
      <c r="T123" s="18">
        <f>IF(D120="Not Graduate",1,0)</f>
        <v>1</v>
      </c>
      <c r="U123" s="18">
        <f>IF(E120="Yes",1,0)</f>
        <v>0</v>
      </c>
      <c r="V123" s="18">
        <f>IF(E120="No",1,0)</f>
        <v>1</v>
      </c>
      <c r="W123" s="18">
        <f t="shared" si="5"/>
        <v>0</v>
      </c>
      <c r="X123" s="18">
        <f t="shared" si="6"/>
        <v>1</v>
      </c>
      <c r="Y123" s="18">
        <f t="shared" si="7"/>
        <v>0</v>
      </c>
      <c r="Z123" s="18">
        <f t="shared" si="8"/>
        <v>1</v>
      </c>
      <c r="AA123" s="18">
        <f t="shared" si="9"/>
        <v>0</v>
      </c>
    </row>
    <row r="124" spans="1:27" x14ac:dyDescent="0.3">
      <c r="A124" s="1" t="s">
        <v>12</v>
      </c>
      <c r="B124" s="1" t="s">
        <v>13</v>
      </c>
      <c r="C124" s="1">
        <v>2</v>
      </c>
      <c r="D124" s="1" t="s">
        <v>20</v>
      </c>
      <c r="E124" s="1" t="s">
        <v>15</v>
      </c>
      <c r="F124" s="1">
        <v>3917</v>
      </c>
      <c r="G124" s="1">
        <v>0</v>
      </c>
      <c r="H124" s="1">
        <v>124</v>
      </c>
      <c r="I124" s="1">
        <v>360</v>
      </c>
      <c r="J124" s="1">
        <v>1</v>
      </c>
      <c r="K124" s="1" t="s">
        <v>22</v>
      </c>
      <c r="L124" s="1" t="s">
        <v>19</v>
      </c>
      <c r="O124" s="1">
        <f>IF(A121="Male",1,0)</f>
        <v>0</v>
      </c>
      <c r="P124" s="1">
        <f>IF(A121="Female",1,0)</f>
        <v>1</v>
      </c>
      <c r="Q124" s="17">
        <f>IF(B121="Yes",1,0)</f>
        <v>1</v>
      </c>
      <c r="R124" s="18">
        <f>IF(B121="No",1,0)</f>
        <v>0</v>
      </c>
      <c r="S124" s="18">
        <f>IF(D121="Graduate",1,0)</f>
        <v>1</v>
      </c>
      <c r="T124" s="18">
        <f>IF(D121="Not Graduate",1,0)</f>
        <v>0</v>
      </c>
      <c r="U124" s="18">
        <f>IF(E121="Yes",1,0)</f>
        <v>0</v>
      </c>
      <c r="V124" s="18">
        <f>IF(E121="No",1,0)</f>
        <v>1</v>
      </c>
      <c r="W124" s="18">
        <f t="shared" si="5"/>
        <v>0</v>
      </c>
      <c r="X124" s="18">
        <f t="shared" si="6"/>
        <v>0</v>
      </c>
      <c r="Y124" s="18">
        <f t="shared" si="7"/>
        <v>1</v>
      </c>
      <c r="Z124" s="18">
        <f t="shared" si="8"/>
        <v>1</v>
      </c>
      <c r="AA124" s="18">
        <f t="shared" si="9"/>
        <v>0</v>
      </c>
    </row>
    <row r="125" spans="1:27" x14ac:dyDescent="0.3">
      <c r="A125" s="1" t="s">
        <v>21</v>
      </c>
      <c r="B125" s="1" t="s">
        <v>15</v>
      </c>
      <c r="C125" s="1">
        <v>0</v>
      </c>
      <c r="D125" s="1" t="s">
        <v>20</v>
      </c>
      <c r="E125" s="1" t="s">
        <v>15</v>
      </c>
      <c r="F125" s="1">
        <v>4408</v>
      </c>
      <c r="G125" s="1">
        <v>0</v>
      </c>
      <c r="H125" s="1">
        <v>120</v>
      </c>
      <c r="I125" s="1">
        <v>360</v>
      </c>
      <c r="J125" s="1">
        <v>1</v>
      </c>
      <c r="K125" s="1" t="s">
        <v>22</v>
      </c>
      <c r="L125" s="1" t="s">
        <v>19</v>
      </c>
      <c r="O125" s="1">
        <f>IF(A122="Male",1,0)</f>
        <v>1</v>
      </c>
      <c r="P125" s="1">
        <f>IF(A122="Female",1,0)</f>
        <v>0</v>
      </c>
      <c r="Q125" s="17">
        <f>IF(B122="Yes",1,0)</f>
        <v>1</v>
      </c>
      <c r="R125" s="18">
        <f>IF(B122="No",1,0)</f>
        <v>0</v>
      </c>
      <c r="S125" s="18">
        <f>IF(D122="Graduate",1,0)</f>
        <v>0</v>
      </c>
      <c r="T125" s="18">
        <f>IF(D122="Not Graduate",1,0)</f>
        <v>1</v>
      </c>
      <c r="U125" s="18">
        <f>IF(E122="Yes",1,0)</f>
        <v>0</v>
      </c>
      <c r="V125" s="18">
        <f>IF(E122="No",1,0)</f>
        <v>1</v>
      </c>
      <c r="W125" s="18">
        <f t="shared" si="5"/>
        <v>0</v>
      </c>
      <c r="X125" s="18">
        <f t="shared" si="6"/>
        <v>0</v>
      </c>
      <c r="Y125" s="18">
        <f t="shared" si="7"/>
        <v>1</v>
      </c>
      <c r="Z125" s="18">
        <f t="shared" si="8"/>
        <v>1</v>
      </c>
      <c r="AA125" s="18">
        <f t="shared" si="9"/>
        <v>0</v>
      </c>
    </row>
    <row r="126" spans="1:27" x14ac:dyDescent="0.3">
      <c r="A126" s="1" t="s">
        <v>21</v>
      </c>
      <c r="B126" s="1" t="s">
        <v>15</v>
      </c>
      <c r="C126" s="1">
        <v>0</v>
      </c>
      <c r="D126" s="1" t="s">
        <v>14</v>
      </c>
      <c r="E126" s="1" t="s">
        <v>15</v>
      </c>
      <c r="F126" s="1">
        <v>3244</v>
      </c>
      <c r="G126" s="1">
        <v>0</v>
      </c>
      <c r="H126" s="1">
        <v>80</v>
      </c>
      <c r="I126" s="1">
        <v>360</v>
      </c>
      <c r="J126" s="1">
        <v>1</v>
      </c>
      <c r="K126" s="1" t="s">
        <v>18</v>
      </c>
      <c r="L126" s="1" t="s">
        <v>19</v>
      </c>
      <c r="O126" s="1">
        <f>IF(A123="Male",1,0)</f>
        <v>1</v>
      </c>
      <c r="P126" s="1">
        <f>IF(A123="Female",1,0)</f>
        <v>0</v>
      </c>
      <c r="Q126" s="17">
        <f>IF(B123="Yes",1,0)</f>
        <v>1</v>
      </c>
      <c r="R126" s="18">
        <f>IF(B123="No",1,0)</f>
        <v>0</v>
      </c>
      <c r="S126" s="18">
        <f>IF(D123="Graduate",1,0)</f>
        <v>0</v>
      </c>
      <c r="T126" s="18">
        <f>IF(D123="Not Graduate",1,0)</f>
        <v>1</v>
      </c>
      <c r="U126" s="18">
        <f>IF(E123="Yes",1,0)</f>
        <v>0</v>
      </c>
      <c r="V126" s="18">
        <f>IF(E123="No",1,0)</f>
        <v>1</v>
      </c>
      <c r="W126" s="18">
        <f t="shared" si="5"/>
        <v>0</v>
      </c>
      <c r="X126" s="18">
        <f t="shared" si="6"/>
        <v>1</v>
      </c>
      <c r="Y126" s="18">
        <f t="shared" si="7"/>
        <v>0</v>
      </c>
      <c r="Z126" s="18">
        <f t="shared" si="8"/>
        <v>1</v>
      </c>
      <c r="AA126" s="18">
        <f t="shared" si="9"/>
        <v>0</v>
      </c>
    </row>
    <row r="127" spans="1:27" x14ac:dyDescent="0.3">
      <c r="A127" s="1" t="s">
        <v>12</v>
      </c>
      <c r="B127" s="1" t="s">
        <v>15</v>
      </c>
      <c r="C127" s="1">
        <v>0</v>
      </c>
      <c r="D127" s="1" t="s">
        <v>20</v>
      </c>
      <c r="E127" s="1" t="s">
        <v>15</v>
      </c>
      <c r="F127" s="1">
        <v>3975</v>
      </c>
      <c r="G127" s="1">
        <v>2531</v>
      </c>
      <c r="H127" s="1">
        <v>55</v>
      </c>
      <c r="I127" s="1">
        <v>360</v>
      </c>
      <c r="J127" s="1">
        <v>1</v>
      </c>
      <c r="K127" s="1" t="s">
        <v>16</v>
      </c>
      <c r="L127" s="1" t="s">
        <v>19</v>
      </c>
      <c r="O127" s="1">
        <f>IF(A124="Male",1,0)</f>
        <v>1</v>
      </c>
      <c r="P127" s="1">
        <f>IF(A124="Female",1,0)</f>
        <v>0</v>
      </c>
      <c r="Q127" s="17">
        <f>IF(B124="Yes",1,0)</f>
        <v>1</v>
      </c>
      <c r="R127" s="18">
        <f>IF(B124="No",1,0)</f>
        <v>0</v>
      </c>
      <c r="S127" s="18">
        <f>IF(D124="Graduate",1,0)</f>
        <v>0</v>
      </c>
      <c r="T127" s="18">
        <f>IF(D124="Not Graduate",1,0)</f>
        <v>1</v>
      </c>
      <c r="U127" s="18">
        <f>IF(E124="Yes",1,0)</f>
        <v>0</v>
      </c>
      <c r="V127" s="18">
        <f>IF(E124="No",1,0)</f>
        <v>1</v>
      </c>
      <c r="W127" s="18">
        <f t="shared" si="5"/>
        <v>0</v>
      </c>
      <c r="X127" s="18">
        <f t="shared" si="6"/>
        <v>0</v>
      </c>
      <c r="Y127" s="18">
        <f t="shared" si="7"/>
        <v>1</v>
      </c>
      <c r="Z127" s="18">
        <f t="shared" si="8"/>
        <v>1</v>
      </c>
      <c r="AA127" s="18">
        <f t="shared" si="9"/>
        <v>0</v>
      </c>
    </row>
    <row r="128" spans="1:27" x14ac:dyDescent="0.3">
      <c r="A128" s="1" t="s">
        <v>12</v>
      </c>
      <c r="B128" s="1" t="s">
        <v>15</v>
      </c>
      <c r="C128" s="1">
        <v>0</v>
      </c>
      <c r="D128" s="1" t="s">
        <v>14</v>
      </c>
      <c r="E128" s="1" t="s">
        <v>15</v>
      </c>
      <c r="F128" s="1">
        <v>2479</v>
      </c>
      <c r="G128" s="1">
        <v>0</v>
      </c>
      <c r="H128" s="1">
        <v>59</v>
      </c>
      <c r="I128" s="1">
        <v>360</v>
      </c>
      <c r="J128" s="1">
        <v>1</v>
      </c>
      <c r="K128" s="1" t="s">
        <v>18</v>
      </c>
      <c r="L128" s="1" t="s">
        <v>19</v>
      </c>
      <c r="O128" s="1">
        <f>IF(A125="Male",1,0)</f>
        <v>0</v>
      </c>
      <c r="P128" s="1">
        <f>IF(A125="Female",1,0)</f>
        <v>1</v>
      </c>
      <c r="Q128" s="17">
        <f>IF(B125="Yes",1,0)</f>
        <v>0</v>
      </c>
      <c r="R128" s="18">
        <f>IF(B125="No",1,0)</f>
        <v>1</v>
      </c>
      <c r="S128" s="18">
        <f>IF(D125="Graduate",1,0)</f>
        <v>0</v>
      </c>
      <c r="T128" s="18">
        <f>IF(D125="Not Graduate",1,0)</f>
        <v>1</v>
      </c>
      <c r="U128" s="18">
        <f>IF(E125="Yes",1,0)</f>
        <v>0</v>
      </c>
      <c r="V128" s="18">
        <f>IF(E125="No",1,0)</f>
        <v>1</v>
      </c>
      <c r="W128" s="18">
        <f t="shared" si="5"/>
        <v>0</v>
      </c>
      <c r="X128" s="18">
        <f t="shared" si="6"/>
        <v>0</v>
      </c>
      <c r="Y128" s="18">
        <f t="shared" si="7"/>
        <v>1</v>
      </c>
      <c r="Z128" s="18">
        <f t="shared" si="8"/>
        <v>1</v>
      </c>
      <c r="AA128" s="18">
        <f t="shared" si="9"/>
        <v>0</v>
      </c>
    </row>
    <row r="129" spans="1:27" x14ac:dyDescent="0.3">
      <c r="A129" s="1" t="s">
        <v>12</v>
      </c>
      <c r="B129" s="1" t="s">
        <v>15</v>
      </c>
      <c r="C129" s="1">
        <v>0</v>
      </c>
      <c r="D129" s="1" t="s">
        <v>14</v>
      </c>
      <c r="E129" s="1" t="s">
        <v>15</v>
      </c>
      <c r="F129" s="1">
        <v>3418</v>
      </c>
      <c r="G129" s="1">
        <v>0</v>
      </c>
      <c r="H129" s="1">
        <v>127</v>
      </c>
      <c r="I129" s="1">
        <v>360</v>
      </c>
      <c r="J129" s="1">
        <v>1</v>
      </c>
      <c r="K129" s="1" t="s">
        <v>22</v>
      </c>
      <c r="L129" s="1" t="s">
        <v>17</v>
      </c>
      <c r="O129" s="1">
        <f>IF(A126="Male",1,0)</f>
        <v>0</v>
      </c>
      <c r="P129" s="1">
        <f>IF(A126="Female",1,0)</f>
        <v>1</v>
      </c>
      <c r="Q129" s="17">
        <f>IF(B126="Yes",1,0)</f>
        <v>0</v>
      </c>
      <c r="R129" s="18">
        <f>IF(B126="No",1,0)</f>
        <v>1</v>
      </c>
      <c r="S129" s="18">
        <f>IF(D126="Graduate",1,0)</f>
        <v>1</v>
      </c>
      <c r="T129" s="18">
        <f>IF(D126="Not Graduate",1,0)</f>
        <v>0</v>
      </c>
      <c r="U129" s="18">
        <f>IF(E126="Yes",1,0)</f>
        <v>0</v>
      </c>
      <c r="V129" s="18">
        <f>IF(E126="No",1,0)</f>
        <v>1</v>
      </c>
      <c r="W129" s="18">
        <f t="shared" si="5"/>
        <v>0</v>
      </c>
      <c r="X129" s="18">
        <f t="shared" si="6"/>
        <v>1</v>
      </c>
      <c r="Y129" s="18">
        <f t="shared" si="7"/>
        <v>0</v>
      </c>
      <c r="Z129" s="18">
        <f t="shared" si="8"/>
        <v>1</v>
      </c>
      <c r="AA129" s="18">
        <f t="shared" si="9"/>
        <v>0</v>
      </c>
    </row>
    <row r="130" spans="1:27" x14ac:dyDescent="0.3">
      <c r="A130" s="1" t="s">
        <v>12</v>
      </c>
      <c r="B130" s="1" t="s">
        <v>13</v>
      </c>
      <c r="C130" s="1" t="s">
        <v>23</v>
      </c>
      <c r="D130" s="1" t="s">
        <v>14</v>
      </c>
      <c r="E130" s="1" t="s">
        <v>15</v>
      </c>
      <c r="F130" s="1">
        <v>3430</v>
      </c>
      <c r="G130" s="1">
        <v>1250</v>
      </c>
      <c r="H130" s="1">
        <v>128</v>
      </c>
      <c r="I130" s="1">
        <v>360</v>
      </c>
      <c r="J130" s="1">
        <v>0</v>
      </c>
      <c r="K130" s="1" t="s">
        <v>22</v>
      </c>
      <c r="L130" s="1" t="s">
        <v>17</v>
      </c>
      <c r="O130" s="1">
        <f>IF(A127="Male",1,0)</f>
        <v>1</v>
      </c>
      <c r="P130" s="1">
        <f>IF(A127="Female",1,0)</f>
        <v>0</v>
      </c>
      <c r="Q130" s="17">
        <f>IF(B127="Yes",1,0)</f>
        <v>0</v>
      </c>
      <c r="R130" s="18">
        <f>IF(B127="No",1,0)</f>
        <v>1</v>
      </c>
      <c r="S130" s="18">
        <f>IF(D127="Graduate",1,0)</f>
        <v>0</v>
      </c>
      <c r="T130" s="18">
        <f>IF(D127="Not Graduate",1,0)</f>
        <v>1</v>
      </c>
      <c r="U130" s="18">
        <f>IF(E127="Yes",1,0)</f>
        <v>0</v>
      </c>
      <c r="V130" s="18">
        <f>IF(E127="No",1,0)</f>
        <v>1</v>
      </c>
      <c r="W130" s="18">
        <f t="shared" si="5"/>
        <v>1</v>
      </c>
      <c r="X130" s="18">
        <f t="shared" si="6"/>
        <v>0</v>
      </c>
      <c r="Y130" s="18">
        <f t="shared" si="7"/>
        <v>0</v>
      </c>
      <c r="Z130" s="18">
        <f t="shared" si="8"/>
        <v>1</v>
      </c>
      <c r="AA130" s="18">
        <f t="shared" si="9"/>
        <v>0</v>
      </c>
    </row>
    <row r="131" spans="1:27" x14ac:dyDescent="0.3">
      <c r="A131" s="1" t="s">
        <v>12</v>
      </c>
      <c r="B131" s="1" t="s">
        <v>13</v>
      </c>
      <c r="C131" s="1" t="s">
        <v>23</v>
      </c>
      <c r="D131" s="1" t="s">
        <v>20</v>
      </c>
      <c r="E131" s="1" t="s">
        <v>13</v>
      </c>
      <c r="F131" s="1">
        <v>5703</v>
      </c>
      <c r="G131" s="1">
        <v>0</v>
      </c>
      <c r="H131" s="1">
        <v>130</v>
      </c>
      <c r="I131" s="1">
        <v>360</v>
      </c>
      <c r="J131" s="1">
        <v>1</v>
      </c>
      <c r="K131" s="1" t="s">
        <v>16</v>
      </c>
      <c r="L131" s="1" t="s">
        <v>19</v>
      </c>
      <c r="O131" s="1">
        <f>IF(A128="Male",1,0)</f>
        <v>1</v>
      </c>
      <c r="P131" s="1">
        <f>IF(A128="Female",1,0)</f>
        <v>0</v>
      </c>
      <c r="Q131" s="17">
        <f>IF(B128="Yes",1,0)</f>
        <v>0</v>
      </c>
      <c r="R131" s="18">
        <f>IF(B128="No",1,0)</f>
        <v>1</v>
      </c>
      <c r="S131" s="18">
        <f>IF(D128="Graduate",1,0)</f>
        <v>1</v>
      </c>
      <c r="T131" s="18">
        <f>IF(D128="Not Graduate",1,0)</f>
        <v>0</v>
      </c>
      <c r="U131" s="18">
        <f>IF(E128="Yes",1,0)</f>
        <v>0</v>
      </c>
      <c r="V131" s="18">
        <f>IF(E128="No",1,0)</f>
        <v>1</v>
      </c>
      <c r="W131" s="18">
        <f t="shared" si="5"/>
        <v>0</v>
      </c>
      <c r="X131" s="18">
        <f t="shared" si="6"/>
        <v>1</v>
      </c>
      <c r="Y131" s="18">
        <f t="shared" si="7"/>
        <v>0</v>
      </c>
      <c r="Z131" s="18">
        <f t="shared" si="8"/>
        <v>1</v>
      </c>
      <c r="AA131" s="18">
        <f t="shared" si="9"/>
        <v>0</v>
      </c>
    </row>
    <row r="132" spans="1:27" x14ac:dyDescent="0.3">
      <c r="A132" s="1" t="s">
        <v>12</v>
      </c>
      <c r="B132" s="1" t="s">
        <v>13</v>
      </c>
      <c r="C132" s="1">
        <v>0</v>
      </c>
      <c r="D132" s="1" t="s">
        <v>14</v>
      </c>
      <c r="E132" s="1" t="s">
        <v>15</v>
      </c>
      <c r="F132" s="1">
        <v>3173</v>
      </c>
      <c r="G132" s="1">
        <v>3021</v>
      </c>
      <c r="H132" s="1">
        <v>137</v>
      </c>
      <c r="I132" s="1">
        <v>360</v>
      </c>
      <c r="J132" s="1">
        <v>1</v>
      </c>
      <c r="K132" s="1" t="s">
        <v>18</v>
      </c>
      <c r="L132" s="1" t="s">
        <v>19</v>
      </c>
      <c r="O132" s="1">
        <f>IF(A129="Male",1,0)</f>
        <v>1</v>
      </c>
      <c r="P132" s="1">
        <f>IF(A129="Female",1,0)</f>
        <v>0</v>
      </c>
      <c r="Q132" s="17">
        <f>IF(B129="Yes",1,0)</f>
        <v>0</v>
      </c>
      <c r="R132" s="18">
        <f>IF(B129="No",1,0)</f>
        <v>1</v>
      </c>
      <c r="S132" s="18">
        <f>IF(D129="Graduate",1,0)</f>
        <v>1</v>
      </c>
      <c r="T132" s="18">
        <f>IF(D129="Not Graduate",1,0)</f>
        <v>0</v>
      </c>
      <c r="U132" s="18">
        <f>IF(E129="Yes",1,0)</f>
        <v>0</v>
      </c>
      <c r="V132" s="18">
        <f>IF(E129="No",1,0)</f>
        <v>1</v>
      </c>
      <c r="W132" s="18">
        <f t="shared" si="5"/>
        <v>0</v>
      </c>
      <c r="X132" s="18">
        <f t="shared" si="6"/>
        <v>0</v>
      </c>
      <c r="Y132" s="18">
        <f t="shared" si="7"/>
        <v>1</v>
      </c>
      <c r="Z132" s="18">
        <f t="shared" si="8"/>
        <v>0</v>
      </c>
      <c r="AA132" s="18">
        <f t="shared" si="9"/>
        <v>1</v>
      </c>
    </row>
    <row r="133" spans="1:27" x14ac:dyDescent="0.3">
      <c r="A133" s="1" t="s">
        <v>12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3850</v>
      </c>
      <c r="G133" s="1">
        <v>983</v>
      </c>
      <c r="H133" s="1">
        <v>100</v>
      </c>
      <c r="I133" s="1">
        <v>360</v>
      </c>
      <c r="J133" s="1">
        <v>1</v>
      </c>
      <c r="K133" s="1" t="s">
        <v>22</v>
      </c>
      <c r="L133" s="1" t="s">
        <v>19</v>
      </c>
      <c r="O133" s="1">
        <f>IF(A130="Male",1,0)</f>
        <v>1</v>
      </c>
      <c r="P133" s="1">
        <f>IF(A130="Female",1,0)</f>
        <v>0</v>
      </c>
      <c r="Q133" s="17">
        <f>IF(B130="Yes",1,0)</f>
        <v>1</v>
      </c>
      <c r="R133" s="18">
        <f>IF(B130="No",1,0)</f>
        <v>0</v>
      </c>
      <c r="S133" s="18">
        <f>IF(D130="Graduate",1,0)</f>
        <v>1</v>
      </c>
      <c r="T133" s="18">
        <f>IF(D130="Not Graduate",1,0)</f>
        <v>0</v>
      </c>
      <c r="U133" s="18">
        <f>IF(E130="Yes",1,0)</f>
        <v>0</v>
      </c>
      <c r="V133" s="18">
        <f>IF(E130="No",1,0)</f>
        <v>1</v>
      </c>
      <c r="W133" s="18">
        <f t="shared" si="5"/>
        <v>0</v>
      </c>
      <c r="X133" s="18">
        <f t="shared" si="6"/>
        <v>0</v>
      </c>
      <c r="Y133" s="18">
        <f t="shared" si="7"/>
        <v>1</v>
      </c>
      <c r="Z133" s="18">
        <f t="shared" si="8"/>
        <v>0</v>
      </c>
      <c r="AA133" s="18">
        <f t="shared" si="9"/>
        <v>1</v>
      </c>
    </row>
    <row r="134" spans="1:27" x14ac:dyDescent="0.3">
      <c r="A134" s="1" t="s">
        <v>12</v>
      </c>
      <c r="B134" s="1" t="s">
        <v>13</v>
      </c>
      <c r="C134" s="1">
        <v>0</v>
      </c>
      <c r="D134" s="1" t="s">
        <v>14</v>
      </c>
      <c r="E134" s="1" t="s">
        <v>15</v>
      </c>
      <c r="F134" s="1">
        <v>150</v>
      </c>
      <c r="G134" s="1">
        <v>1800</v>
      </c>
      <c r="H134" s="1">
        <v>135</v>
      </c>
      <c r="I134" s="1">
        <v>360</v>
      </c>
      <c r="J134" s="1">
        <v>1</v>
      </c>
      <c r="K134" s="1" t="s">
        <v>16</v>
      </c>
      <c r="L134" s="1" t="s">
        <v>17</v>
      </c>
      <c r="O134" s="1">
        <f>IF(A131="Male",1,0)</f>
        <v>1</v>
      </c>
      <c r="P134" s="1">
        <f>IF(A131="Female",1,0)</f>
        <v>0</v>
      </c>
      <c r="Q134" s="17">
        <f>IF(B131="Yes",1,0)</f>
        <v>1</v>
      </c>
      <c r="R134" s="18">
        <f>IF(B131="No",1,0)</f>
        <v>0</v>
      </c>
      <c r="S134" s="18">
        <f>IF(D131="Graduate",1,0)</f>
        <v>0</v>
      </c>
      <c r="T134" s="18">
        <f>IF(D131="Not Graduate",1,0)</f>
        <v>1</v>
      </c>
      <c r="U134" s="18">
        <f>IF(E131="Yes",1,0)</f>
        <v>1</v>
      </c>
      <c r="V134" s="18">
        <f>IF(E131="No",1,0)</f>
        <v>0</v>
      </c>
      <c r="W134" s="18">
        <f t="shared" ref="W134:W197" si="10">IF(K131="Rural",1,0)</f>
        <v>1</v>
      </c>
      <c r="X134" s="18">
        <f t="shared" ref="X134:X197" si="11">IF(K131="Urban",1,0)</f>
        <v>0</v>
      </c>
      <c r="Y134" s="18">
        <f t="shared" ref="Y134:Y197" si="12">IF(K131="Semiurban",1,0)</f>
        <v>0</v>
      </c>
      <c r="Z134" s="18">
        <f t="shared" ref="Z134:Z197" si="13">IF(L131="Y",1,0)</f>
        <v>1</v>
      </c>
      <c r="AA134" s="18">
        <f t="shared" ref="AA134:AA197" si="14">IF(L131="N",1,0)</f>
        <v>0</v>
      </c>
    </row>
    <row r="135" spans="1:27" x14ac:dyDescent="0.3">
      <c r="A135" s="1" t="s">
        <v>12</v>
      </c>
      <c r="B135" s="1" t="s">
        <v>13</v>
      </c>
      <c r="C135" s="1">
        <v>0</v>
      </c>
      <c r="D135" s="1" t="s">
        <v>14</v>
      </c>
      <c r="E135" s="1" t="s">
        <v>15</v>
      </c>
      <c r="F135" s="1">
        <v>3727</v>
      </c>
      <c r="G135" s="1">
        <v>1775</v>
      </c>
      <c r="H135" s="1">
        <v>131</v>
      </c>
      <c r="I135" s="1">
        <v>360</v>
      </c>
      <c r="J135" s="1">
        <v>1</v>
      </c>
      <c r="K135" s="1" t="s">
        <v>22</v>
      </c>
      <c r="L135" s="1" t="s">
        <v>19</v>
      </c>
      <c r="O135" s="1">
        <f>IF(A132="Male",1,0)</f>
        <v>1</v>
      </c>
      <c r="P135" s="1">
        <f>IF(A132="Female",1,0)</f>
        <v>0</v>
      </c>
      <c r="Q135" s="17">
        <f>IF(B132="Yes",1,0)</f>
        <v>1</v>
      </c>
      <c r="R135" s="18">
        <f>IF(B132="No",1,0)</f>
        <v>0</v>
      </c>
      <c r="S135" s="18">
        <f>IF(D132="Graduate",1,0)</f>
        <v>1</v>
      </c>
      <c r="T135" s="18">
        <f>IF(D132="Not Graduate",1,0)</f>
        <v>0</v>
      </c>
      <c r="U135" s="18">
        <f>IF(E132="Yes",1,0)</f>
        <v>0</v>
      </c>
      <c r="V135" s="18">
        <f>IF(E132="No",1,0)</f>
        <v>1</v>
      </c>
      <c r="W135" s="18">
        <f t="shared" si="10"/>
        <v>0</v>
      </c>
      <c r="X135" s="18">
        <f t="shared" si="11"/>
        <v>1</v>
      </c>
      <c r="Y135" s="18">
        <f t="shared" si="12"/>
        <v>0</v>
      </c>
      <c r="Z135" s="18">
        <f t="shared" si="13"/>
        <v>1</v>
      </c>
      <c r="AA135" s="18">
        <f t="shared" si="14"/>
        <v>0</v>
      </c>
    </row>
    <row r="136" spans="1:27" x14ac:dyDescent="0.3">
      <c r="A136" s="1" t="s">
        <v>12</v>
      </c>
      <c r="B136" s="1" t="s">
        <v>13</v>
      </c>
      <c r="C136" s="1">
        <v>2</v>
      </c>
      <c r="D136" s="1" t="s">
        <v>14</v>
      </c>
      <c r="E136" s="1" t="s">
        <v>15</v>
      </c>
      <c r="F136" s="1">
        <v>5000</v>
      </c>
      <c r="G136" s="1">
        <v>0</v>
      </c>
      <c r="H136" s="1">
        <v>72</v>
      </c>
      <c r="I136" s="1">
        <v>360</v>
      </c>
      <c r="J136" s="1">
        <v>0</v>
      </c>
      <c r="K136" s="1" t="s">
        <v>22</v>
      </c>
      <c r="L136" s="1" t="s">
        <v>17</v>
      </c>
      <c r="O136" s="1">
        <f>IF(A133="Male",1,0)</f>
        <v>1</v>
      </c>
      <c r="P136" s="1">
        <f>IF(A133="Female",1,0)</f>
        <v>0</v>
      </c>
      <c r="Q136" s="17">
        <f>IF(B133="Yes",1,0)</f>
        <v>1</v>
      </c>
      <c r="R136" s="18">
        <f>IF(B133="No",1,0)</f>
        <v>0</v>
      </c>
      <c r="S136" s="18">
        <f>IF(D133="Graduate",1,0)</f>
        <v>0</v>
      </c>
      <c r="T136" s="18">
        <f>IF(D133="Not Graduate",1,0)</f>
        <v>1</v>
      </c>
      <c r="U136" s="18">
        <f>IF(E133="Yes",1,0)</f>
        <v>0</v>
      </c>
      <c r="V136" s="18">
        <f>IF(E133="No",1,0)</f>
        <v>1</v>
      </c>
      <c r="W136" s="18">
        <f t="shared" si="10"/>
        <v>0</v>
      </c>
      <c r="X136" s="18">
        <f t="shared" si="11"/>
        <v>0</v>
      </c>
      <c r="Y136" s="18">
        <f t="shared" si="12"/>
        <v>1</v>
      </c>
      <c r="Z136" s="18">
        <f t="shared" si="13"/>
        <v>1</v>
      </c>
      <c r="AA136" s="18">
        <f t="shared" si="14"/>
        <v>0</v>
      </c>
    </row>
    <row r="137" spans="1:27" x14ac:dyDescent="0.3">
      <c r="A137" s="1" t="s">
        <v>21</v>
      </c>
      <c r="B137" s="1" t="s">
        <v>13</v>
      </c>
      <c r="C137" s="1">
        <v>2</v>
      </c>
      <c r="D137" s="1" t="s">
        <v>14</v>
      </c>
      <c r="E137" s="1" t="s">
        <v>15</v>
      </c>
      <c r="F137" s="1">
        <v>4283</v>
      </c>
      <c r="G137" s="1">
        <v>2383</v>
      </c>
      <c r="H137" s="1">
        <v>127</v>
      </c>
      <c r="I137" s="1">
        <v>360</v>
      </c>
      <c r="J137" s="1">
        <v>0</v>
      </c>
      <c r="K137" s="1" t="s">
        <v>22</v>
      </c>
      <c r="L137" s="1" t="s">
        <v>19</v>
      </c>
      <c r="O137" s="1">
        <f>IF(A134="Male",1,0)</f>
        <v>1</v>
      </c>
      <c r="P137" s="1">
        <f>IF(A134="Female",1,0)</f>
        <v>0</v>
      </c>
      <c r="Q137" s="17">
        <f>IF(B134="Yes",1,0)</f>
        <v>1</v>
      </c>
      <c r="R137" s="18">
        <f>IF(B134="No",1,0)</f>
        <v>0</v>
      </c>
      <c r="S137" s="18">
        <f>IF(D134="Graduate",1,0)</f>
        <v>1</v>
      </c>
      <c r="T137" s="18">
        <f>IF(D134="Not Graduate",1,0)</f>
        <v>0</v>
      </c>
      <c r="U137" s="18">
        <f>IF(E134="Yes",1,0)</f>
        <v>0</v>
      </c>
      <c r="V137" s="18">
        <f>IF(E134="No",1,0)</f>
        <v>1</v>
      </c>
      <c r="W137" s="18">
        <f t="shared" si="10"/>
        <v>1</v>
      </c>
      <c r="X137" s="18">
        <f t="shared" si="11"/>
        <v>0</v>
      </c>
      <c r="Y137" s="18">
        <f t="shared" si="12"/>
        <v>0</v>
      </c>
      <c r="Z137" s="18">
        <f t="shared" si="13"/>
        <v>0</v>
      </c>
      <c r="AA137" s="18">
        <f t="shared" si="14"/>
        <v>1</v>
      </c>
    </row>
    <row r="138" spans="1:27" x14ac:dyDescent="0.3">
      <c r="A138" s="1" t="s">
        <v>12</v>
      </c>
      <c r="B138" s="1" t="s">
        <v>13</v>
      </c>
      <c r="C138" s="1">
        <v>0</v>
      </c>
      <c r="D138" s="1" t="s">
        <v>14</v>
      </c>
      <c r="E138" s="1" t="s">
        <v>15</v>
      </c>
      <c r="F138" s="1">
        <v>2221</v>
      </c>
      <c r="G138" s="1">
        <v>0</v>
      </c>
      <c r="H138" s="1">
        <v>60</v>
      </c>
      <c r="I138" s="1">
        <v>360</v>
      </c>
      <c r="J138" s="1">
        <v>0</v>
      </c>
      <c r="K138" s="1" t="s">
        <v>18</v>
      </c>
      <c r="L138" s="1" t="s">
        <v>17</v>
      </c>
      <c r="O138" s="1">
        <f>IF(A135="Male",1,0)</f>
        <v>1</v>
      </c>
      <c r="P138" s="1">
        <f>IF(A135="Female",1,0)</f>
        <v>0</v>
      </c>
      <c r="Q138" s="17">
        <f>IF(B135="Yes",1,0)</f>
        <v>1</v>
      </c>
      <c r="R138" s="18">
        <f>IF(B135="No",1,0)</f>
        <v>0</v>
      </c>
      <c r="S138" s="18">
        <f>IF(D135="Graduate",1,0)</f>
        <v>1</v>
      </c>
      <c r="T138" s="18">
        <f>IF(D135="Not Graduate",1,0)</f>
        <v>0</v>
      </c>
      <c r="U138" s="18">
        <f>IF(E135="Yes",1,0)</f>
        <v>0</v>
      </c>
      <c r="V138" s="18">
        <f>IF(E135="No",1,0)</f>
        <v>1</v>
      </c>
      <c r="W138" s="18">
        <f t="shared" si="10"/>
        <v>0</v>
      </c>
      <c r="X138" s="18">
        <f t="shared" si="11"/>
        <v>0</v>
      </c>
      <c r="Y138" s="18">
        <f t="shared" si="12"/>
        <v>1</v>
      </c>
      <c r="Z138" s="18">
        <f t="shared" si="13"/>
        <v>1</v>
      </c>
      <c r="AA138" s="18">
        <f t="shared" si="14"/>
        <v>0</v>
      </c>
    </row>
    <row r="139" spans="1:27" x14ac:dyDescent="0.3">
      <c r="A139" s="1" t="s">
        <v>12</v>
      </c>
      <c r="B139" s="1" t="s">
        <v>13</v>
      </c>
      <c r="C139" s="1">
        <v>2</v>
      </c>
      <c r="D139" s="1" t="s">
        <v>14</v>
      </c>
      <c r="E139" s="1" t="s">
        <v>15</v>
      </c>
      <c r="F139" s="1">
        <v>4009</v>
      </c>
      <c r="G139" s="1">
        <v>1717</v>
      </c>
      <c r="H139" s="1">
        <v>116</v>
      </c>
      <c r="I139" s="1">
        <v>360</v>
      </c>
      <c r="J139" s="1">
        <v>1</v>
      </c>
      <c r="K139" s="1" t="s">
        <v>22</v>
      </c>
      <c r="L139" s="1" t="s">
        <v>19</v>
      </c>
      <c r="O139" s="1">
        <f>IF(A136="Male",1,0)</f>
        <v>1</v>
      </c>
      <c r="P139" s="1">
        <f>IF(A136="Female",1,0)</f>
        <v>0</v>
      </c>
      <c r="Q139" s="17">
        <f>IF(B136="Yes",1,0)</f>
        <v>1</v>
      </c>
      <c r="R139" s="18">
        <f>IF(B136="No",1,0)</f>
        <v>0</v>
      </c>
      <c r="S139" s="18">
        <f>IF(D136="Graduate",1,0)</f>
        <v>1</v>
      </c>
      <c r="T139" s="18">
        <f>IF(D136="Not Graduate",1,0)</f>
        <v>0</v>
      </c>
      <c r="U139" s="18">
        <f>IF(E136="Yes",1,0)</f>
        <v>0</v>
      </c>
      <c r="V139" s="18">
        <f>IF(E136="No",1,0)</f>
        <v>1</v>
      </c>
      <c r="W139" s="18">
        <f t="shared" si="10"/>
        <v>0</v>
      </c>
      <c r="X139" s="18">
        <f t="shared" si="11"/>
        <v>0</v>
      </c>
      <c r="Y139" s="18">
        <f t="shared" si="12"/>
        <v>1</v>
      </c>
      <c r="Z139" s="18">
        <f t="shared" si="13"/>
        <v>0</v>
      </c>
      <c r="AA139" s="18">
        <f t="shared" si="14"/>
        <v>1</v>
      </c>
    </row>
    <row r="140" spans="1:27" x14ac:dyDescent="0.3">
      <c r="A140" s="1" t="s">
        <v>12</v>
      </c>
      <c r="B140" s="1" t="s">
        <v>15</v>
      </c>
      <c r="C140" s="1">
        <v>0</v>
      </c>
      <c r="D140" s="1" t="s">
        <v>14</v>
      </c>
      <c r="E140" s="1" t="s">
        <v>15</v>
      </c>
      <c r="F140" s="1">
        <v>2971</v>
      </c>
      <c r="G140" s="1">
        <v>2791</v>
      </c>
      <c r="H140" s="1">
        <v>144</v>
      </c>
      <c r="I140" s="1">
        <v>360</v>
      </c>
      <c r="J140" s="1">
        <v>1</v>
      </c>
      <c r="K140" s="1" t="s">
        <v>22</v>
      </c>
      <c r="L140" s="1" t="s">
        <v>19</v>
      </c>
      <c r="O140" s="1">
        <f>IF(A137="Male",1,0)</f>
        <v>0</v>
      </c>
      <c r="P140" s="1">
        <f>IF(A137="Female",1,0)</f>
        <v>1</v>
      </c>
      <c r="Q140" s="17">
        <f>IF(B137="Yes",1,0)</f>
        <v>1</v>
      </c>
      <c r="R140" s="18">
        <f>IF(B137="No",1,0)</f>
        <v>0</v>
      </c>
      <c r="S140" s="18">
        <f>IF(D137="Graduate",1,0)</f>
        <v>1</v>
      </c>
      <c r="T140" s="18">
        <f>IF(D137="Not Graduate",1,0)</f>
        <v>0</v>
      </c>
      <c r="U140" s="18">
        <f>IF(E137="Yes",1,0)</f>
        <v>0</v>
      </c>
      <c r="V140" s="18">
        <f>IF(E137="No",1,0)</f>
        <v>1</v>
      </c>
      <c r="W140" s="18">
        <f t="shared" si="10"/>
        <v>0</v>
      </c>
      <c r="X140" s="18">
        <f t="shared" si="11"/>
        <v>0</v>
      </c>
      <c r="Y140" s="18">
        <f t="shared" si="12"/>
        <v>1</v>
      </c>
      <c r="Z140" s="18">
        <f t="shared" si="13"/>
        <v>1</v>
      </c>
      <c r="AA140" s="18">
        <f t="shared" si="14"/>
        <v>0</v>
      </c>
    </row>
    <row r="141" spans="1:27" x14ac:dyDescent="0.3">
      <c r="A141" s="1" t="s">
        <v>12</v>
      </c>
      <c r="B141" s="1" t="s">
        <v>13</v>
      </c>
      <c r="C141" s="1">
        <v>0</v>
      </c>
      <c r="D141" s="1" t="s">
        <v>14</v>
      </c>
      <c r="E141" s="1" t="s">
        <v>15</v>
      </c>
      <c r="F141" s="1">
        <v>6250</v>
      </c>
      <c r="G141" s="1">
        <v>0</v>
      </c>
      <c r="H141" s="1">
        <v>128</v>
      </c>
      <c r="I141" s="1">
        <v>360</v>
      </c>
      <c r="J141" s="1">
        <v>1</v>
      </c>
      <c r="K141" s="1" t="s">
        <v>22</v>
      </c>
      <c r="L141" s="1" t="s">
        <v>19</v>
      </c>
      <c r="O141" s="1">
        <f>IF(A138="Male",1,0)</f>
        <v>1</v>
      </c>
      <c r="P141" s="1">
        <f>IF(A138="Female",1,0)</f>
        <v>0</v>
      </c>
      <c r="Q141" s="17">
        <f>IF(B138="Yes",1,0)</f>
        <v>1</v>
      </c>
      <c r="R141" s="18">
        <f>IF(B138="No",1,0)</f>
        <v>0</v>
      </c>
      <c r="S141" s="18">
        <f>IF(D138="Graduate",1,0)</f>
        <v>1</v>
      </c>
      <c r="T141" s="18">
        <f>IF(D138="Not Graduate",1,0)</f>
        <v>0</v>
      </c>
      <c r="U141" s="18">
        <f>IF(E138="Yes",1,0)</f>
        <v>0</v>
      </c>
      <c r="V141" s="18">
        <f>IF(E138="No",1,0)</f>
        <v>1</v>
      </c>
      <c r="W141" s="18">
        <f t="shared" si="10"/>
        <v>0</v>
      </c>
      <c r="X141" s="18">
        <f t="shared" si="11"/>
        <v>1</v>
      </c>
      <c r="Y141" s="18">
        <f t="shared" si="12"/>
        <v>0</v>
      </c>
      <c r="Z141" s="18">
        <f t="shared" si="13"/>
        <v>0</v>
      </c>
      <c r="AA141" s="18">
        <f t="shared" si="14"/>
        <v>1</v>
      </c>
    </row>
    <row r="142" spans="1:27" x14ac:dyDescent="0.3">
      <c r="A142" s="1" t="s">
        <v>12</v>
      </c>
      <c r="B142" s="1" t="s">
        <v>13</v>
      </c>
      <c r="C142" s="1">
        <v>0</v>
      </c>
      <c r="D142" s="1" t="s">
        <v>20</v>
      </c>
      <c r="E142" s="1" t="s">
        <v>13</v>
      </c>
      <c r="F142" s="1">
        <v>4735</v>
      </c>
      <c r="G142" s="1">
        <v>0</v>
      </c>
      <c r="H142" s="1">
        <v>138</v>
      </c>
      <c r="I142" s="1">
        <v>360</v>
      </c>
      <c r="J142" s="1">
        <v>1</v>
      </c>
      <c r="K142" s="1" t="s">
        <v>18</v>
      </c>
      <c r="L142" s="1" t="s">
        <v>17</v>
      </c>
      <c r="O142" s="1">
        <f>IF(A139="Male",1,0)</f>
        <v>1</v>
      </c>
      <c r="P142" s="1">
        <f>IF(A139="Female",1,0)</f>
        <v>0</v>
      </c>
      <c r="Q142" s="17">
        <f>IF(B139="Yes",1,0)</f>
        <v>1</v>
      </c>
      <c r="R142" s="18">
        <f>IF(B139="No",1,0)</f>
        <v>0</v>
      </c>
      <c r="S142" s="18">
        <f>IF(D139="Graduate",1,0)</f>
        <v>1</v>
      </c>
      <c r="T142" s="18">
        <f>IF(D139="Not Graduate",1,0)</f>
        <v>0</v>
      </c>
      <c r="U142" s="18">
        <f>IF(E139="Yes",1,0)</f>
        <v>0</v>
      </c>
      <c r="V142" s="18">
        <f>IF(E139="No",1,0)</f>
        <v>1</v>
      </c>
      <c r="W142" s="18">
        <f t="shared" si="10"/>
        <v>0</v>
      </c>
      <c r="X142" s="18">
        <f t="shared" si="11"/>
        <v>0</v>
      </c>
      <c r="Y142" s="18">
        <f t="shared" si="12"/>
        <v>1</v>
      </c>
      <c r="Z142" s="18">
        <f t="shared" si="13"/>
        <v>1</v>
      </c>
      <c r="AA142" s="18">
        <f t="shared" si="14"/>
        <v>0</v>
      </c>
    </row>
    <row r="143" spans="1:27" x14ac:dyDescent="0.3">
      <c r="A143" s="1" t="s">
        <v>12</v>
      </c>
      <c r="B143" s="1" t="s">
        <v>13</v>
      </c>
      <c r="C143" s="1">
        <v>1</v>
      </c>
      <c r="D143" s="1" t="s">
        <v>14</v>
      </c>
      <c r="E143" s="1" t="s">
        <v>15</v>
      </c>
      <c r="F143" s="1">
        <v>2491</v>
      </c>
      <c r="G143" s="1">
        <v>2054</v>
      </c>
      <c r="H143" s="1">
        <v>104</v>
      </c>
      <c r="I143" s="1">
        <v>360</v>
      </c>
      <c r="J143" s="1">
        <v>1</v>
      </c>
      <c r="K143" s="1" t="s">
        <v>22</v>
      </c>
      <c r="L143" s="1" t="s">
        <v>19</v>
      </c>
      <c r="O143" s="1">
        <f>IF(A140="Male",1,0)</f>
        <v>1</v>
      </c>
      <c r="P143" s="1">
        <f>IF(A140="Female",1,0)</f>
        <v>0</v>
      </c>
      <c r="Q143" s="17">
        <f>IF(B140="Yes",1,0)</f>
        <v>0</v>
      </c>
      <c r="R143" s="18">
        <f>IF(B140="No",1,0)</f>
        <v>1</v>
      </c>
      <c r="S143" s="18">
        <f>IF(D140="Graduate",1,0)</f>
        <v>1</v>
      </c>
      <c r="T143" s="18">
        <f>IF(D140="Not Graduate",1,0)</f>
        <v>0</v>
      </c>
      <c r="U143" s="18">
        <f>IF(E140="Yes",1,0)</f>
        <v>0</v>
      </c>
      <c r="V143" s="18">
        <f>IF(E140="No",1,0)</f>
        <v>1</v>
      </c>
      <c r="W143" s="18">
        <f t="shared" si="10"/>
        <v>0</v>
      </c>
      <c r="X143" s="18">
        <f t="shared" si="11"/>
        <v>0</v>
      </c>
      <c r="Y143" s="18">
        <f t="shared" si="12"/>
        <v>1</v>
      </c>
      <c r="Z143" s="18">
        <f t="shared" si="13"/>
        <v>1</v>
      </c>
      <c r="AA143" s="18">
        <f t="shared" si="14"/>
        <v>0</v>
      </c>
    </row>
    <row r="144" spans="1:27" x14ac:dyDescent="0.3">
      <c r="A144" s="1" t="s">
        <v>12</v>
      </c>
      <c r="B144" s="1" t="s">
        <v>13</v>
      </c>
      <c r="C144" s="1">
        <v>0</v>
      </c>
      <c r="D144" s="1" t="s">
        <v>14</v>
      </c>
      <c r="E144" s="1" t="s">
        <v>13</v>
      </c>
      <c r="F144" s="1">
        <v>3716</v>
      </c>
      <c r="G144" s="1">
        <v>0</v>
      </c>
      <c r="H144" s="1">
        <v>42</v>
      </c>
      <c r="I144" s="1">
        <v>180</v>
      </c>
      <c r="J144" s="1">
        <v>1</v>
      </c>
      <c r="K144" s="1" t="s">
        <v>16</v>
      </c>
      <c r="L144" s="1" t="s">
        <v>19</v>
      </c>
      <c r="O144" s="1">
        <f>IF(A141="Male",1,0)</f>
        <v>1</v>
      </c>
      <c r="P144" s="1">
        <f>IF(A141="Female",1,0)</f>
        <v>0</v>
      </c>
      <c r="Q144" s="17">
        <f>IF(B141="Yes",1,0)</f>
        <v>1</v>
      </c>
      <c r="R144" s="18">
        <f>IF(B141="No",1,0)</f>
        <v>0</v>
      </c>
      <c r="S144" s="18">
        <f>IF(D141="Graduate",1,0)</f>
        <v>1</v>
      </c>
      <c r="T144" s="18">
        <f>IF(D141="Not Graduate",1,0)</f>
        <v>0</v>
      </c>
      <c r="U144" s="18">
        <f>IF(E141="Yes",1,0)</f>
        <v>0</v>
      </c>
      <c r="V144" s="18">
        <f>IF(E141="No",1,0)</f>
        <v>1</v>
      </c>
      <c r="W144" s="18">
        <f t="shared" si="10"/>
        <v>0</v>
      </c>
      <c r="X144" s="18">
        <f t="shared" si="11"/>
        <v>0</v>
      </c>
      <c r="Y144" s="18">
        <f t="shared" si="12"/>
        <v>1</v>
      </c>
      <c r="Z144" s="18">
        <f t="shared" si="13"/>
        <v>1</v>
      </c>
      <c r="AA144" s="18">
        <f t="shared" si="14"/>
        <v>0</v>
      </c>
    </row>
    <row r="145" spans="1:27" x14ac:dyDescent="0.3">
      <c r="A145" s="1" t="s">
        <v>12</v>
      </c>
      <c r="B145" s="1" t="s">
        <v>15</v>
      </c>
      <c r="C145" s="1">
        <v>0</v>
      </c>
      <c r="D145" s="1" t="s">
        <v>20</v>
      </c>
      <c r="E145" s="1" t="s">
        <v>15</v>
      </c>
      <c r="F145" s="1">
        <v>3189</v>
      </c>
      <c r="G145" s="1">
        <v>2598</v>
      </c>
      <c r="H145" s="1">
        <v>120</v>
      </c>
      <c r="I145" s="1">
        <v>240</v>
      </c>
      <c r="J145" s="1">
        <v>1</v>
      </c>
      <c r="K145" s="1" t="s">
        <v>16</v>
      </c>
      <c r="L145" s="1" t="s">
        <v>19</v>
      </c>
      <c r="O145" s="1">
        <f>IF(A142="Male",1,0)</f>
        <v>1</v>
      </c>
      <c r="P145" s="1">
        <f>IF(A142="Female",1,0)</f>
        <v>0</v>
      </c>
      <c r="Q145" s="17">
        <f>IF(B142="Yes",1,0)</f>
        <v>1</v>
      </c>
      <c r="R145" s="18">
        <f>IF(B142="No",1,0)</f>
        <v>0</v>
      </c>
      <c r="S145" s="18">
        <f>IF(D142="Graduate",1,0)</f>
        <v>0</v>
      </c>
      <c r="T145" s="18">
        <f>IF(D142="Not Graduate",1,0)</f>
        <v>1</v>
      </c>
      <c r="U145" s="18">
        <f>IF(E142="Yes",1,0)</f>
        <v>1</v>
      </c>
      <c r="V145" s="18">
        <f>IF(E142="No",1,0)</f>
        <v>0</v>
      </c>
      <c r="W145" s="18">
        <f t="shared" si="10"/>
        <v>0</v>
      </c>
      <c r="X145" s="18">
        <f t="shared" si="11"/>
        <v>1</v>
      </c>
      <c r="Y145" s="18">
        <f t="shared" si="12"/>
        <v>0</v>
      </c>
      <c r="Z145" s="18">
        <f t="shared" si="13"/>
        <v>0</v>
      </c>
      <c r="AA145" s="18">
        <f t="shared" si="14"/>
        <v>1</v>
      </c>
    </row>
    <row r="146" spans="1:27" x14ac:dyDescent="0.3">
      <c r="A146" s="1" t="s">
        <v>12</v>
      </c>
      <c r="B146" s="1" t="s">
        <v>13</v>
      </c>
      <c r="C146" s="1">
        <v>1</v>
      </c>
      <c r="D146" s="1" t="s">
        <v>14</v>
      </c>
      <c r="E146" s="1" t="s">
        <v>15</v>
      </c>
      <c r="F146" s="1">
        <v>3155</v>
      </c>
      <c r="G146" s="1">
        <v>1779</v>
      </c>
      <c r="H146" s="1">
        <v>140</v>
      </c>
      <c r="I146" s="1">
        <v>360</v>
      </c>
      <c r="J146" s="1">
        <v>1</v>
      </c>
      <c r="K146" s="1" t="s">
        <v>22</v>
      </c>
      <c r="L146" s="1" t="s">
        <v>19</v>
      </c>
      <c r="O146" s="1">
        <f>IF(A143="Male",1,0)</f>
        <v>1</v>
      </c>
      <c r="P146" s="1">
        <f>IF(A143="Female",1,0)</f>
        <v>0</v>
      </c>
      <c r="Q146" s="17">
        <f>IF(B143="Yes",1,0)</f>
        <v>1</v>
      </c>
      <c r="R146" s="18">
        <f>IF(B143="No",1,0)</f>
        <v>0</v>
      </c>
      <c r="S146" s="18">
        <f>IF(D143="Graduate",1,0)</f>
        <v>1</v>
      </c>
      <c r="T146" s="18">
        <f>IF(D143="Not Graduate",1,0)</f>
        <v>0</v>
      </c>
      <c r="U146" s="18">
        <f>IF(E143="Yes",1,0)</f>
        <v>0</v>
      </c>
      <c r="V146" s="18">
        <f>IF(E143="No",1,0)</f>
        <v>1</v>
      </c>
      <c r="W146" s="18">
        <f t="shared" si="10"/>
        <v>0</v>
      </c>
      <c r="X146" s="18">
        <f t="shared" si="11"/>
        <v>0</v>
      </c>
      <c r="Y146" s="18">
        <f t="shared" si="12"/>
        <v>1</v>
      </c>
      <c r="Z146" s="18">
        <f t="shared" si="13"/>
        <v>1</v>
      </c>
      <c r="AA146" s="18">
        <f t="shared" si="14"/>
        <v>0</v>
      </c>
    </row>
    <row r="147" spans="1:27" x14ac:dyDescent="0.3">
      <c r="A147" s="1" t="s">
        <v>21</v>
      </c>
      <c r="B147" s="1" t="s">
        <v>15</v>
      </c>
      <c r="C147" s="1">
        <v>0</v>
      </c>
      <c r="D147" s="1" t="s">
        <v>14</v>
      </c>
      <c r="E147" s="1" t="s">
        <v>13</v>
      </c>
      <c r="F147" s="1">
        <v>3463</v>
      </c>
      <c r="G147" s="1">
        <v>0</v>
      </c>
      <c r="H147" s="1">
        <v>122</v>
      </c>
      <c r="I147" s="1">
        <v>360</v>
      </c>
      <c r="J147" s="1">
        <v>0</v>
      </c>
      <c r="K147" s="1" t="s">
        <v>18</v>
      </c>
      <c r="L147" s="1" t="s">
        <v>19</v>
      </c>
      <c r="O147" s="1">
        <f>IF(A144="Male",1,0)</f>
        <v>1</v>
      </c>
      <c r="P147" s="1">
        <f>IF(A144="Female",1,0)</f>
        <v>0</v>
      </c>
      <c r="Q147" s="17">
        <f>IF(B144="Yes",1,0)</f>
        <v>1</v>
      </c>
      <c r="R147" s="18">
        <f>IF(B144="No",1,0)</f>
        <v>0</v>
      </c>
      <c r="S147" s="18">
        <f>IF(D144="Graduate",1,0)</f>
        <v>1</v>
      </c>
      <c r="T147" s="18">
        <f>IF(D144="Not Graduate",1,0)</f>
        <v>0</v>
      </c>
      <c r="U147" s="18">
        <f>IF(E144="Yes",1,0)</f>
        <v>1</v>
      </c>
      <c r="V147" s="18">
        <f>IF(E144="No",1,0)</f>
        <v>0</v>
      </c>
      <c r="W147" s="18">
        <f t="shared" si="10"/>
        <v>1</v>
      </c>
      <c r="X147" s="18">
        <f t="shared" si="11"/>
        <v>0</v>
      </c>
      <c r="Y147" s="18">
        <f t="shared" si="12"/>
        <v>0</v>
      </c>
      <c r="Z147" s="18">
        <f t="shared" si="13"/>
        <v>1</v>
      </c>
      <c r="AA147" s="18">
        <f t="shared" si="14"/>
        <v>0</v>
      </c>
    </row>
    <row r="148" spans="1:27" x14ac:dyDescent="0.3">
      <c r="A148" s="1" t="s">
        <v>21</v>
      </c>
      <c r="B148" s="1" t="s">
        <v>15</v>
      </c>
      <c r="C148" s="1">
        <v>1</v>
      </c>
      <c r="D148" s="1" t="s">
        <v>14</v>
      </c>
      <c r="E148" s="1" t="s">
        <v>15</v>
      </c>
      <c r="F148" s="1">
        <v>3812</v>
      </c>
      <c r="G148" s="1">
        <v>0</v>
      </c>
      <c r="H148" s="1">
        <v>112</v>
      </c>
      <c r="I148" s="1">
        <v>360</v>
      </c>
      <c r="J148" s="1">
        <v>1</v>
      </c>
      <c r="K148" s="1" t="s">
        <v>16</v>
      </c>
      <c r="L148" s="1" t="s">
        <v>19</v>
      </c>
      <c r="O148" s="1">
        <f>IF(A145="Male",1,0)</f>
        <v>1</v>
      </c>
      <c r="P148" s="1">
        <f>IF(A145="Female",1,0)</f>
        <v>0</v>
      </c>
      <c r="Q148" s="17">
        <f>IF(B145="Yes",1,0)</f>
        <v>0</v>
      </c>
      <c r="R148" s="18">
        <f>IF(B145="No",1,0)</f>
        <v>1</v>
      </c>
      <c r="S148" s="18">
        <f>IF(D145="Graduate",1,0)</f>
        <v>0</v>
      </c>
      <c r="T148" s="18">
        <f>IF(D145="Not Graduate",1,0)</f>
        <v>1</v>
      </c>
      <c r="U148" s="18">
        <f>IF(E145="Yes",1,0)</f>
        <v>0</v>
      </c>
      <c r="V148" s="18">
        <f>IF(E145="No",1,0)</f>
        <v>1</v>
      </c>
      <c r="W148" s="18">
        <f t="shared" si="10"/>
        <v>1</v>
      </c>
      <c r="X148" s="18">
        <f t="shared" si="11"/>
        <v>0</v>
      </c>
      <c r="Y148" s="18">
        <f t="shared" si="12"/>
        <v>0</v>
      </c>
      <c r="Z148" s="18">
        <f t="shared" si="13"/>
        <v>1</v>
      </c>
      <c r="AA148" s="18">
        <f t="shared" si="14"/>
        <v>0</v>
      </c>
    </row>
    <row r="149" spans="1:27" x14ac:dyDescent="0.3">
      <c r="A149" s="1" t="s">
        <v>12</v>
      </c>
      <c r="B149" s="1" t="s">
        <v>13</v>
      </c>
      <c r="C149" s="1">
        <v>1</v>
      </c>
      <c r="D149" s="1" t="s">
        <v>14</v>
      </c>
      <c r="E149" s="1" t="s">
        <v>15</v>
      </c>
      <c r="F149" s="1">
        <v>3315</v>
      </c>
      <c r="G149" s="1">
        <v>0</v>
      </c>
      <c r="H149" s="1">
        <v>96</v>
      </c>
      <c r="I149" s="1">
        <v>360</v>
      </c>
      <c r="J149" s="1">
        <v>1</v>
      </c>
      <c r="K149" s="1" t="s">
        <v>22</v>
      </c>
      <c r="L149" s="1" t="s">
        <v>19</v>
      </c>
      <c r="O149" s="1">
        <f>IF(A146="Male",1,0)</f>
        <v>1</v>
      </c>
      <c r="P149" s="1">
        <f>IF(A146="Female",1,0)</f>
        <v>0</v>
      </c>
      <c r="Q149" s="17">
        <f>IF(B146="Yes",1,0)</f>
        <v>1</v>
      </c>
      <c r="R149" s="18">
        <f>IF(B146="No",1,0)</f>
        <v>0</v>
      </c>
      <c r="S149" s="18">
        <f>IF(D146="Graduate",1,0)</f>
        <v>1</v>
      </c>
      <c r="T149" s="18">
        <f>IF(D146="Not Graduate",1,0)</f>
        <v>0</v>
      </c>
      <c r="U149" s="18">
        <f>IF(E146="Yes",1,0)</f>
        <v>0</v>
      </c>
      <c r="V149" s="18">
        <f>IF(E146="No",1,0)</f>
        <v>1</v>
      </c>
      <c r="W149" s="18">
        <f t="shared" si="10"/>
        <v>0</v>
      </c>
      <c r="X149" s="18">
        <f t="shared" si="11"/>
        <v>0</v>
      </c>
      <c r="Y149" s="18">
        <f t="shared" si="12"/>
        <v>1</v>
      </c>
      <c r="Z149" s="18">
        <f t="shared" si="13"/>
        <v>1</v>
      </c>
      <c r="AA149" s="18">
        <f t="shared" si="14"/>
        <v>0</v>
      </c>
    </row>
    <row r="150" spans="1:27" x14ac:dyDescent="0.3">
      <c r="A150" s="1" t="s">
        <v>12</v>
      </c>
      <c r="B150" s="1" t="s">
        <v>13</v>
      </c>
      <c r="C150" s="1">
        <v>2</v>
      </c>
      <c r="D150" s="1" t="s">
        <v>14</v>
      </c>
      <c r="E150" s="1" t="s">
        <v>15</v>
      </c>
      <c r="F150" s="1">
        <v>5819</v>
      </c>
      <c r="G150" s="1">
        <v>5000</v>
      </c>
      <c r="H150" s="1">
        <v>120</v>
      </c>
      <c r="I150" s="1">
        <v>360</v>
      </c>
      <c r="J150" s="1">
        <v>1</v>
      </c>
      <c r="K150" s="1" t="s">
        <v>16</v>
      </c>
      <c r="L150" s="1" t="s">
        <v>19</v>
      </c>
      <c r="O150" s="1">
        <f>IF(A147="Male",1,0)</f>
        <v>0</v>
      </c>
      <c r="P150" s="1">
        <f>IF(A147="Female",1,0)</f>
        <v>1</v>
      </c>
      <c r="Q150" s="17">
        <f>IF(B147="Yes",1,0)</f>
        <v>0</v>
      </c>
      <c r="R150" s="18">
        <f>IF(B147="No",1,0)</f>
        <v>1</v>
      </c>
      <c r="S150" s="18">
        <f>IF(D147="Graduate",1,0)</f>
        <v>1</v>
      </c>
      <c r="T150" s="18">
        <f>IF(D147="Not Graduate",1,0)</f>
        <v>0</v>
      </c>
      <c r="U150" s="18">
        <f>IF(E147="Yes",1,0)</f>
        <v>1</v>
      </c>
      <c r="V150" s="18">
        <f>IF(E147="No",1,0)</f>
        <v>0</v>
      </c>
      <c r="W150" s="18">
        <f t="shared" si="10"/>
        <v>0</v>
      </c>
      <c r="X150" s="18">
        <f t="shared" si="11"/>
        <v>1</v>
      </c>
      <c r="Y150" s="18">
        <f t="shared" si="12"/>
        <v>0</v>
      </c>
      <c r="Z150" s="18">
        <f t="shared" si="13"/>
        <v>1</v>
      </c>
      <c r="AA150" s="18">
        <f t="shared" si="14"/>
        <v>0</v>
      </c>
    </row>
    <row r="151" spans="1:27" x14ac:dyDescent="0.3">
      <c r="A151" s="1" t="s">
        <v>12</v>
      </c>
      <c r="B151" s="1" t="s">
        <v>13</v>
      </c>
      <c r="C151" s="1">
        <v>1</v>
      </c>
      <c r="D151" s="1" t="s">
        <v>20</v>
      </c>
      <c r="E151" s="1" t="s">
        <v>15</v>
      </c>
      <c r="F151" s="1">
        <v>2510</v>
      </c>
      <c r="G151" s="1">
        <v>1983</v>
      </c>
      <c r="H151" s="1">
        <v>140</v>
      </c>
      <c r="I151" s="1">
        <v>180</v>
      </c>
      <c r="J151" s="1">
        <v>1</v>
      </c>
      <c r="K151" s="1" t="s">
        <v>18</v>
      </c>
      <c r="L151" s="1" t="s">
        <v>17</v>
      </c>
      <c r="O151" s="1">
        <f>IF(A148="Male",1,0)</f>
        <v>0</v>
      </c>
      <c r="P151" s="1">
        <f>IF(A148="Female",1,0)</f>
        <v>1</v>
      </c>
      <c r="Q151" s="17">
        <f>IF(B148="Yes",1,0)</f>
        <v>0</v>
      </c>
      <c r="R151" s="18">
        <f>IF(B148="No",1,0)</f>
        <v>1</v>
      </c>
      <c r="S151" s="18">
        <f>IF(D148="Graduate",1,0)</f>
        <v>1</v>
      </c>
      <c r="T151" s="18">
        <f>IF(D148="Not Graduate",1,0)</f>
        <v>0</v>
      </c>
      <c r="U151" s="18">
        <f>IF(E148="Yes",1,0)</f>
        <v>0</v>
      </c>
      <c r="V151" s="18">
        <f>IF(E148="No",1,0)</f>
        <v>1</v>
      </c>
      <c r="W151" s="18">
        <f t="shared" si="10"/>
        <v>1</v>
      </c>
      <c r="X151" s="18">
        <f t="shared" si="11"/>
        <v>0</v>
      </c>
      <c r="Y151" s="18">
        <f t="shared" si="12"/>
        <v>0</v>
      </c>
      <c r="Z151" s="18">
        <f t="shared" si="13"/>
        <v>1</v>
      </c>
      <c r="AA151" s="18">
        <f t="shared" si="14"/>
        <v>0</v>
      </c>
    </row>
    <row r="152" spans="1:27" x14ac:dyDescent="0.3">
      <c r="A152" s="1" t="s">
        <v>12</v>
      </c>
      <c r="B152" s="1" t="s">
        <v>13</v>
      </c>
      <c r="C152" s="1">
        <v>2</v>
      </c>
      <c r="D152" s="1" t="s">
        <v>14</v>
      </c>
      <c r="E152" s="1" t="s">
        <v>13</v>
      </c>
      <c r="F152" s="1">
        <v>6250</v>
      </c>
      <c r="G152" s="1">
        <v>1300</v>
      </c>
      <c r="H152" s="1">
        <v>108</v>
      </c>
      <c r="I152" s="1">
        <v>360</v>
      </c>
      <c r="J152" s="1">
        <v>1</v>
      </c>
      <c r="K152" s="1" t="s">
        <v>16</v>
      </c>
      <c r="L152" s="1" t="s">
        <v>19</v>
      </c>
      <c r="O152" s="1">
        <f>IF(A149="Male",1,0)</f>
        <v>1</v>
      </c>
      <c r="P152" s="1">
        <f>IF(A149="Female",1,0)</f>
        <v>0</v>
      </c>
      <c r="Q152" s="17">
        <f>IF(B149="Yes",1,0)</f>
        <v>1</v>
      </c>
      <c r="R152" s="18">
        <f>IF(B149="No",1,0)</f>
        <v>0</v>
      </c>
      <c r="S152" s="18">
        <f>IF(D149="Graduate",1,0)</f>
        <v>1</v>
      </c>
      <c r="T152" s="18">
        <f>IF(D149="Not Graduate",1,0)</f>
        <v>0</v>
      </c>
      <c r="U152" s="18">
        <f>IF(E149="Yes",1,0)</f>
        <v>0</v>
      </c>
      <c r="V152" s="18">
        <f>IF(E149="No",1,0)</f>
        <v>1</v>
      </c>
      <c r="W152" s="18">
        <f t="shared" si="10"/>
        <v>0</v>
      </c>
      <c r="X152" s="18">
        <f t="shared" si="11"/>
        <v>0</v>
      </c>
      <c r="Y152" s="18">
        <f t="shared" si="12"/>
        <v>1</v>
      </c>
      <c r="Z152" s="18">
        <f t="shared" si="13"/>
        <v>1</v>
      </c>
      <c r="AA152" s="18">
        <f t="shared" si="14"/>
        <v>0</v>
      </c>
    </row>
    <row r="153" spans="1:27" x14ac:dyDescent="0.3">
      <c r="A153" s="1" t="s">
        <v>12</v>
      </c>
      <c r="B153" s="1" t="s">
        <v>13</v>
      </c>
      <c r="C153" s="1">
        <v>0</v>
      </c>
      <c r="D153" s="1" t="s">
        <v>20</v>
      </c>
      <c r="E153" s="1" t="s">
        <v>15</v>
      </c>
      <c r="F153" s="1">
        <v>3406</v>
      </c>
      <c r="G153" s="1">
        <v>4417</v>
      </c>
      <c r="H153" s="1">
        <v>123</v>
      </c>
      <c r="I153" s="1">
        <v>360</v>
      </c>
      <c r="J153" s="1">
        <v>1</v>
      </c>
      <c r="K153" s="1" t="s">
        <v>22</v>
      </c>
      <c r="L153" s="1" t="s">
        <v>19</v>
      </c>
      <c r="O153" s="1">
        <f>IF(A150="Male",1,0)</f>
        <v>1</v>
      </c>
      <c r="P153" s="1">
        <f>IF(A150="Female",1,0)</f>
        <v>0</v>
      </c>
      <c r="Q153" s="17">
        <f>IF(B150="Yes",1,0)</f>
        <v>1</v>
      </c>
      <c r="R153" s="18">
        <f>IF(B150="No",1,0)</f>
        <v>0</v>
      </c>
      <c r="S153" s="18">
        <f>IF(D150="Graduate",1,0)</f>
        <v>1</v>
      </c>
      <c r="T153" s="18">
        <f>IF(D150="Not Graduate",1,0)</f>
        <v>0</v>
      </c>
      <c r="U153" s="18">
        <f>IF(E150="Yes",1,0)</f>
        <v>0</v>
      </c>
      <c r="V153" s="18">
        <f>IF(E150="No",1,0)</f>
        <v>1</v>
      </c>
      <c r="W153" s="18">
        <f t="shared" si="10"/>
        <v>1</v>
      </c>
      <c r="X153" s="18">
        <f t="shared" si="11"/>
        <v>0</v>
      </c>
      <c r="Y153" s="18">
        <f t="shared" si="12"/>
        <v>0</v>
      </c>
      <c r="Z153" s="18">
        <f t="shared" si="13"/>
        <v>1</v>
      </c>
      <c r="AA153" s="18">
        <f t="shared" si="14"/>
        <v>0</v>
      </c>
    </row>
    <row r="154" spans="1:27" x14ac:dyDescent="0.3">
      <c r="A154" s="1" t="s">
        <v>12</v>
      </c>
      <c r="B154" s="1" t="s">
        <v>15</v>
      </c>
      <c r="C154" s="1">
        <v>0</v>
      </c>
      <c r="D154" s="1" t="s">
        <v>14</v>
      </c>
      <c r="E154" s="1" t="s">
        <v>13</v>
      </c>
      <c r="F154" s="1">
        <v>6050</v>
      </c>
      <c r="G154" s="1">
        <v>4333</v>
      </c>
      <c r="H154" s="1">
        <v>120</v>
      </c>
      <c r="I154" s="1">
        <v>180</v>
      </c>
      <c r="J154" s="1">
        <v>1</v>
      </c>
      <c r="K154" s="1" t="s">
        <v>18</v>
      </c>
      <c r="L154" s="1" t="s">
        <v>17</v>
      </c>
      <c r="O154" s="1">
        <f>IF(A151="Male",1,0)</f>
        <v>1</v>
      </c>
      <c r="P154" s="1">
        <f>IF(A151="Female",1,0)</f>
        <v>0</v>
      </c>
      <c r="Q154" s="17">
        <f>IF(B151="Yes",1,0)</f>
        <v>1</v>
      </c>
      <c r="R154" s="18">
        <f>IF(B151="No",1,0)</f>
        <v>0</v>
      </c>
      <c r="S154" s="18">
        <f>IF(D151="Graduate",1,0)</f>
        <v>0</v>
      </c>
      <c r="T154" s="18">
        <f>IF(D151="Not Graduate",1,0)</f>
        <v>1</v>
      </c>
      <c r="U154" s="18">
        <f>IF(E151="Yes",1,0)</f>
        <v>0</v>
      </c>
      <c r="V154" s="18">
        <f>IF(E151="No",1,0)</f>
        <v>1</v>
      </c>
      <c r="W154" s="18">
        <f t="shared" si="10"/>
        <v>0</v>
      </c>
      <c r="X154" s="18">
        <f t="shared" si="11"/>
        <v>1</v>
      </c>
      <c r="Y154" s="18">
        <f t="shared" si="12"/>
        <v>0</v>
      </c>
      <c r="Z154" s="18">
        <f t="shared" si="13"/>
        <v>0</v>
      </c>
      <c r="AA154" s="18">
        <f t="shared" si="14"/>
        <v>1</v>
      </c>
    </row>
    <row r="155" spans="1:27" x14ac:dyDescent="0.3">
      <c r="A155" s="1" t="s">
        <v>12</v>
      </c>
      <c r="B155" s="1" t="s">
        <v>13</v>
      </c>
      <c r="C155" s="1">
        <v>2</v>
      </c>
      <c r="D155" s="1" t="s">
        <v>14</v>
      </c>
      <c r="E155" s="1" t="s">
        <v>15</v>
      </c>
      <c r="F155" s="1">
        <v>9703</v>
      </c>
      <c r="G155" s="1">
        <v>0</v>
      </c>
      <c r="H155" s="1">
        <v>112</v>
      </c>
      <c r="I155" s="1">
        <v>360</v>
      </c>
      <c r="J155" s="1">
        <v>1</v>
      </c>
      <c r="K155" s="1" t="s">
        <v>18</v>
      </c>
      <c r="L155" s="1" t="s">
        <v>19</v>
      </c>
      <c r="O155" s="1">
        <f>IF(A152="Male",1,0)</f>
        <v>1</v>
      </c>
      <c r="P155" s="1">
        <f>IF(A152="Female",1,0)</f>
        <v>0</v>
      </c>
      <c r="Q155" s="17">
        <f>IF(B152="Yes",1,0)</f>
        <v>1</v>
      </c>
      <c r="R155" s="18">
        <f>IF(B152="No",1,0)</f>
        <v>0</v>
      </c>
      <c r="S155" s="18">
        <f>IF(D152="Graduate",1,0)</f>
        <v>1</v>
      </c>
      <c r="T155" s="18">
        <f>IF(D152="Not Graduate",1,0)</f>
        <v>0</v>
      </c>
      <c r="U155" s="18">
        <f>IF(E152="Yes",1,0)</f>
        <v>1</v>
      </c>
      <c r="V155" s="18">
        <f>IF(E152="No",1,0)</f>
        <v>0</v>
      </c>
      <c r="W155" s="18">
        <f t="shared" si="10"/>
        <v>1</v>
      </c>
      <c r="X155" s="18">
        <f t="shared" si="11"/>
        <v>0</v>
      </c>
      <c r="Y155" s="18">
        <f t="shared" si="12"/>
        <v>0</v>
      </c>
      <c r="Z155" s="18">
        <f t="shared" si="13"/>
        <v>1</v>
      </c>
      <c r="AA155" s="18">
        <f t="shared" si="14"/>
        <v>0</v>
      </c>
    </row>
    <row r="156" spans="1:27" x14ac:dyDescent="0.3">
      <c r="A156" s="1" t="s">
        <v>12</v>
      </c>
      <c r="B156" s="1" t="s">
        <v>13</v>
      </c>
      <c r="C156" s="1">
        <v>1</v>
      </c>
      <c r="D156" s="1" t="s">
        <v>20</v>
      </c>
      <c r="E156" s="1" t="s">
        <v>15</v>
      </c>
      <c r="F156" s="1">
        <v>6608</v>
      </c>
      <c r="G156" s="1">
        <v>0</v>
      </c>
      <c r="H156" s="1">
        <v>137</v>
      </c>
      <c r="I156" s="1">
        <v>180</v>
      </c>
      <c r="J156" s="1">
        <v>1</v>
      </c>
      <c r="K156" s="1" t="s">
        <v>18</v>
      </c>
      <c r="L156" s="1" t="s">
        <v>19</v>
      </c>
      <c r="O156" s="1">
        <f>IF(A153="Male",1,0)</f>
        <v>1</v>
      </c>
      <c r="P156" s="1">
        <f>IF(A153="Female",1,0)</f>
        <v>0</v>
      </c>
      <c r="Q156" s="17">
        <f>IF(B153="Yes",1,0)</f>
        <v>1</v>
      </c>
      <c r="R156" s="18">
        <f>IF(B153="No",1,0)</f>
        <v>0</v>
      </c>
      <c r="S156" s="18">
        <f>IF(D153="Graduate",1,0)</f>
        <v>0</v>
      </c>
      <c r="T156" s="18">
        <f>IF(D153="Not Graduate",1,0)</f>
        <v>1</v>
      </c>
      <c r="U156" s="18">
        <f>IF(E153="Yes",1,0)</f>
        <v>0</v>
      </c>
      <c r="V156" s="18">
        <f>IF(E153="No",1,0)</f>
        <v>1</v>
      </c>
      <c r="W156" s="18">
        <f t="shared" si="10"/>
        <v>0</v>
      </c>
      <c r="X156" s="18">
        <f t="shared" si="11"/>
        <v>0</v>
      </c>
      <c r="Y156" s="18">
        <f t="shared" si="12"/>
        <v>1</v>
      </c>
      <c r="Z156" s="18">
        <f t="shared" si="13"/>
        <v>1</v>
      </c>
      <c r="AA156" s="18">
        <f t="shared" si="14"/>
        <v>0</v>
      </c>
    </row>
    <row r="157" spans="1:27" x14ac:dyDescent="0.3">
      <c r="A157" s="1" t="s">
        <v>12</v>
      </c>
      <c r="B157" s="1" t="s">
        <v>13</v>
      </c>
      <c r="C157" s="1">
        <v>1</v>
      </c>
      <c r="D157" s="1" t="s">
        <v>14</v>
      </c>
      <c r="E157" s="1" t="s">
        <v>15</v>
      </c>
      <c r="F157" s="1">
        <v>2882</v>
      </c>
      <c r="G157" s="1">
        <v>1843</v>
      </c>
      <c r="H157" s="1">
        <v>123</v>
      </c>
      <c r="I157" s="1">
        <v>480</v>
      </c>
      <c r="J157" s="1">
        <v>1</v>
      </c>
      <c r="K157" s="1" t="s">
        <v>22</v>
      </c>
      <c r="L157" s="1" t="s">
        <v>19</v>
      </c>
      <c r="O157" s="1">
        <f>IF(A154="Male",1,0)</f>
        <v>1</v>
      </c>
      <c r="P157" s="1">
        <f>IF(A154="Female",1,0)</f>
        <v>0</v>
      </c>
      <c r="Q157" s="17">
        <f>IF(B154="Yes",1,0)</f>
        <v>0</v>
      </c>
      <c r="R157" s="18">
        <f>IF(B154="No",1,0)</f>
        <v>1</v>
      </c>
      <c r="S157" s="18">
        <f>IF(D154="Graduate",1,0)</f>
        <v>1</v>
      </c>
      <c r="T157" s="18">
        <f>IF(D154="Not Graduate",1,0)</f>
        <v>0</v>
      </c>
      <c r="U157" s="18">
        <f>IF(E154="Yes",1,0)</f>
        <v>1</v>
      </c>
      <c r="V157" s="18">
        <f>IF(E154="No",1,0)</f>
        <v>0</v>
      </c>
      <c r="W157" s="18">
        <f t="shared" si="10"/>
        <v>0</v>
      </c>
      <c r="X157" s="18">
        <f t="shared" si="11"/>
        <v>1</v>
      </c>
      <c r="Y157" s="18">
        <f t="shared" si="12"/>
        <v>0</v>
      </c>
      <c r="Z157" s="18">
        <f t="shared" si="13"/>
        <v>0</v>
      </c>
      <c r="AA157" s="18">
        <f t="shared" si="14"/>
        <v>1</v>
      </c>
    </row>
    <row r="158" spans="1:27" x14ac:dyDescent="0.3">
      <c r="A158" s="1" t="s">
        <v>12</v>
      </c>
      <c r="B158" s="1" t="s">
        <v>13</v>
      </c>
      <c r="C158" s="1">
        <v>0</v>
      </c>
      <c r="D158" s="1" t="s">
        <v>14</v>
      </c>
      <c r="E158" s="1" t="s">
        <v>15</v>
      </c>
      <c r="F158" s="1">
        <v>1809</v>
      </c>
      <c r="G158" s="1">
        <v>1868</v>
      </c>
      <c r="H158" s="1">
        <v>90</v>
      </c>
      <c r="I158" s="1">
        <v>360</v>
      </c>
      <c r="J158" s="1">
        <v>1</v>
      </c>
      <c r="K158" s="1" t="s">
        <v>18</v>
      </c>
      <c r="L158" s="1" t="s">
        <v>19</v>
      </c>
      <c r="O158" s="1">
        <f>IF(A155="Male",1,0)</f>
        <v>1</v>
      </c>
      <c r="P158" s="1">
        <f>IF(A155="Female",1,0)</f>
        <v>0</v>
      </c>
      <c r="Q158" s="17">
        <f>IF(B155="Yes",1,0)</f>
        <v>1</v>
      </c>
      <c r="R158" s="18">
        <f>IF(B155="No",1,0)</f>
        <v>0</v>
      </c>
      <c r="S158" s="18">
        <f>IF(D155="Graduate",1,0)</f>
        <v>1</v>
      </c>
      <c r="T158" s="18">
        <f>IF(D155="Not Graduate",1,0)</f>
        <v>0</v>
      </c>
      <c r="U158" s="18">
        <f>IF(E155="Yes",1,0)</f>
        <v>0</v>
      </c>
      <c r="V158" s="18">
        <f>IF(E155="No",1,0)</f>
        <v>1</v>
      </c>
      <c r="W158" s="18">
        <f t="shared" si="10"/>
        <v>0</v>
      </c>
      <c r="X158" s="18">
        <f t="shared" si="11"/>
        <v>1</v>
      </c>
      <c r="Y158" s="18">
        <f t="shared" si="12"/>
        <v>0</v>
      </c>
      <c r="Z158" s="18">
        <f t="shared" si="13"/>
        <v>1</v>
      </c>
      <c r="AA158" s="18">
        <f t="shared" si="14"/>
        <v>0</v>
      </c>
    </row>
    <row r="159" spans="1:27" x14ac:dyDescent="0.3">
      <c r="A159" s="1" t="s">
        <v>21</v>
      </c>
      <c r="B159" s="1" t="s">
        <v>15</v>
      </c>
      <c r="C159" s="1">
        <v>2</v>
      </c>
      <c r="D159" s="1" t="s">
        <v>14</v>
      </c>
      <c r="E159" s="1" t="s">
        <v>15</v>
      </c>
      <c r="F159" s="1">
        <v>3427</v>
      </c>
      <c r="G159" s="1">
        <v>0</v>
      </c>
      <c r="H159" s="1">
        <v>138</v>
      </c>
      <c r="I159" s="1">
        <v>360</v>
      </c>
      <c r="J159" s="1">
        <v>1</v>
      </c>
      <c r="K159" s="1" t="s">
        <v>18</v>
      </c>
      <c r="L159" s="1" t="s">
        <v>17</v>
      </c>
      <c r="O159" s="1">
        <f>IF(A156="Male",1,0)</f>
        <v>1</v>
      </c>
      <c r="P159" s="1">
        <f>IF(A156="Female",1,0)</f>
        <v>0</v>
      </c>
      <c r="Q159" s="17">
        <f>IF(B156="Yes",1,0)</f>
        <v>1</v>
      </c>
      <c r="R159" s="18">
        <f>IF(B156="No",1,0)</f>
        <v>0</v>
      </c>
      <c r="S159" s="18">
        <f>IF(D156="Graduate",1,0)</f>
        <v>0</v>
      </c>
      <c r="T159" s="18">
        <f>IF(D156="Not Graduate",1,0)</f>
        <v>1</v>
      </c>
      <c r="U159" s="18">
        <f>IF(E156="Yes",1,0)</f>
        <v>0</v>
      </c>
      <c r="V159" s="18">
        <f>IF(E156="No",1,0)</f>
        <v>1</v>
      </c>
      <c r="W159" s="18">
        <f t="shared" si="10"/>
        <v>0</v>
      </c>
      <c r="X159" s="18">
        <f t="shared" si="11"/>
        <v>1</v>
      </c>
      <c r="Y159" s="18">
        <f t="shared" si="12"/>
        <v>0</v>
      </c>
      <c r="Z159" s="18">
        <f t="shared" si="13"/>
        <v>1</v>
      </c>
      <c r="AA159" s="18">
        <f t="shared" si="14"/>
        <v>0</v>
      </c>
    </row>
    <row r="160" spans="1:27" x14ac:dyDescent="0.3">
      <c r="A160" s="1" t="s">
        <v>12</v>
      </c>
      <c r="B160" s="1" t="s">
        <v>15</v>
      </c>
      <c r="C160" s="1">
        <v>0</v>
      </c>
      <c r="D160" s="1" t="s">
        <v>20</v>
      </c>
      <c r="E160" s="1" t="s">
        <v>13</v>
      </c>
      <c r="F160" s="1">
        <v>2583</v>
      </c>
      <c r="G160" s="1">
        <v>2167</v>
      </c>
      <c r="H160" s="1">
        <v>104</v>
      </c>
      <c r="I160" s="1">
        <v>360</v>
      </c>
      <c r="J160" s="1">
        <v>1</v>
      </c>
      <c r="K160" s="1" t="s">
        <v>16</v>
      </c>
      <c r="L160" s="1" t="s">
        <v>19</v>
      </c>
      <c r="O160" s="1">
        <f>IF(A157="Male",1,0)</f>
        <v>1</v>
      </c>
      <c r="P160" s="1">
        <f>IF(A157="Female",1,0)</f>
        <v>0</v>
      </c>
      <c r="Q160" s="17">
        <f>IF(B157="Yes",1,0)</f>
        <v>1</v>
      </c>
      <c r="R160" s="18">
        <f>IF(B157="No",1,0)</f>
        <v>0</v>
      </c>
      <c r="S160" s="18">
        <f>IF(D157="Graduate",1,0)</f>
        <v>1</v>
      </c>
      <c r="T160" s="18">
        <f>IF(D157="Not Graduate",1,0)</f>
        <v>0</v>
      </c>
      <c r="U160" s="18">
        <f>IF(E157="Yes",1,0)</f>
        <v>0</v>
      </c>
      <c r="V160" s="18">
        <f>IF(E157="No",1,0)</f>
        <v>1</v>
      </c>
      <c r="W160" s="18">
        <f t="shared" si="10"/>
        <v>0</v>
      </c>
      <c r="X160" s="18">
        <f t="shared" si="11"/>
        <v>0</v>
      </c>
      <c r="Y160" s="18">
        <f t="shared" si="12"/>
        <v>1</v>
      </c>
      <c r="Z160" s="18">
        <f t="shared" si="13"/>
        <v>1</v>
      </c>
      <c r="AA160" s="18">
        <f t="shared" si="14"/>
        <v>0</v>
      </c>
    </row>
    <row r="161" spans="1:27" x14ac:dyDescent="0.3">
      <c r="A161" s="1" t="s">
        <v>12</v>
      </c>
      <c r="B161" s="1" t="s">
        <v>15</v>
      </c>
      <c r="C161" s="1">
        <v>0</v>
      </c>
      <c r="D161" s="1" t="s">
        <v>20</v>
      </c>
      <c r="E161" s="1" t="s">
        <v>15</v>
      </c>
      <c r="F161" s="1">
        <v>6045</v>
      </c>
      <c r="G161" s="1">
        <v>0</v>
      </c>
      <c r="H161" s="1">
        <v>115</v>
      </c>
      <c r="I161" s="1">
        <v>360</v>
      </c>
      <c r="J161" s="1">
        <v>0</v>
      </c>
      <c r="K161" s="1" t="s">
        <v>16</v>
      </c>
      <c r="L161" s="1" t="s">
        <v>17</v>
      </c>
      <c r="O161" s="1">
        <f>IF(A158="Male",1,0)</f>
        <v>1</v>
      </c>
      <c r="P161" s="1">
        <f>IF(A158="Female",1,0)</f>
        <v>0</v>
      </c>
      <c r="Q161" s="17">
        <f>IF(B158="Yes",1,0)</f>
        <v>1</v>
      </c>
      <c r="R161" s="18">
        <f>IF(B158="No",1,0)</f>
        <v>0</v>
      </c>
      <c r="S161" s="18">
        <f>IF(D158="Graduate",1,0)</f>
        <v>1</v>
      </c>
      <c r="T161" s="18">
        <f>IF(D158="Not Graduate",1,0)</f>
        <v>0</v>
      </c>
      <c r="U161" s="18">
        <f>IF(E158="Yes",1,0)</f>
        <v>0</v>
      </c>
      <c r="V161" s="18">
        <f>IF(E158="No",1,0)</f>
        <v>1</v>
      </c>
      <c r="W161" s="18">
        <f t="shared" si="10"/>
        <v>0</v>
      </c>
      <c r="X161" s="18">
        <f t="shared" si="11"/>
        <v>1</v>
      </c>
      <c r="Y161" s="18">
        <f t="shared" si="12"/>
        <v>0</v>
      </c>
      <c r="Z161" s="18">
        <f t="shared" si="13"/>
        <v>1</v>
      </c>
      <c r="AA161" s="18">
        <f t="shared" si="14"/>
        <v>0</v>
      </c>
    </row>
    <row r="162" spans="1:27" x14ac:dyDescent="0.3">
      <c r="A162" s="1" t="s">
        <v>12</v>
      </c>
      <c r="B162" s="1" t="s">
        <v>13</v>
      </c>
      <c r="C162" s="1" t="s">
        <v>23</v>
      </c>
      <c r="D162" s="1" t="s">
        <v>14</v>
      </c>
      <c r="E162" s="1" t="s">
        <v>15</v>
      </c>
      <c r="F162" s="1">
        <v>5250</v>
      </c>
      <c r="G162" s="1">
        <v>0</v>
      </c>
      <c r="H162" s="1">
        <v>94</v>
      </c>
      <c r="I162" s="1">
        <v>360</v>
      </c>
      <c r="J162" s="1">
        <v>1</v>
      </c>
      <c r="K162" s="1" t="s">
        <v>18</v>
      </c>
      <c r="L162" s="1" t="s">
        <v>17</v>
      </c>
      <c r="O162" s="1">
        <f>IF(A159="Male",1,0)</f>
        <v>0</v>
      </c>
      <c r="P162" s="1">
        <f>IF(A159="Female",1,0)</f>
        <v>1</v>
      </c>
      <c r="Q162" s="17">
        <f>IF(B159="Yes",1,0)</f>
        <v>0</v>
      </c>
      <c r="R162" s="18">
        <f>IF(B159="No",1,0)</f>
        <v>1</v>
      </c>
      <c r="S162" s="18">
        <f>IF(D159="Graduate",1,0)</f>
        <v>1</v>
      </c>
      <c r="T162" s="18">
        <f>IF(D159="Not Graduate",1,0)</f>
        <v>0</v>
      </c>
      <c r="U162" s="18">
        <f>IF(E159="Yes",1,0)</f>
        <v>0</v>
      </c>
      <c r="V162" s="18">
        <f>IF(E159="No",1,0)</f>
        <v>1</v>
      </c>
      <c r="W162" s="18">
        <f t="shared" si="10"/>
        <v>0</v>
      </c>
      <c r="X162" s="18">
        <f t="shared" si="11"/>
        <v>1</v>
      </c>
      <c r="Y162" s="18">
        <f t="shared" si="12"/>
        <v>0</v>
      </c>
      <c r="Z162" s="18">
        <f t="shared" si="13"/>
        <v>0</v>
      </c>
      <c r="AA162" s="18">
        <f t="shared" si="14"/>
        <v>1</v>
      </c>
    </row>
    <row r="163" spans="1:27" x14ac:dyDescent="0.3">
      <c r="A163" s="1" t="s">
        <v>12</v>
      </c>
      <c r="B163" s="1" t="s">
        <v>13</v>
      </c>
      <c r="C163" s="1" t="s">
        <v>23</v>
      </c>
      <c r="D163" s="1" t="s">
        <v>20</v>
      </c>
      <c r="E163" s="1" t="s">
        <v>15</v>
      </c>
      <c r="F163" s="1">
        <v>4931</v>
      </c>
      <c r="G163" s="1">
        <v>0</v>
      </c>
      <c r="H163" s="1">
        <v>128</v>
      </c>
      <c r="I163" s="1">
        <v>360</v>
      </c>
      <c r="J163" s="1">
        <v>0</v>
      </c>
      <c r="K163" s="1" t="s">
        <v>22</v>
      </c>
      <c r="L163" s="1" t="s">
        <v>17</v>
      </c>
      <c r="O163" s="1">
        <f>IF(A160="Male",1,0)</f>
        <v>1</v>
      </c>
      <c r="P163" s="1">
        <f>IF(A160="Female",1,0)</f>
        <v>0</v>
      </c>
      <c r="Q163" s="17">
        <f>IF(B160="Yes",1,0)</f>
        <v>0</v>
      </c>
      <c r="R163" s="18">
        <f>IF(B160="No",1,0)</f>
        <v>1</v>
      </c>
      <c r="S163" s="18">
        <f>IF(D160="Graduate",1,0)</f>
        <v>0</v>
      </c>
      <c r="T163" s="18">
        <f>IF(D160="Not Graduate",1,0)</f>
        <v>1</v>
      </c>
      <c r="U163" s="18">
        <f>IF(E160="Yes",1,0)</f>
        <v>1</v>
      </c>
      <c r="V163" s="18">
        <f>IF(E160="No",1,0)</f>
        <v>0</v>
      </c>
      <c r="W163" s="18">
        <f t="shared" si="10"/>
        <v>1</v>
      </c>
      <c r="X163" s="18">
        <f t="shared" si="11"/>
        <v>0</v>
      </c>
      <c r="Y163" s="18">
        <f t="shared" si="12"/>
        <v>0</v>
      </c>
      <c r="Z163" s="18">
        <f t="shared" si="13"/>
        <v>1</v>
      </c>
      <c r="AA163" s="18">
        <f t="shared" si="14"/>
        <v>0</v>
      </c>
    </row>
    <row r="164" spans="1:27" x14ac:dyDescent="0.3">
      <c r="A164" s="1" t="s">
        <v>12</v>
      </c>
      <c r="B164" s="1" t="s">
        <v>15</v>
      </c>
      <c r="C164" s="1">
        <v>0</v>
      </c>
      <c r="D164" s="1" t="s">
        <v>14</v>
      </c>
      <c r="E164" s="1" t="s">
        <v>15</v>
      </c>
      <c r="F164" s="1">
        <v>2060</v>
      </c>
      <c r="G164" s="1">
        <v>2209</v>
      </c>
      <c r="H164" s="1">
        <v>134</v>
      </c>
      <c r="I164" s="1">
        <v>360</v>
      </c>
      <c r="J164" s="1">
        <v>1</v>
      </c>
      <c r="K164" s="1" t="s">
        <v>22</v>
      </c>
      <c r="L164" s="1" t="s">
        <v>19</v>
      </c>
      <c r="O164" s="1">
        <f>IF(A161="Male",1,0)</f>
        <v>1</v>
      </c>
      <c r="P164" s="1">
        <f>IF(A161="Female",1,0)</f>
        <v>0</v>
      </c>
      <c r="Q164" s="17">
        <f>IF(B161="Yes",1,0)</f>
        <v>0</v>
      </c>
      <c r="R164" s="18">
        <f>IF(B161="No",1,0)</f>
        <v>1</v>
      </c>
      <c r="S164" s="18">
        <f>IF(D161="Graduate",1,0)</f>
        <v>0</v>
      </c>
      <c r="T164" s="18">
        <f>IF(D161="Not Graduate",1,0)</f>
        <v>1</v>
      </c>
      <c r="U164" s="18">
        <f>IF(E161="Yes",1,0)</f>
        <v>0</v>
      </c>
      <c r="V164" s="18">
        <f>IF(E161="No",1,0)</f>
        <v>1</v>
      </c>
      <c r="W164" s="18">
        <f t="shared" si="10"/>
        <v>1</v>
      </c>
      <c r="X164" s="18">
        <f t="shared" si="11"/>
        <v>0</v>
      </c>
      <c r="Y164" s="18">
        <f t="shared" si="12"/>
        <v>0</v>
      </c>
      <c r="Z164" s="18">
        <f t="shared" si="13"/>
        <v>0</v>
      </c>
      <c r="AA164" s="18">
        <f t="shared" si="14"/>
        <v>1</v>
      </c>
    </row>
    <row r="165" spans="1:27" x14ac:dyDescent="0.3">
      <c r="A165" s="1" t="s">
        <v>21</v>
      </c>
      <c r="B165" s="1" t="s">
        <v>15</v>
      </c>
      <c r="C165" s="1">
        <v>0</v>
      </c>
      <c r="D165" s="1" t="s">
        <v>14</v>
      </c>
      <c r="E165" s="1" t="s">
        <v>15</v>
      </c>
      <c r="F165" s="1">
        <v>7200</v>
      </c>
      <c r="G165" s="1">
        <v>0</v>
      </c>
      <c r="H165" s="1">
        <v>120</v>
      </c>
      <c r="I165" s="1">
        <v>360</v>
      </c>
      <c r="J165" s="1">
        <v>1</v>
      </c>
      <c r="K165" s="1" t="s">
        <v>16</v>
      </c>
      <c r="L165" s="1" t="s">
        <v>19</v>
      </c>
      <c r="O165" s="1">
        <f>IF(A162="Male",1,0)</f>
        <v>1</v>
      </c>
      <c r="P165" s="1">
        <f>IF(A162="Female",1,0)</f>
        <v>0</v>
      </c>
      <c r="Q165" s="17">
        <f>IF(B162="Yes",1,0)</f>
        <v>1</v>
      </c>
      <c r="R165" s="18">
        <f>IF(B162="No",1,0)</f>
        <v>0</v>
      </c>
      <c r="S165" s="18">
        <f>IF(D162="Graduate",1,0)</f>
        <v>1</v>
      </c>
      <c r="T165" s="18">
        <f>IF(D162="Not Graduate",1,0)</f>
        <v>0</v>
      </c>
      <c r="U165" s="18">
        <f>IF(E162="Yes",1,0)</f>
        <v>0</v>
      </c>
      <c r="V165" s="18">
        <f>IF(E162="No",1,0)</f>
        <v>1</v>
      </c>
      <c r="W165" s="18">
        <f t="shared" si="10"/>
        <v>0</v>
      </c>
      <c r="X165" s="18">
        <f t="shared" si="11"/>
        <v>1</v>
      </c>
      <c r="Y165" s="18">
        <f t="shared" si="12"/>
        <v>0</v>
      </c>
      <c r="Z165" s="18">
        <f t="shared" si="13"/>
        <v>0</v>
      </c>
      <c r="AA165" s="18">
        <f t="shared" si="14"/>
        <v>1</v>
      </c>
    </row>
    <row r="166" spans="1:27" x14ac:dyDescent="0.3">
      <c r="A166" s="1" t="s">
        <v>12</v>
      </c>
      <c r="B166" s="1" t="s">
        <v>15</v>
      </c>
      <c r="C166" s="1">
        <v>0</v>
      </c>
      <c r="D166" s="1" t="s">
        <v>14</v>
      </c>
      <c r="E166" s="1" t="s">
        <v>13</v>
      </c>
      <c r="F166" s="1">
        <v>5166</v>
      </c>
      <c r="G166" s="1">
        <v>0</v>
      </c>
      <c r="H166" s="1">
        <v>128</v>
      </c>
      <c r="I166" s="1">
        <v>360</v>
      </c>
      <c r="J166" s="1">
        <v>1</v>
      </c>
      <c r="K166" s="1" t="s">
        <v>22</v>
      </c>
      <c r="L166" s="1" t="s">
        <v>19</v>
      </c>
      <c r="O166" s="1">
        <f>IF(A163="Male",1,0)</f>
        <v>1</v>
      </c>
      <c r="P166" s="1">
        <f>IF(A163="Female",1,0)</f>
        <v>0</v>
      </c>
      <c r="Q166" s="17">
        <f>IF(B163="Yes",1,0)</f>
        <v>1</v>
      </c>
      <c r="R166" s="18">
        <f>IF(B163="No",1,0)</f>
        <v>0</v>
      </c>
      <c r="S166" s="18">
        <f>IF(D163="Graduate",1,0)</f>
        <v>0</v>
      </c>
      <c r="T166" s="18">
        <f>IF(D163="Not Graduate",1,0)</f>
        <v>1</v>
      </c>
      <c r="U166" s="18">
        <f>IF(E163="Yes",1,0)</f>
        <v>0</v>
      </c>
      <c r="V166" s="18">
        <f>IF(E163="No",1,0)</f>
        <v>1</v>
      </c>
      <c r="W166" s="18">
        <f t="shared" si="10"/>
        <v>0</v>
      </c>
      <c r="X166" s="18">
        <f t="shared" si="11"/>
        <v>0</v>
      </c>
      <c r="Y166" s="18">
        <f t="shared" si="12"/>
        <v>1</v>
      </c>
      <c r="Z166" s="18">
        <f t="shared" si="13"/>
        <v>0</v>
      </c>
      <c r="AA166" s="18">
        <f t="shared" si="14"/>
        <v>1</v>
      </c>
    </row>
    <row r="167" spans="1:27" x14ac:dyDescent="0.3">
      <c r="A167" s="1" t="s">
        <v>12</v>
      </c>
      <c r="B167" s="1" t="s">
        <v>13</v>
      </c>
      <c r="C167" s="1">
        <v>2</v>
      </c>
      <c r="D167" s="1" t="s">
        <v>14</v>
      </c>
      <c r="E167" s="1" t="s">
        <v>15</v>
      </c>
      <c r="F167" s="1">
        <v>4708</v>
      </c>
      <c r="G167" s="1">
        <v>1387</v>
      </c>
      <c r="H167" s="1">
        <v>150</v>
      </c>
      <c r="I167" s="1">
        <v>360</v>
      </c>
      <c r="J167" s="1">
        <v>1</v>
      </c>
      <c r="K167" s="1" t="s">
        <v>22</v>
      </c>
      <c r="L167" s="1" t="s">
        <v>19</v>
      </c>
      <c r="O167" s="1">
        <f>IF(A164="Male",1,0)</f>
        <v>1</v>
      </c>
      <c r="P167" s="1">
        <f>IF(A164="Female",1,0)</f>
        <v>0</v>
      </c>
      <c r="Q167" s="17">
        <f>IF(B164="Yes",1,0)</f>
        <v>0</v>
      </c>
      <c r="R167" s="18">
        <f>IF(B164="No",1,0)</f>
        <v>1</v>
      </c>
      <c r="S167" s="18">
        <f>IF(D164="Graduate",1,0)</f>
        <v>1</v>
      </c>
      <c r="T167" s="18">
        <f>IF(D164="Not Graduate",1,0)</f>
        <v>0</v>
      </c>
      <c r="U167" s="18">
        <f>IF(E164="Yes",1,0)</f>
        <v>0</v>
      </c>
      <c r="V167" s="18">
        <f>IF(E164="No",1,0)</f>
        <v>1</v>
      </c>
      <c r="W167" s="18">
        <f t="shared" si="10"/>
        <v>0</v>
      </c>
      <c r="X167" s="18">
        <f t="shared" si="11"/>
        <v>0</v>
      </c>
      <c r="Y167" s="18">
        <f t="shared" si="12"/>
        <v>1</v>
      </c>
      <c r="Z167" s="18">
        <f t="shared" si="13"/>
        <v>1</v>
      </c>
      <c r="AA167" s="18">
        <f t="shared" si="14"/>
        <v>0</v>
      </c>
    </row>
    <row r="168" spans="1:27" x14ac:dyDescent="0.3">
      <c r="A168" s="1" t="s">
        <v>21</v>
      </c>
      <c r="B168" s="1" t="s">
        <v>15</v>
      </c>
      <c r="C168" s="1">
        <v>0</v>
      </c>
      <c r="D168" s="1" t="s">
        <v>14</v>
      </c>
      <c r="E168" s="1" t="s">
        <v>13</v>
      </c>
      <c r="F168" s="1">
        <v>3418</v>
      </c>
      <c r="G168" s="1">
        <v>0</v>
      </c>
      <c r="H168" s="1">
        <v>135</v>
      </c>
      <c r="I168" s="1">
        <v>360</v>
      </c>
      <c r="J168" s="1">
        <v>1</v>
      </c>
      <c r="K168" s="1" t="s">
        <v>16</v>
      </c>
      <c r="L168" s="1" t="s">
        <v>17</v>
      </c>
      <c r="O168" s="1">
        <f>IF(A165="Male",1,0)</f>
        <v>0</v>
      </c>
      <c r="P168" s="1">
        <f>IF(A165="Female",1,0)</f>
        <v>1</v>
      </c>
      <c r="Q168" s="17">
        <f>IF(B165="Yes",1,0)</f>
        <v>0</v>
      </c>
      <c r="R168" s="18">
        <f>IF(B165="No",1,0)</f>
        <v>1</v>
      </c>
      <c r="S168" s="18">
        <f>IF(D165="Graduate",1,0)</f>
        <v>1</v>
      </c>
      <c r="T168" s="18">
        <f>IF(D165="Not Graduate",1,0)</f>
        <v>0</v>
      </c>
      <c r="U168" s="18">
        <f>IF(E165="Yes",1,0)</f>
        <v>0</v>
      </c>
      <c r="V168" s="18">
        <f>IF(E165="No",1,0)</f>
        <v>1</v>
      </c>
      <c r="W168" s="18">
        <f t="shared" si="10"/>
        <v>1</v>
      </c>
      <c r="X168" s="18">
        <f t="shared" si="11"/>
        <v>0</v>
      </c>
      <c r="Y168" s="18">
        <f t="shared" si="12"/>
        <v>0</v>
      </c>
      <c r="Z168" s="18">
        <f t="shared" si="13"/>
        <v>1</v>
      </c>
      <c r="AA168" s="18">
        <f t="shared" si="14"/>
        <v>0</v>
      </c>
    </row>
    <row r="169" spans="1:27" x14ac:dyDescent="0.3">
      <c r="A169" s="1" t="s">
        <v>21</v>
      </c>
      <c r="B169" s="1" t="s">
        <v>15</v>
      </c>
      <c r="C169" s="1">
        <v>1</v>
      </c>
      <c r="D169" s="1" t="s">
        <v>14</v>
      </c>
      <c r="E169" s="1" t="s">
        <v>15</v>
      </c>
      <c r="F169" s="1">
        <v>2876</v>
      </c>
      <c r="G169" s="1">
        <v>1560</v>
      </c>
      <c r="H169" s="1">
        <v>90</v>
      </c>
      <c r="I169" s="1">
        <v>360</v>
      </c>
      <c r="J169" s="1">
        <v>1</v>
      </c>
      <c r="K169" s="1" t="s">
        <v>18</v>
      </c>
      <c r="L169" s="1" t="s">
        <v>19</v>
      </c>
      <c r="O169" s="1">
        <f>IF(A166="Male",1,0)</f>
        <v>1</v>
      </c>
      <c r="P169" s="1">
        <f>IF(A166="Female",1,0)</f>
        <v>0</v>
      </c>
      <c r="Q169" s="17">
        <f>IF(B166="Yes",1,0)</f>
        <v>0</v>
      </c>
      <c r="R169" s="18">
        <f>IF(B166="No",1,0)</f>
        <v>1</v>
      </c>
      <c r="S169" s="18">
        <f>IF(D166="Graduate",1,0)</f>
        <v>1</v>
      </c>
      <c r="T169" s="18">
        <f>IF(D166="Not Graduate",1,0)</f>
        <v>0</v>
      </c>
      <c r="U169" s="18">
        <f>IF(E166="Yes",1,0)</f>
        <v>1</v>
      </c>
      <c r="V169" s="18">
        <f>IF(E166="No",1,0)</f>
        <v>0</v>
      </c>
      <c r="W169" s="18">
        <f t="shared" si="10"/>
        <v>0</v>
      </c>
      <c r="X169" s="18">
        <f t="shared" si="11"/>
        <v>0</v>
      </c>
      <c r="Y169" s="18">
        <f t="shared" si="12"/>
        <v>1</v>
      </c>
      <c r="Z169" s="18">
        <f t="shared" si="13"/>
        <v>1</v>
      </c>
      <c r="AA169" s="18">
        <f t="shared" si="14"/>
        <v>0</v>
      </c>
    </row>
    <row r="170" spans="1:27" x14ac:dyDescent="0.3">
      <c r="A170" s="1" t="s">
        <v>21</v>
      </c>
      <c r="B170" s="1" t="s">
        <v>15</v>
      </c>
      <c r="C170" s="1">
        <v>0</v>
      </c>
      <c r="D170" s="1" t="s">
        <v>14</v>
      </c>
      <c r="E170" s="1" t="s">
        <v>15</v>
      </c>
      <c r="F170" s="1">
        <v>3237</v>
      </c>
      <c r="G170" s="1">
        <v>0</v>
      </c>
      <c r="H170" s="1">
        <v>30</v>
      </c>
      <c r="I170" s="1">
        <v>360</v>
      </c>
      <c r="J170" s="1">
        <v>1</v>
      </c>
      <c r="K170" s="1" t="s">
        <v>18</v>
      </c>
      <c r="L170" s="1" t="s">
        <v>19</v>
      </c>
      <c r="O170" s="1">
        <f>IF(A167="Male",1,0)</f>
        <v>1</v>
      </c>
      <c r="P170" s="1">
        <f>IF(A167="Female",1,0)</f>
        <v>0</v>
      </c>
      <c r="Q170" s="17">
        <f>IF(B167="Yes",1,0)</f>
        <v>1</v>
      </c>
      <c r="R170" s="18">
        <f>IF(B167="No",1,0)</f>
        <v>0</v>
      </c>
      <c r="S170" s="18">
        <f>IF(D167="Graduate",1,0)</f>
        <v>1</v>
      </c>
      <c r="T170" s="18">
        <f>IF(D167="Not Graduate",1,0)</f>
        <v>0</v>
      </c>
      <c r="U170" s="18">
        <f>IF(E167="Yes",1,0)</f>
        <v>0</v>
      </c>
      <c r="V170" s="18">
        <f>IF(E167="No",1,0)</f>
        <v>1</v>
      </c>
      <c r="W170" s="18">
        <f t="shared" si="10"/>
        <v>0</v>
      </c>
      <c r="X170" s="18">
        <f t="shared" si="11"/>
        <v>0</v>
      </c>
      <c r="Y170" s="18">
        <f t="shared" si="12"/>
        <v>1</v>
      </c>
      <c r="Z170" s="18">
        <f t="shared" si="13"/>
        <v>1</v>
      </c>
      <c r="AA170" s="18">
        <f t="shared" si="14"/>
        <v>0</v>
      </c>
    </row>
    <row r="171" spans="1:27" x14ac:dyDescent="0.3">
      <c r="A171" s="1" t="s">
        <v>12</v>
      </c>
      <c r="B171" s="1" t="s">
        <v>15</v>
      </c>
      <c r="C171" s="1">
        <v>0</v>
      </c>
      <c r="D171" s="1" t="s">
        <v>14</v>
      </c>
      <c r="E171" s="1" t="s">
        <v>15</v>
      </c>
      <c r="F171" s="1">
        <v>2833</v>
      </c>
      <c r="G171" s="1">
        <v>1857</v>
      </c>
      <c r="H171" s="1">
        <v>126</v>
      </c>
      <c r="I171" s="1">
        <v>360</v>
      </c>
      <c r="J171" s="1">
        <v>1</v>
      </c>
      <c r="K171" s="1" t="s">
        <v>16</v>
      </c>
      <c r="L171" s="1" t="s">
        <v>19</v>
      </c>
      <c r="O171" s="1">
        <f>IF(A168="Male",1,0)</f>
        <v>0</v>
      </c>
      <c r="P171" s="1">
        <f>IF(A168="Female",1,0)</f>
        <v>1</v>
      </c>
      <c r="Q171" s="17">
        <f>IF(B168="Yes",1,0)</f>
        <v>0</v>
      </c>
      <c r="R171" s="18">
        <f>IF(B168="No",1,0)</f>
        <v>1</v>
      </c>
      <c r="S171" s="18">
        <f>IF(D168="Graduate",1,0)</f>
        <v>1</v>
      </c>
      <c r="T171" s="18">
        <f>IF(D168="Not Graduate",1,0)</f>
        <v>0</v>
      </c>
      <c r="U171" s="18">
        <f>IF(E168="Yes",1,0)</f>
        <v>1</v>
      </c>
      <c r="V171" s="18">
        <f>IF(E168="No",1,0)</f>
        <v>0</v>
      </c>
      <c r="W171" s="18">
        <f t="shared" si="10"/>
        <v>1</v>
      </c>
      <c r="X171" s="18">
        <f t="shared" si="11"/>
        <v>0</v>
      </c>
      <c r="Y171" s="18">
        <f t="shared" si="12"/>
        <v>0</v>
      </c>
      <c r="Z171" s="18">
        <f t="shared" si="13"/>
        <v>0</v>
      </c>
      <c r="AA171" s="18">
        <f t="shared" si="14"/>
        <v>1</v>
      </c>
    </row>
    <row r="172" spans="1:27" x14ac:dyDescent="0.3">
      <c r="A172" s="1" t="s">
        <v>12</v>
      </c>
      <c r="B172" s="1" t="s">
        <v>13</v>
      </c>
      <c r="C172" s="1">
        <v>0</v>
      </c>
      <c r="D172" s="1" t="s">
        <v>14</v>
      </c>
      <c r="E172" s="1" t="s">
        <v>15</v>
      </c>
      <c r="F172" s="1">
        <v>2620</v>
      </c>
      <c r="G172" s="1">
        <v>2223</v>
      </c>
      <c r="H172" s="1">
        <v>150</v>
      </c>
      <c r="I172" s="1">
        <v>360</v>
      </c>
      <c r="J172" s="1">
        <v>1</v>
      </c>
      <c r="K172" s="1" t="s">
        <v>22</v>
      </c>
      <c r="L172" s="1" t="s">
        <v>19</v>
      </c>
      <c r="O172" s="1">
        <f>IF(A169="Male",1,0)</f>
        <v>0</v>
      </c>
      <c r="P172" s="1">
        <f>IF(A169="Female",1,0)</f>
        <v>1</v>
      </c>
      <c r="Q172" s="17">
        <f>IF(B169="Yes",1,0)</f>
        <v>0</v>
      </c>
      <c r="R172" s="18">
        <f>IF(B169="No",1,0)</f>
        <v>1</v>
      </c>
      <c r="S172" s="18">
        <f>IF(D169="Graduate",1,0)</f>
        <v>1</v>
      </c>
      <c r="T172" s="18">
        <f>IF(D169="Not Graduate",1,0)</f>
        <v>0</v>
      </c>
      <c r="U172" s="18">
        <f>IF(E169="Yes",1,0)</f>
        <v>0</v>
      </c>
      <c r="V172" s="18">
        <f>IF(E169="No",1,0)</f>
        <v>1</v>
      </c>
      <c r="W172" s="18">
        <f t="shared" si="10"/>
        <v>0</v>
      </c>
      <c r="X172" s="18">
        <f t="shared" si="11"/>
        <v>1</v>
      </c>
      <c r="Y172" s="18">
        <f t="shared" si="12"/>
        <v>0</v>
      </c>
      <c r="Z172" s="18">
        <f t="shared" si="13"/>
        <v>1</v>
      </c>
      <c r="AA172" s="18">
        <f t="shared" si="14"/>
        <v>0</v>
      </c>
    </row>
    <row r="173" spans="1:27" x14ac:dyDescent="0.3">
      <c r="A173" s="1" t="s">
        <v>12</v>
      </c>
      <c r="B173" s="1" t="s">
        <v>13</v>
      </c>
      <c r="C173" s="1">
        <v>2</v>
      </c>
      <c r="D173" s="1" t="s">
        <v>14</v>
      </c>
      <c r="E173" s="1" t="s">
        <v>15</v>
      </c>
      <c r="F173" s="1">
        <v>3900</v>
      </c>
      <c r="G173" s="1">
        <v>0</v>
      </c>
      <c r="H173" s="1">
        <v>90</v>
      </c>
      <c r="I173" s="1">
        <v>360</v>
      </c>
      <c r="J173" s="1">
        <v>1</v>
      </c>
      <c r="K173" s="1" t="s">
        <v>22</v>
      </c>
      <c r="L173" s="1" t="s">
        <v>19</v>
      </c>
      <c r="O173" s="1">
        <f>IF(A170="Male",1,0)</f>
        <v>0</v>
      </c>
      <c r="P173" s="1">
        <f>IF(A170="Female",1,0)</f>
        <v>1</v>
      </c>
      <c r="Q173" s="17">
        <f>IF(B170="Yes",1,0)</f>
        <v>0</v>
      </c>
      <c r="R173" s="18">
        <f>IF(B170="No",1,0)</f>
        <v>1</v>
      </c>
      <c r="S173" s="18">
        <f>IF(D170="Graduate",1,0)</f>
        <v>1</v>
      </c>
      <c r="T173" s="18">
        <f>IF(D170="Not Graduate",1,0)</f>
        <v>0</v>
      </c>
      <c r="U173" s="18">
        <f>IF(E170="Yes",1,0)</f>
        <v>0</v>
      </c>
      <c r="V173" s="18">
        <f>IF(E170="No",1,0)</f>
        <v>1</v>
      </c>
      <c r="W173" s="18">
        <f t="shared" si="10"/>
        <v>0</v>
      </c>
      <c r="X173" s="18">
        <f t="shared" si="11"/>
        <v>1</v>
      </c>
      <c r="Y173" s="18">
        <f t="shared" si="12"/>
        <v>0</v>
      </c>
      <c r="Z173" s="18">
        <f t="shared" si="13"/>
        <v>1</v>
      </c>
      <c r="AA173" s="18">
        <f t="shared" si="14"/>
        <v>0</v>
      </c>
    </row>
    <row r="174" spans="1:27" x14ac:dyDescent="0.3">
      <c r="A174" s="1" t="s">
        <v>12</v>
      </c>
      <c r="B174" s="1" t="s">
        <v>13</v>
      </c>
      <c r="C174" s="1">
        <v>1</v>
      </c>
      <c r="D174" s="1" t="s">
        <v>14</v>
      </c>
      <c r="E174" s="1" t="s">
        <v>15</v>
      </c>
      <c r="F174" s="1">
        <v>2750</v>
      </c>
      <c r="G174" s="1">
        <v>1842</v>
      </c>
      <c r="H174" s="1">
        <v>115</v>
      </c>
      <c r="I174" s="1">
        <v>360</v>
      </c>
      <c r="J174" s="1">
        <v>1</v>
      </c>
      <c r="K174" s="1" t="s">
        <v>22</v>
      </c>
      <c r="L174" s="1" t="s">
        <v>19</v>
      </c>
      <c r="O174" s="1">
        <f>IF(A171="Male",1,0)</f>
        <v>1</v>
      </c>
      <c r="P174" s="1">
        <f>IF(A171="Female",1,0)</f>
        <v>0</v>
      </c>
      <c r="Q174" s="17">
        <f>IF(B171="Yes",1,0)</f>
        <v>0</v>
      </c>
      <c r="R174" s="18">
        <f>IF(B171="No",1,0)</f>
        <v>1</v>
      </c>
      <c r="S174" s="18">
        <f>IF(D171="Graduate",1,0)</f>
        <v>1</v>
      </c>
      <c r="T174" s="18">
        <f>IF(D171="Not Graduate",1,0)</f>
        <v>0</v>
      </c>
      <c r="U174" s="18">
        <f>IF(E171="Yes",1,0)</f>
        <v>0</v>
      </c>
      <c r="V174" s="18">
        <f>IF(E171="No",1,0)</f>
        <v>1</v>
      </c>
      <c r="W174" s="18">
        <f t="shared" si="10"/>
        <v>1</v>
      </c>
      <c r="X174" s="18">
        <f t="shared" si="11"/>
        <v>0</v>
      </c>
      <c r="Y174" s="18">
        <f t="shared" si="12"/>
        <v>0</v>
      </c>
      <c r="Z174" s="18">
        <f t="shared" si="13"/>
        <v>1</v>
      </c>
      <c r="AA174" s="18">
        <f t="shared" si="14"/>
        <v>0</v>
      </c>
    </row>
    <row r="175" spans="1:27" x14ac:dyDescent="0.3">
      <c r="A175" s="1" t="s">
        <v>12</v>
      </c>
      <c r="B175" s="1" t="s">
        <v>13</v>
      </c>
      <c r="C175" s="1">
        <v>0</v>
      </c>
      <c r="D175" s="1" t="s">
        <v>14</v>
      </c>
      <c r="E175" s="1" t="s">
        <v>15</v>
      </c>
      <c r="F175" s="1">
        <v>3103</v>
      </c>
      <c r="G175" s="1">
        <v>1300</v>
      </c>
      <c r="H175" s="1">
        <v>80</v>
      </c>
      <c r="I175" s="1">
        <v>360</v>
      </c>
      <c r="J175" s="1">
        <v>1</v>
      </c>
      <c r="K175" s="1" t="s">
        <v>18</v>
      </c>
      <c r="L175" s="1" t="s">
        <v>19</v>
      </c>
      <c r="O175" s="1">
        <f>IF(A172="Male",1,0)</f>
        <v>1</v>
      </c>
      <c r="P175" s="1">
        <f>IF(A172="Female",1,0)</f>
        <v>0</v>
      </c>
      <c r="Q175" s="17">
        <f>IF(B172="Yes",1,0)</f>
        <v>1</v>
      </c>
      <c r="R175" s="18">
        <f>IF(B172="No",1,0)</f>
        <v>0</v>
      </c>
      <c r="S175" s="18">
        <f>IF(D172="Graduate",1,0)</f>
        <v>1</v>
      </c>
      <c r="T175" s="18">
        <f>IF(D172="Not Graduate",1,0)</f>
        <v>0</v>
      </c>
      <c r="U175" s="18">
        <f>IF(E172="Yes",1,0)</f>
        <v>0</v>
      </c>
      <c r="V175" s="18">
        <f>IF(E172="No",1,0)</f>
        <v>1</v>
      </c>
      <c r="W175" s="18">
        <f t="shared" si="10"/>
        <v>0</v>
      </c>
      <c r="X175" s="18">
        <f t="shared" si="11"/>
        <v>0</v>
      </c>
      <c r="Y175" s="18">
        <f t="shared" si="12"/>
        <v>1</v>
      </c>
      <c r="Z175" s="18">
        <f t="shared" si="13"/>
        <v>1</v>
      </c>
      <c r="AA175" s="18">
        <f t="shared" si="14"/>
        <v>0</v>
      </c>
    </row>
    <row r="176" spans="1:27" x14ac:dyDescent="0.3">
      <c r="A176" s="1" t="s">
        <v>21</v>
      </c>
      <c r="B176" s="1" t="s">
        <v>13</v>
      </c>
      <c r="C176" s="1">
        <v>0</v>
      </c>
      <c r="D176" s="1" t="s">
        <v>20</v>
      </c>
      <c r="E176" s="1" t="s">
        <v>15</v>
      </c>
      <c r="F176" s="1">
        <v>4100</v>
      </c>
      <c r="G176" s="1">
        <v>0</v>
      </c>
      <c r="H176" s="1">
        <v>124</v>
      </c>
      <c r="I176" s="1">
        <v>360</v>
      </c>
      <c r="J176" s="1">
        <v>0</v>
      </c>
      <c r="K176" s="1" t="s">
        <v>16</v>
      </c>
      <c r="L176" s="1" t="s">
        <v>19</v>
      </c>
      <c r="O176" s="1">
        <f>IF(A173="Male",1,0)</f>
        <v>1</v>
      </c>
      <c r="P176" s="1">
        <f>IF(A173="Female",1,0)</f>
        <v>0</v>
      </c>
      <c r="Q176" s="17">
        <f>IF(B173="Yes",1,0)</f>
        <v>1</v>
      </c>
      <c r="R176" s="18">
        <f>IF(B173="No",1,0)</f>
        <v>0</v>
      </c>
      <c r="S176" s="18">
        <f>IF(D173="Graduate",1,0)</f>
        <v>1</v>
      </c>
      <c r="T176" s="18">
        <f>IF(D173="Not Graduate",1,0)</f>
        <v>0</v>
      </c>
      <c r="U176" s="18">
        <f>IF(E173="Yes",1,0)</f>
        <v>0</v>
      </c>
      <c r="V176" s="18">
        <f>IF(E173="No",1,0)</f>
        <v>1</v>
      </c>
      <c r="W176" s="18">
        <f t="shared" si="10"/>
        <v>0</v>
      </c>
      <c r="X176" s="18">
        <f t="shared" si="11"/>
        <v>0</v>
      </c>
      <c r="Y176" s="18">
        <f t="shared" si="12"/>
        <v>1</v>
      </c>
      <c r="Z176" s="18">
        <f t="shared" si="13"/>
        <v>1</v>
      </c>
      <c r="AA176" s="18">
        <f t="shared" si="14"/>
        <v>0</v>
      </c>
    </row>
    <row r="177" spans="1:27" x14ac:dyDescent="0.3">
      <c r="A177" s="1" t="s">
        <v>12</v>
      </c>
      <c r="B177" s="1" t="s">
        <v>13</v>
      </c>
      <c r="C177" s="1">
        <v>0</v>
      </c>
      <c r="D177" s="1" t="s">
        <v>14</v>
      </c>
      <c r="E177" s="1" t="s">
        <v>15</v>
      </c>
      <c r="F177" s="1">
        <v>3927</v>
      </c>
      <c r="G177" s="1">
        <v>800</v>
      </c>
      <c r="H177" s="1">
        <v>112</v>
      </c>
      <c r="I177" s="1">
        <v>360</v>
      </c>
      <c r="J177" s="1">
        <v>1</v>
      </c>
      <c r="K177" s="1" t="s">
        <v>22</v>
      </c>
      <c r="L177" s="1" t="s">
        <v>19</v>
      </c>
      <c r="O177" s="1">
        <f>IF(A174="Male",1,0)</f>
        <v>1</v>
      </c>
      <c r="P177" s="1">
        <f>IF(A174="Female",1,0)</f>
        <v>0</v>
      </c>
      <c r="Q177" s="17">
        <f>IF(B174="Yes",1,0)</f>
        <v>1</v>
      </c>
      <c r="R177" s="18">
        <f>IF(B174="No",1,0)</f>
        <v>0</v>
      </c>
      <c r="S177" s="18">
        <f>IF(D174="Graduate",1,0)</f>
        <v>1</v>
      </c>
      <c r="T177" s="18">
        <f>IF(D174="Not Graduate",1,0)</f>
        <v>0</v>
      </c>
      <c r="U177" s="18">
        <f>IF(E174="Yes",1,0)</f>
        <v>0</v>
      </c>
      <c r="V177" s="18">
        <f>IF(E174="No",1,0)</f>
        <v>1</v>
      </c>
      <c r="W177" s="18">
        <f t="shared" si="10"/>
        <v>0</v>
      </c>
      <c r="X177" s="18">
        <f t="shared" si="11"/>
        <v>0</v>
      </c>
      <c r="Y177" s="18">
        <f t="shared" si="12"/>
        <v>1</v>
      </c>
      <c r="Z177" s="18">
        <f t="shared" si="13"/>
        <v>1</v>
      </c>
      <c r="AA177" s="18">
        <f t="shared" si="14"/>
        <v>0</v>
      </c>
    </row>
    <row r="178" spans="1:27" x14ac:dyDescent="0.3">
      <c r="A178" s="1" t="s">
        <v>12</v>
      </c>
      <c r="B178" s="1" t="s">
        <v>13</v>
      </c>
      <c r="C178" s="1">
        <v>2</v>
      </c>
      <c r="D178" s="1" t="s">
        <v>14</v>
      </c>
      <c r="E178" s="1" t="s">
        <v>15</v>
      </c>
      <c r="F178" s="1">
        <v>2301</v>
      </c>
      <c r="G178" s="1">
        <v>985.79998779999903</v>
      </c>
      <c r="H178" s="1">
        <v>78</v>
      </c>
      <c r="I178" s="1">
        <v>180</v>
      </c>
      <c r="J178" s="1">
        <v>1</v>
      </c>
      <c r="K178" s="1" t="s">
        <v>18</v>
      </c>
      <c r="L178" s="1" t="s">
        <v>19</v>
      </c>
      <c r="O178" s="1">
        <f>IF(A175="Male",1,0)</f>
        <v>1</v>
      </c>
      <c r="P178" s="1">
        <f>IF(A175="Female",1,0)</f>
        <v>0</v>
      </c>
      <c r="Q178" s="17">
        <f>IF(B175="Yes",1,0)</f>
        <v>1</v>
      </c>
      <c r="R178" s="18">
        <f>IF(B175="No",1,0)</f>
        <v>0</v>
      </c>
      <c r="S178" s="18">
        <f>IF(D175="Graduate",1,0)</f>
        <v>1</v>
      </c>
      <c r="T178" s="18">
        <f>IF(D175="Not Graduate",1,0)</f>
        <v>0</v>
      </c>
      <c r="U178" s="18">
        <f>IF(E175="Yes",1,0)</f>
        <v>0</v>
      </c>
      <c r="V178" s="18">
        <f>IF(E175="No",1,0)</f>
        <v>1</v>
      </c>
      <c r="W178" s="18">
        <f t="shared" si="10"/>
        <v>0</v>
      </c>
      <c r="X178" s="18">
        <f t="shared" si="11"/>
        <v>1</v>
      </c>
      <c r="Y178" s="18">
        <f t="shared" si="12"/>
        <v>0</v>
      </c>
      <c r="Z178" s="18">
        <f t="shared" si="13"/>
        <v>1</v>
      </c>
      <c r="AA178" s="18">
        <f t="shared" si="14"/>
        <v>0</v>
      </c>
    </row>
    <row r="179" spans="1:27" x14ac:dyDescent="0.3">
      <c r="A179" s="1" t="s">
        <v>21</v>
      </c>
      <c r="B179" s="1" t="s">
        <v>15</v>
      </c>
      <c r="C179" s="1">
        <v>0</v>
      </c>
      <c r="D179" s="1" t="s">
        <v>14</v>
      </c>
      <c r="E179" s="1" t="s">
        <v>15</v>
      </c>
      <c r="F179" s="1">
        <v>1811</v>
      </c>
      <c r="G179" s="1">
        <v>1666</v>
      </c>
      <c r="H179" s="1">
        <v>54</v>
      </c>
      <c r="I179" s="1">
        <v>360</v>
      </c>
      <c r="J179" s="1">
        <v>1</v>
      </c>
      <c r="K179" s="1" t="s">
        <v>18</v>
      </c>
      <c r="L179" s="1" t="s">
        <v>19</v>
      </c>
      <c r="O179" s="1">
        <f>IF(A176="Male",1,0)</f>
        <v>0</v>
      </c>
      <c r="P179" s="1">
        <f>IF(A176="Female",1,0)</f>
        <v>1</v>
      </c>
      <c r="Q179" s="17">
        <f>IF(B176="Yes",1,0)</f>
        <v>1</v>
      </c>
      <c r="R179" s="18">
        <f>IF(B176="No",1,0)</f>
        <v>0</v>
      </c>
      <c r="S179" s="18">
        <f>IF(D176="Graduate",1,0)</f>
        <v>0</v>
      </c>
      <c r="T179" s="18">
        <f>IF(D176="Not Graduate",1,0)</f>
        <v>1</v>
      </c>
      <c r="U179" s="18">
        <f>IF(E176="Yes",1,0)</f>
        <v>0</v>
      </c>
      <c r="V179" s="18">
        <f>IF(E176="No",1,0)</f>
        <v>1</v>
      </c>
      <c r="W179" s="18">
        <f t="shared" si="10"/>
        <v>1</v>
      </c>
      <c r="X179" s="18">
        <f t="shared" si="11"/>
        <v>0</v>
      </c>
      <c r="Y179" s="18">
        <f t="shared" si="12"/>
        <v>0</v>
      </c>
      <c r="Z179" s="18">
        <f t="shared" si="13"/>
        <v>1</v>
      </c>
      <c r="AA179" s="18">
        <f t="shared" si="14"/>
        <v>0</v>
      </c>
    </row>
    <row r="180" spans="1:27" x14ac:dyDescent="0.3">
      <c r="A180" s="1" t="s">
        <v>12</v>
      </c>
      <c r="B180" s="1" t="s">
        <v>15</v>
      </c>
      <c r="C180" s="1">
        <v>0</v>
      </c>
      <c r="D180" s="1" t="s">
        <v>14</v>
      </c>
      <c r="E180" s="1" t="s">
        <v>15</v>
      </c>
      <c r="F180" s="1">
        <v>3158</v>
      </c>
      <c r="G180" s="1">
        <v>3053</v>
      </c>
      <c r="H180" s="1">
        <v>89</v>
      </c>
      <c r="I180" s="1">
        <v>360</v>
      </c>
      <c r="J180" s="1">
        <v>1</v>
      </c>
      <c r="K180" s="1" t="s">
        <v>16</v>
      </c>
      <c r="L180" s="1" t="s">
        <v>19</v>
      </c>
      <c r="O180" s="1">
        <f>IF(A177="Male",1,0)</f>
        <v>1</v>
      </c>
      <c r="P180" s="1">
        <f>IF(A177="Female",1,0)</f>
        <v>0</v>
      </c>
      <c r="Q180" s="17">
        <f>IF(B177="Yes",1,0)</f>
        <v>1</v>
      </c>
      <c r="R180" s="18">
        <f>IF(B177="No",1,0)</f>
        <v>0</v>
      </c>
      <c r="S180" s="18">
        <f>IF(D177="Graduate",1,0)</f>
        <v>1</v>
      </c>
      <c r="T180" s="18">
        <f>IF(D177="Not Graduate",1,0)</f>
        <v>0</v>
      </c>
      <c r="U180" s="18">
        <f>IF(E177="Yes",1,0)</f>
        <v>0</v>
      </c>
      <c r="V180" s="18">
        <f>IF(E177="No",1,0)</f>
        <v>1</v>
      </c>
      <c r="W180" s="18">
        <f t="shared" si="10"/>
        <v>0</v>
      </c>
      <c r="X180" s="18">
        <f t="shared" si="11"/>
        <v>0</v>
      </c>
      <c r="Y180" s="18">
        <f t="shared" si="12"/>
        <v>1</v>
      </c>
      <c r="Z180" s="18">
        <f t="shared" si="13"/>
        <v>1</v>
      </c>
      <c r="AA180" s="18">
        <f t="shared" si="14"/>
        <v>0</v>
      </c>
    </row>
    <row r="181" spans="1:27" x14ac:dyDescent="0.3">
      <c r="A181" s="1" t="s">
        <v>21</v>
      </c>
      <c r="B181" s="1" t="s">
        <v>15</v>
      </c>
      <c r="C181" s="1">
        <v>0</v>
      </c>
      <c r="D181" s="1" t="s">
        <v>14</v>
      </c>
      <c r="E181" s="1" t="s">
        <v>13</v>
      </c>
      <c r="F181" s="1">
        <v>2600</v>
      </c>
      <c r="G181" s="1">
        <v>1717</v>
      </c>
      <c r="H181" s="1">
        <v>99</v>
      </c>
      <c r="I181" s="1">
        <v>300</v>
      </c>
      <c r="J181" s="1">
        <v>1</v>
      </c>
      <c r="K181" s="1" t="s">
        <v>22</v>
      </c>
      <c r="L181" s="1" t="s">
        <v>17</v>
      </c>
      <c r="O181" s="1">
        <f>IF(A178="Male",1,0)</f>
        <v>1</v>
      </c>
      <c r="P181" s="1">
        <f>IF(A178="Female",1,0)</f>
        <v>0</v>
      </c>
      <c r="Q181" s="17">
        <f>IF(B178="Yes",1,0)</f>
        <v>1</v>
      </c>
      <c r="R181" s="18">
        <f>IF(B178="No",1,0)</f>
        <v>0</v>
      </c>
      <c r="S181" s="18">
        <f>IF(D178="Graduate",1,0)</f>
        <v>1</v>
      </c>
      <c r="T181" s="18">
        <f>IF(D178="Not Graduate",1,0)</f>
        <v>0</v>
      </c>
      <c r="U181" s="18">
        <f>IF(E178="Yes",1,0)</f>
        <v>0</v>
      </c>
      <c r="V181" s="18">
        <f>IF(E178="No",1,0)</f>
        <v>1</v>
      </c>
      <c r="W181" s="18">
        <f t="shared" si="10"/>
        <v>0</v>
      </c>
      <c r="X181" s="18">
        <f t="shared" si="11"/>
        <v>1</v>
      </c>
      <c r="Y181" s="18">
        <f t="shared" si="12"/>
        <v>0</v>
      </c>
      <c r="Z181" s="18">
        <f t="shared" si="13"/>
        <v>1</v>
      </c>
      <c r="AA181" s="18">
        <f t="shared" si="14"/>
        <v>0</v>
      </c>
    </row>
    <row r="182" spans="1:27" x14ac:dyDescent="0.3">
      <c r="A182" s="1" t="s">
        <v>12</v>
      </c>
      <c r="B182" s="1" t="s">
        <v>13</v>
      </c>
      <c r="C182" s="1">
        <v>0</v>
      </c>
      <c r="D182" s="1" t="s">
        <v>14</v>
      </c>
      <c r="E182" s="1" t="s">
        <v>15</v>
      </c>
      <c r="F182" s="1">
        <v>3704</v>
      </c>
      <c r="G182" s="1">
        <v>2000</v>
      </c>
      <c r="H182" s="1">
        <v>120</v>
      </c>
      <c r="I182" s="1">
        <v>360</v>
      </c>
      <c r="J182" s="1">
        <v>1</v>
      </c>
      <c r="K182" s="1" t="s">
        <v>16</v>
      </c>
      <c r="L182" s="1" t="s">
        <v>19</v>
      </c>
      <c r="O182" s="1">
        <f>IF(A179="Male",1,0)</f>
        <v>0</v>
      </c>
      <c r="P182" s="1">
        <f>IF(A179="Female",1,0)</f>
        <v>1</v>
      </c>
      <c r="Q182" s="17">
        <f>IF(B179="Yes",1,0)</f>
        <v>0</v>
      </c>
      <c r="R182" s="18">
        <f>IF(B179="No",1,0)</f>
        <v>1</v>
      </c>
      <c r="S182" s="18">
        <f>IF(D179="Graduate",1,0)</f>
        <v>1</v>
      </c>
      <c r="T182" s="18">
        <f>IF(D179="Not Graduate",1,0)</f>
        <v>0</v>
      </c>
      <c r="U182" s="18">
        <f>IF(E179="Yes",1,0)</f>
        <v>0</v>
      </c>
      <c r="V182" s="18">
        <f>IF(E179="No",1,0)</f>
        <v>1</v>
      </c>
      <c r="W182" s="18">
        <f t="shared" si="10"/>
        <v>0</v>
      </c>
      <c r="X182" s="18">
        <f t="shared" si="11"/>
        <v>1</v>
      </c>
      <c r="Y182" s="18">
        <f t="shared" si="12"/>
        <v>0</v>
      </c>
      <c r="Z182" s="18">
        <f t="shared" si="13"/>
        <v>1</v>
      </c>
      <c r="AA182" s="18">
        <f t="shared" si="14"/>
        <v>0</v>
      </c>
    </row>
    <row r="183" spans="1:27" x14ac:dyDescent="0.3">
      <c r="A183" s="1" t="s">
        <v>21</v>
      </c>
      <c r="B183" s="1" t="s">
        <v>15</v>
      </c>
      <c r="C183" s="1">
        <v>0</v>
      </c>
      <c r="D183" s="1" t="s">
        <v>14</v>
      </c>
      <c r="E183" s="1" t="s">
        <v>15</v>
      </c>
      <c r="F183" s="1">
        <v>4124</v>
      </c>
      <c r="G183" s="1">
        <v>0</v>
      </c>
      <c r="H183" s="1">
        <v>115</v>
      </c>
      <c r="I183" s="1">
        <v>360</v>
      </c>
      <c r="J183" s="1">
        <v>1</v>
      </c>
      <c r="K183" s="1" t="s">
        <v>22</v>
      </c>
      <c r="L183" s="1" t="s">
        <v>19</v>
      </c>
      <c r="O183" s="1">
        <f>IF(A180="Male",1,0)</f>
        <v>1</v>
      </c>
      <c r="P183" s="1">
        <f>IF(A180="Female",1,0)</f>
        <v>0</v>
      </c>
      <c r="Q183" s="17">
        <f>IF(B180="Yes",1,0)</f>
        <v>0</v>
      </c>
      <c r="R183" s="18">
        <f>IF(B180="No",1,0)</f>
        <v>1</v>
      </c>
      <c r="S183" s="18">
        <f>IF(D180="Graduate",1,0)</f>
        <v>1</v>
      </c>
      <c r="T183" s="18">
        <f>IF(D180="Not Graduate",1,0)</f>
        <v>0</v>
      </c>
      <c r="U183" s="18">
        <f>IF(E180="Yes",1,0)</f>
        <v>0</v>
      </c>
      <c r="V183" s="18">
        <f>IF(E180="No",1,0)</f>
        <v>1</v>
      </c>
      <c r="W183" s="18">
        <f t="shared" si="10"/>
        <v>1</v>
      </c>
      <c r="X183" s="18">
        <f t="shared" si="11"/>
        <v>0</v>
      </c>
      <c r="Y183" s="18">
        <f t="shared" si="12"/>
        <v>0</v>
      </c>
      <c r="Z183" s="18">
        <f t="shared" si="13"/>
        <v>1</v>
      </c>
      <c r="AA183" s="18">
        <f t="shared" si="14"/>
        <v>0</v>
      </c>
    </row>
    <row r="184" spans="1:27" x14ac:dyDescent="0.3">
      <c r="A184" s="1" t="s">
        <v>12</v>
      </c>
      <c r="B184" s="1" t="s">
        <v>13</v>
      </c>
      <c r="C184" s="1">
        <v>0</v>
      </c>
      <c r="D184" s="1" t="s">
        <v>14</v>
      </c>
      <c r="E184" s="1" t="s">
        <v>15</v>
      </c>
      <c r="F184" s="1">
        <v>3075</v>
      </c>
      <c r="G184" s="1">
        <v>2416</v>
      </c>
      <c r="H184" s="1">
        <v>139</v>
      </c>
      <c r="I184" s="1">
        <v>360</v>
      </c>
      <c r="J184" s="1">
        <v>1</v>
      </c>
      <c r="K184" s="1" t="s">
        <v>16</v>
      </c>
      <c r="L184" s="1" t="s">
        <v>19</v>
      </c>
      <c r="O184" s="1">
        <f>IF(A181="Male",1,0)</f>
        <v>0</v>
      </c>
      <c r="P184" s="1">
        <f>IF(A181="Female",1,0)</f>
        <v>1</v>
      </c>
      <c r="Q184" s="17">
        <f>IF(B181="Yes",1,0)</f>
        <v>0</v>
      </c>
      <c r="R184" s="18">
        <f>IF(B181="No",1,0)</f>
        <v>1</v>
      </c>
      <c r="S184" s="18">
        <f>IF(D181="Graduate",1,0)</f>
        <v>1</v>
      </c>
      <c r="T184" s="18">
        <f>IF(D181="Not Graduate",1,0)</f>
        <v>0</v>
      </c>
      <c r="U184" s="18">
        <f>IF(E181="Yes",1,0)</f>
        <v>1</v>
      </c>
      <c r="V184" s="18">
        <f>IF(E181="No",1,0)</f>
        <v>0</v>
      </c>
      <c r="W184" s="18">
        <f t="shared" si="10"/>
        <v>0</v>
      </c>
      <c r="X184" s="18">
        <f t="shared" si="11"/>
        <v>0</v>
      </c>
      <c r="Y184" s="18">
        <f t="shared" si="12"/>
        <v>1</v>
      </c>
      <c r="Z184" s="18">
        <f t="shared" si="13"/>
        <v>0</v>
      </c>
      <c r="AA184" s="18">
        <f t="shared" si="14"/>
        <v>1</v>
      </c>
    </row>
    <row r="185" spans="1:27" x14ac:dyDescent="0.3">
      <c r="A185" s="1" t="s">
        <v>12</v>
      </c>
      <c r="B185" s="1" t="s">
        <v>13</v>
      </c>
      <c r="C185" s="1">
        <v>2</v>
      </c>
      <c r="D185" s="1" t="s">
        <v>14</v>
      </c>
      <c r="E185" s="1" t="s">
        <v>15</v>
      </c>
      <c r="F185" s="1">
        <v>4400</v>
      </c>
      <c r="G185" s="1">
        <v>0</v>
      </c>
      <c r="H185" s="1">
        <v>127</v>
      </c>
      <c r="I185" s="1">
        <v>360</v>
      </c>
      <c r="J185" s="1">
        <v>0</v>
      </c>
      <c r="K185" s="1" t="s">
        <v>22</v>
      </c>
      <c r="L185" s="1" t="s">
        <v>17</v>
      </c>
      <c r="O185" s="1">
        <f>IF(A182="Male",1,0)</f>
        <v>1</v>
      </c>
      <c r="P185" s="1">
        <f>IF(A182="Female",1,0)</f>
        <v>0</v>
      </c>
      <c r="Q185" s="17">
        <f>IF(B182="Yes",1,0)</f>
        <v>1</v>
      </c>
      <c r="R185" s="18">
        <f>IF(B182="No",1,0)</f>
        <v>0</v>
      </c>
      <c r="S185" s="18">
        <f>IF(D182="Graduate",1,0)</f>
        <v>1</v>
      </c>
      <c r="T185" s="18">
        <f>IF(D182="Not Graduate",1,0)</f>
        <v>0</v>
      </c>
      <c r="U185" s="18">
        <f>IF(E182="Yes",1,0)</f>
        <v>0</v>
      </c>
      <c r="V185" s="18">
        <f>IF(E182="No",1,0)</f>
        <v>1</v>
      </c>
      <c r="W185" s="18">
        <f t="shared" si="10"/>
        <v>1</v>
      </c>
      <c r="X185" s="18">
        <f t="shared" si="11"/>
        <v>0</v>
      </c>
      <c r="Y185" s="18">
        <f t="shared" si="12"/>
        <v>0</v>
      </c>
      <c r="Z185" s="18">
        <f t="shared" si="13"/>
        <v>1</v>
      </c>
      <c r="AA185" s="18">
        <f t="shared" si="14"/>
        <v>0</v>
      </c>
    </row>
    <row r="186" spans="1:27" x14ac:dyDescent="0.3">
      <c r="A186" s="1" t="s">
        <v>12</v>
      </c>
      <c r="B186" s="1" t="s">
        <v>13</v>
      </c>
      <c r="C186" s="1">
        <v>2</v>
      </c>
      <c r="D186" s="1" t="s">
        <v>14</v>
      </c>
      <c r="E186" s="1" t="s">
        <v>15</v>
      </c>
      <c r="F186" s="1">
        <v>3153</v>
      </c>
      <c r="G186" s="1">
        <v>1560</v>
      </c>
      <c r="H186" s="1">
        <v>134</v>
      </c>
      <c r="I186" s="1">
        <v>360</v>
      </c>
      <c r="J186" s="1">
        <v>1</v>
      </c>
      <c r="K186" s="1" t="s">
        <v>18</v>
      </c>
      <c r="L186" s="1" t="s">
        <v>19</v>
      </c>
      <c r="O186" s="1">
        <f>IF(A183="Male",1,0)</f>
        <v>0</v>
      </c>
      <c r="P186" s="1">
        <f>IF(A183="Female",1,0)</f>
        <v>1</v>
      </c>
      <c r="Q186" s="17">
        <f>IF(B183="Yes",1,0)</f>
        <v>0</v>
      </c>
      <c r="R186" s="18">
        <f>IF(B183="No",1,0)</f>
        <v>1</v>
      </c>
      <c r="S186" s="18">
        <f>IF(D183="Graduate",1,0)</f>
        <v>1</v>
      </c>
      <c r="T186" s="18">
        <f>IF(D183="Not Graduate",1,0)</f>
        <v>0</v>
      </c>
      <c r="U186" s="18">
        <f>IF(E183="Yes",1,0)</f>
        <v>0</v>
      </c>
      <c r="V186" s="18">
        <f>IF(E183="No",1,0)</f>
        <v>1</v>
      </c>
      <c r="W186" s="18">
        <f t="shared" si="10"/>
        <v>0</v>
      </c>
      <c r="X186" s="18">
        <f t="shared" si="11"/>
        <v>0</v>
      </c>
      <c r="Y186" s="18">
        <f t="shared" si="12"/>
        <v>1</v>
      </c>
      <c r="Z186" s="18">
        <f t="shared" si="13"/>
        <v>1</v>
      </c>
      <c r="AA186" s="18">
        <f t="shared" si="14"/>
        <v>0</v>
      </c>
    </row>
    <row r="187" spans="1:27" x14ac:dyDescent="0.3">
      <c r="A187" s="1" t="s">
        <v>21</v>
      </c>
      <c r="B187" s="1" t="s">
        <v>15</v>
      </c>
      <c r="C187" s="1">
        <v>1</v>
      </c>
      <c r="D187" s="1" t="s">
        <v>14</v>
      </c>
      <c r="E187" s="1" t="s">
        <v>15</v>
      </c>
      <c r="F187" s="1">
        <v>5417</v>
      </c>
      <c r="G187" s="1">
        <v>0</v>
      </c>
      <c r="H187" s="1">
        <v>143</v>
      </c>
      <c r="I187" s="1">
        <v>480</v>
      </c>
      <c r="J187" s="1">
        <v>0</v>
      </c>
      <c r="K187" s="1" t="s">
        <v>18</v>
      </c>
      <c r="L187" s="1" t="s">
        <v>17</v>
      </c>
      <c r="O187" s="1">
        <f>IF(A184="Male",1,0)</f>
        <v>1</v>
      </c>
      <c r="P187" s="1">
        <f>IF(A184="Female",1,0)</f>
        <v>0</v>
      </c>
      <c r="Q187" s="17">
        <f>IF(B184="Yes",1,0)</f>
        <v>1</v>
      </c>
      <c r="R187" s="18">
        <f>IF(B184="No",1,0)</f>
        <v>0</v>
      </c>
      <c r="S187" s="18">
        <f>IF(D184="Graduate",1,0)</f>
        <v>1</v>
      </c>
      <c r="T187" s="18">
        <f>IF(D184="Not Graduate",1,0)</f>
        <v>0</v>
      </c>
      <c r="U187" s="18">
        <f>IF(E184="Yes",1,0)</f>
        <v>0</v>
      </c>
      <c r="V187" s="18">
        <f>IF(E184="No",1,0)</f>
        <v>1</v>
      </c>
      <c r="W187" s="18">
        <f t="shared" si="10"/>
        <v>1</v>
      </c>
      <c r="X187" s="18">
        <f t="shared" si="11"/>
        <v>0</v>
      </c>
      <c r="Y187" s="18">
        <f t="shared" si="12"/>
        <v>0</v>
      </c>
      <c r="Z187" s="18">
        <f t="shared" si="13"/>
        <v>1</v>
      </c>
      <c r="AA187" s="18">
        <f t="shared" si="14"/>
        <v>0</v>
      </c>
    </row>
    <row r="188" spans="1:27" x14ac:dyDescent="0.3">
      <c r="A188" s="1" t="s">
        <v>12</v>
      </c>
      <c r="B188" s="1" t="s">
        <v>13</v>
      </c>
      <c r="C188" s="1" t="s">
        <v>23</v>
      </c>
      <c r="D188" s="1" t="s">
        <v>14</v>
      </c>
      <c r="E188" s="1" t="s">
        <v>15</v>
      </c>
      <c r="F188" s="1">
        <v>4416</v>
      </c>
      <c r="G188" s="1">
        <v>1250</v>
      </c>
      <c r="H188" s="1">
        <v>110</v>
      </c>
      <c r="I188" s="1">
        <v>360</v>
      </c>
      <c r="J188" s="1">
        <v>1</v>
      </c>
      <c r="K188" s="1" t="s">
        <v>18</v>
      </c>
      <c r="L188" s="1" t="s">
        <v>19</v>
      </c>
      <c r="O188" s="1">
        <f>IF(A185="Male",1,0)</f>
        <v>1</v>
      </c>
      <c r="P188" s="1">
        <f>IF(A185="Female",1,0)</f>
        <v>0</v>
      </c>
      <c r="Q188" s="17">
        <f>IF(B185="Yes",1,0)</f>
        <v>1</v>
      </c>
      <c r="R188" s="18">
        <f>IF(B185="No",1,0)</f>
        <v>0</v>
      </c>
      <c r="S188" s="18">
        <f>IF(D185="Graduate",1,0)</f>
        <v>1</v>
      </c>
      <c r="T188" s="18">
        <f>IF(D185="Not Graduate",1,0)</f>
        <v>0</v>
      </c>
      <c r="U188" s="18">
        <f>IF(E185="Yes",1,0)</f>
        <v>0</v>
      </c>
      <c r="V188" s="18">
        <f>IF(E185="No",1,0)</f>
        <v>1</v>
      </c>
      <c r="W188" s="18">
        <f t="shared" si="10"/>
        <v>0</v>
      </c>
      <c r="X188" s="18">
        <f t="shared" si="11"/>
        <v>0</v>
      </c>
      <c r="Y188" s="18">
        <f t="shared" si="12"/>
        <v>1</v>
      </c>
      <c r="Z188" s="18">
        <f t="shared" si="13"/>
        <v>0</v>
      </c>
      <c r="AA188" s="18">
        <f t="shared" si="14"/>
        <v>1</v>
      </c>
    </row>
    <row r="189" spans="1:27" x14ac:dyDescent="0.3">
      <c r="A189" s="1" t="s">
        <v>21</v>
      </c>
      <c r="B189" s="1" t="s">
        <v>13</v>
      </c>
      <c r="C189" s="1">
        <v>1</v>
      </c>
      <c r="D189" s="1" t="s">
        <v>14</v>
      </c>
      <c r="E189" s="1" t="s">
        <v>15</v>
      </c>
      <c r="F189" s="1">
        <v>4666</v>
      </c>
      <c r="G189" s="1">
        <v>0</v>
      </c>
      <c r="H189" s="1">
        <v>135</v>
      </c>
      <c r="I189" s="1">
        <v>360</v>
      </c>
      <c r="J189" s="1">
        <v>1</v>
      </c>
      <c r="K189" s="1" t="s">
        <v>18</v>
      </c>
      <c r="L189" s="1" t="s">
        <v>19</v>
      </c>
      <c r="O189" s="1">
        <f>IF(A186="Male",1,0)</f>
        <v>1</v>
      </c>
      <c r="P189" s="1">
        <f>IF(A186="Female",1,0)</f>
        <v>0</v>
      </c>
      <c r="Q189" s="17">
        <f>IF(B186="Yes",1,0)</f>
        <v>1</v>
      </c>
      <c r="R189" s="18">
        <f>IF(B186="No",1,0)</f>
        <v>0</v>
      </c>
      <c r="S189" s="18">
        <f>IF(D186="Graduate",1,0)</f>
        <v>1</v>
      </c>
      <c r="T189" s="18">
        <f>IF(D186="Not Graduate",1,0)</f>
        <v>0</v>
      </c>
      <c r="U189" s="18">
        <f>IF(E186="Yes",1,0)</f>
        <v>0</v>
      </c>
      <c r="V189" s="18">
        <f>IF(E186="No",1,0)</f>
        <v>1</v>
      </c>
      <c r="W189" s="18">
        <f t="shared" si="10"/>
        <v>0</v>
      </c>
      <c r="X189" s="18">
        <f t="shared" si="11"/>
        <v>1</v>
      </c>
      <c r="Y189" s="18">
        <f t="shared" si="12"/>
        <v>0</v>
      </c>
      <c r="Z189" s="18">
        <f t="shared" si="13"/>
        <v>1</v>
      </c>
      <c r="AA189" s="18">
        <f t="shared" si="14"/>
        <v>0</v>
      </c>
    </row>
    <row r="190" spans="1:27" x14ac:dyDescent="0.3">
      <c r="A190" s="1" t="s">
        <v>12</v>
      </c>
      <c r="B190" s="1" t="s">
        <v>13</v>
      </c>
      <c r="C190" s="1">
        <v>1</v>
      </c>
      <c r="D190" s="1" t="s">
        <v>14</v>
      </c>
      <c r="E190" s="1" t="s">
        <v>15</v>
      </c>
      <c r="F190" s="1">
        <v>2014</v>
      </c>
      <c r="G190" s="1">
        <v>2925</v>
      </c>
      <c r="H190" s="1">
        <v>113</v>
      </c>
      <c r="I190" s="1">
        <v>360</v>
      </c>
      <c r="J190" s="1">
        <v>1</v>
      </c>
      <c r="K190" s="1" t="s">
        <v>18</v>
      </c>
      <c r="L190" s="1" t="s">
        <v>17</v>
      </c>
      <c r="O190" s="1">
        <f>IF(A187="Male",1,0)</f>
        <v>0</v>
      </c>
      <c r="P190" s="1">
        <f>IF(A187="Female",1,0)</f>
        <v>1</v>
      </c>
      <c r="Q190" s="17">
        <f>IF(B187="Yes",1,0)</f>
        <v>0</v>
      </c>
      <c r="R190" s="18">
        <f>IF(B187="No",1,0)</f>
        <v>1</v>
      </c>
      <c r="S190" s="18">
        <f>IF(D187="Graduate",1,0)</f>
        <v>1</v>
      </c>
      <c r="T190" s="18">
        <f>IF(D187="Not Graduate",1,0)</f>
        <v>0</v>
      </c>
      <c r="U190" s="18">
        <f>IF(E187="Yes",1,0)</f>
        <v>0</v>
      </c>
      <c r="V190" s="18">
        <f>IF(E187="No",1,0)</f>
        <v>1</v>
      </c>
      <c r="W190" s="18">
        <f t="shared" si="10"/>
        <v>0</v>
      </c>
      <c r="X190" s="18">
        <f t="shared" si="11"/>
        <v>1</v>
      </c>
      <c r="Y190" s="18">
        <f t="shared" si="12"/>
        <v>0</v>
      </c>
      <c r="Z190" s="18">
        <f t="shared" si="13"/>
        <v>0</v>
      </c>
      <c r="AA190" s="18">
        <f t="shared" si="14"/>
        <v>1</v>
      </c>
    </row>
    <row r="191" spans="1:27" x14ac:dyDescent="0.3">
      <c r="A191" s="1" t="s">
        <v>12</v>
      </c>
      <c r="B191" s="1" t="s">
        <v>13</v>
      </c>
      <c r="C191" s="1">
        <v>0</v>
      </c>
      <c r="D191" s="1" t="s">
        <v>20</v>
      </c>
      <c r="E191" s="1" t="s">
        <v>15</v>
      </c>
      <c r="F191" s="1">
        <v>1800</v>
      </c>
      <c r="G191" s="1">
        <v>2934</v>
      </c>
      <c r="H191" s="1">
        <v>93</v>
      </c>
      <c r="I191" s="1">
        <v>360</v>
      </c>
      <c r="J191" s="1">
        <v>0</v>
      </c>
      <c r="K191" s="1" t="s">
        <v>18</v>
      </c>
      <c r="L191" s="1" t="s">
        <v>17</v>
      </c>
      <c r="O191" s="1">
        <f>IF(A188="Male",1,0)</f>
        <v>1</v>
      </c>
      <c r="P191" s="1">
        <f>IF(A188="Female",1,0)</f>
        <v>0</v>
      </c>
      <c r="Q191" s="17">
        <f>IF(B188="Yes",1,0)</f>
        <v>1</v>
      </c>
      <c r="R191" s="18">
        <f>IF(B188="No",1,0)</f>
        <v>0</v>
      </c>
      <c r="S191" s="18">
        <f>IF(D188="Graduate",1,0)</f>
        <v>1</v>
      </c>
      <c r="T191" s="18">
        <f>IF(D188="Not Graduate",1,0)</f>
        <v>0</v>
      </c>
      <c r="U191" s="18">
        <f>IF(E188="Yes",1,0)</f>
        <v>0</v>
      </c>
      <c r="V191" s="18">
        <f>IF(E188="No",1,0)</f>
        <v>1</v>
      </c>
      <c r="W191" s="18">
        <f t="shared" si="10"/>
        <v>0</v>
      </c>
      <c r="X191" s="18">
        <f t="shared" si="11"/>
        <v>1</v>
      </c>
      <c r="Y191" s="18">
        <f t="shared" si="12"/>
        <v>0</v>
      </c>
      <c r="Z191" s="18">
        <f t="shared" si="13"/>
        <v>1</v>
      </c>
      <c r="AA191" s="18">
        <f t="shared" si="14"/>
        <v>0</v>
      </c>
    </row>
    <row r="192" spans="1:27" x14ac:dyDescent="0.3">
      <c r="A192" s="1" t="s">
        <v>12</v>
      </c>
      <c r="B192" s="1" t="s">
        <v>13</v>
      </c>
      <c r="C192" s="1">
        <v>1</v>
      </c>
      <c r="D192" s="1" t="s">
        <v>20</v>
      </c>
      <c r="E192" s="1" t="s">
        <v>15</v>
      </c>
      <c r="F192" s="1">
        <v>2875</v>
      </c>
      <c r="G192" s="1">
        <v>1750</v>
      </c>
      <c r="H192" s="1">
        <v>105</v>
      </c>
      <c r="I192" s="1">
        <v>360</v>
      </c>
      <c r="J192" s="1">
        <v>1</v>
      </c>
      <c r="K192" s="1" t="s">
        <v>22</v>
      </c>
      <c r="L192" s="1" t="s">
        <v>19</v>
      </c>
      <c r="O192" s="1">
        <f>IF(A189="Male",1,0)</f>
        <v>0</v>
      </c>
      <c r="P192" s="1">
        <f>IF(A189="Female",1,0)</f>
        <v>1</v>
      </c>
      <c r="Q192" s="17">
        <f>IF(B189="Yes",1,0)</f>
        <v>1</v>
      </c>
      <c r="R192" s="18">
        <f>IF(B189="No",1,0)</f>
        <v>0</v>
      </c>
      <c r="S192" s="18">
        <f>IF(D189="Graduate",1,0)</f>
        <v>1</v>
      </c>
      <c r="T192" s="18">
        <f>IF(D189="Not Graduate",1,0)</f>
        <v>0</v>
      </c>
      <c r="U192" s="18">
        <f>IF(E189="Yes",1,0)</f>
        <v>0</v>
      </c>
      <c r="V192" s="18">
        <f>IF(E189="No",1,0)</f>
        <v>1</v>
      </c>
      <c r="W192" s="18">
        <f t="shared" si="10"/>
        <v>0</v>
      </c>
      <c r="X192" s="18">
        <f t="shared" si="11"/>
        <v>1</v>
      </c>
      <c r="Y192" s="18">
        <f t="shared" si="12"/>
        <v>0</v>
      </c>
      <c r="Z192" s="18">
        <f t="shared" si="13"/>
        <v>1</v>
      </c>
      <c r="AA192" s="18">
        <f t="shared" si="14"/>
        <v>0</v>
      </c>
    </row>
    <row r="193" spans="1:27" x14ac:dyDescent="0.3">
      <c r="A193" s="1" t="s">
        <v>21</v>
      </c>
      <c r="B193" s="1" t="s">
        <v>15</v>
      </c>
      <c r="C193" s="1">
        <v>0</v>
      </c>
      <c r="D193" s="1" t="s">
        <v>14</v>
      </c>
      <c r="E193" s="1" t="s">
        <v>15</v>
      </c>
      <c r="F193" s="1">
        <v>5000</v>
      </c>
      <c r="G193" s="1">
        <v>0</v>
      </c>
      <c r="H193" s="1">
        <v>132</v>
      </c>
      <c r="I193" s="1">
        <v>360</v>
      </c>
      <c r="J193" s="1">
        <v>1</v>
      </c>
      <c r="K193" s="1" t="s">
        <v>16</v>
      </c>
      <c r="L193" s="1" t="s">
        <v>19</v>
      </c>
      <c r="O193" s="1">
        <f>IF(A190="Male",1,0)</f>
        <v>1</v>
      </c>
      <c r="P193" s="1">
        <f>IF(A190="Female",1,0)</f>
        <v>0</v>
      </c>
      <c r="Q193" s="17">
        <f>IF(B190="Yes",1,0)</f>
        <v>1</v>
      </c>
      <c r="R193" s="18">
        <f>IF(B190="No",1,0)</f>
        <v>0</v>
      </c>
      <c r="S193" s="18">
        <f>IF(D190="Graduate",1,0)</f>
        <v>1</v>
      </c>
      <c r="T193" s="18">
        <f>IF(D190="Not Graduate",1,0)</f>
        <v>0</v>
      </c>
      <c r="U193" s="18">
        <f>IF(E190="Yes",1,0)</f>
        <v>0</v>
      </c>
      <c r="V193" s="18">
        <f>IF(E190="No",1,0)</f>
        <v>1</v>
      </c>
      <c r="W193" s="18">
        <f t="shared" si="10"/>
        <v>0</v>
      </c>
      <c r="X193" s="18">
        <f t="shared" si="11"/>
        <v>1</v>
      </c>
      <c r="Y193" s="18">
        <f t="shared" si="12"/>
        <v>0</v>
      </c>
      <c r="Z193" s="18">
        <f t="shared" si="13"/>
        <v>0</v>
      </c>
      <c r="AA193" s="18">
        <f t="shared" si="14"/>
        <v>1</v>
      </c>
    </row>
    <row r="194" spans="1:27" x14ac:dyDescent="0.3">
      <c r="A194" s="1" t="s">
        <v>12</v>
      </c>
      <c r="B194" s="1" t="s">
        <v>13</v>
      </c>
      <c r="C194" s="1">
        <v>1</v>
      </c>
      <c r="D194" s="1" t="s">
        <v>14</v>
      </c>
      <c r="E194" s="1" t="s">
        <v>15</v>
      </c>
      <c r="F194" s="1">
        <v>1625</v>
      </c>
      <c r="G194" s="1">
        <v>1803</v>
      </c>
      <c r="H194" s="1">
        <v>96</v>
      </c>
      <c r="I194" s="1">
        <v>360</v>
      </c>
      <c r="J194" s="1">
        <v>1</v>
      </c>
      <c r="K194" s="1" t="s">
        <v>18</v>
      </c>
      <c r="L194" s="1" t="s">
        <v>19</v>
      </c>
      <c r="O194" s="1">
        <f>IF(A191="Male",1,0)</f>
        <v>1</v>
      </c>
      <c r="P194" s="1">
        <f>IF(A191="Female",1,0)</f>
        <v>0</v>
      </c>
      <c r="Q194" s="17">
        <f>IF(B191="Yes",1,0)</f>
        <v>1</v>
      </c>
      <c r="R194" s="18">
        <f>IF(B191="No",1,0)</f>
        <v>0</v>
      </c>
      <c r="S194" s="18">
        <f>IF(D191="Graduate",1,0)</f>
        <v>0</v>
      </c>
      <c r="T194" s="18">
        <f>IF(D191="Not Graduate",1,0)</f>
        <v>1</v>
      </c>
      <c r="U194" s="18">
        <f>IF(E191="Yes",1,0)</f>
        <v>0</v>
      </c>
      <c r="V194" s="18">
        <f>IF(E191="No",1,0)</f>
        <v>1</v>
      </c>
      <c r="W194" s="18">
        <f t="shared" si="10"/>
        <v>0</v>
      </c>
      <c r="X194" s="18">
        <f t="shared" si="11"/>
        <v>1</v>
      </c>
      <c r="Y194" s="18">
        <f t="shared" si="12"/>
        <v>0</v>
      </c>
      <c r="Z194" s="18">
        <f t="shared" si="13"/>
        <v>0</v>
      </c>
      <c r="AA194" s="18">
        <f t="shared" si="14"/>
        <v>1</v>
      </c>
    </row>
    <row r="195" spans="1:27" x14ac:dyDescent="0.3">
      <c r="A195" s="1" t="s">
        <v>12</v>
      </c>
      <c r="B195" s="1" t="s">
        <v>15</v>
      </c>
      <c r="C195" s="1">
        <v>0</v>
      </c>
      <c r="D195" s="1" t="s">
        <v>14</v>
      </c>
      <c r="E195" s="1" t="s">
        <v>15</v>
      </c>
      <c r="F195" s="1">
        <v>4000</v>
      </c>
      <c r="G195" s="1">
        <v>2500</v>
      </c>
      <c r="H195" s="1">
        <v>140</v>
      </c>
      <c r="I195" s="1">
        <v>360</v>
      </c>
      <c r="J195" s="1">
        <v>1</v>
      </c>
      <c r="K195" s="1" t="s">
        <v>16</v>
      </c>
      <c r="L195" s="1" t="s">
        <v>19</v>
      </c>
      <c r="O195" s="1">
        <f>IF(A192="Male",1,0)</f>
        <v>1</v>
      </c>
      <c r="P195" s="1">
        <f>IF(A192="Female",1,0)</f>
        <v>0</v>
      </c>
      <c r="Q195" s="17">
        <f>IF(B192="Yes",1,0)</f>
        <v>1</v>
      </c>
      <c r="R195" s="18">
        <f>IF(B192="No",1,0)</f>
        <v>0</v>
      </c>
      <c r="S195" s="18">
        <f>IF(D192="Graduate",1,0)</f>
        <v>0</v>
      </c>
      <c r="T195" s="18">
        <f>IF(D192="Not Graduate",1,0)</f>
        <v>1</v>
      </c>
      <c r="U195" s="18">
        <f>IF(E192="Yes",1,0)</f>
        <v>0</v>
      </c>
      <c r="V195" s="18">
        <f>IF(E192="No",1,0)</f>
        <v>1</v>
      </c>
      <c r="W195" s="18">
        <f t="shared" si="10"/>
        <v>0</v>
      </c>
      <c r="X195" s="18">
        <f t="shared" si="11"/>
        <v>0</v>
      </c>
      <c r="Y195" s="18">
        <f t="shared" si="12"/>
        <v>1</v>
      </c>
      <c r="Z195" s="18">
        <f t="shared" si="13"/>
        <v>1</v>
      </c>
      <c r="AA195" s="18">
        <f t="shared" si="14"/>
        <v>0</v>
      </c>
    </row>
    <row r="196" spans="1:27" x14ac:dyDescent="0.3">
      <c r="A196" s="1" t="s">
        <v>21</v>
      </c>
      <c r="B196" s="1" t="s">
        <v>15</v>
      </c>
      <c r="C196" s="1">
        <v>0</v>
      </c>
      <c r="D196" s="1" t="s">
        <v>14</v>
      </c>
      <c r="E196" s="1" t="s">
        <v>15</v>
      </c>
      <c r="F196" s="1">
        <v>3762</v>
      </c>
      <c r="G196" s="1">
        <v>1666</v>
      </c>
      <c r="H196" s="1">
        <v>135</v>
      </c>
      <c r="I196" s="1">
        <v>360</v>
      </c>
      <c r="J196" s="1">
        <v>1</v>
      </c>
      <c r="K196" s="1" t="s">
        <v>16</v>
      </c>
      <c r="L196" s="1" t="s">
        <v>19</v>
      </c>
      <c r="O196" s="1">
        <f>IF(A193="Male",1,0)</f>
        <v>0</v>
      </c>
      <c r="P196" s="1">
        <f>IF(A193="Female",1,0)</f>
        <v>1</v>
      </c>
      <c r="Q196" s="17">
        <f>IF(B193="Yes",1,0)</f>
        <v>0</v>
      </c>
      <c r="R196" s="18">
        <f>IF(B193="No",1,0)</f>
        <v>1</v>
      </c>
      <c r="S196" s="18">
        <f>IF(D193="Graduate",1,0)</f>
        <v>1</v>
      </c>
      <c r="T196" s="18">
        <f>IF(D193="Not Graduate",1,0)</f>
        <v>0</v>
      </c>
      <c r="U196" s="18">
        <f>IF(E193="Yes",1,0)</f>
        <v>0</v>
      </c>
      <c r="V196" s="18">
        <f>IF(E193="No",1,0)</f>
        <v>1</v>
      </c>
      <c r="W196" s="18">
        <f t="shared" si="10"/>
        <v>1</v>
      </c>
      <c r="X196" s="18">
        <f t="shared" si="11"/>
        <v>0</v>
      </c>
      <c r="Y196" s="18">
        <f t="shared" si="12"/>
        <v>0</v>
      </c>
      <c r="Z196" s="18">
        <f t="shared" si="13"/>
        <v>1</v>
      </c>
      <c r="AA196" s="18">
        <f t="shared" si="14"/>
        <v>0</v>
      </c>
    </row>
    <row r="197" spans="1:27" x14ac:dyDescent="0.3">
      <c r="A197" s="1" t="s">
        <v>21</v>
      </c>
      <c r="B197" s="1" t="s">
        <v>15</v>
      </c>
      <c r="C197" s="1">
        <v>0</v>
      </c>
      <c r="D197" s="1" t="s">
        <v>14</v>
      </c>
      <c r="E197" s="1" t="s">
        <v>15</v>
      </c>
      <c r="F197" s="1">
        <v>2400</v>
      </c>
      <c r="G197" s="1">
        <v>1863</v>
      </c>
      <c r="H197" s="1">
        <v>104</v>
      </c>
      <c r="I197" s="1">
        <v>360</v>
      </c>
      <c r="J197" s="1">
        <v>0</v>
      </c>
      <c r="K197" s="1" t="s">
        <v>18</v>
      </c>
      <c r="L197" s="1" t="s">
        <v>17</v>
      </c>
      <c r="O197" s="1">
        <f>IF(A194="Male",1,0)</f>
        <v>1</v>
      </c>
      <c r="P197" s="1">
        <f>IF(A194="Female",1,0)</f>
        <v>0</v>
      </c>
      <c r="Q197" s="17">
        <f>IF(B194="Yes",1,0)</f>
        <v>1</v>
      </c>
      <c r="R197" s="18">
        <f>IF(B194="No",1,0)</f>
        <v>0</v>
      </c>
      <c r="S197" s="18">
        <f>IF(D194="Graduate",1,0)</f>
        <v>1</v>
      </c>
      <c r="T197" s="18">
        <f>IF(D194="Not Graduate",1,0)</f>
        <v>0</v>
      </c>
      <c r="U197" s="18">
        <f>IF(E194="Yes",1,0)</f>
        <v>0</v>
      </c>
      <c r="V197" s="18">
        <f>IF(E194="No",1,0)</f>
        <v>1</v>
      </c>
      <c r="W197" s="18">
        <f t="shared" si="10"/>
        <v>0</v>
      </c>
      <c r="X197" s="18">
        <f t="shared" si="11"/>
        <v>1</v>
      </c>
      <c r="Y197" s="18">
        <f t="shared" si="12"/>
        <v>0</v>
      </c>
      <c r="Z197" s="18">
        <f t="shared" si="13"/>
        <v>1</v>
      </c>
      <c r="AA197" s="18">
        <f t="shared" si="14"/>
        <v>0</v>
      </c>
    </row>
    <row r="198" spans="1:27" x14ac:dyDescent="0.3">
      <c r="A198" s="1" t="s">
        <v>21</v>
      </c>
      <c r="B198" s="1" t="s">
        <v>15</v>
      </c>
      <c r="C198" s="1">
        <v>0</v>
      </c>
      <c r="D198" s="1" t="s">
        <v>14</v>
      </c>
      <c r="E198" s="1" t="s">
        <v>15</v>
      </c>
      <c r="F198" s="1">
        <v>2917</v>
      </c>
      <c r="G198" s="1">
        <v>0</v>
      </c>
      <c r="H198" s="1">
        <v>84</v>
      </c>
      <c r="I198" s="1">
        <v>360</v>
      </c>
      <c r="J198" s="1">
        <v>1</v>
      </c>
      <c r="K198" s="1" t="s">
        <v>22</v>
      </c>
      <c r="L198" s="1" t="s">
        <v>19</v>
      </c>
      <c r="O198" s="1">
        <f>IF(A195="Male",1,0)</f>
        <v>1</v>
      </c>
      <c r="P198" s="1">
        <f>IF(A195="Female",1,0)</f>
        <v>0</v>
      </c>
      <c r="Q198" s="17">
        <f>IF(B195="Yes",1,0)</f>
        <v>0</v>
      </c>
      <c r="R198" s="18">
        <f>IF(B195="No",1,0)</f>
        <v>1</v>
      </c>
      <c r="S198" s="18">
        <f>IF(D195="Graduate",1,0)</f>
        <v>1</v>
      </c>
      <c r="T198" s="18">
        <f>IF(D195="Not Graduate",1,0)</f>
        <v>0</v>
      </c>
      <c r="U198" s="18">
        <f>IF(E195="Yes",1,0)</f>
        <v>0</v>
      </c>
      <c r="V198" s="18">
        <f>IF(E195="No",1,0)</f>
        <v>1</v>
      </c>
      <c r="W198" s="18">
        <f t="shared" ref="W198:W261" si="15">IF(K195="Rural",1,0)</f>
        <v>1</v>
      </c>
      <c r="X198" s="18">
        <f t="shared" ref="X198:X261" si="16">IF(K195="Urban",1,0)</f>
        <v>0</v>
      </c>
      <c r="Y198" s="18">
        <f t="shared" ref="Y198:Y261" si="17">IF(K195="Semiurban",1,0)</f>
        <v>0</v>
      </c>
      <c r="Z198" s="18">
        <f t="shared" ref="Z198:Z261" si="18">IF(L195="Y",1,0)</f>
        <v>1</v>
      </c>
      <c r="AA198" s="18">
        <f t="shared" ref="AA198:AA261" si="19">IF(L195="N",1,0)</f>
        <v>0</v>
      </c>
    </row>
    <row r="199" spans="1:27" x14ac:dyDescent="0.3">
      <c r="A199" s="1" t="s">
        <v>12</v>
      </c>
      <c r="B199" s="1" t="s">
        <v>15</v>
      </c>
      <c r="C199" s="1">
        <v>0</v>
      </c>
      <c r="D199" s="1" t="s">
        <v>20</v>
      </c>
      <c r="E199" s="1" t="s">
        <v>15</v>
      </c>
      <c r="F199" s="1">
        <v>2927</v>
      </c>
      <c r="G199" s="1">
        <v>2405</v>
      </c>
      <c r="H199" s="1">
        <v>111</v>
      </c>
      <c r="I199" s="1">
        <v>360</v>
      </c>
      <c r="J199" s="1">
        <v>1</v>
      </c>
      <c r="K199" s="1" t="s">
        <v>22</v>
      </c>
      <c r="L199" s="1" t="s">
        <v>19</v>
      </c>
      <c r="O199" s="1">
        <f>IF(A196="Male",1,0)</f>
        <v>0</v>
      </c>
      <c r="P199" s="1">
        <f>IF(A196="Female",1,0)</f>
        <v>1</v>
      </c>
      <c r="Q199" s="17">
        <f>IF(B196="Yes",1,0)</f>
        <v>0</v>
      </c>
      <c r="R199" s="18">
        <f>IF(B196="No",1,0)</f>
        <v>1</v>
      </c>
      <c r="S199" s="18">
        <f>IF(D196="Graduate",1,0)</f>
        <v>1</v>
      </c>
      <c r="T199" s="18">
        <f>IF(D196="Not Graduate",1,0)</f>
        <v>0</v>
      </c>
      <c r="U199" s="18">
        <f>IF(E196="Yes",1,0)</f>
        <v>0</v>
      </c>
      <c r="V199" s="18">
        <f>IF(E196="No",1,0)</f>
        <v>1</v>
      </c>
      <c r="W199" s="18">
        <f t="shared" si="15"/>
        <v>1</v>
      </c>
      <c r="X199" s="18">
        <f t="shared" si="16"/>
        <v>0</v>
      </c>
      <c r="Y199" s="18">
        <f t="shared" si="17"/>
        <v>0</v>
      </c>
      <c r="Z199" s="18">
        <f t="shared" si="18"/>
        <v>1</v>
      </c>
      <c r="AA199" s="18">
        <f t="shared" si="19"/>
        <v>0</v>
      </c>
    </row>
    <row r="200" spans="1:27" x14ac:dyDescent="0.3">
      <c r="A200" s="1" t="s">
        <v>21</v>
      </c>
      <c r="B200" s="1" t="s">
        <v>15</v>
      </c>
      <c r="C200" s="1">
        <v>0</v>
      </c>
      <c r="D200" s="1" t="s">
        <v>14</v>
      </c>
      <c r="E200" s="1" t="s">
        <v>15</v>
      </c>
      <c r="F200" s="1">
        <v>2507</v>
      </c>
      <c r="G200" s="1">
        <v>0</v>
      </c>
      <c r="H200" s="1">
        <v>56</v>
      </c>
      <c r="I200" s="1">
        <v>360</v>
      </c>
      <c r="J200" s="1">
        <v>1</v>
      </c>
      <c r="K200" s="1" t="s">
        <v>16</v>
      </c>
      <c r="L200" s="1" t="s">
        <v>19</v>
      </c>
      <c r="O200" s="1">
        <f>IF(A197="Male",1,0)</f>
        <v>0</v>
      </c>
      <c r="P200" s="1">
        <f>IF(A197="Female",1,0)</f>
        <v>1</v>
      </c>
      <c r="Q200" s="17">
        <f>IF(B197="Yes",1,0)</f>
        <v>0</v>
      </c>
      <c r="R200" s="18">
        <f>IF(B197="No",1,0)</f>
        <v>1</v>
      </c>
      <c r="S200" s="18">
        <f>IF(D197="Graduate",1,0)</f>
        <v>1</v>
      </c>
      <c r="T200" s="18">
        <f>IF(D197="Not Graduate",1,0)</f>
        <v>0</v>
      </c>
      <c r="U200" s="18">
        <f>IF(E197="Yes",1,0)</f>
        <v>0</v>
      </c>
      <c r="V200" s="18">
        <f>IF(E197="No",1,0)</f>
        <v>1</v>
      </c>
      <c r="W200" s="18">
        <f t="shared" si="15"/>
        <v>0</v>
      </c>
      <c r="X200" s="18">
        <f t="shared" si="16"/>
        <v>1</v>
      </c>
      <c r="Y200" s="18">
        <f t="shared" si="17"/>
        <v>0</v>
      </c>
      <c r="Z200" s="18">
        <f t="shared" si="18"/>
        <v>0</v>
      </c>
      <c r="AA200" s="18">
        <f t="shared" si="19"/>
        <v>1</v>
      </c>
    </row>
    <row r="201" spans="1:27" x14ac:dyDescent="0.3">
      <c r="A201" s="1" t="s">
        <v>12</v>
      </c>
      <c r="B201" s="1" t="s">
        <v>13</v>
      </c>
      <c r="C201" s="1">
        <v>2</v>
      </c>
      <c r="D201" s="1" t="s">
        <v>14</v>
      </c>
      <c r="E201" s="1" t="s">
        <v>13</v>
      </c>
      <c r="F201" s="1">
        <v>5746</v>
      </c>
      <c r="G201" s="1">
        <v>0</v>
      </c>
      <c r="H201" s="1">
        <v>144</v>
      </c>
      <c r="I201" s="1">
        <v>84</v>
      </c>
      <c r="J201" s="1">
        <v>0</v>
      </c>
      <c r="K201" s="1" t="s">
        <v>16</v>
      </c>
      <c r="L201" s="1" t="s">
        <v>19</v>
      </c>
      <c r="O201" s="1">
        <f>IF(A198="Male",1,0)</f>
        <v>0</v>
      </c>
      <c r="P201" s="1">
        <f>IF(A198="Female",1,0)</f>
        <v>1</v>
      </c>
      <c r="Q201" s="17">
        <f>IF(B198="Yes",1,0)</f>
        <v>0</v>
      </c>
      <c r="R201" s="18">
        <f>IF(B198="No",1,0)</f>
        <v>1</v>
      </c>
      <c r="S201" s="18">
        <f>IF(D198="Graduate",1,0)</f>
        <v>1</v>
      </c>
      <c r="T201" s="18">
        <f>IF(D198="Not Graduate",1,0)</f>
        <v>0</v>
      </c>
      <c r="U201" s="18">
        <f>IF(E198="Yes",1,0)</f>
        <v>0</v>
      </c>
      <c r="V201" s="18">
        <f>IF(E198="No",1,0)</f>
        <v>1</v>
      </c>
      <c r="W201" s="18">
        <f t="shared" si="15"/>
        <v>0</v>
      </c>
      <c r="X201" s="18">
        <f t="shared" si="16"/>
        <v>0</v>
      </c>
      <c r="Y201" s="18">
        <f t="shared" si="17"/>
        <v>1</v>
      </c>
      <c r="Z201" s="18">
        <f t="shared" si="18"/>
        <v>1</v>
      </c>
      <c r="AA201" s="18">
        <f t="shared" si="19"/>
        <v>0</v>
      </c>
    </row>
    <row r="202" spans="1:27" x14ac:dyDescent="0.3">
      <c r="A202" s="1" t="s">
        <v>12</v>
      </c>
      <c r="B202" s="1" t="s">
        <v>13</v>
      </c>
      <c r="C202" s="1">
        <v>1</v>
      </c>
      <c r="D202" s="1" t="s">
        <v>20</v>
      </c>
      <c r="E202" s="1" t="s">
        <v>15</v>
      </c>
      <c r="F202" s="1">
        <v>3399</v>
      </c>
      <c r="G202" s="1">
        <v>1640</v>
      </c>
      <c r="H202" s="1">
        <v>111</v>
      </c>
      <c r="I202" s="1">
        <v>180</v>
      </c>
      <c r="J202" s="1">
        <v>1</v>
      </c>
      <c r="K202" s="1" t="s">
        <v>18</v>
      </c>
      <c r="L202" s="1" t="s">
        <v>19</v>
      </c>
      <c r="O202" s="1">
        <f>IF(A199="Male",1,0)</f>
        <v>1</v>
      </c>
      <c r="P202" s="1">
        <f>IF(A199="Female",1,0)</f>
        <v>0</v>
      </c>
      <c r="Q202" s="17">
        <f>IF(B199="Yes",1,0)</f>
        <v>0</v>
      </c>
      <c r="R202" s="18">
        <f>IF(B199="No",1,0)</f>
        <v>1</v>
      </c>
      <c r="S202" s="18">
        <f>IF(D199="Graduate",1,0)</f>
        <v>0</v>
      </c>
      <c r="T202" s="18">
        <f>IF(D199="Not Graduate",1,0)</f>
        <v>1</v>
      </c>
      <c r="U202" s="18">
        <f>IF(E199="Yes",1,0)</f>
        <v>0</v>
      </c>
      <c r="V202" s="18">
        <f>IF(E199="No",1,0)</f>
        <v>1</v>
      </c>
      <c r="W202" s="18">
        <f t="shared" si="15"/>
        <v>0</v>
      </c>
      <c r="X202" s="18">
        <f t="shared" si="16"/>
        <v>0</v>
      </c>
      <c r="Y202" s="18">
        <f t="shared" si="17"/>
        <v>1</v>
      </c>
      <c r="Z202" s="18">
        <f t="shared" si="18"/>
        <v>1</v>
      </c>
      <c r="AA202" s="18">
        <f t="shared" si="19"/>
        <v>0</v>
      </c>
    </row>
    <row r="203" spans="1:27" x14ac:dyDescent="0.3">
      <c r="A203" s="1" t="s">
        <v>12</v>
      </c>
      <c r="B203" s="1" t="s">
        <v>13</v>
      </c>
      <c r="C203" s="1">
        <v>2</v>
      </c>
      <c r="D203" s="1" t="s">
        <v>14</v>
      </c>
      <c r="E203" s="1" t="s">
        <v>15</v>
      </c>
      <c r="F203" s="1">
        <v>3717</v>
      </c>
      <c r="G203" s="1">
        <v>0</v>
      </c>
      <c r="H203" s="1">
        <v>120</v>
      </c>
      <c r="I203" s="1">
        <v>360</v>
      </c>
      <c r="J203" s="1">
        <v>1</v>
      </c>
      <c r="K203" s="1" t="s">
        <v>22</v>
      </c>
      <c r="L203" s="1" t="s">
        <v>19</v>
      </c>
      <c r="O203" s="1">
        <f>IF(A200="Male",1,0)</f>
        <v>0</v>
      </c>
      <c r="P203" s="1">
        <f>IF(A200="Female",1,0)</f>
        <v>1</v>
      </c>
      <c r="Q203" s="17">
        <f>IF(B200="Yes",1,0)</f>
        <v>0</v>
      </c>
      <c r="R203" s="18">
        <f>IF(B200="No",1,0)</f>
        <v>1</v>
      </c>
      <c r="S203" s="18">
        <f>IF(D200="Graduate",1,0)</f>
        <v>1</v>
      </c>
      <c r="T203" s="18">
        <f>IF(D200="Not Graduate",1,0)</f>
        <v>0</v>
      </c>
      <c r="U203" s="18">
        <f>IF(E200="Yes",1,0)</f>
        <v>0</v>
      </c>
      <c r="V203" s="18">
        <f>IF(E200="No",1,0)</f>
        <v>1</v>
      </c>
      <c r="W203" s="18">
        <f t="shared" si="15"/>
        <v>1</v>
      </c>
      <c r="X203" s="18">
        <f t="shared" si="16"/>
        <v>0</v>
      </c>
      <c r="Y203" s="18">
        <f t="shared" si="17"/>
        <v>0</v>
      </c>
      <c r="Z203" s="18">
        <f t="shared" si="18"/>
        <v>1</v>
      </c>
      <c r="AA203" s="18">
        <f t="shared" si="19"/>
        <v>0</v>
      </c>
    </row>
    <row r="204" spans="1:27" x14ac:dyDescent="0.3">
      <c r="A204" s="1" t="s">
        <v>12</v>
      </c>
      <c r="B204" s="1" t="s">
        <v>13</v>
      </c>
      <c r="C204" s="1">
        <v>0</v>
      </c>
      <c r="D204" s="1" t="s">
        <v>14</v>
      </c>
      <c r="E204" s="1" t="s">
        <v>15</v>
      </c>
      <c r="F204" s="1">
        <v>2058</v>
      </c>
      <c r="G204" s="1">
        <v>2134</v>
      </c>
      <c r="H204" s="1">
        <v>88</v>
      </c>
      <c r="I204" s="1">
        <v>360</v>
      </c>
      <c r="J204" s="1">
        <v>0</v>
      </c>
      <c r="K204" s="1" t="s">
        <v>18</v>
      </c>
      <c r="L204" s="1" t="s">
        <v>19</v>
      </c>
      <c r="O204" s="1">
        <f>IF(A201="Male",1,0)</f>
        <v>1</v>
      </c>
      <c r="P204" s="1">
        <f>IF(A201="Female",1,0)</f>
        <v>0</v>
      </c>
      <c r="Q204" s="17">
        <f>IF(B201="Yes",1,0)</f>
        <v>1</v>
      </c>
      <c r="R204" s="18">
        <f>IF(B201="No",1,0)</f>
        <v>0</v>
      </c>
      <c r="S204" s="18">
        <f>IF(D201="Graduate",1,0)</f>
        <v>1</v>
      </c>
      <c r="T204" s="18">
        <f>IF(D201="Not Graduate",1,0)</f>
        <v>0</v>
      </c>
      <c r="U204" s="18">
        <f>IF(E201="Yes",1,0)</f>
        <v>1</v>
      </c>
      <c r="V204" s="18">
        <f>IF(E201="No",1,0)</f>
        <v>0</v>
      </c>
      <c r="W204" s="18">
        <f t="shared" si="15"/>
        <v>1</v>
      </c>
      <c r="X204" s="18">
        <f t="shared" si="16"/>
        <v>0</v>
      </c>
      <c r="Y204" s="18">
        <f t="shared" si="17"/>
        <v>0</v>
      </c>
      <c r="Z204" s="18">
        <f t="shared" si="18"/>
        <v>1</v>
      </c>
      <c r="AA204" s="18">
        <f t="shared" si="19"/>
        <v>0</v>
      </c>
    </row>
    <row r="205" spans="1:27" x14ac:dyDescent="0.3">
      <c r="A205" s="1" t="s">
        <v>21</v>
      </c>
      <c r="B205" s="1" t="s">
        <v>15</v>
      </c>
      <c r="C205" s="1">
        <v>1</v>
      </c>
      <c r="D205" s="1" t="s">
        <v>14</v>
      </c>
      <c r="E205" s="1" t="s">
        <v>15</v>
      </c>
      <c r="F205" s="1">
        <v>3541</v>
      </c>
      <c r="G205" s="1">
        <v>0</v>
      </c>
      <c r="H205" s="1">
        <v>112</v>
      </c>
      <c r="I205" s="1">
        <v>360</v>
      </c>
      <c r="J205" s="1">
        <v>0</v>
      </c>
      <c r="K205" s="1" t="s">
        <v>22</v>
      </c>
      <c r="L205" s="1" t="s">
        <v>19</v>
      </c>
      <c r="O205" s="1">
        <f>IF(A202="Male",1,0)</f>
        <v>1</v>
      </c>
      <c r="P205" s="1">
        <f>IF(A202="Female",1,0)</f>
        <v>0</v>
      </c>
      <c r="Q205" s="17">
        <f>IF(B202="Yes",1,0)</f>
        <v>1</v>
      </c>
      <c r="R205" s="18">
        <f>IF(B202="No",1,0)</f>
        <v>0</v>
      </c>
      <c r="S205" s="18">
        <f>IF(D202="Graduate",1,0)</f>
        <v>0</v>
      </c>
      <c r="T205" s="18">
        <f>IF(D202="Not Graduate",1,0)</f>
        <v>1</v>
      </c>
      <c r="U205" s="18">
        <f>IF(E202="Yes",1,0)</f>
        <v>0</v>
      </c>
      <c r="V205" s="18">
        <f>IF(E202="No",1,0)</f>
        <v>1</v>
      </c>
      <c r="W205" s="18">
        <f t="shared" si="15"/>
        <v>0</v>
      </c>
      <c r="X205" s="18">
        <f t="shared" si="16"/>
        <v>1</v>
      </c>
      <c r="Y205" s="18">
        <f t="shared" si="17"/>
        <v>0</v>
      </c>
      <c r="Z205" s="18">
        <f t="shared" si="18"/>
        <v>1</v>
      </c>
      <c r="AA205" s="18">
        <f t="shared" si="19"/>
        <v>0</v>
      </c>
    </row>
    <row r="206" spans="1:27" x14ac:dyDescent="0.3">
      <c r="A206" s="1" t="s">
        <v>12</v>
      </c>
      <c r="B206" s="1" t="s">
        <v>13</v>
      </c>
      <c r="C206" s="1">
        <v>0</v>
      </c>
      <c r="D206" s="1" t="s">
        <v>14</v>
      </c>
      <c r="E206" s="1" t="s">
        <v>15</v>
      </c>
      <c r="F206" s="1">
        <v>2400</v>
      </c>
      <c r="G206" s="1">
        <v>2167</v>
      </c>
      <c r="H206" s="1">
        <v>115</v>
      </c>
      <c r="I206" s="1">
        <v>360</v>
      </c>
      <c r="J206" s="1">
        <v>1</v>
      </c>
      <c r="K206" s="1" t="s">
        <v>22</v>
      </c>
      <c r="L206" s="1" t="s">
        <v>19</v>
      </c>
      <c r="O206" s="1">
        <f>IF(A203="Male",1,0)</f>
        <v>1</v>
      </c>
      <c r="P206" s="1">
        <f>IF(A203="Female",1,0)</f>
        <v>0</v>
      </c>
      <c r="Q206" s="17">
        <f>IF(B203="Yes",1,0)</f>
        <v>1</v>
      </c>
      <c r="R206" s="18">
        <f>IF(B203="No",1,0)</f>
        <v>0</v>
      </c>
      <c r="S206" s="18">
        <f>IF(D203="Graduate",1,0)</f>
        <v>1</v>
      </c>
      <c r="T206" s="18">
        <f>IF(D203="Not Graduate",1,0)</f>
        <v>0</v>
      </c>
      <c r="U206" s="18">
        <f>IF(E203="Yes",1,0)</f>
        <v>0</v>
      </c>
      <c r="V206" s="18">
        <f>IF(E203="No",1,0)</f>
        <v>1</v>
      </c>
      <c r="W206" s="18">
        <f t="shared" si="15"/>
        <v>0</v>
      </c>
      <c r="X206" s="18">
        <f t="shared" si="16"/>
        <v>0</v>
      </c>
      <c r="Y206" s="18">
        <f t="shared" si="17"/>
        <v>1</v>
      </c>
      <c r="Z206" s="18">
        <f t="shared" si="18"/>
        <v>1</v>
      </c>
      <c r="AA206" s="18">
        <f t="shared" si="19"/>
        <v>0</v>
      </c>
    </row>
    <row r="207" spans="1:27" x14ac:dyDescent="0.3">
      <c r="A207" s="1" t="s">
        <v>12</v>
      </c>
      <c r="B207" s="1" t="s">
        <v>13</v>
      </c>
      <c r="C207" s="1" t="s">
        <v>23</v>
      </c>
      <c r="D207" s="1" t="s">
        <v>14</v>
      </c>
      <c r="E207" s="1" t="s">
        <v>15</v>
      </c>
      <c r="F207" s="1">
        <v>4342</v>
      </c>
      <c r="G207" s="1">
        <v>189</v>
      </c>
      <c r="H207" s="1">
        <v>124</v>
      </c>
      <c r="I207" s="1">
        <v>360</v>
      </c>
      <c r="J207" s="1">
        <v>1</v>
      </c>
      <c r="K207" s="1" t="s">
        <v>22</v>
      </c>
      <c r="L207" s="1" t="s">
        <v>19</v>
      </c>
      <c r="O207" s="1">
        <f>IF(A204="Male",1,0)</f>
        <v>1</v>
      </c>
      <c r="P207" s="1">
        <f>IF(A204="Female",1,0)</f>
        <v>0</v>
      </c>
      <c r="Q207" s="17">
        <f>IF(B204="Yes",1,0)</f>
        <v>1</v>
      </c>
      <c r="R207" s="18">
        <f>IF(B204="No",1,0)</f>
        <v>0</v>
      </c>
      <c r="S207" s="18">
        <f>IF(D204="Graduate",1,0)</f>
        <v>1</v>
      </c>
      <c r="T207" s="18">
        <f>IF(D204="Not Graduate",1,0)</f>
        <v>0</v>
      </c>
      <c r="U207" s="18">
        <f>IF(E204="Yes",1,0)</f>
        <v>0</v>
      </c>
      <c r="V207" s="18">
        <f>IF(E204="No",1,0)</f>
        <v>1</v>
      </c>
      <c r="W207" s="18">
        <f t="shared" si="15"/>
        <v>0</v>
      </c>
      <c r="X207" s="18">
        <f t="shared" si="16"/>
        <v>1</v>
      </c>
      <c r="Y207" s="18">
        <f t="shared" si="17"/>
        <v>0</v>
      </c>
      <c r="Z207" s="18">
        <f t="shared" si="18"/>
        <v>1</v>
      </c>
      <c r="AA207" s="18">
        <f t="shared" si="19"/>
        <v>0</v>
      </c>
    </row>
    <row r="208" spans="1:27" x14ac:dyDescent="0.3">
      <c r="A208" s="1" t="s">
        <v>21</v>
      </c>
      <c r="B208" s="1" t="s">
        <v>15</v>
      </c>
      <c r="C208" s="1">
        <v>0</v>
      </c>
      <c r="D208" s="1" t="s">
        <v>14</v>
      </c>
      <c r="E208" s="1" t="s">
        <v>15</v>
      </c>
      <c r="F208" s="1">
        <v>3166</v>
      </c>
      <c r="G208" s="1">
        <v>2985</v>
      </c>
      <c r="H208" s="1">
        <v>132</v>
      </c>
      <c r="I208" s="1">
        <v>360</v>
      </c>
      <c r="J208" s="1">
        <v>0</v>
      </c>
      <c r="K208" s="1" t="s">
        <v>16</v>
      </c>
      <c r="L208" s="1" t="s">
        <v>19</v>
      </c>
      <c r="O208" s="1">
        <f>IF(A205="Male",1,0)</f>
        <v>0</v>
      </c>
      <c r="P208" s="1">
        <f>IF(A205="Female",1,0)</f>
        <v>1</v>
      </c>
      <c r="Q208" s="17">
        <f>IF(B205="Yes",1,0)</f>
        <v>0</v>
      </c>
      <c r="R208" s="18">
        <f>IF(B205="No",1,0)</f>
        <v>1</v>
      </c>
      <c r="S208" s="18">
        <f>IF(D205="Graduate",1,0)</f>
        <v>1</v>
      </c>
      <c r="T208" s="18">
        <f>IF(D205="Not Graduate",1,0)</f>
        <v>0</v>
      </c>
      <c r="U208" s="18">
        <f>IF(E205="Yes",1,0)</f>
        <v>0</v>
      </c>
      <c r="V208" s="18">
        <f>IF(E205="No",1,0)</f>
        <v>1</v>
      </c>
      <c r="W208" s="18">
        <f t="shared" si="15"/>
        <v>0</v>
      </c>
      <c r="X208" s="18">
        <f t="shared" si="16"/>
        <v>0</v>
      </c>
      <c r="Y208" s="18">
        <f t="shared" si="17"/>
        <v>1</v>
      </c>
      <c r="Z208" s="18">
        <f t="shared" si="18"/>
        <v>1</v>
      </c>
      <c r="AA208" s="18">
        <f t="shared" si="19"/>
        <v>0</v>
      </c>
    </row>
    <row r="209" spans="1:27" x14ac:dyDescent="0.3">
      <c r="A209" s="1" t="s">
        <v>12</v>
      </c>
      <c r="B209" s="1" t="s">
        <v>15</v>
      </c>
      <c r="C209" s="1">
        <v>0</v>
      </c>
      <c r="D209" s="1" t="s">
        <v>14</v>
      </c>
      <c r="E209" s="1" t="s">
        <v>15</v>
      </c>
      <c r="F209" s="1">
        <v>4917</v>
      </c>
      <c r="G209" s="1">
        <v>0</v>
      </c>
      <c r="H209" s="1">
        <v>130</v>
      </c>
      <c r="I209" s="1">
        <v>360</v>
      </c>
      <c r="J209" s="1">
        <v>0</v>
      </c>
      <c r="K209" s="1" t="s">
        <v>16</v>
      </c>
      <c r="L209" s="1" t="s">
        <v>19</v>
      </c>
      <c r="O209" s="1">
        <f>IF(A206="Male",1,0)</f>
        <v>1</v>
      </c>
      <c r="P209" s="1">
        <f>IF(A206="Female",1,0)</f>
        <v>0</v>
      </c>
      <c r="Q209" s="17">
        <f>IF(B206="Yes",1,0)</f>
        <v>1</v>
      </c>
      <c r="R209" s="18">
        <f>IF(B206="No",1,0)</f>
        <v>0</v>
      </c>
      <c r="S209" s="18">
        <f>IF(D206="Graduate",1,0)</f>
        <v>1</v>
      </c>
      <c r="T209" s="18">
        <f>IF(D206="Not Graduate",1,0)</f>
        <v>0</v>
      </c>
      <c r="U209" s="18">
        <f>IF(E206="Yes",1,0)</f>
        <v>0</v>
      </c>
      <c r="V209" s="18">
        <f>IF(E206="No",1,0)</f>
        <v>1</v>
      </c>
      <c r="W209" s="18">
        <f t="shared" si="15"/>
        <v>0</v>
      </c>
      <c r="X209" s="18">
        <f t="shared" si="16"/>
        <v>0</v>
      </c>
      <c r="Y209" s="18">
        <f t="shared" si="17"/>
        <v>1</v>
      </c>
      <c r="Z209" s="18">
        <f t="shared" si="18"/>
        <v>1</v>
      </c>
      <c r="AA209" s="18">
        <f t="shared" si="19"/>
        <v>0</v>
      </c>
    </row>
    <row r="210" spans="1:27" x14ac:dyDescent="0.3">
      <c r="A210" s="1" t="s">
        <v>21</v>
      </c>
      <c r="B210" s="1" t="s">
        <v>13</v>
      </c>
      <c r="C210" s="1">
        <v>0</v>
      </c>
      <c r="D210" s="1" t="s">
        <v>14</v>
      </c>
      <c r="E210" s="1" t="s">
        <v>15</v>
      </c>
      <c r="F210" s="1">
        <v>4333</v>
      </c>
      <c r="G210" s="1">
        <v>2451</v>
      </c>
      <c r="H210" s="1">
        <v>110</v>
      </c>
      <c r="I210" s="1">
        <v>360</v>
      </c>
      <c r="J210" s="1">
        <v>1</v>
      </c>
      <c r="K210" s="1" t="s">
        <v>18</v>
      </c>
      <c r="L210" s="1" t="s">
        <v>17</v>
      </c>
      <c r="O210" s="1">
        <f>IF(A207="Male",1,0)</f>
        <v>1</v>
      </c>
      <c r="P210" s="1">
        <f>IF(A207="Female",1,0)</f>
        <v>0</v>
      </c>
      <c r="Q210" s="17">
        <f>IF(B207="Yes",1,0)</f>
        <v>1</v>
      </c>
      <c r="R210" s="18">
        <f>IF(B207="No",1,0)</f>
        <v>0</v>
      </c>
      <c r="S210" s="18">
        <f>IF(D207="Graduate",1,0)</f>
        <v>1</v>
      </c>
      <c r="T210" s="18">
        <f>IF(D207="Not Graduate",1,0)</f>
        <v>0</v>
      </c>
      <c r="U210" s="18">
        <f>IF(E207="Yes",1,0)</f>
        <v>0</v>
      </c>
      <c r="V210" s="18">
        <f>IF(E207="No",1,0)</f>
        <v>1</v>
      </c>
      <c r="W210" s="18">
        <f t="shared" si="15"/>
        <v>0</v>
      </c>
      <c r="X210" s="18">
        <f t="shared" si="16"/>
        <v>0</v>
      </c>
      <c r="Y210" s="18">
        <f t="shared" si="17"/>
        <v>1</v>
      </c>
      <c r="Z210" s="18">
        <f t="shared" si="18"/>
        <v>1</v>
      </c>
      <c r="AA210" s="18">
        <f t="shared" si="19"/>
        <v>0</v>
      </c>
    </row>
    <row r="211" spans="1:27" x14ac:dyDescent="0.3">
      <c r="A211" s="1" t="s">
        <v>21</v>
      </c>
      <c r="B211" s="1" t="s">
        <v>15</v>
      </c>
      <c r="C211" s="1">
        <v>0</v>
      </c>
      <c r="D211" s="1" t="s">
        <v>14</v>
      </c>
      <c r="E211" s="1" t="s">
        <v>15</v>
      </c>
      <c r="F211" s="1">
        <v>2500</v>
      </c>
      <c r="G211" s="1">
        <v>0</v>
      </c>
      <c r="H211" s="1">
        <v>67</v>
      </c>
      <c r="I211" s="1">
        <v>360</v>
      </c>
      <c r="J211" s="1">
        <v>1</v>
      </c>
      <c r="K211" s="1" t="s">
        <v>18</v>
      </c>
      <c r="L211" s="1" t="s">
        <v>19</v>
      </c>
      <c r="O211" s="1">
        <f>IF(A208="Male",1,0)</f>
        <v>0</v>
      </c>
      <c r="P211" s="1">
        <f>IF(A208="Female",1,0)</f>
        <v>1</v>
      </c>
      <c r="Q211" s="17">
        <f>IF(B208="Yes",1,0)</f>
        <v>0</v>
      </c>
      <c r="R211" s="18">
        <f>IF(B208="No",1,0)</f>
        <v>1</v>
      </c>
      <c r="S211" s="18">
        <f>IF(D208="Graduate",1,0)</f>
        <v>1</v>
      </c>
      <c r="T211" s="18">
        <f>IF(D208="Not Graduate",1,0)</f>
        <v>0</v>
      </c>
      <c r="U211" s="18">
        <f>IF(E208="Yes",1,0)</f>
        <v>0</v>
      </c>
      <c r="V211" s="18">
        <f>IF(E208="No",1,0)</f>
        <v>1</v>
      </c>
      <c r="W211" s="18">
        <f t="shared" si="15"/>
        <v>1</v>
      </c>
      <c r="X211" s="18">
        <f t="shared" si="16"/>
        <v>0</v>
      </c>
      <c r="Y211" s="18">
        <f t="shared" si="17"/>
        <v>0</v>
      </c>
      <c r="Z211" s="18">
        <f t="shared" si="18"/>
        <v>1</v>
      </c>
      <c r="AA211" s="18">
        <f t="shared" si="19"/>
        <v>0</v>
      </c>
    </row>
    <row r="212" spans="1:27" x14ac:dyDescent="0.3">
      <c r="A212" s="1" t="s">
        <v>12</v>
      </c>
      <c r="B212" s="1" t="s">
        <v>15</v>
      </c>
      <c r="C212" s="1">
        <v>1</v>
      </c>
      <c r="D212" s="1" t="s">
        <v>14</v>
      </c>
      <c r="E212" s="1" t="s">
        <v>15</v>
      </c>
      <c r="F212" s="1">
        <v>4384</v>
      </c>
      <c r="G212" s="1">
        <v>1793</v>
      </c>
      <c r="H212" s="1">
        <v>117</v>
      </c>
      <c r="I212" s="1">
        <v>360</v>
      </c>
      <c r="J212" s="1">
        <v>1</v>
      </c>
      <c r="K212" s="1" t="s">
        <v>18</v>
      </c>
      <c r="L212" s="1" t="s">
        <v>19</v>
      </c>
      <c r="O212" s="1">
        <f>IF(A209="Male",1,0)</f>
        <v>1</v>
      </c>
      <c r="P212" s="1">
        <f>IF(A209="Female",1,0)</f>
        <v>0</v>
      </c>
      <c r="Q212" s="17">
        <f>IF(B209="Yes",1,0)</f>
        <v>0</v>
      </c>
      <c r="R212" s="18">
        <f>IF(B209="No",1,0)</f>
        <v>1</v>
      </c>
      <c r="S212" s="18">
        <f>IF(D209="Graduate",1,0)</f>
        <v>1</v>
      </c>
      <c r="T212" s="18">
        <f>IF(D209="Not Graduate",1,0)</f>
        <v>0</v>
      </c>
      <c r="U212" s="18">
        <f>IF(E209="Yes",1,0)</f>
        <v>0</v>
      </c>
      <c r="V212" s="18">
        <f>IF(E209="No",1,0)</f>
        <v>1</v>
      </c>
      <c r="W212" s="18">
        <f t="shared" si="15"/>
        <v>1</v>
      </c>
      <c r="X212" s="18">
        <f t="shared" si="16"/>
        <v>0</v>
      </c>
      <c r="Y212" s="18">
        <f t="shared" si="17"/>
        <v>0</v>
      </c>
      <c r="Z212" s="18">
        <f t="shared" si="18"/>
        <v>1</v>
      </c>
      <c r="AA212" s="18">
        <f t="shared" si="19"/>
        <v>0</v>
      </c>
    </row>
    <row r="213" spans="1:27" x14ac:dyDescent="0.3">
      <c r="A213" s="1" t="s">
        <v>12</v>
      </c>
      <c r="B213" s="1" t="s">
        <v>15</v>
      </c>
      <c r="C213" s="1">
        <v>0</v>
      </c>
      <c r="D213" s="1" t="s">
        <v>14</v>
      </c>
      <c r="E213" s="1" t="s">
        <v>15</v>
      </c>
      <c r="F213" s="1">
        <v>2935</v>
      </c>
      <c r="G213" s="1">
        <v>0</v>
      </c>
      <c r="H213" s="1">
        <v>98</v>
      </c>
      <c r="I213" s="1">
        <v>360</v>
      </c>
      <c r="J213" s="1">
        <v>1</v>
      </c>
      <c r="K213" s="1" t="s">
        <v>22</v>
      </c>
      <c r="L213" s="1" t="s">
        <v>19</v>
      </c>
      <c r="O213" s="1">
        <f>IF(A210="Male",1,0)</f>
        <v>0</v>
      </c>
      <c r="P213" s="1">
        <f>IF(A210="Female",1,0)</f>
        <v>1</v>
      </c>
      <c r="Q213" s="17">
        <f>IF(B210="Yes",1,0)</f>
        <v>1</v>
      </c>
      <c r="R213" s="18">
        <f>IF(B210="No",1,0)</f>
        <v>0</v>
      </c>
      <c r="S213" s="18">
        <f>IF(D210="Graduate",1,0)</f>
        <v>1</v>
      </c>
      <c r="T213" s="18">
        <f>IF(D210="Not Graduate",1,0)</f>
        <v>0</v>
      </c>
      <c r="U213" s="18">
        <f>IF(E210="Yes",1,0)</f>
        <v>0</v>
      </c>
      <c r="V213" s="18">
        <f>IF(E210="No",1,0)</f>
        <v>1</v>
      </c>
      <c r="W213" s="18">
        <f t="shared" si="15"/>
        <v>0</v>
      </c>
      <c r="X213" s="18">
        <f t="shared" si="16"/>
        <v>1</v>
      </c>
      <c r="Y213" s="18">
        <f t="shared" si="17"/>
        <v>0</v>
      </c>
      <c r="Z213" s="18">
        <f t="shared" si="18"/>
        <v>0</v>
      </c>
      <c r="AA213" s="18">
        <f t="shared" si="19"/>
        <v>1</v>
      </c>
    </row>
    <row r="214" spans="1:27" x14ac:dyDescent="0.3">
      <c r="A214" s="1" t="s">
        <v>12</v>
      </c>
      <c r="B214" s="1" t="s">
        <v>15</v>
      </c>
      <c r="C214" s="1">
        <v>0</v>
      </c>
      <c r="D214" s="1" t="s">
        <v>14</v>
      </c>
      <c r="E214" s="1" t="s">
        <v>15</v>
      </c>
      <c r="F214" s="1">
        <v>2833</v>
      </c>
      <c r="G214" s="1">
        <v>0</v>
      </c>
      <c r="H214" s="1">
        <v>71</v>
      </c>
      <c r="I214" s="1">
        <v>360</v>
      </c>
      <c r="J214" s="1">
        <v>1</v>
      </c>
      <c r="K214" s="1" t="s">
        <v>18</v>
      </c>
      <c r="L214" s="1" t="s">
        <v>19</v>
      </c>
      <c r="O214" s="1">
        <f>IF(A211="Male",1,0)</f>
        <v>0</v>
      </c>
      <c r="P214" s="1">
        <f>IF(A211="Female",1,0)</f>
        <v>1</v>
      </c>
      <c r="Q214" s="17">
        <f>IF(B211="Yes",1,0)</f>
        <v>0</v>
      </c>
      <c r="R214" s="18">
        <f>IF(B211="No",1,0)</f>
        <v>1</v>
      </c>
      <c r="S214" s="18">
        <f>IF(D211="Graduate",1,0)</f>
        <v>1</v>
      </c>
      <c r="T214" s="18">
        <f>IF(D211="Not Graduate",1,0)</f>
        <v>0</v>
      </c>
      <c r="U214" s="18">
        <f>IF(E211="Yes",1,0)</f>
        <v>0</v>
      </c>
      <c r="V214" s="18">
        <f>IF(E211="No",1,0)</f>
        <v>1</v>
      </c>
      <c r="W214" s="18">
        <f t="shared" si="15"/>
        <v>0</v>
      </c>
      <c r="X214" s="18">
        <f t="shared" si="16"/>
        <v>1</v>
      </c>
      <c r="Y214" s="18">
        <f t="shared" si="17"/>
        <v>0</v>
      </c>
      <c r="Z214" s="18">
        <f t="shared" si="18"/>
        <v>1</v>
      </c>
      <c r="AA214" s="18">
        <f t="shared" si="19"/>
        <v>0</v>
      </c>
    </row>
    <row r="215" spans="1:27" x14ac:dyDescent="0.3">
      <c r="A215" s="1" t="s">
        <v>12</v>
      </c>
      <c r="B215" s="1" t="s">
        <v>13</v>
      </c>
      <c r="C215" s="1">
        <v>2</v>
      </c>
      <c r="D215" s="1" t="s">
        <v>14</v>
      </c>
      <c r="E215" s="1" t="s">
        <v>13</v>
      </c>
      <c r="F215" s="1">
        <v>5503</v>
      </c>
      <c r="G215" s="1">
        <v>4490</v>
      </c>
      <c r="H215" s="1">
        <v>70</v>
      </c>
      <c r="I215" s="1">
        <v>360</v>
      </c>
      <c r="J215" s="1">
        <v>1</v>
      </c>
      <c r="K215" s="1" t="s">
        <v>22</v>
      </c>
      <c r="L215" s="1" t="s">
        <v>19</v>
      </c>
      <c r="O215" s="1">
        <f>IF(A212="Male",1,0)</f>
        <v>1</v>
      </c>
      <c r="P215" s="1">
        <f>IF(A212="Female",1,0)</f>
        <v>0</v>
      </c>
      <c r="Q215" s="17">
        <f>IF(B212="Yes",1,0)</f>
        <v>0</v>
      </c>
      <c r="R215" s="18">
        <f>IF(B212="No",1,0)</f>
        <v>1</v>
      </c>
      <c r="S215" s="18">
        <f>IF(D212="Graduate",1,0)</f>
        <v>1</v>
      </c>
      <c r="T215" s="18">
        <f>IF(D212="Not Graduate",1,0)</f>
        <v>0</v>
      </c>
      <c r="U215" s="18">
        <f>IF(E212="Yes",1,0)</f>
        <v>0</v>
      </c>
      <c r="V215" s="18">
        <f>IF(E212="No",1,0)</f>
        <v>1</v>
      </c>
      <c r="W215" s="18">
        <f t="shared" si="15"/>
        <v>0</v>
      </c>
      <c r="X215" s="18">
        <f t="shared" si="16"/>
        <v>1</v>
      </c>
      <c r="Y215" s="18">
        <f t="shared" si="17"/>
        <v>0</v>
      </c>
      <c r="Z215" s="18">
        <f t="shared" si="18"/>
        <v>1</v>
      </c>
      <c r="AA215" s="18">
        <f t="shared" si="19"/>
        <v>0</v>
      </c>
    </row>
    <row r="216" spans="1:27" x14ac:dyDescent="0.3">
      <c r="A216" s="1" t="s">
        <v>21</v>
      </c>
      <c r="B216" s="1" t="s">
        <v>15</v>
      </c>
      <c r="C216" s="1">
        <v>0</v>
      </c>
      <c r="D216" s="1" t="s">
        <v>14</v>
      </c>
      <c r="E216" s="1" t="s">
        <v>15</v>
      </c>
      <c r="F216" s="1">
        <v>4160</v>
      </c>
      <c r="G216" s="1">
        <v>0</v>
      </c>
      <c r="H216" s="1">
        <v>71</v>
      </c>
      <c r="I216" s="1">
        <v>360</v>
      </c>
      <c r="J216" s="1">
        <v>1</v>
      </c>
      <c r="K216" s="1" t="s">
        <v>22</v>
      </c>
      <c r="L216" s="1" t="s">
        <v>19</v>
      </c>
      <c r="O216" s="1">
        <f>IF(A213="Male",1,0)</f>
        <v>1</v>
      </c>
      <c r="P216" s="1">
        <f>IF(A213="Female",1,0)</f>
        <v>0</v>
      </c>
      <c r="Q216" s="17">
        <f>IF(B213="Yes",1,0)</f>
        <v>0</v>
      </c>
      <c r="R216" s="18">
        <f>IF(B213="No",1,0)</f>
        <v>1</v>
      </c>
      <c r="S216" s="18">
        <f>IF(D213="Graduate",1,0)</f>
        <v>1</v>
      </c>
      <c r="T216" s="18">
        <f>IF(D213="Not Graduate",1,0)</f>
        <v>0</v>
      </c>
      <c r="U216" s="18">
        <f>IF(E213="Yes",1,0)</f>
        <v>0</v>
      </c>
      <c r="V216" s="18">
        <f>IF(E213="No",1,0)</f>
        <v>1</v>
      </c>
      <c r="W216" s="18">
        <f t="shared" si="15"/>
        <v>0</v>
      </c>
      <c r="X216" s="18">
        <f t="shared" si="16"/>
        <v>0</v>
      </c>
      <c r="Y216" s="18">
        <f t="shared" si="17"/>
        <v>1</v>
      </c>
      <c r="Z216" s="18">
        <f t="shared" si="18"/>
        <v>1</v>
      </c>
      <c r="AA216" s="18">
        <f t="shared" si="19"/>
        <v>0</v>
      </c>
    </row>
    <row r="217" spans="1:27" x14ac:dyDescent="0.3">
      <c r="A217" s="1" t="s">
        <v>21</v>
      </c>
      <c r="B217" s="1" t="s">
        <v>15</v>
      </c>
      <c r="C217" s="1">
        <v>0</v>
      </c>
      <c r="D217" s="1" t="s">
        <v>14</v>
      </c>
      <c r="E217" s="1" t="s">
        <v>15</v>
      </c>
      <c r="F217" s="1">
        <v>2378</v>
      </c>
      <c r="G217" s="1">
        <v>0</v>
      </c>
      <c r="H217" s="1">
        <v>46</v>
      </c>
      <c r="I217" s="1">
        <v>360</v>
      </c>
      <c r="J217" s="1">
        <v>1</v>
      </c>
      <c r="K217" s="1" t="s">
        <v>16</v>
      </c>
      <c r="L217" s="1" t="s">
        <v>17</v>
      </c>
      <c r="O217" s="1">
        <f>IF(A214="Male",1,0)</f>
        <v>1</v>
      </c>
      <c r="P217" s="1">
        <f>IF(A214="Female",1,0)</f>
        <v>0</v>
      </c>
      <c r="Q217" s="17">
        <f>IF(B214="Yes",1,0)</f>
        <v>0</v>
      </c>
      <c r="R217" s="18">
        <f>IF(B214="No",1,0)</f>
        <v>1</v>
      </c>
      <c r="S217" s="18">
        <f>IF(D214="Graduate",1,0)</f>
        <v>1</v>
      </c>
      <c r="T217" s="18">
        <f>IF(D214="Not Graduate",1,0)</f>
        <v>0</v>
      </c>
      <c r="U217" s="18">
        <f>IF(E214="Yes",1,0)</f>
        <v>0</v>
      </c>
      <c r="V217" s="18">
        <f>IF(E214="No",1,0)</f>
        <v>1</v>
      </c>
      <c r="W217" s="18">
        <f t="shared" si="15"/>
        <v>0</v>
      </c>
      <c r="X217" s="18">
        <f t="shared" si="16"/>
        <v>1</v>
      </c>
      <c r="Y217" s="18">
        <f t="shared" si="17"/>
        <v>0</v>
      </c>
      <c r="Z217" s="18">
        <f t="shared" si="18"/>
        <v>1</v>
      </c>
      <c r="AA217" s="18">
        <f t="shared" si="19"/>
        <v>0</v>
      </c>
    </row>
    <row r="218" spans="1:27" x14ac:dyDescent="0.3">
      <c r="A218" s="1" t="s">
        <v>12</v>
      </c>
      <c r="B218" s="1" t="s">
        <v>13</v>
      </c>
      <c r="C218" s="1" t="s">
        <v>23</v>
      </c>
      <c r="D218" s="1" t="s">
        <v>20</v>
      </c>
      <c r="E218" s="1" t="s">
        <v>15</v>
      </c>
      <c r="F218" s="1">
        <v>3173</v>
      </c>
      <c r="G218" s="1">
        <v>0</v>
      </c>
      <c r="H218" s="1">
        <v>74</v>
      </c>
      <c r="I218" s="1">
        <v>360</v>
      </c>
      <c r="J218" s="1">
        <v>1</v>
      </c>
      <c r="K218" s="1" t="s">
        <v>22</v>
      </c>
      <c r="L218" s="1" t="s">
        <v>19</v>
      </c>
      <c r="O218" s="1">
        <f>IF(A215="Male",1,0)</f>
        <v>1</v>
      </c>
      <c r="P218" s="1">
        <f>IF(A215="Female",1,0)</f>
        <v>0</v>
      </c>
      <c r="Q218" s="17">
        <f>IF(B215="Yes",1,0)</f>
        <v>1</v>
      </c>
      <c r="R218" s="18">
        <f>IF(B215="No",1,0)</f>
        <v>0</v>
      </c>
      <c r="S218" s="18">
        <f>IF(D215="Graduate",1,0)</f>
        <v>1</v>
      </c>
      <c r="T218" s="18">
        <f>IF(D215="Not Graduate",1,0)</f>
        <v>0</v>
      </c>
      <c r="U218" s="18">
        <f>IF(E215="Yes",1,0)</f>
        <v>1</v>
      </c>
      <c r="V218" s="18">
        <f>IF(E215="No",1,0)</f>
        <v>0</v>
      </c>
      <c r="W218" s="18">
        <f t="shared" si="15"/>
        <v>0</v>
      </c>
      <c r="X218" s="18">
        <f t="shared" si="16"/>
        <v>0</v>
      </c>
      <c r="Y218" s="18">
        <f t="shared" si="17"/>
        <v>1</v>
      </c>
      <c r="Z218" s="18">
        <f t="shared" si="18"/>
        <v>1</v>
      </c>
      <c r="AA218" s="18">
        <f t="shared" si="19"/>
        <v>0</v>
      </c>
    </row>
    <row r="219" spans="1:27" x14ac:dyDescent="0.3">
      <c r="A219" s="1" t="s">
        <v>12</v>
      </c>
      <c r="B219" s="1" t="s">
        <v>13</v>
      </c>
      <c r="C219" s="1">
        <v>2</v>
      </c>
      <c r="D219" s="1" t="s">
        <v>14</v>
      </c>
      <c r="E219" s="1" t="s">
        <v>13</v>
      </c>
      <c r="F219" s="1">
        <v>2583</v>
      </c>
      <c r="G219" s="1">
        <v>2330</v>
      </c>
      <c r="H219" s="1">
        <v>125</v>
      </c>
      <c r="I219" s="1">
        <v>360</v>
      </c>
      <c r="J219" s="1">
        <v>1</v>
      </c>
      <c r="K219" s="1" t="s">
        <v>16</v>
      </c>
      <c r="L219" s="1" t="s">
        <v>19</v>
      </c>
      <c r="O219" s="1">
        <f>IF(A216="Male",1,0)</f>
        <v>0</v>
      </c>
      <c r="P219" s="1">
        <f>IF(A216="Female",1,0)</f>
        <v>1</v>
      </c>
      <c r="Q219" s="17">
        <f>IF(B216="Yes",1,0)</f>
        <v>0</v>
      </c>
      <c r="R219" s="18">
        <f>IF(B216="No",1,0)</f>
        <v>1</v>
      </c>
      <c r="S219" s="18">
        <f>IF(D216="Graduate",1,0)</f>
        <v>1</v>
      </c>
      <c r="T219" s="18">
        <f>IF(D216="Not Graduate",1,0)</f>
        <v>0</v>
      </c>
      <c r="U219" s="18">
        <f>IF(E216="Yes",1,0)</f>
        <v>0</v>
      </c>
      <c r="V219" s="18">
        <f>IF(E216="No",1,0)</f>
        <v>1</v>
      </c>
      <c r="W219" s="18">
        <f t="shared" si="15"/>
        <v>0</v>
      </c>
      <c r="X219" s="18">
        <f t="shared" si="16"/>
        <v>0</v>
      </c>
      <c r="Y219" s="18">
        <f t="shared" si="17"/>
        <v>1</v>
      </c>
      <c r="Z219" s="18">
        <f t="shared" si="18"/>
        <v>1</v>
      </c>
      <c r="AA219" s="18">
        <f t="shared" si="19"/>
        <v>0</v>
      </c>
    </row>
    <row r="220" spans="1:27" x14ac:dyDescent="0.3">
      <c r="A220" s="1" t="s">
        <v>12</v>
      </c>
      <c r="B220" s="1" t="s">
        <v>13</v>
      </c>
      <c r="C220" s="1">
        <v>2</v>
      </c>
      <c r="D220" s="1" t="s">
        <v>20</v>
      </c>
      <c r="E220" s="1" t="s">
        <v>15</v>
      </c>
      <c r="F220" s="1">
        <v>3083</v>
      </c>
      <c r="G220" s="1">
        <v>2168</v>
      </c>
      <c r="H220" s="1">
        <v>126</v>
      </c>
      <c r="I220" s="1">
        <v>360</v>
      </c>
      <c r="J220" s="1">
        <v>1</v>
      </c>
      <c r="K220" s="1" t="s">
        <v>18</v>
      </c>
      <c r="L220" s="1" t="s">
        <v>19</v>
      </c>
      <c r="O220" s="1">
        <f>IF(A217="Male",1,0)</f>
        <v>0</v>
      </c>
      <c r="P220" s="1">
        <f>IF(A217="Female",1,0)</f>
        <v>1</v>
      </c>
      <c r="Q220" s="17">
        <f>IF(B217="Yes",1,0)</f>
        <v>0</v>
      </c>
      <c r="R220" s="18">
        <f>IF(B217="No",1,0)</f>
        <v>1</v>
      </c>
      <c r="S220" s="18">
        <f>IF(D217="Graduate",1,0)</f>
        <v>1</v>
      </c>
      <c r="T220" s="18">
        <f>IF(D217="Not Graduate",1,0)</f>
        <v>0</v>
      </c>
      <c r="U220" s="18">
        <f>IF(E217="Yes",1,0)</f>
        <v>0</v>
      </c>
      <c r="V220" s="18">
        <f>IF(E217="No",1,0)</f>
        <v>1</v>
      </c>
      <c r="W220" s="18">
        <f t="shared" si="15"/>
        <v>1</v>
      </c>
      <c r="X220" s="18">
        <f t="shared" si="16"/>
        <v>0</v>
      </c>
      <c r="Y220" s="18">
        <f t="shared" si="17"/>
        <v>0</v>
      </c>
      <c r="Z220" s="18">
        <f t="shared" si="18"/>
        <v>0</v>
      </c>
      <c r="AA220" s="18">
        <f t="shared" si="19"/>
        <v>1</v>
      </c>
    </row>
    <row r="221" spans="1:27" x14ac:dyDescent="0.3">
      <c r="A221" s="1" t="s">
        <v>12</v>
      </c>
      <c r="B221" s="1" t="s">
        <v>13</v>
      </c>
      <c r="C221" s="1" t="s">
        <v>23</v>
      </c>
      <c r="D221" s="1" t="s">
        <v>14</v>
      </c>
      <c r="E221" s="1" t="s">
        <v>15</v>
      </c>
      <c r="F221" s="1">
        <v>2666</v>
      </c>
      <c r="G221" s="1">
        <v>2083</v>
      </c>
      <c r="H221" s="1">
        <v>95</v>
      </c>
      <c r="I221" s="1">
        <v>360</v>
      </c>
      <c r="J221" s="1">
        <v>1</v>
      </c>
      <c r="K221" s="1" t="s">
        <v>16</v>
      </c>
      <c r="L221" s="1" t="s">
        <v>19</v>
      </c>
      <c r="O221" s="1">
        <f>IF(A218="Male",1,0)</f>
        <v>1</v>
      </c>
      <c r="P221" s="1">
        <f>IF(A218="Female",1,0)</f>
        <v>0</v>
      </c>
      <c r="Q221" s="17">
        <f>IF(B218="Yes",1,0)</f>
        <v>1</v>
      </c>
      <c r="R221" s="18">
        <f>IF(B218="No",1,0)</f>
        <v>0</v>
      </c>
      <c r="S221" s="18">
        <f>IF(D218="Graduate",1,0)</f>
        <v>0</v>
      </c>
      <c r="T221" s="18">
        <f>IF(D218="Not Graduate",1,0)</f>
        <v>1</v>
      </c>
      <c r="U221" s="18">
        <f>IF(E218="Yes",1,0)</f>
        <v>0</v>
      </c>
      <c r="V221" s="18">
        <f>IF(E218="No",1,0)</f>
        <v>1</v>
      </c>
      <c r="W221" s="18">
        <f t="shared" si="15"/>
        <v>0</v>
      </c>
      <c r="X221" s="18">
        <f t="shared" si="16"/>
        <v>0</v>
      </c>
      <c r="Y221" s="18">
        <f t="shared" si="17"/>
        <v>1</v>
      </c>
      <c r="Z221" s="18">
        <f t="shared" si="18"/>
        <v>1</v>
      </c>
      <c r="AA221" s="18">
        <f t="shared" si="19"/>
        <v>0</v>
      </c>
    </row>
    <row r="222" spans="1:27" x14ac:dyDescent="0.3">
      <c r="A222" s="1" t="s">
        <v>21</v>
      </c>
      <c r="B222" s="1" t="s">
        <v>13</v>
      </c>
      <c r="C222" s="1">
        <v>0</v>
      </c>
      <c r="D222" s="1" t="s">
        <v>14</v>
      </c>
      <c r="E222" s="1" t="s">
        <v>13</v>
      </c>
      <c r="F222" s="1">
        <v>5500</v>
      </c>
      <c r="G222" s="1">
        <v>0</v>
      </c>
      <c r="H222" s="1">
        <v>105</v>
      </c>
      <c r="I222" s="1">
        <v>360</v>
      </c>
      <c r="J222" s="1">
        <v>0</v>
      </c>
      <c r="K222" s="1" t="s">
        <v>16</v>
      </c>
      <c r="L222" s="1" t="s">
        <v>17</v>
      </c>
      <c r="O222" s="1">
        <f>IF(A219="Male",1,0)</f>
        <v>1</v>
      </c>
      <c r="P222" s="1">
        <f>IF(A219="Female",1,0)</f>
        <v>0</v>
      </c>
      <c r="Q222" s="17">
        <f>IF(B219="Yes",1,0)</f>
        <v>1</v>
      </c>
      <c r="R222" s="18">
        <f>IF(B219="No",1,0)</f>
        <v>0</v>
      </c>
      <c r="S222" s="18">
        <f>IF(D219="Graduate",1,0)</f>
        <v>1</v>
      </c>
      <c r="T222" s="18">
        <f>IF(D219="Not Graduate",1,0)</f>
        <v>0</v>
      </c>
      <c r="U222" s="18">
        <f>IF(E219="Yes",1,0)</f>
        <v>1</v>
      </c>
      <c r="V222" s="18">
        <f>IF(E219="No",1,0)</f>
        <v>0</v>
      </c>
      <c r="W222" s="18">
        <f t="shared" si="15"/>
        <v>1</v>
      </c>
      <c r="X222" s="18">
        <f t="shared" si="16"/>
        <v>0</v>
      </c>
      <c r="Y222" s="18">
        <f t="shared" si="17"/>
        <v>0</v>
      </c>
      <c r="Z222" s="18">
        <f t="shared" si="18"/>
        <v>1</v>
      </c>
      <c r="AA222" s="18">
        <f t="shared" si="19"/>
        <v>0</v>
      </c>
    </row>
    <row r="223" spans="1:27" x14ac:dyDescent="0.3">
      <c r="A223" s="1" t="s">
        <v>21</v>
      </c>
      <c r="B223" s="1" t="s">
        <v>13</v>
      </c>
      <c r="C223" s="1">
        <v>0</v>
      </c>
      <c r="D223" s="1" t="s">
        <v>14</v>
      </c>
      <c r="E223" s="1" t="s">
        <v>15</v>
      </c>
      <c r="F223" s="1">
        <v>2423</v>
      </c>
      <c r="G223" s="1">
        <v>505</v>
      </c>
      <c r="H223" s="1">
        <v>130</v>
      </c>
      <c r="I223" s="1">
        <v>360</v>
      </c>
      <c r="J223" s="1">
        <v>1</v>
      </c>
      <c r="K223" s="1" t="s">
        <v>22</v>
      </c>
      <c r="L223" s="1" t="s">
        <v>19</v>
      </c>
      <c r="O223" s="1">
        <f>IF(A220="Male",1,0)</f>
        <v>1</v>
      </c>
      <c r="P223" s="1">
        <f>IF(A220="Female",1,0)</f>
        <v>0</v>
      </c>
      <c r="Q223" s="17">
        <f>IF(B220="Yes",1,0)</f>
        <v>1</v>
      </c>
      <c r="R223" s="18">
        <f>IF(B220="No",1,0)</f>
        <v>0</v>
      </c>
      <c r="S223" s="18">
        <f>IF(D220="Graduate",1,0)</f>
        <v>0</v>
      </c>
      <c r="T223" s="18">
        <f>IF(D220="Not Graduate",1,0)</f>
        <v>1</v>
      </c>
      <c r="U223" s="18">
        <f>IF(E220="Yes",1,0)</f>
        <v>0</v>
      </c>
      <c r="V223" s="18">
        <f>IF(E220="No",1,0)</f>
        <v>1</v>
      </c>
      <c r="W223" s="18">
        <f t="shared" si="15"/>
        <v>0</v>
      </c>
      <c r="X223" s="18">
        <f t="shared" si="16"/>
        <v>1</v>
      </c>
      <c r="Y223" s="18">
        <f t="shared" si="17"/>
        <v>0</v>
      </c>
      <c r="Z223" s="18">
        <f t="shared" si="18"/>
        <v>1</v>
      </c>
      <c r="AA223" s="18">
        <f t="shared" si="19"/>
        <v>0</v>
      </c>
    </row>
    <row r="224" spans="1:27" x14ac:dyDescent="0.3">
      <c r="A224" s="1" t="s">
        <v>21</v>
      </c>
      <c r="B224" s="1" t="s">
        <v>15</v>
      </c>
      <c r="C224" s="1">
        <v>2</v>
      </c>
      <c r="D224" s="1" t="s">
        <v>14</v>
      </c>
      <c r="E224" s="1" t="s">
        <v>15</v>
      </c>
      <c r="F224" s="1">
        <v>3813</v>
      </c>
      <c r="G224" s="1">
        <v>0</v>
      </c>
      <c r="H224" s="1">
        <v>116</v>
      </c>
      <c r="I224" s="1">
        <v>180</v>
      </c>
      <c r="J224" s="1">
        <v>1</v>
      </c>
      <c r="K224" s="1" t="s">
        <v>18</v>
      </c>
      <c r="L224" s="1" t="s">
        <v>19</v>
      </c>
      <c r="O224" s="1">
        <f>IF(A221="Male",1,0)</f>
        <v>1</v>
      </c>
      <c r="P224" s="1">
        <f>IF(A221="Female",1,0)</f>
        <v>0</v>
      </c>
      <c r="Q224" s="17">
        <f>IF(B221="Yes",1,0)</f>
        <v>1</v>
      </c>
      <c r="R224" s="18">
        <f>IF(B221="No",1,0)</f>
        <v>0</v>
      </c>
      <c r="S224" s="18">
        <f>IF(D221="Graduate",1,0)</f>
        <v>1</v>
      </c>
      <c r="T224" s="18">
        <f>IF(D221="Not Graduate",1,0)</f>
        <v>0</v>
      </c>
      <c r="U224" s="18">
        <f>IF(E221="Yes",1,0)</f>
        <v>0</v>
      </c>
      <c r="V224" s="18">
        <f>IF(E221="No",1,0)</f>
        <v>1</v>
      </c>
      <c r="W224" s="18">
        <f t="shared" si="15"/>
        <v>1</v>
      </c>
      <c r="X224" s="18">
        <f t="shared" si="16"/>
        <v>0</v>
      </c>
      <c r="Y224" s="18">
        <f t="shared" si="17"/>
        <v>0</v>
      </c>
      <c r="Z224" s="18">
        <f t="shared" si="18"/>
        <v>1</v>
      </c>
      <c r="AA224" s="18">
        <f t="shared" si="19"/>
        <v>0</v>
      </c>
    </row>
    <row r="225" spans="1:27" x14ac:dyDescent="0.3">
      <c r="A225" s="1" t="s">
        <v>12</v>
      </c>
      <c r="B225" s="1" t="s">
        <v>13</v>
      </c>
      <c r="C225" s="1">
        <v>1</v>
      </c>
      <c r="D225" s="1" t="s">
        <v>14</v>
      </c>
      <c r="E225" s="1" t="s">
        <v>15</v>
      </c>
      <c r="F225" s="1">
        <v>3875</v>
      </c>
      <c r="G225" s="1">
        <v>0</v>
      </c>
      <c r="H225" s="1">
        <v>67</v>
      </c>
      <c r="I225" s="1">
        <v>360</v>
      </c>
      <c r="J225" s="1">
        <v>1</v>
      </c>
      <c r="K225" s="1" t="s">
        <v>18</v>
      </c>
      <c r="L225" s="1" t="s">
        <v>17</v>
      </c>
      <c r="O225" s="1">
        <f>IF(A222="Male",1,0)</f>
        <v>0</v>
      </c>
      <c r="P225" s="1">
        <f>IF(A222="Female",1,0)</f>
        <v>1</v>
      </c>
      <c r="Q225" s="17">
        <f>IF(B222="Yes",1,0)</f>
        <v>1</v>
      </c>
      <c r="R225" s="18">
        <f>IF(B222="No",1,0)</f>
        <v>0</v>
      </c>
      <c r="S225" s="18">
        <f>IF(D222="Graduate",1,0)</f>
        <v>1</v>
      </c>
      <c r="T225" s="18">
        <f>IF(D222="Not Graduate",1,0)</f>
        <v>0</v>
      </c>
      <c r="U225" s="18">
        <f>IF(E222="Yes",1,0)</f>
        <v>1</v>
      </c>
      <c r="V225" s="18">
        <f>IF(E222="No",1,0)</f>
        <v>0</v>
      </c>
      <c r="W225" s="18">
        <f t="shared" si="15"/>
        <v>1</v>
      </c>
      <c r="X225" s="18">
        <f t="shared" si="16"/>
        <v>0</v>
      </c>
      <c r="Y225" s="18">
        <f t="shared" si="17"/>
        <v>0</v>
      </c>
      <c r="Z225" s="18">
        <f t="shared" si="18"/>
        <v>0</v>
      </c>
      <c r="AA225" s="18">
        <f t="shared" si="19"/>
        <v>1</v>
      </c>
    </row>
    <row r="226" spans="1:27" x14ac:dyDescent="0.3">
      <c r="A226" s="1" t="s">
        <v>12</v>
      </c>
      <c r="B226" s="1" t="s">
        <v>13</v>
      </c>
      <c r="C226" s="1">
        <v>0</v>
      </c>
      <c r="D226" s="1" t="s">
        <v>20</v>
      </c>
      <c r="E226" s="1" t="s">
        <v>15</v>
      </c>
      <c r="F226" s="1">
        <v>3000</v>
      </c>
      <c r="G226" s="1">
        <v>1666</v>
      </c>
      <c r="H226" s="1">
        <v>100</v>
      </c>
      <c r="I226" s="1">
        <v>480</v>
      </c>
      <c r="J226" s="1">
        <v>0</v>
      </c>
      <c r="K226" s="1" t="s">
        <v>18</v>
      </c>
      <c r="L226" s="1" t="s">
        <v>17</v>
      </c>
      <c r="O226" s="1">
        <f>IF(A223="Male",1,0)</f>
        <v>0</v>
      </c>
      <c r="P226" s="1">
        <f>IF(A223="Female",1,0)</f>
        <v>1</v>
      </c>
      <c r="Q226" s="17">
        <f>IF(B223="Yes",1,0)</f>
        <v>1</v>
      </c>
      <c r="R226" s="18">
        <f>IF(B223="No",1,0)</f>
        <v>0</v>
      </c>
      <c r="S226" s="18">
        <f>IF(D223="Graduate",1,0)</f>
        <v>1</v>
      </c>
      <c r="T226" s="18">
        <f>IF(D223="Not Graduate",1,0)</f>
        <v>0</v>
      </c>
      <c r="U226" s="18">
        <f>IF(E223="Yes",1,0)</f>
        <v>0</v>
      </c>
      <c r="V226" s="18">
        <f>IF(E223="No",1,0)</f>
        <v>1</v>
      </c>
      <c r="W226" s="18">
        <f t="shared" si="15"/>
        <v>0</v>
      </c>
      <c r="X226" s="18">
        <f t="shared" si="16"/>
        <v>0</v>
      </c>
      <c r="Y226" s="18">
        <f t="shared" si="17"/>
        <v>1</v>
      </c>
      <c r="Z226" s="18">
        <f t="shared" si="18"/>
        <v>1</v>
      </c>
      <c r="AA226" s="18">
        <f t="shared" si="19"/>
        <v>0</v>
      </c>
    </row>
    <row r="227" spans="1:27" x14ac:dyDescent="0.3">
      <c r="A227" s="1" t="s">
        <v>21</v>
      </c>
      <c r="B227" s="1" t="s">
        <v>15</v>
      </c>
      <c r="C227" s="1">
        <v>1</v>
      </c>
      <c r="D227" s="1" t="s">
        <v>14</v>
      </c>
      <c r="E227" s="1" t="s">
        <v>15</v>
      </c>
      <c r="F227" s="1">
        <v>4723</v>
      </c>
      <c r="G227" s="1">
        <v>0</v>
      </c>
      <c r="H227" s="1">
        <v>81</v>
      </c>
      <c r="I227" s="1">
        <v>360</v>
      </c>
      <c r="J227" s="1">
        <v>1</v>
      </c>
      <c r="K227" s="1" t="s">
        <v>22</v>
      </c>
      <c r="L227" s="1" t="s">
        <v>17</v>
      </c>
      <c r="O227" s="1">
        <f>IF(A224="Male",1,0)</f>
        <v>0</v>
      </c>
      <c r="P227" s="1">
        <f>IF(A224="Female",1,0)</f>
        <v>1</v>
      </c>
      <c r="Q227" s="17">
        <f>IF(B224="Yes",1,0)</f>
        <v>0</v>
      </c>
      <c r="R227" s="18">
        <f>IF(B224="No",1,0)</f>
        <v>1</v>
      </c>
      <c r="S227" s="18">
        <f>IF(D224="Graduate",1,0)</f>
        <v>1</v>
      </c>
      <c r="T227" s="18">
        <f>IF(D224="Not Graduate",1,0)</f>
        <v>0</v>
      </c>
      <c r="U227" s="18">
        <f>IF(E224="Yes",1,0)</f>
        <v>0</v>
      </c>
      <c r="V227" s="18">
        <f>IF(E224="No",1,0)</f>
        <v>1</v>
      </c>
      <c r="W227" s="18">
        <f t="shared" si="15"/>
        <v>0</v>
      </c>
      <c r="X227" s="18">
        <f t="shared" si="16"/>
        <v>1</v>
      </c>
      <c r="Y227" s="18">
        <f t="shared" si="17"/>
        <v>0</v>
      </c>
      <c r="Z227" s="18">
        <f t="shared" si="18"/>
        <v>1</v>
      </c>
      <c r="AA227" s="18">
        <f t="shared" si="19"/>
        <v>0</v>
      </c>
    </row>
    <row r="228" spans="1:27" x14ac:dyDescent="0.3">
      <c r="A228" s="1" t="s">
        <v>12</v>
      </c>
      <c r="B228" s="1" t="s">
        <v>13</v>
      </c>
      <c r="C228" s="1">
        <v>0</v>
      </c>
      <c r="D228" s="1" t="s">
        <v>14</v>
      </c>
      <c r="E228" s="1" t="s">
        <v>15</v>
      </c>
      <c r="F228" s="1">
        <v>4750</v>
      </c>
      <c r="G228" s="1">
        <v>2333</v>
      </c>
      <c r="H228" s="1">
        <v>130</v>
      </c>
      <c r="I228" s="1">
        <v>360</v>
      </c>
      <c r="J228" s="1">
        <v>1</v>
      </c>
      <c r="K228" s="1" t="s">
        <v>18</v>
      </c>
      <c r="L228" s="1" t="s">
        <v>19</v>
      </c>
      <c r="O228" s="1">
        <f>IF(A225="Male",1,0)</f>
        <v>1</v>
      </c>
      <c r="P228" s="1">
        <f>IF(A225="Female",1,0)</f>
        <v>0</v>
      </c>
      <c r="Q228" s="17">
        <f>IF(B225="Yes",1,0)</f>
        <v>1</v>
      </c>
      <c r="R228" s="18">
        <f>IF(B225="No",1,0)</f>
        <v>0</v>
      </c>
      <c r="S228" s="18">
        <f>IF(D225="Graduate",1,0)</f>
        <v>1</v>
      </c>
      <c r="T228" s="18">
        <f>IF(D225="Not Graduate",1,0)</f>
        <v>0</v>
      </c>
      <c r="U228" s="18">
        <f>IF(E225="Yes",1,0)</f>
        <v>0</v>
      </c>
      <c r="V228" s="18">
        <f>IF(E225="No",1,0)</f>
        <v>1</v>
      </c>
      <c r="W228" s="18">
        <f t="shared" si="15"/>
        <v>0</v>
      </c>
      <c r="X228" s="18">
        <f t="shared" si="16"/>
        <v>1</v>
      </c>
      <c r="Y228" s="18">
        <f t="shared" si="17"/>
        <v>0</v>
      </c>
      <c r="Z228" s="18">
        <f t="shared" si="18"/>
        <v>0</v>
      </c>
      <c r="AA228" s="18">
        <f t="shared" si="19"/>
        <v>1</v>
      </c>
    </row>
    <row r="229" spans="1:27" x14ac:dyDescent="0.3">
      <c r="A229" s="1" t="s">
        <v>12</v>
      </c>
      <c r="B229" s="1" t="s">
        <v>13</v>
      </c>
      <c r="C229" s="1">
        <v>0</v>
      </c>
      <c r="D229" s="1" t="s">
        <v>14</v>
      </c>
      <c r="E229" s="1" t="s">
        <v>15</v>
      </c>
      <c r="F229" s="1">
        <v>3013</v>
      </c>
      <c r="G229" s="1">
        <v>3033</v>
      </c>
      <c r="H229" s="1">
        <v>95</v>
      </c>
      <c r="I229" s="1">
        <v>300</v>
      </c>
      <c r="J229" s="1">
        <v>0</v>
      </c>
      <c r="K229" s="1" t="s">
        <v>18</v>
      </c>
      <c r="L229" s="1" t="s">
        <v>19</v>
      </c>
      <c r="O229" s="1">
        <f>IF(A226="Male",1,0)</f>
        <v>1</v>
      </c>
      <c r="P229" s="1">
        <f>IF(A226="Female",1,0)</f>
        <v>0</v>
      </c>
      <c r="Q229" s="17">
        <f>IF(B226="Yes",1,0)</f>
        <v>1</v>
      </c>
      <c r="R229" s="18">
        <f>IF(B226="No",1,0)</f>
        <v>0</v>
      </c>
      <c r="S229" s="18">
        <f>IF(D226="Graduate",1,0)</f>
        <v>0</v>
      </c>
      <c r="T229" s="18">
        <f>IF(D226="Not Graduate",1,0)</f>
        <v>1</v>
      </c>
      <c r="U229" s="18">
        <f>IF(E226="Yes",1,0)</f>
        <v>0</v>
      </c>
      <c r="V229" s="18">
        <f>IF(E226="No",1,0)</f>
        <v>1</v>
      </c>
      <c r="W229" s="18">
        <f t="shared" si="15"/>
        <v>0</v>
      </c>
      <c r="X229" s="18">
        <f t="shared" si="16"/>
        <v>1</v>
      </c>
      <c r="Y229" s="18">
        <f t="shared" si="17"/>
        <v>0</v>
      </c>
      <c r="Z229" s="18">
        <f t="shared" si="18"/>
        <v>0</v>
      </c>
      <c r="AA229" s="18">
        <f t="shared" si="19"/>
        <v>1</v>
      </c>
    </row>
    <row r="230" spans="1:27" x14ac:dyDescent="0.3">
      <c r="A230" s="1" t="s">
        <v>12</v>
      </c>
      <c r="B230" s="1" t="s">
        <v>15</v>
      </c>
      <c r="C230" s="1">
        <v>0</v>
      </c>
      <c r="D230" s="1" t="s">
        <v>14</v>
      </c>
      <c r="E230" s="1" t="s">
        <v>13</v>
      </c>
      <c r="F230" s="1">
        <v>6822</v>
      </c>
      <c r="G230" s="1">
        <v>0</v>
      </c>
      <c r="H230" s="1">
        <v>141</v>
      </c>
      <c r="I230" s="1">
        <v>360</v>
      </c>
      <c r="J230" s="1">
        <v>1</v>
      </c>
      <c r="K230" s="1" t="s">
        <v>16</v>
      </c>
      <c r="L230" s="1" t="s">
        <v>19</v>
      </c>
      <c r="O230" s="1">
        <f>IF(A227="Male",1,0)</f>
        <v>0</v>
      </c>
      <c r="P230" s="1">
        <f>IF(A227="Female",1,0)</f>
        <v>1</v>
      </c>
      <c r="Q230" s="17">
        <f>IF(B227="Yes",1,0)</f>
        <v>0</v>
      </c>
      <c r="R230" s="18">
        <f>IF(B227="No",1,0)</f>
        <v>1</v>
      </c>
      <c r="S230" s="18">
        <f>IF(D227="Graduate",1,0)</f>
        <v>1</v>
      </c>
      <c r="T230" s="18">
        <f>IF(D227="Not Graduate",1,0)</f>
        <v>0</v>
      </c>
      <c r="U230" s="18">
        <f>IF(E227="Yes",1,0)</f>
        <v>0</v>
      </c>
      <c r="V230" s="18">
        <f>IF(E227="No",1,0)</f>
        <v>1</v>
      </c>
      <c r="W230" s="18">
        <f t="shared" si="15"/>
        <v>0</v>
      </c>
      <c r="X230" s="18">
        <f t="shared" si="16"/>
        <v>0</v>
      </c>
      <c r="Y230" s="18">
        <f t="shared" si="17"/>
        <v>1</v>
      </c>
      <c r="Z230" s="18">
        <f t="shared" si="18"/>
        <v>0</v>
      </c>
      <c r="AA230" s="18">
        <f t="shared" si="19"/>
        <v>1</v>
      </c>
    </row>
    <row r="231" spans="1:27" x14ac:dyDescent="0.3">
      <c r="A231" s="1" t="s">
        <v>12</v>
      </c>
      <c r="B231" s="1" t="s">
        <v>15</v>
      </c>
      <c r="C231" s="1">
        <v>0</v>
      </c>
      <c r="D231" s="1" t="s">
        <v>20</v>
      </c>
      <c r="E231" s="1" t="s">
        <v>15</v>
      </c>
      <c r="F231" s="1">
        <v>6216</v>
      </c>
      <c r="G231" s="1">
        <v>0</v>
      </c>
      <c r="H231" s="1">
        <v>133</v>
      </c>
      <c r="I231" s="1">
        <v>360</v>
      </c>
      <c r="J231" s="1">
        <v>1</v>
      </c>
      <c r="K231" s="1" t="s">
        <v>16</v>
      </c>
      <c r="L231" s="1" t="s">
        <v>17</v>
      </c>
      <c r="O231" s="1">
        <f>IF(A228="Male",1,0)</f>
        <v>1</v>
      </c>
      <c r="P231" s="1">
        <f>IF(A228="Female",1,0)</f>
        <v>0</v>
      </c>
      <c r="Q231" s="17">
        <f>IF(B228="Yes",1,0)</f>
        <v>1</v>
      </c>
      <c r="R231" s="18">
        <f>IF(B228="No",1,0)</f>
        <v>0</v>
      </c>
      <c r="S231" s="18">
        <f>IF(D228="Graduate",1,0)</f>
        <v>1</v>
      </c>
      <c r="T231" s="18">
        <f>IF(D228="Not Graduate",1,0)</f>
        <v>0</v>
      </c>
      <c r="U231" s="18">
        <f>IF(E228="Yes",1,0)</f>
        <v>0</v>
      </c>
      <c r="V231" s="18">
        <f>IF(E228="No",1,0)</f>
        <v>1</v>
      </c>
      <c r="W231" s="18">
        <f t="shared" si="15"/>
        <v>0</v>
      </c>
      <c r="X231" s="18">
        <f t="shared" si="16"/>
        <v>1</v>
      </c>
      <c r="Y231" s="18">
        <f t="shared" si="17"/>
        <v>0</v>
      </c>
      <c r="Z231" s="18">
        <f t="shared" si="18"/>
        <v>1</v>
      </c>
      <c r="AA231" s="18">
        <f t="shared" si="19"/>
        <v>0</v>
      </c>
    </row>
    <row r="232" spans="1:27" x14ac:dyDescent="0.3">
      <c r="A232" s="1" t="s">
        <v>12</v>
      </c>
      <c r="B232" s="1" t="s">
        <v>15</v>
      </c>
      <c r="C232" s="1">
        <v>0</v>
      </c>
      <c r="D232" s="1" t="s">
        <v>14</v>
      </c>
      <c r="E232" s="1" t="s">
        <v>15</v>
      </c>
      <c r="F232" s="1">
        <v>2500</v>
      </c>
      <c r="G232" s="1">
        <v>0</v>
      </c>
      <c r="H232" s="1">
        <v>96</v>
      </c>
      <c r="I232" s="1">
        <v>480</v>
      </c>
      <c r="J232" s="1">
        <v>1</v>
      </c>
      <c r="K232" s="1" t="s">
        <v>22</v>
      </c>
      <c r="L232" s="1" t="s">
        <v>17</v>
      </c>
      <c r="O232" s="1">
        <f>IF(A229="Male",1,0)</f>
        <v>1</v>
      </c>
      <c r="P232" s="1">
        <f>IF(A229="Female",1,0)</f>
        <v>0</v>
      </c>
      <c r="Q232" s="17">
        <f>IF(B229="Yes",1,0)</f>
        <v>1</v>
      </c>
      <c r="R232" s="18">
        <f>IF(B229="No",1,0)</f>
        <v>0</v>
      </c>
      <c r="S232" s="18">
        <f>IF(D229="Graduate",1,0)</f>
        <v>1</v>
      </c>
      <c r="T232" s="18">
        <f>IF(D229="Not Graduate",1,0)</f>
        <v>0</v>
      </c>
      <c r="U232" s="18">
        <f>IF(E229="Yes",1,0)</f>
        <v>0</v>
      </c>
      <c r="V232" s="18">
        <f>IF(E229="No",1,0)</f>
        <v>1</v>
      </c>
      <c r="W232" s="18">
        <f t="shared" si="15"/>
        <v>0</v>
      </c>
      <c r="X232" s="18">
        <f t="shared" si="16"/>
        <v>1</v>
      </c>
      <c r="Y232" s="18">
        <f t="shared" si="17"/>
        <v>0</v>
      </c>
      <c r="Z232" s="18">
        <f t="shared" si="18"/>
        <v>1</v>
      </c>
      <c r="AA232" s="18">
        <f t="shared" si="19"/>
        <v>0</v>
      </c>
    </row>
    <row r="233" spans="1:27" x14ac:dyDescent="0.3">
      <c r="A233" s="1" t="s">
        <v>12</v>
      </c>
      <c r="B233" s="1" t="s">
        <v>15</v>
      </c>
      <c r="C233" s="1">
        <v>0</v>
      </c>
      <c r="D233" s="1" t="s">
        <v>14</v>
      </c>
      <c r="E233" s="1" t="s">
        <v>15</v>
      </c>
      <c r="F233" s="1">
        <v>5124</v>
      </c>
      <c r="G233" s="1">
        <v>0</v>
      </c>
      <c r="H233" s="1">
        <v>124</v>
      </c>
      <c r="I233" s="1">
        <v>240</v>
      </c>
      <c r="J233" s="1">
        <v>0</v>
      </c>
      <c r="K233" s="1" t="s">
        <v>16</v>
      </c>
      <c r="L233" s="1" t="s">
        <v>17</v>
      </c>
      <c r="O233" s="1">
        <f>IF(A230="Male",1,0)</f>
        <v>1</v>
      </c>
      <c r="P233" s="1">
        <f>IF(A230="Female",1,0)</f>
        <v>0</v>
      </c>
      <c r="Q233" s="17">
        <f>IF(B230="Yes",1,0)</f>
        <v>0</v>
      </c>
      <c r="R233" s="18">
        <f>IF(B230="No",1,0)</f>
        <v>1</v>
      </c>
      <c r="S233" s="18">
        <f>IF(D230="Graduate",1,0)</f>
        <v>1</v>
      </c>
      <c r="T233" s="18">
        <f>IF(D230="Not Graduate",1,0)</f>
        <v>0</v>
      </c>
      <c r="U233" s="18">
        <f>IF(E230="Yes",1,0)</f>
        <v>1</v>
      </c>
      <c r="V233" s="18">
        <f>IF(E230="No",1,0)</f>
        <v>0</v>
      </c>
      <c r="W233" s="18">
        <f t="shared" si="15"/>
        <v>1</v>
      </c>
      <c r="X233" s="18">
        <f t="shared" si="16"/>
        <v>0</v>
      </c>
      <c r="Y233" s="18">
        <f t="shared" si="17"/>
        <v>0</v>
      </c>
      <c r="Z233" s="18">
        <f t="shared" si="18"/>
        <v>1</v>
      </c>
      <c r="AA233" s="18">
        <f t="shared" si="19"/>
        <v>0</v>
      </c>
    </row>
    <row r="234" spans="1:27" x14ac:dyDescent="0.3">
      <c r="A234" s="1" t="s">
        <v>12</v>
      </c>
      <c r="B234" s="1" t="s">
        <v>15</v>
      </c>
      <c r="C234" s="1">
        <v>1</v>
      </c>
      <c r="D234" s="1" t="s">
        <v>14</v>
      </c>
      <c r="E234" s="1" t="s">
        <v>15</v>
      </c>
      <c r="F234" s="1">
        <v>3062</v>
      </c>
      <c r="G234" s="1">
        <v>1987</v>
      </c>
      <c r="H234" s="1">
        <v>111</v>
      </c>
      <c r="I234" s="1">
        <v>180</v>
      </c>
      <c r="J234" s="1">
        <v>0</v>
      </c>
      <c r="K234" s="1" t="s">
        <v>18</v>
      </c>
      <c r="L234" s="1" t="s">
        <v>17</v>
      </c>
      <c r="O234" s="1">
        <f>IF(A231="Male",1,0)</f>
        <v>1</v>
      </c>
      <c r="P234" s="1">
        <f>IF(A231="Female",1,0)</f>
        <v>0</v>
      </c>
      <c r="Q234" s="17">
        <f>IF(B231="Yes",1,0)</f>
        <v>0</v>
      </c>
      <c r="R234" s="18">
        <f>IF(B231="No",1,0)</f>
        <v>1</v>
      </c>
      <c r="S234" s="18">
        <f>IF(D231="Graduate",1,0)</f>
        <v>0</v>
      </c>
      <c r="T234" s="18">
        <f>IF(D231="Not Graduate",1,0)</f>
        <v>1</v>
      </c>
      <c r="U234" s="18">
        <f>IF(E231="Yes",1,0)</f>
        <v>0</v>
      </c>
      <c r="V234" s="18">
        <f>IF(E231="No",1,0)</f>
        <v>1</v>
      </c>
      <c r="W234" s="18">
        <f t="shared" si="15"/>
        <v>1</v>
      </c>
      <c r="X234" s="18">
        <f t="shared" si="16"/>
        <v>0</v>
      </c>
      <c r="Y234" s="18">
        <f t="shared" si="17"/>
        <v>0</v>
      </c>
      <c r="Z234" s="18">
        <f t="shared" si="18"/>
        <v>0</v>
      </c>
      <c r="AA234" s="18">
        <f t="shared" si="19"/>
        <v>1</v>
      </c>
    </row>
    <row r="235" spans="1:27" x14ac:dyDescent="0.3">
      <c r="A235" s="1" t="s">
        <v>21</v>
      </c>
      <c r="B235" s="1" t="s">
        <v>15</v>
      </c>
      <c r="C235" s="1">
        <v>0</v>
      </c>
      <c r="D235" s="1" t="s">
        <v>14</v>
      </c>
      <c r="E235" s="1" t="s">
        <v>13</v>
      </c>
      <c r="F235" s="1">
        <v>2764</v>
      </c>
      <c r="G235" s="1">
        <v>1459</v>
      </c>
      <c r="H235" s="1">
        <v>110</v>
      </c>
      <c r="I235" s="1">
        <v>360</v>
      </c>
      <c r="J235" s="1">
        <v>1</v>
      </c>
      <c r="K235" s="1" t="s">
        <v>18</v>
      </c>
      <c r="L235" s="1" t="s">
        <v>19</v>
      </c>
      <c r="O235" s="1">
        <f>IF(A232="Male",1,0)</f>
        <v>1</v>
      </c>
      <c r="P235" s="1">
        <f>IF(A232="Female",1,0)</f>
        <v>0</v>
      </c>
      <c r="Q235" s="17">
        <f>IF(B232="Yes",1,0)</f>
        <v>0</v>
      </c>
      <c r="R235" s="18">
        <f>IF(B232="No",1,0)</f>
        <v>1</v>
      </c>
      <c r="S235" s="18">
        <f>IF(D232="Graduate",1,0)</f>
        <v>1</v>
      </c>
      <c r="T235" s="18">
        <f>IF(D232="Not Graduate",1,0)</f>
        <v>0</v>
      </c>
      <c r="U235" s="18">
        <f>IF(E232="Yes",1,0)</f>
        <v>0</v>
      </c>
      <c r="V235" s="18">
        <f>IF(E232="No",1,0)</f>
        <v>1</v>
      </c>
      <c r="W235" s="18">
        <f t="shared" si="15"/>
        <v>0</v>
      </c>
      <c r="X235" s="18">
        <f t="shared" si="16"/>
        <v>0</v>
      </c>
      <c r="Y235" s="18">
        <f t="shared" si="17"/>
        <v>1</v>
      </c>
      <c r="Z235" s="18">
        <f t="shared" si="18"/>
        <v>0</v>
      </c>
      <c r="AA235" s="18">
        <f t="shared" si="19"/>
        <v>1</v>
      </c>
    </row>
    <row r="236" spans="1:27" x14ac:dyDescent="0.3">
      <c r="A236" s="1" t="s">
        <v>12</v>
      </c>
      <c r="B236" s="1" t="s">
        <v>13</v>
      </c>
      <c r="C236" s="1">
        <v>0</v>
      </c>
      <c r="D236" s="1" t="s">
        <v>14</v>
      </c>
      <c r="E236" s="1" t="s">
        <v>15</v>
      </c>
      <c r="F236" s="1">
        <v>4817</v>
      </c>
      <c r="G236" s="1">
        <v>923</v>
      </c>
      <c r="H236" s="1">
        <v>120</v>
      </c>
      <c r="I236" s="1">
        <v>180</v>
      </c>
      <c r="J236" s="1">
        <v>1</v>
      </c>
      <c r="K236" s="1" t="s">
        <v>18</v>
      </c>
      <c r="L236" s="1" t="s">
        <v>19</v>
      </c>
      <c r="O236" s="1">
        <f>IF(A233="Male",1,0)</f>
        <v>1</v>
      </c>
      <c r="P236" s="1">
        <f>IF(A233="Female",1,0)</f>
        <v>0</v>
      </c>
      <c r="Q236" s="17">
        <f>IF(B233="Yes",1,0)</f>
        <v>0</v>
      </c>
      <c r="R236" s="18">
        <f>IF(B233="No",1,0)</f>
        <v>1</v>
      </c>
      <c r="S236" s="18">
        <f>IF(D233="Graduate",1,0)</f>
        <v>1</v>
      </c>
      <c r="T236" s="18">
        <f>IF(D233="Not Graduate",1,0)</f>
        <v>0</v>
      </c>
      <c r="U236" s="18">
        <f>IF(E233="Yes",1,0)</f>
        <v>0</v>
      </c>
      <c r="V236" s="18">
        <f>IF(E233="No",1,0)</f>
        <v>1</v>
      </c>
      <c r="W236" s="18">
        <f t="shared" si="15"/>
        <v>1</v>
      </c>
      <c r="X236" s="18">
        <f t="shared" si="16"/>
        <v>0</v>
      </c>
      <c r="Y236" s="18">
        <f t="shared" si="17"/>
        <v>0</v>
      </c>
      <c r="Z236" s="18">
        <f t="shared" si="18"/>
        <v>0</v>
      </c>
      <c r="AA236" s="18">
        <f t="shared" si="19"/>
        <v>1</v>
      </c>
    </row>
    <row r="237" spans="1:27" x14ac:dyDescent="0.3">
      <c r="A237" s="1" t="s">
        <v>12</v>
      </c>
      <c r="B237" s="1" t="s">
        <v>13</v>
      </c>
      <c r="C237" s="1" t="s">
        <v>23</v>
      </c>
      <c r="D237" s="1" t="s">
        <v>14</v>
      </c>
      <c r="E237" s="1" t="s">
        <v>15</v>
      </c>
      <c r="F237" s="1">
        <v>8750</v>
      </c>
      <c r="G237" s="1">
        <v>4996</v>
      </c>
      <c r="H237" s="1">
        <v>130</v>
      </c>
      <c r="I237" s="1">
        <v>360</v>
      </c>
      <c r="J237" s="1">
        <v>1</v>
      </c>
      <c r="K237" s="1" t="s">
        <v>16</v>
      </c>
      <c r="L237" s="1" t="s">
        <v>19</v>
      </c>
      <c r="O237" s="1">
        <f>IF(A234="Male",1,0)</f>
        <v>1</v>
      </c>
      <c r="P237" s="1">
        <f>IF(A234="Female",1,0)</f>
        <v>0</v>
      </c>
      <c r="Q237" s="17">
        <f>IF(B234="Yes",1,0)</f>
        <v>0</v>
      </c>
      <c r="R237" s="18">
        <f>IF(B234="No",1,0)</f>
        <v>1</v>
      </c>
      <c r="S237" s="18">
        <f>IF(D234="Graduate",1,0)</f>
        <v>1</v>
      </c>
      <c r="T237" s="18">
        <f>IF(D234="Not Graduate",1,0)</f>
        <v>0</v>
      </c>
      <c r="U237" s="18">
        <f>IF(E234="Yes",1,0)</f>
        <v>0</v>
      </c>
      <c r="V237" s="18">
        <f>IF(E234="No",1,0)</f>
        <v>1</v>
      </c>
      <c r="W237" s="18">
        <f t="shared" si="15"/>
        <v>0</v>
      </c>
      <c r="X237" s="18">
        <f t="shared" si="16"/>
        <v>1</v>
      </c>
      <c r="Y237" s="18">
        <f t="shared" si="17"/>
        <v>0</v>
      </c>
      <c r="Z237" s="18">
        <f t="shared" si="18"/>
        <v>0</v>
      </c>
      <c r="AA237" s="18">
        <f t="shared" si="19"/>
        <v>1</v>
      </c>
    </row>
    <row r="238" spans="1:27" x14ac:dyDescent="0.3">
      <c r="A238" s="1" t="s">
        <v>12</v>
      </c>
      <c r="B238" s="1" t="s">
        <v>13</v>
      </c>
      <c r="C238" s="1">
        <v>0</v>
      </c>
      <c r="D238" s="1" t="s">
        <v>14</v>
      </c>
      <c r="E238" s="1" t="s">
        <v>15</v>
      </c>
      <c r="F238" s="1">
        <v>4310</v>
      </c>
      <c r="G238" s="1">
        <v>0</v>
      </c>
      <c r="H238" s="1">
        <v>130</v>
      </c>
      <c r="I238" s="1">
        <v>360</v>
      </c>
      <c r="J238" s="1">
        <v>0</v>
      </c>
      <c r="K238" s="1" t="s">
        <v>22</v>
      </c>
      <c r="L238" s="1" t="s">
        <v>19</v>
      </c>
      <c r="O238" s="1">
        <f>IF(A235="Male",1,0)</f>
        <v>0</v>
      </c>
      <c r="P238" s="1">
        <f>IF(A235="Female",1,0)</f>
        <v>1</v>
      </c>
      <c r="Q238" s="17">
        <f>IF(B235="Yes",1,0)</f>
        <v>0</v>
      </c>
      <c r="R238" s="18">
        <f>IF(B235="No",1,0)</f>
        <v>1</v>
      </c>
      <c r="S238" s="18">
        <f>IF(D235="Graduate",1,0)</f>
        <v>1</v>
      </c>
      <c r="T238" s="18">
        <f>IF(D235="Not Graduate",1,0)</f>
        <v>0</v>
      </c>
      <c r="U238" s="18">
        <f>IF(E235="Yes",1,0)</f>
        <v>1</v>
      </c>
      <c r="V238" s="18">
        <f>IF(E235="No",1,0)</f>
        <v>0</v>
      </c>
      <c r="W238" s="18">
        <f t="shared" si="15"/>
        <v>0</v>
      </c>
      <c r="X238" s="18">
        <f t="shared" si="16"/>
        <v>1</v>
      </c>
      <c r="Y238" s="18">
        <f t="shared" si="17"/>
        <v>0</v>
      </c>
      <c r="Z238" s="18">
        <f t="shared" si="18"/>
        <v>1</v>
      </c>
      <c r="AA238" s="18">
        <f t="shared" si="19"/>
        <v>0</v>
      </c>
    </row>
    <row r="239" spans="1:27" x14ac:dyDescent="0.3">
      <c r="A239" s="1" t="s">
        <v>12</v>
      </c>
      <c r="B239" s="1" t="s">
        <v>15</v>
      </c>
      <c r="C239" s="1">
        <v>0</v>
      </c>
      <c r="D239" s="1" t="s">
        <v>14</v>
      </c>
      <c r="E239" s="1" t="s">
        <v>15</v>
      </c>
      <c r="F239" s="1">
        <v>3069</v>
      </c>
      <c r="G239" s="1">
        <v>0</v>
      </c>
      <c r="H239" s="1">
        <v>71</v>
      </c>
      <c r="I239" s="1">
        <v>480</v>
      </c>
      <c r="J239" s="1">
        <v>1</v>
      </c>
      <c r="K239" s="1" t="s">
        <v>18</v>
      </c>
      <c r="L239" s="1" t="s">
        <v>17</v>
      </c>
      <c r="O239" s="1">
        <f>IF(A236="Male",1,0)</f>
        <v>1</v>
      </c>
      <c r="P239" s="1">
        <f>IF(A236="Female",1,0)</f>
        <v>0</v>
      </c>
      <c r="Q239" s="17">
        <f>IF(B236="Yes",1,0)</f>
        <v>1</v>
      </c>
      <c r="R239" s="18">
        <f>IF(B236="No",1,0)</f>
        <v>0</v>
      </c>
      <c r="S239" s="18">
        <f>IF(D236="Graduate",1,0)</f>
        <v>1</v>
      </c>
      <c r="T239" s="18">
        <f>IF(D236="Not Graduate",1,0)</f>
        <v>0</v>
      </c>
      <c r="U239" s="18">
        <f>IF(E236="Yes",1,0)</f>
        <v>0</v>
      </c>
      <c r="V239" s="18">
        <f>IF(E236="No",1,0)</f>
        <v>1</v>
      </c>
      <c r="W239" s="18">
        <f t="shared" si="15"/>
        <v>0</v>
      </c>
      <c r="X239" s="18">
        <f t="shared" si="16"/>
        <v>1</v>
      </c>
      <c r="Y239" s="18">
        <f t="shared" si="17"/>
        <v>0</v>
      </c>
      <c r="Z239" s="18">
        <f t="shared" si="18"/>
        <v>1</v>
      </c>
      <c r="AA239" s="18">
        <f t="shared" si="19"/>
        <v>0</v>
      </c>
    </row>
    <row r="240" spans="1:27" x14ac:dyDescent="0.3">
      <c r="A240" s="1" t="s">
        <v>12</v>
      </c>
      <c r="B240" s="1" t="s">
        <v>13</v>
      </c>
      <c r="C240" s="1">
        <v>2</v>
      </c>
      <c r="D240" s="1" t="s">
        <v>14</v>
      </c>
      <c r="E240" s="1" t="s">
        <v>15</v>
      </c>
      <c r="F240" s="1">
        <v>5391</v>
      </c>
      <c r="G240" s="1">
        <v>0</v>
      </c>
      <c r="H240" s="1">
        <v>130</v>
      </c>
      <c r="I240" s="1">
        <v>360</v>
      </c>
      <c r="J240" s="1">
        <v>1</v>
      </c>
      <c r="K240" s="1" t="s">
        <v>18</v>
      </c>
      <c r="L240" s="1" t="s">
        <v>19</v>
      </c>
      <c r="O240" s="1">
        <f>IF(A237="Male",1,0)</f>
        <v>1</v>
      </c>
      <c r="P240" s="1">
        <f>IF(A237="Female",1,0)</f>
        <v>0</v>
      </c>
      <c r="Q240" s="17">
        <f>IF(B237="Yes",1,0)</f>
        <v>1</v>
      </c>
      <c r="R240" s="18">
        <f>IF(B237="No",1,0)</f>
        <v>0</v>
      </c>
      <c r="S240" s="18">
        <f>IF(D237="Graduate",1,0)</f>
        <v>1</v>
      </c>
      <c r="T240" s="18">
        <f>IF(D237="Not Graduate",1,0)</f>
        <v>0</v>
      </c>
      <c r="U240" s="18">
        <f>IF(E237="Yes",1,0)</f>
        <v>0</v>
      </c>
      <c r="V240" s="18">
        <f>IF(E237="No",1,0)</f>
        <v>1</v>
      </c>
      <c r="W240" s="18">
        <f t="shared" si="15"/>
        <v>1</v>
      </c>
      <c r="X240" s="18">
        <f t="shared" si="16"/>
        <v>0</v>
      </c>
      <c r="Y240" s="18">
        <f t="shared" si="17"/>
        <v>0</v>
      </c>
      <c r="Z240" s="18">
        <f t="shared" si="18"/>
        <v>1</v>
      </c>
      <c r="AA240" s="18">
        <f t="shared" si="19"/>
        <v>0</v>
      </c>
    </row>
    <row r="241" spans="1:27" x14ac:dyDescent="0.3">
      <c r="A241" s="1" t="s">
        <v>12</v>
      </c>
      <c r="B241" s="1" t="s">
        <v>13</v>
      </c>
      <c r="C241" s="1">
        <v>0</v>
      </c>
      <c r="D241" s="1" t="s">
        <v>14</v>
      </c>
      <c r="E241" s="1" t="s">
        <v>15</v>
      </c>
      <c r="F241" s="1">
        <v>3333</v>
      </c>
      <c r="G241" s="1">
        <v>2500</v>
      </c>
      <c r="H241" s="1">
        <v>128</v>
      </c>
      <c r="I241" s="1">
        <v>360</v>
      </c>
      <c r="J241" s="1">
        <v>1</v>
      </c>
      <c r="K241" s="1" t="s">
        <v>22</v>
      </c>
      <c r="L241" s="1" t="s">
        <v>19</v>
      </c>
      <c r="O241" s="1">
        <f>IF(A238="Male",1,0)</f>
        <v>1</v>
      </c>
      <c r="P241" s="1">
        <f>IF(A238="Female",1,0)</f>
        <v>0</v>
      </c>
      <c r="Q241" s="17">
        <f>IF(B238="Yes",1,0)</f>
        <v>1</v>
      </c>
      <c r="R241" s="18">
        <f>IF(B238="No",1,0)</f>
        <v>0</v>
      </c>
      <c r="S241" s="18">
        <f>IF(D238="Graduate",1,0)</f>
        <v>1</v>
      </c>
      <c r="T241" s="18">
        <f>IF(D238="Not Graduate",1,0)</f>
        <v>0</v>
      </c>
      <c r="U241" s="18">
        <f>IF(E238="Yes",1,0)</f>
        <v>0</v>
      </c>
      <c r="V241" s="18">
        <f>IF(E238="No",1,0)</f>
        <v>1</v>
      </c>
      <c r="W241" s="18">
        <f t="shared" si="15"/>
        <v>0</v>
      </c>
      <c r="X241" s="18">
        <f t="shared" si="16"/>
        <v>0</v>
      </c>
      <c r="Y241" s="18">
        <f t="shared" si="17"/>
        <v>1</v>
      </c>
      <c r="Z241" s="18">
        <f t="shared" si="18"/>
        <v>1</v>
      </c>
      <c r="AA241" s="18">
        <f t="shared" si="19"/>
        <v>0</v>
      </c>
    </row>
    <row r="242" spans="1:27" x14ac:dyDescent="0.3">
      <c r="A242" s="1" t="s">
        <v>12</v>
      </c>
      <c r="B242" s="1" t="s">
        <v>15</v>
      </c>
      <c r="C242" s="1">
        <v>0</v>
      </c>
      <c r="D242" s="1" t="s">
        <v>14</v>
      </c>
      <c r="E242" s="1" t="s">
        <v>13</v>
      </c>
      <c r="F242" s="1">
        <v>7167</v>
      </c>
      <c r="G242" s="1">
        <v>0</v>
      </c>
      <c r="H242" s="1">
        <v>128</v>
      </c>
      <c r="I242" s="1">
        <v>360</v>
      </c>
      <c r="J242" s="1">
        <v>1</v>
      </c>
      <c r="K242" s="1" t="s">
        <v>18</v>
      </c>
      <c r="L242" s="1" t="s">
        <v>19</v>
      </c>
      <c r="O242" s="1">
        <f>IF(A239="Male",1,0)</f>
        <v>1</v>
      </c>
      <c r="P242" s="1">
        <f>IF(A239="Female",1,0)</f>
        <v>0</v>
      </c>
      <c r="Q242" s="17">
        <f>IF(B239="Yes",1,0)</f>
        <v>0</v>
      </c>
      <c r="R242" s="18">
        <f>IF(B239="No",1,0)</f>
        <v>1</v>
      </c>
      <c r="S242" s="18">
        <f>IF(D239="Graduate",1,0)</f>
        <v>1</v>
      </c>
      <c r="T242" s="18">
        <f>IF(D239="Not Graduate",1,0)</f>
        <v>0</v>
      </c>
      <c r="U242" s="18">
        <f>IF(E239="Yes",1,0)</f>
        <v>0</v>
      </c>
      <c r="V242" s="18">
        <f>IF(E239="No",1,0)</f>
        <v>1</v>
      </c>
      <c r="W242" s="18">
        <f t="shared" si="15"/>
        <v>0</v>
      </c>
      <c r="X242" s="18">
        <f t="shared" si="16"/>
        <v>1</v>
      </c>
      <c r="Y242" s="18">
        <f t="shared" si="17"/>
        <v>0</v>
      </c>
      <c r="Z242" s="18">
        <f t="shared" si="18"/>
        <v>0</v>
      </c>
      <c r="AA242" s="18">
        <f t="shared" si="19"/>
        <v>1</v>
      </c>
    </row>
    <row r="243" spans="1:27" x14ac:dyDescent="0.3">
      <c r="A243" s="1" t="s">
        <v>12</v>
      </c>
      <c r="B243" s="1" t="s">
        <v>13</v>
      </c>
      <c r="C243" s="1">
        <v>2</v>
      </c>
      <c r="D243" s="1" t="s">
        <v>14</v>
      </c>
      <c r="E243" s="1" t="s">
        <v>15</v>
      </c>
      <c r="F243" s="1">
        <v>4566</v>
      </c>
      <c r="G243" s="1">
        <v>0</v>
      </c>
      <c r="H243" s="1">
        <v>100</v>
      </c>
      <c r="I243" s="1">
        <v>360</v>
      </c>
      <c r="J243" s="1">
        <v>1</v>
      </c>
      <c r="K243" s="1" t="s">
        <v>18</v>
      </c>
      <c r="L243" s="1" t="s">
        <v>17</v>
      </c>
      <c r="O243" s="1">
        <f>IF(A240="Male",1,0)</f>
        <v>1</v>
      </c>
      <c r="P243" s="1">
        <f>IF(A240="Female",1,0)</f>
        <v>0</v>
      </c>
      <c r="Q243" s="17">
        <f>IF(B240="Yes",1,0)</f>
        <v>1</v>
      </c>
      <c r="R243" s="18">
        <f>IF(B240="No",1,0)</f>
        <v>0</v>
      </c>
      <c r="S243" s="18">
        <f>IF(D240="Graduate",1,0)</f>
        <v>1</v>
      </c>
      <c r="T243" s="18">
        <f>IF(D240="Not Graduate",1,0)</f>
        <v>0</v>
      </c>
      <c r="U243" s="18">
        <f>IF(E240="Yes",1,0)</f>
        <v>0</v>
      </c>
      <c r="V243" s="18">
        <f>IF(E240="No",1,0)</f>
        <v>1</v>
      </c>
      <c r="W243" s="18">
        <f t="shared" si="15"/>
        <v>0</v>
      </c>
      <c r="X243" s="18">
        <f t="shared" si="16"/>
        <v>1</v>
      </c>
      <c r="Y243" s="18">
        <f t="shared" si="17"/>
        <v>0</v>
      </c>
      <c r="Z243" s="18">
        <f t="shared" si="18"/>
        <v>1</v>
      </c>
      <c r="AA243" s="18">
        <f t="shared" si="19"/>
        <v>0</v>
      </c>
    </row>
    <row r="244" spans="1:27" x14ac:dyDescent="0.3">
      <c r="A244" s="1" t="s">
        <v>12</v>
      </c>
      <c r="B244" s="1" t="s">
        <v>15</v>
      </c>
      <c r="C244" s="1">
        <v>1</v>
      </c>
      <c r="D244" s="1" t="s">
        <v>14</v>
      </c>
      <c r="E244" s="1" t="s">
        <v>15</v>
      </c>
      <c r="F244" s="1">
        <v>3667</v>
      </c>
      <c r="G244" s="1">
        <v>0</v>
      </c>
      <c r="H244" s="1">
        <v>113</v>
      </c>
      <c r="I244" s="1">
        <v>180</v>
      </c>
      <c r="J244" s="1">
        <v>1</v>
      </c>
      <c r="K244" s="1" t="s">
        <v>18</v>
      </c>
      <c r="L244" s="1" t="s">
        <v>19</v>
      </c>
      <c r="O244" s="1">
        <f>IF(A241="Male",1,0)</f>
        <v>1</v>
      </c>
      <c r="P244" s="1">
        <f>IF(A241="Female",1,0)</f>
        <v>0</v>
      </c>
      <c r="Q244" s="17">
        <f>IF(B241="Yes",1,0)</f>
        <v>1</v>
      </c>
      <c r="R244" s="18">
        <f>IF(B241="No",1,0)</f>
        <v>0</v>
      </c>
      <c r="S244" s="18">
        <f>IF(D241="Graduate",1,0)</f>
        <v>1</v>
      </c>
      <c r="T244" s="18">
        <f>IF(D241="Not Graduate",1,0)</f>
        <v>0</v>
      </c>
      <c r="U244" s="18">
        <f>IF(E241="Yes",1,0)</f>
        <v>0</v>
      </c>
      <c r="V244" s="18">
        <f>IF(E241="No",1,0)</f>
        <v>1</v>
      </c>
      <c r="W244" s="18">
        <f t="shared" si="15"/>
        <v>0</v>
      </c>
      <c r="X244" s="18">
        <f t="shared" si="16"/>
        <v>0</v>
      </c>
      <c r="Y244" s="18">
        <f t="shared" si="17"/>
        <v>1</v>
      </c>
      <c r="Z244" s="18">
        <f t="shared" si="18"/>
        <v>1</v>
      </c>
      <c r="AA244" s="18">
        <f t="shared" si="19"/>
        <v>0</v>
      </c>
    </row>
    <row r="245" spans="1:27" x14ac:dyDescent="0.3">
      <c r="A245" s="1" t="s">
        <v>12</v>
      </c>
      <c r="B245" s="1" t="s">
        <v>15</v>
      </c>
      <c r="C245" s="1">
        <v>0</v>
      </c>
      <c r="D245" s="1" t="s">
        <v>20</v>
      </c>
      <c r="E245" s="1" t="s">
        <v>15</v>
      </c>
      <c r="F245" s="1">
        <v>2346</v>
      </c>
      <c r="G245" s="1">
        <v>1600</v>
      </c>
      <c r="H245" s="1">
        <v>132</v>
      </c>
      <c r="I245" s="1">
        <v>360</v>
      </c>
      <c r="J245" s="1">
        <v>1</v>
      </c>
      <c r="K245" s="1" t="s">
        <v>22</v>
      </c>
      <c r="L245" s="1" t="s">
        <v>19</v>
      </c>
      <c r="O245" s="1">
        <f>IF(A242="Male",1,0)</f>
        <v>1</v>
      </c>
      <c r="P245" s="1">
        <f>IF(A242="Female",1,0)</f>
        <v>0</v>
      </c>
      <c r="Q245" s="17">
        <f>IF(B242="Yes",1,0)</f>
        <v>0</v>
      </c>
      <c r="R245" s="18">
        <f>IF(B242="No",1,0)</f>
        <v>1</v>
      </c>
      <c r="S245" s="18">
        <f>IF(D242="Graduate",1,0)</f>
        <v>1</v>
      </c>
      <c r="T245" s="18">
        <f>IF(D242="Not Graduate",1,0)</f>
        <v>0</v>
      </c>
      <c r="U245" s="18">
        <f>IF(E242="Yes",1,0)</f>
        <v>1</v>
      </c>
      <c r="V245" s="18">
        <f>IF(E242="No",1,0)</f>
        <v>0</v>
      </c>
      <c r="W245" s="18">
        <f t="shared" si="15"/>
        <v>0</v>
      </c>
      <c r="X245" s="18">
        <f t="shared" si="16"/>
        <v>1</v>
      </c>
      <c r="Y245" s="18">
        <f t="shared" si="17"/>
        <v>0</v>
      </c>
      <c r="Z245" s="18">
        <f t="shared" si="18"/>
        <v>1</v>
      </c>
      <c r="AA245" s="18">
        <f t="shared" si="19"/>
        <v>0</v>
      </c>
    </row>
    <row r="246" spans="1:27" x14ac:dyDescent="0.3">
      <c r="A246" s="1" t="s">
        <v>12</v>
      </c>
      <c r="B246" s="1" t="s">
        <v>13</v>
      </c>
      <c r="C246" s="1">
        <v>0</v>
      </c>
      <c r="D246" s="1" t="s">
        <v>14</v>
      </c>
      <c r="E246" s="1" t="s">
        <v>15</v>
      </c>
      <c r="F246" s="1">
        <v>2333</v>
      </c>
      <c r="G246" s="1">
        <v>2417</v>
      </c>
      <c r="H246" s="1">
        <v>136</v>
      </c>
      <c r="I246" s="1">
        <v>360</v>
      </c>
      <c r="J246" s="1">
        <v>1</v>
      </c>
      <c r="K246" s="1" t="s">
        <v>18</v>
      </c>
      <c r="L246" s="1" t="s">
        <v>19</v>
      </c>
      <c r="O246" s="1">
        <f>IF(A243="Male",1,0)</f>
        <v>1</v>
      </c>
      <c r="P246" s="1">
        <f>IF(A243="Female",1,0)</f>
        <v>0</v>
      </c>
      <c r="Q246" s="17">
        <f>IF(B243="Yes",1,0)</f>
        <v>1</v>
      </c>
      <c r="R246" s="18">
        <f>IF(B243="No",1,0)</f>
        <v>0</v>
      </c>
      <c r="S246" s="18">
        <f>IF(D243="Graduate",1,0)</f>
        <v>1</v>
      </c>
      <c r="T246" s="18">
        <f>IF(D243="Not Graduate",1,0)</f>
        <v>0</v>
      </c>
      <c r="U246" s="18">
        <f>IF(E243="Yes",1,0)</f>
        <v>0</v>
      </c>
      <c r="V246" s="18">
        <f>IF(E243="No",1,0)</f>
        <v>1</v>
      </c>
      <c r="W246" s="18">
        <f t="shared" si="15"/>
        <v>0</v>
      </c>
      <c r="X246" s="18">
        <f t="shared" si="16"/>
        <v>1</v>
      </c>
      <c r="Y246" s="18">
        <f t="shared" si="17"/>
        <v>0</v>
      </c>
      <c r="Z246" s="18">
        <f t="shared" si="18"/>
        <v>0</v>
      </c>
      <c r="AA246" s="18">
        <f t="shared" si="19"/>
        <v>1</v>
      </c>
    </row>
    <row r="247" spans="1:27" x14ac:dyDescent="0.3">
      <c r="A247" s="1" t="s">
        <v>12</v>
      </c>
      <c r="B247" s="1" t="s">
        <v>13</v>
      </c>
      <c r="C247" s="1">
        <v>0</v>
      </c>
      <c r="D247" s="1" t="s">
        <v>14</v>
      </c>
      <c r="E247" s="1" t="s">
        <v>15</v>
      </c>
      <c r="F247" s="1">
        <v>5488</v>
      </c>
      <c r="G247" s="1">
        <v>0</v>
      </c>
      <c r="H247" s="1">
        <v>125</v>
      </c>
      <c r="I247" s="1">
        <v>360</v>
      </c>
      <c r="J247" s="1">
        <v>1</v>
      </c>
      <c r="K247" s="1" t="s">
        <v>16</v>
      </c>
      <c r="L247" s="1" t="s">
        <v>19</v>
      </c>
      <c r="O247" s="1">
        <f>IF(A244="Male",1,0)</f>
        <v>1</v>
      </c>
      <c r="P247" s="1">
        <f>IF(A244="Female",1,0)</f>
        <v>0</v>
      </c>
      <c r="Q247" s="17">
        <f>IF(B244="Yes",1,0)</f>
        <v>0</v>
      </c>
      <c r="R247" s="18">
        <f>IF(B244="No",1,0)</f>
        <v>1</v>
      </c>
      <c r="S247" s="18">
        <f>IF(D244="Graduate",1,0)</f>
        <v>1</v>
      </c>
      <c r="T247" s="18">
        <f>IF(D244="Not Graduate",1,0)</f>
        <v>0</v>
      </c>
      <c r="U247" s="18">
        <f>IF(E244="Yes",1,0)</f>
        <v>0</v>
      </c>
      <c r="V247" s="18">
        <f>IF(E244="No",1,0)</f>
        <v>1</v>
      </c>
      <c r="W247" s="18">
        <f t="shared" si="15"/>
        <v>0</v>
      </c>
      <c r="X247" s="18">
        <f t="shared" si="16"/>
        <v>1</v>
      </c>
      <c r="Y247" s="18">
        <f t="shared" si="17"/>
        <v>0</v>
      </c>
      <c r="Z247" s="18">
        <f t="shared" si="18"/>
        <v>1</v>
      </c>
      <c r="AA247" s="18">
        <f t="shared" si="19"/>
        <v>0</v>
      </c>
    </row>
    <row r="248" spans="1:27" x14ac:dyDescent="0.3">
      <c r="A248" s="1" t="s">
        <v>12</v>
      </c>
      <c r="B248" s="1" t="s">
        <v>13</v>
      </c>
      <c r="C248" s="1">
        <v>0</v>
      </c>
      <c r="D248" s="1" t="s">
        <v>14</v>
      </c>
      <c r="E248" s="1" t="s">
        <v>15</v>
      </c>
      <c r="F248" s="1">
        <v>2583</v>
      </c>
      <c r="G248" s="1">
        <v>2115</v>
      </c>
      <c r="H248" s="1">
        <v>120</v>
      </c>
      <c r="I248" s="1">
        <v>360</v>
      </c>
      <c r="J248" s="1">
        <v>0</v>
      </c>
      <c r="K248" s="1" t="s">
        <v>18</v>
      </c>
      <c r="L248" s="1" t="s">
        <v>19</v>
      </c>
      <c r="O248" s="1">
        <f>IF(A245="Male",1,0)</f>
        <v>1</v>
      </c>
      <c r="P248" s="1">
        <f>IF(A245="Female",1,0)</f>
        <v>0</v>
      </c>
      <c r="Q248" s="17">
        <f>IF(B245="Yes",1,0)</f>
        <v>0</v>
      </c>
      <c r="R248" s="18">
        <f>IF(B245="No",1,0)</f>
        <v>1</v>
      </c>
      <c r="S248" s="18">
        <f>IF(D245="Graduate",1,0)</f>
        <v>0</v>
      </c>
      <c r="T248" s="18">
        <f>IF(D245="Not Graduate",1,0)</f>
        <v>1</v>
      </c>
      <c r="U248" s="18">
        <f>IF(E245="Yes",1,0)</f>
        <v>0</v>
      </c>
      <c r="V248" s="18">
        <f>IF(E245="No",1,0)</f>
        <v>1</v>
      </c>
      <c r="W248" s="18">
        <f t="shared" si="15"/>
        <v>0</v>
      </c>
      <c r="X248" s="18">
        <f t="shared" si="16"/>
        <v>0</v>
      </c>
      <c r="Y248" s="18">
        <f t="shared" si="17"/>
        <v>1</v>
      </c>
      <c r="Z248" s="18">
        <f t="shared" si="18"/>
        <v>1</v>
      </c>
      <c r="AA248" s="18">
        <f t="shared" si="19"/>
        <v>0</v>
      </c>
    </row>
    <row r="249" spans="1:27" x14ac:dyDescent="0.3">
      <c r="A249" s="1" t="s">
        <v>12</v>
      </c>
      <c r="B249" s="1" t="s">
        <v>13</v>
      </c>
      <c r="C249" s="1">
        <v>2</v>
      </c>
      <c r="D249" s="1" t="s">
        <v>20</v>
      </c>
      <c r="E249" s="1" t="s">
        <v>15</v>
      </c>
      <c r="F249" s="1">
        <v>1993</v>
      </c>
      <c r="G249" s="1">
        <v>1625</v>
      </c>
      <c r="H249" s="1">
        <v>113</v>
      </c>
      <c r="I249" s="1">
        <v>180</v>
      </c>
      <c r="J249" s="1">
        <v>1</v>
      </c>
      <c r="K249" s="1" t="s">
        <v>22</v>
      </c>
      <c r="L249" s="1" t="s">
        <v>19</v>
      </c>
      <c r="O249" s="1">
        <f>IF(A246="Male",1,0)</f>
        <v>1</v>
      </c>
      <c r="P249" s="1">
        <f>IF(A246="Female",1,0)</f>
        <v>0</v>
      </c>
      <c r="Q249" s="17">
        <f>IF(B246="Yes",1,0)</f>
        <v>1</v>
      </c>
      <c r="R249" s="18">
        <f>IF(B246="No",1,0)</f>
        <v>0</v>
      </c>
      <c r="S249" s="18">
        <f>IF(D246="Graduate",1,0)</f>
        <v>1</v>
      </c>
      <c r="T249" s="18">
        <f>IF(D246="Not Graduate",1,0)</f>
        <v>0</v>
      </c>
      <c r="U249" s="18">
        <f>IF(E246="Yes",1,0)</f>
        <v>0</v>
      </c>
      <c r="V249" s="18">
        <f>IF(E246="No",1,0)</f>
        <v>1</v>
      </c>
      <c r="W249" s="18">
        <f t="shared" si="15"/>
        <v>0</v>
      </c>
      <c r="X249" s="18">
        <f t="shared" si="16"/>
        <v>1</v>
      </c>
      <c r="Y249" s="18">
        <f t="shared" si="17"/>
        <v>0</v>
      </c>
      <c r="Z249" s="18">
        <f t="shared" si="18"/>
        <v>1</v>
      </c>
      <c r="AA249" s="18">
        <f t="shared" si="19"/>
        <v>0</v>
      </c>
    </row>
    <row r="250" spans="1:27" x14ac:dyDescent="0.3">
      <c r="A250" s="1" t="s">
        <v>12</v>
      </c>
      <c r="B250" s="1" t="s">
        <v>13</v>
      </c>
      <c r="C250" s="1">
        <v>2</v>
      </c>
      <c r="D250" s="1" t="s">
        <v>14</v>
      </c>
      <c r="E250" s="1" t="s">
        <v>15</v>
      </c>
      <c r="F250" s="1">
        <v>3100</v>
      </c>
      <c r="G250" s="1">
        <v>1400</v>
      </c>
      <c r="H250" s="1">
        <v>113</v>
      </c>
      <c r="I250" s="1">
        <v>360</v>
      </c>
      <c r="J250" s="1">
        <v>1</v>
      </c>
      <c r="K250" s="1" t="s">
        <v>18</v>
      </c>
      <c r="L250" s="1" t="s">
        <v>19</v>
      </c>
      <c r="O250" s="1">
        <f>IF(A247="Male",1,0)</f>
        <v>1</v>
      </c>
      <c r="P250" s="1">
        <f>IF(A247="Female",1,0)</f>
        <v>0</v>
      </c>
      <c r="Q250" s="17">
        <f>IF(B247="Yes",1,0)</f>
        <v>1</v>
      </c>
      <c r="R250" s="18">
        <f>IF(B247="No",1,0)</f>
        <v>0</v>
      </c>
      <c r="S250" s="18">
        <f>IF(D247="Graduate",1,0)</f>
        <v>1</v>
      </c>
      <c r="T250" s="18">
        <f>IF(D247="Not Graduate",1,0)</f>
        <v>0</v>
      </c>
      <c r="U250" s="18">
        <f>IF(E247="Yes",1,0)</f>
        <v>0</v>
      </c>
      <c r="V250" s="18">
        <f>IF(E247="No",1,0)</f>
        <v>1</v>
      </c>
      <c r="W250" s="18">
        <f t="shared" si="15"/>
        <v>1</v>
      </c>
      <c r="X250" s="18">
        <f t="shared" si="16"/>
        <v>0</v>
      </c>
      <c r="Y250" s="18">
        <f t="shared" si="17"/>
        <v>0</v>
      </c>
      <c r="Z250" s="18">
        <f t="shared" si="18"/>
        <v>1</v>
      </c>
      <c r="AA250" s="18">
        <f t="shared" si="19"/>
        <v>0</v>
      </c>
    </row>
    <row r="251" spans="1:27" x14ac:dyDescent="0.3">
      <c r="A251" s="1" t="s">
        <v>12</v>
      </c>
      <c r="B251" s="1" t="s">
        <v>13</v>
      </c>
      <c r="C251" s="1">
        <v>2</v>
      </c>
      <c r="D251" s="1" t="s">
        <v>14</v>
      </c>
      <c r="E251" s="1" t="s">
        <v>15</v>
      </c>
      <c r="F251" s="1">
        <v>3276</v>
      </c>
      <c r="G251" s="1">
        <v>484</v>
      </c>
      <c r="H251" s="1">
        <v>135</v>
      </c>
      <c r="I251" s="1">
        <v>360</v>
      </c>
      <c r="J251" s="1">
        <v>0</v>
      </c>
      <c r="K251" s="1" t="s">
        <v>22</v>
      </c>
      <c r="L251" s="1" t="s">
        <v>19</v>
      </c>
      <c r="O251" s="1">
        <f>IF(A248="Male",1,0)</f>
        <v>1</v>
      </c>
      <c r="P251" s="1">
        <f>IF(A248="Female",1,0)</f>
        <v>0</v>
      </c>
      <c r="Q251" s="17">
        <f>IF(B248="Yes",1,0)</f>
        <v>1</v>
      </c>
      <c r="R251" s="18">
        <f>IF(B248="No",1,0)</f>
        <v>0</v>
      </c>
      <c r="S251" s="18">
        <f>IF(D248="Graduate",1,0)</f>
        <v>1</v>
      </c>
      <c r="T251" s="18">
        <f>IF(D248="Not Graduate",1,0)</f>
        <v>0</v>
      </c>
      <c r="U251" s="18">
        <f>IF(E248="Yes",1,0)</f>
        <v>0</v>
      </c>
      <c r="V251" s="18">
        <f>IF(E248="No",1,0)</f>
        <v>1</v>
      </c>
      <c r="W251" s="18">
        <f t="shared" si="15"/>
        <v>0</v>
      </c>
      <c r="X251" s="18">
        <f t="shared" si="16"/>
        <v>1</v>
      </c>
      <c r="Y251" s="18">
        <f t="shared" si="17"/>
        <v>0</v>
      </c>
      <c r="Z251" s="18">
        <f t="shared" si="18"/>
        <v>1</v>
      </c>
      <c r="AA251" s="18">
        <f t="shared" si="19"/>
        <v>0</v>
      </c>
    </row>
    <row r="252" spans="1:27" x14ac:dyDescent="0.3">
      <c r="A252" s="1" t="s">
        <v>21</v>
      </c>
      <c r="B252" s="1" t="s">
        <v>15</v>
      </c>
      <c r="C252" s="1">
        <v>0</v>
      </c>
      <c r="D252" s="1" t="s">
        <v>14</v>
      </c>
      <c r="E252" s="1" t="s">
        <v>15</v>
      </c>
      <c r="F252" s="1">
        <v>3180</v>
      </c>
      <c r="G252" s="1">
        <v>0</v>
      </c>
      <c r="H252" s="1">
        <v>71</v>
      </c>
      <c r="I252" s="1">
        <v>360</v>
      </c>
      <c r="J252" s="1">
        <v>0</v>
      </c>
      <c r="K252" s="1" t="s">
        <v>18</v>
      </c>
      <c r="L252" s="1" t="s">
        <v>17</v>
      </c>
      <c r="O252" s="1">
        <f>IF(A249="Male",1,0)</f>
        <v>1</v>
      </c>
      <c r="P252" s="1">
        <f>IF(A249="Female",1,0)</f>
        <v>0</v>
      </c>
      <c r="Q252" s="17">
        <f>IF(B249="Yes",1,0)</f>
        <v>1</v>
      </c>
      <c r="R252" s="18">
        <f>IF(B249="No",1,0)</f>
        <v>0</v>
      </c>
      <c r="S252" s="18">
        <f>IF(D249="Graduate",1,0)</f>
        <v>0</v>
      </c>
      <c r="T252" s="18">
        <f>IF(D249="Not Graduate",1,0)</f>
        <v>1</v>
      </c>
      <c r="U252" s="18">
        <f>IF(E249="Yes",1,0)</f>
        <v>0</v>
      </c>
      <c r="V252" s="18">
        <f>IF(E249="No",1,0)</f>
        <v>1</v>
      </c>
      <c r="W252" s="18">
        <f t="shared" si="15"/>
        <v>0</v>
      </c>
      <c r="X252" s="18">
        <f t="shared" si="16"/>
        <v>0</v>
      </c>
      <c r="Y252" s="18">
        <f t="shared" si="17"/>
        <v>1</v>
      </c>
      <c r="Z252" s="18">
        <f t="shared" si="18"/>
        <v>1</v>
      </c>
      <c r="AA252" s="18">
        <f t="shared" si="19"/>
        <v>0</v>
      </c>
    </row>
    <row r="253" spans="1:27" x14ac:dyDescent="0.3">
      <c r="A253" s="1" t="s">
        <v>12</v>
      </c>
      <c r="B253" s="1" t="s">
        <v>13</v>
      </c>
      <c r="C253" s="1">
        <v>0</v>
      </c>
      <c r="D253" s="1" t="s">
        <v>14</v>
      </c>
      <c r="E253" s="1" t="s">
        <v>15</v>
      </c>
      <c r="F253" s="1">
        <v>3033</v>
      </c>
      <c r="G253" s="1">
        <v>1459</v>
      </c>
      <c r="H253" s="1">
        <v>95</v>
      </c>
      <c r="I253" s="1">
        <v>360</v>
      </c>
      <c r="J253" s="1">
        <v>1</v>
      </c>
      <c r="K253" s="1" t="s">
        <v>18</v>
      </c>
      <c r="L253" s="1" t="s">
        <v>19</v>
      </c>
      <c r="O253" s="1">
        <f>IF(A250="Male",1,0)</f>
        <v>1</v>
      </c>
      <c r="P253" s="1">
        <f>IF(A250="Female",1,0)</f>
        <v>0</v>
      </c>
      <c r="Q253" s="17">
        <f>IF(B250="Yes",1,0)</f>
        <v>1</v>
      </c>
      <c r="R253" s="18">
        <f>IF(B250="No",1,0)</f>
        <v>0</v>
      </c>
      <c r="S253" s="18">
        <f>IF(D250="Graduate",1,0)</f>
        <v>1</v>
      </c>
      <c r="T253" s="18">
        <f>IF(D250="Not Graduate",1,0)</f>
        <v>0</v>
      </c>
      <c r="U253" s="18">
        <f>IF(E250="Yes",1,0)</f>
        <v>0</v>
      </c>
      <c r="V253" s="18">
        <f>IF(E250="No",1,0)</f>
        <v>1</v>
      </c>
      <c r="W253" s="18">
        <f t="shared" si="15"/>
        <v>0</v>
      </c>
      <c r="X253" s="18">
        <f t="shared" si="16"/>
        <v>1</v>
      </c>
      <c r="Y253" s="18">
        <f t="shared" si="17"/>
        <v>0</v>
      </c>
      <c r="Z253" s="18">
        <f t="shared" si="18"/>
        <v>1</v>
      </c>
      <c r="AA253" s="18">
        <f t="shared" si="19"/>
        <v>0</v>
      </c>
    </row>
    <row r="254" spans="1:27" x14ac:dyDescent="0.3">
      <c r="A254" s="1" t="s">
        <v>12</v>
      </c>
      <c r="B254" s="1" t="s">
        <v>15</v>
      </c>
      <c r="C254" s="1">
        <v>0</v>
      </c>
      <c r="D254" s="1" t="s">
        <v>20</v>
      </c>
      <c r="E254" s="1" t="s">
        <v>15</v>
      </c>
      <c r="F254" s="1">
        <v>3902</v>
      </c>
      <c r="G254" s="1">
        <v>1666</v>
      </c>
      <c r="H254" s="1">
        <v>109</v>
      </c>
      <c r="I254" s="1">
        <v>360</v>
      </c>
      <c r="J254" s="1">
        <v>1</v>
      </c>
      <c r="K254" s="1" t="s">
        <v>16</v>
      </c>
      <c r="L254" s="1" t="s">
        <v>19</v>
      </c>
      <c r="O254" s="1">
        <f>IF(A251="Male",1,0)</f>
        <v>1</v>
      </c>
      <c r="P254" s="1">
        <f>IF(A251="Female",1,0)</f>
        <v>0</v>
      </c>
      <c r="Q254" s="17">
        <f>IF(B251="Yes",1,0)</f>
        <v>1</v>
      </c>
      <c r="R254" s="18">
        <f>IF(B251="No",1,0)</f>
        <v>0</v>
      </c>
      <c r="S254" s="18">
        <f>IF(D251="Graduate",1,0)</f>
        <v>1</v>
      </c>
      <c r="T254" s="18">
        <f>IF(D251="Not Graduate",1,0)</f>
        <v>0</v>
      </c>
      <c r="U254" s="18">
        <f>IF(E251="Yes",1,0)</f>
        <v>0</v>
      </c>
      <c r="V254" s="18">
        <f>IF(E251="No",1,0)</f>
        <v>1</v>
      </c>
      <c r="W254" s="18">
        <f t="shared" si="15"/>
        <v>0</v>
      </c>
      <c r="X254" s="18">
        <f t="shared" si="16"/>
        <v>0</v>
      </c>
      <c r="Y254" s="18">
        <f t="shared" si="17"/>
        <v>1</v>
      </c>
      <c r="Z254" s="18">
        <f t="shared" si="18"/>
        <v>1</v>
      </c>
      <c r="AA254" s="18">
        <f t="shared" si="19"/>
        <v>0</v>
      </c>
    </row>
    <row r="255" spans="1:27" x14ac:dyDescent="0.3">
      <c r="A255" s="1" t="s">
        <v>21</v>
      </c>
      <c r="B255" s="1" t="s">
        <v>15</v>
      </c>
      <c r="C255" s="1">
        <v>0</v>
      </c>
      <c r="D255" s="1" t="s">
        <v>14</v>
      </c>
      <c r="E255" s="1" t="s">
        <v>15</v>
      </c>
      <c r="F255" s="1">
        <v>1500</v>
      </c>
      <c r="G255" s="1">
        <v>1800</v>
      </c>
      <c r="H255" s="1">
        <v>103</v>
      </c>
      <c r="I255" s="1">
        <v>360</v>
      </c>
      <c r="J255" s="1">
        <v>0</v>
      </c>
      <c r="K255" s="1" t="s">
        <v>22</v>
      </c>
      <c r="L255" s="1" t="s">
        <v>17</v>
      </c>
      <c r="O255" s="1">
        <f>IF(A252="Male",1,0)</f>
        <v>0</v>
      </c>
      <c r="P255" s="1">
        <f>IF(A252="Female",1,0)</f>
        <v>1</v>
      </c>
      <c r="Q255" s="17">
        <f>IF(B252="Yes",1,0)</f>
        <v>0</v>
      </c>
      <c r="R255" s="18">
        <f>IF(B252="No",1,0)</f>
        <v>1</v>
      </c>
      <c r="S255" s="18">
        <f>IF(D252="Graduate",1,0)</f>
        <v>1</v>
      </c>
      <c r="T255" s="18">
        <f>IF(D252="Not Graduate",1,0)</f>
        <v>0</v>
      </c>
      <c r="U255" s="18">
        <f>IF(E252="Yes",1,0)</f>
        <v>0</v>
      </c>
      <c r="V255" s="18">
        <f>IF(E252="No",1,0)</f>
        <v>1</v>
      </c>
      <c r="W255" s="18">
        <f t="shared" si="15"/>
        <v>0</v>
      </c>
      <c r="X255" s="18">
        <f t="shared" si="16"/>
        <v>1</v>
      </c>
      <c r="Y255" s="18">
        <f t="shared" si="17"/>
        <v>0</v>
      </c>
      <c r="Z255" s="18">
        <f t="shared" si="18"/>
        <v>0</v>
      </c>
      <c r="AA255" s="18">
        <f t="shared" si="19"/>
        <v>1</v>
      </c>
    </row>
    <row r="256" spans="1:27" x14ac:dyDescent="0.3">
      <c r="A256" s="1" t="s">
        <v>12</v>
      </c>
      <c r="B256" s="1" t="s">
        <v>13</v>
      </c>
      <c r="C256" s="1">
        <v>2</v>
      </c>
      <c r="D256" s="1" t="s">
        <v>20</v>
      </c>
      <c r="E256" s="1" t="s">
        <v>15</v>
      </c>
      <c r="F256" s="1">
        <v>2889</v>
      </c>
      <c r="G256" s="1">
        <v>0</v>
      </c>
      <c r="H256" s="1">
        <v>45</v>
      </c>
      <c r="I256" s="1">
        <v>180</v>
      </c>
      <c r="J256" s="1">
        <v>0</v>
      </c>
      <c r="K256" s="1" t="s">
        <v>18</v>
      </c>
      <c r="L256" s="1" t="s">
        <v>17</v>
      </c>
      <c r="O256" s="1">
        <f>IF(A253="Male",1,0)</f>
        <v>1</v>
      </c>
      <c r="P256" s="1">
        <f>IF(A253="Female",1,0)</f>
        <v>0</v>
      </c>
      <c r="Q256" s="17">
        <f>IF(B253="Yes",1,0)</f>
        <v>1</v>
      </c>
      <c r="R256" s="18">
        <f>IF(B253="No",1,0)</f>
        <v>0</v>
      </c>
      <c r="S256" s="18">
        <f>IF(D253="Graduate",1,0)</f>
        <v>1</v>
      </c>
      <c r="T256" s="18">
        <f>IF(D253="Not Graduate",1,0)</f>
        <v>0</v>
      </c>
      <c r="U256" s="18">
        <f>IF(E253="Yes",1,0)</f>
        <v>0</v>
      </c>
      <c r="V256" s="18">
        <f>IF(E253="No",1,0)</f>
        <v>1</v>
      </c>
      <c r="W256" s="18">
        <f t="shared" si="15"/>
        <v>0</v>
      </c>
      <c r="X256" s="18">
        <f t="shared" si="16"/>
        <v>1</v>
      </c>
      <c r="Y256" s="18">
        <f t="shared" si="17"/>
        <v>0</v>
      </c>
      <c r="Z256" s="18">
        <f t="shared" si="18"/>
        <v>1</v>
      </c>
      <c r="AA256" s="18">
        <f t="shared" si="19"/>
        <v>0</v>
      </c>
    </row>
    <row r="257" spans="1:27" x14ac:dyDescent="0.3">
      <c r="A257" s="1" t="s">
        <v>12</v>
      </c>
      <c r="B257" s="1" t="s">
        <v>15</v>
      </c>
      <c r="C257" s="1">
        <v>0</v>
      </c>
      <c r="D257" s="1" t="s">
        <v>20</v>
      </c>
      <c r="E257" s="1" t="s">
        <v>15</v>
      </c>
      <c r="F257" s="1">
        <v>2755</v>
      </c>
      <c r="G257" s="1">
        <v>0</v>
      </c>
      <c r="H257" s="1">
        <v>65</v>
      </c>
      <c r="I257" s="1">
        <v>300</v>
      </c>
      <c r="J257" s="1">
        <v>1</v>
      </c>
      <c r="K257" s="1" t="s">
        <v>16</v>
      </c>
      <c r="L257" s="1" t="s">
        <v>17</v>
      </c>
      <c r="O257" s="1">
        <f>IF(A254="Male",1,0)</f>
        <v>1</v>
      </c>
      <c r="P257" s="1">
        <f>IF(A254="Female",1,0)</f>
        <v>0</v>
      </c>
      <c r="Q257" s="17">
        <f>IF(B254="Yes",1,0)</f>
        <v>0</v>
      </c>
      <c r="R257" s="18">
        <f>IF(B254="No",1,0)</f>
        <v>1</v>
      </c>
      <c r="S257" s="18">
        <f>IF(D254="Graduate",1,0)</f>
        <v>0</v>
      </c>
      <c r="T257" s="18">
        <f>IF(D254="Not Graduate",1,0)</f>
        <v>1</v>
      </c>
      <c r="U257" s="18">
        <f>IF(E254="Yes",1,0)</f>
        <v>0</v>
      </c>
      <c r="V257" s="18">
        <f>IF(E254="No",1,0)</f>
        <v>1</v>
      </c>
      <c r="W257" s="18">
        <f t="shared" si="15"/>
        <v>1</v>
      </c>
      <c r="X257" s="18">
        <f t="shared" si="16"/>
        <v>0</v>
      </c>
      <c r="Y257" s="18">
        <f t="shared" si="17"/>
        <v>0</v>
      </c>
      <c r="Z257" s="18">
        <f t="shared" si="18"/>
        <v>1</v>
      </c>
      <c r="AA257" s="18">
        <f t="shared" si="19"/>
        <v>0</v>
      </c>
    </row>
    <row r="258" spans="1:27" x14ac:dyDescent="0.3">
      <c r="A258" s="1" t="s">
        <v>12</v>
      </c>
      <c r="B258" s="1" t="s">
        <v>15</v>
      </c>
      <c r="C258" s="1">
        <v>0</v>
      </c>
      <c r="D258" s="1" t="s">
        <v>14</v>
      </c>
      <c r="E258" s="1" t="s">
        <v>15</v>
      </c>
      <c r="F258" s="1">
        <v>2500</v>
      </c>
      <c r="G258" s="1">
        <v>20000</v>
      </c>
      <c r="H258" s="1">
        <v>103</v>
      </c>
      <c r="I258" s="1">
        <v>360</v>
      </c>
      <c r="J258" s="1">
        <v>1</v>
      </c>
      <c r="K258" s="1" t="s">
        <v>22</v>
      </c>
      <c r="L258" s="1" t="s">
        <v>19</v>
      </c>
      <c r="O258" s="1">
        <f>IF(A255="Male",1,0)</f>
        <v>0</v>
      </c>
      <c r="P258" s="1">
        <f>IF(A255="Female",1,0)</f>
        <v>1</v>
      </c>
      <c r="Q258" s="17">
        <f>IF(B255="Yes",1,0)</f>
        <v>0</v>
      </c>
      <c r="R258" s="18">
        <f>IF(B255="No",1,0)</f>
        <v>1</v>
      </c>
      <c r="S258" s="18">
        <f>IF(D255="Graduate",1,0)</f>
        <v>1</v>
      </c>
      <c r="T258" s="18">
        <f>IF(D255="Not Graduate",1,0)</f>
        <v>0</v>
      </c>
      <c r="U258" s="18">
        <f>IF(E255="Yes",1,0)</f>
        <v>0</v>
      </c>
      <c r="V258" s="18">
        <f>IF(E255="No",1,0)</f>
        <v>1</v>
      </c>
      <c r="W258" s="18">
        <f t="shared" si="15"/>
        <v>0</v>
      </c>
      <c r="X258" s="18">
        <f t="shared" si="16"/>
        <v>0</v>
      </c>
      <c r="Y258" s="18">
        <f t="shared" si="17"/>
        <v>1</v>
      </c>
      <c r="Z258" s="18">
        <f t="shared" si="18"/>
        <v>0</v>
      </c>
      <c r="AA258" s="18">
        <f t="shared" si="19"/>
        <v>1</v>
      </c>
    </row>
    <row r="259" spans="1:27" x14ac:dyDescent="0.3">
      <c r="A259" s="1" t="s">
        <v>21</v>
      </c>
      <c r="B259" s="1" t="s">
        <v>15</v>
      </c>
      <c r="C259" s="1">
        <v>0</v>
      </c>
      <c r="D259" s="1" t="s">
        <v>20</v>
      </c>
      <c r="E259" s="1" t="s">
        <v>15</v>
      </c>
      <c r="F259" s="1">
        <v>1963</v>
      </c>
      <c r="G259" s="1">
        <v>0</v>
      </c>
      <c r="H259" s="1">
        <v>53</v>
      </c>
      <c r="I259" s="1">
        <v>360</v>
      </c>
      <c r="J259" s="1">
        <v>1</v>
      </c>
      <c r="K259" s="1" t="s">
        <v>22</v>
      </c>
      <c r="L259" s="1" t="s">
        <v>19</v>
      </c>
      <c r="O259" s="1">
        <f>IF(A256="Male",1,0)</f>
        <v>1</v>
      </c>
      <c r="P259" s="1">
        <f>IF(A256="Female",1,0)</f>
        <v>0</v>
      </c>
      <c r="Q259" s="17">
        <f>IF(B256="Yes",1,0)</f>
        <v>1</v>
      </c>
      <c r="R259" s="18">
        <f>IF(B256="No",1,0)</f>
        <v>0</v>
      </c>
      <c r="S259" s="18">
        <f>IF(D256="Graduate",1,0)</f>
        <v>0</v>
      </c>
      <c r="T259" s="18">
        <f>IF(D256="Not Graduate",1,0)</f>
        <v>1</v>
      </c>
      <c r="U259" s="18">
        <f>IF(E256="Yes",1,0)</f>
        <v>0</v>
      </c>
      <c r="V259" s="18">
        <f>IF(E256="No",1,0)</f>
        <v>1</v>
      </c>
      <c r="W259" s="18">
        <f t="shared" si="15"/>
        <v>0</v>
      </c>
      <c r="X259" s="18">
        <f t="shared" si="16"/>
        <v>1</v>
      </c>
      <c r="Y259" s="18">
        <f t="shared" si="17"/>
        <v>0</v>
      </c>
      <c r="Z259" s="18">
        <f t="shared" si="18"/>
        <v>0</v>
      </c>
      <c r="AA259" s="18">
        <f t="shared" si="19"/>
        <v>1</v>
      </c>
    </row>
    <row r="260" spans="1:27" x14ac:dyDescent="0.3">
      <c r="A260" s="1" t="s">
        <v>21</v>
      </c>
      <c r="B260" s="1" t="s">
        <v>15</v>
      </c>
      <c r="C260" s="1">
        <v>0</v>
      </c>
      <c r="D260" s="1" t="s">
        <v>14</v>
      </c>
      <c r="E260" s="1" t="s">
        <v>15</v>
      </c>
      <c r="F260" s="1">
        <v>4547</v>
      </c>
      <c r="G260" s="1">
        <v>0</v>
      </c>
      <c r="H260" s="1">
        <v>115</v>
      </c>
      <c r="I260" s="1">
        <v>360</v>
      </c>
      <c r="J260" s="1">
        <v>1</v>
      </c>
      <c r="K260" s="1" t="s">
        <v>22</v>
      </c>
      <c r="L260" s="1" t="s">
        <v>19</v>
      </c>
      <c r="O260" s="1">
        <f>IF(A257="Male",1,0)</f>
        <v>1</v>
      </c>
      <c r="P260" s="1">
        <f>IF(A257="Female",1,0)</f>
        <v>0</v>
      </c>
      <c r="Q260" s="17">
        <f>IF(B257="Yes",1,0)</f>
        <v>0</v>
      </c>
      <c r="R260" s="18">
        <f>IF(B257="No",1,0)</f>
        <v>1</v>
      </c>
      <c r="S260" s="18">
        <f>IF(D257="Graduate",1,0)</f>
        <v>0</v>
      </c>
      <c r="T260" s="18">
        <f>IF(D257="Not Graduate",1,0)</f>
        <v>1</v>
      </c>
      <c r="U260" s="18">
        <f>IF(E257="Yes",1,0)</f>
        <v>0</v>
      </c>
      <c r="V260" s="18">
        <f>IF(E257="No",1,0)</f>
        <v>1</v>
      </c>
      <c r="W260" s="18">
        <f t="shared" si="15"/>
        <v>1</v>
      </c>
      <c r="X260" s="18">
        <f t="shared" si="16"/>
        <v>0</v>
      </c>
      <c r="Y260" s="18">
        <f t="shared" si="17"/>
        <v>0</v>
      </c>
      <c r="Z260" s="18">
        <f t="shared" si="18"/>
        <v>0</v>
      </c>
      <c r="AA260" s="18">
        <f t="shared" si="19"/>
        <v>1</v>
      </c>
    </row>
    <row r="261" spans="1:27" x14ac:dyDescent="0.3">
      <c r="A261" s="1" t="s">
        <v>12</v>
      </c>
      <c r="B261" s="1" t="s">
        <v>13</v>
      </c>
      <c r="C261" s="1">
        <v>0</v>
      </c>
      <c r="D261" s="1" t="s">
        <v>20</v>
      </c>
      <c r="E261" s="1" t="s">
        <v>15</v>
      </c>
      <c r="F261" s="1">
        <v>2167</v>
      </c>
      <c r="G261" s="1">
        <v>2400</v>
      </c>
      <c r="H261" s="1">
        <v>115</v>
      </c>
      <c r="I261" s="1">
        <v>360</v>
      </c>
      <c r="J261" s="1">
        <v>1</v>
      </c>
      <c r="K261" s="1" t="s">
        <v>18</v>
      </c>
      <c r="L261" s="1" t="s">
        <v>19</v>
      </c>
      <c r="O261" s="1">
        <f>IF(A258="Male",1,0)</f>
        <v>1</v>
      </c>
      <c r="P261" s="1">
        <f>IF(A258="Female",1,0)</f>
        <v>0</v>
      </c>
      <c r="Q261" s="17">
        <f>IF(B258="Yes",1,0)</f>
        <v>0</v>
      </c>
      <c r="R261" s="18">
        <f>IF(B258="No",1,0)</f>
        <v>1</v>
      </c>
      <c r="S261" s="18">
        <f>IF(D258="Graduate",1,0)</f>
        <v>1</v>
      </c>
      <c r="T261" s="18">
        <f>IF(D258="Not Graduate",1,0)</f>
        <v>0</v>
      </c>
      <c r="U261" s="18">
        <f>IF(E258="Yes",1,0)</f>
        <v>0</v>
      </c>
      <c r="V261" s="18">
        <f>IF(E258="No",1,0)</f>
        <v>1</v>
      </c>
      <c r="W261" s="18">
        <f t="shared" si="15"/>
        <v>0</v>
      </c>
      <c r="X261" s="18">
        <f t="shared" si="16"/>
        <v>0</v>
      </c>
      <c r="Y261" s="18">
        <f t="shared" si="17"/>
        <v>1</v>
      </c>
      <c r="Z261" s="18">
        <f t="shared" si="18"/>
        <v>1</v>
      </c>
      <c r="AA261" s="18">
        <f t="shared" si="19"/>
        <v>0</v>
      </c>
    </row>
    <row r="262" spans="1:27" x14ac:dyDescent="0.3">
      <c r="A262" s="1" t="s">
        <v>21</v>
      </c>
      <c r="B262" s="1" t="s">
        <v>15</v>
      </c>
      <c r="C262" s="1">
        <v>0</v>
      </c>
      <c r="D262" s="1" t="s">
        <v>20</v>
      </c>
      <c r="E262" s="1" t="s">
        <v>15</v>
      </c>
      <c r="F262" s="1">
        <v>2213</v>
      </c>
      <c r="G262" s="1">
        <v>0</v>
      </c>
      <c r="H262" s="1">
        <v>66</v>
      </c>
      <c r="I262" s="1">
        <v>360</v>
      </c>
      <c r="J262" s="1">
        <v>1</v>
      </c>
      <c r="K262" s="1" t="s">
        <v>16</v>
      </c>
      <c r="L262" s="1" t="s">
        <v>19</v>
      </c>
      <c r="O262" s="1">
        <f>IF(A259="Male",1,0)</f>
        <v>0</v>
      </c>
      <c r="P262" s="1">
        <f>IF(A259="Female",1,0)</f>
        <v>1</v>
      </c>
      <c r="Q262" s="17">
        <f>IF(B259="Yes",1,0)</f>
        <v>0</v>
      </c>
      <c r="R262" s="18">
        <f>IF(B259="No",1,0)</f>
        <v>1</v>
      </c>
      <c r="S262" s="18">
        <f>IF(D259="Graduate",1,0)</f>
        <v>0</v>
      </c>
      <c r="T262" s="18">
        <f>IF(D259="Not Graduate",1,0)</f>
        <v>1</v>
      </c>
      <c r="U262" s="18">
        <f>IF(E259="Yes",1,0)</f>
        <v>0</v>
      </c>
      <c r="V262" s="18">
        <f>IF(E259="No",1,0)</f>
        <v>1</v>
      </c>
      <c r="W262" s="18">
        <f t="shared" ref="W262:W325" si="20">IF(K259="Rural",1,0)</f>
        <v>0</v>
      </c>
      <c r="X262" s="18">
        <f t="shared" ref="X262:X325" si="21">IF(K259="Urban",1,0)</f>
        <v>0</v>
      </c>
      <c r="Y262" s="18">
        <f t="shared" ref="Y262:Y325" si="22">IF(K259="Semiurban",1,0)</f>
        <v>1</v>
      </c>
      <c r="Z262" s="18">
        <f t="shared" ref="Z262:Z325" si="23">IF(L259="Y",1,0)</f>
        <v>1</v>
      </c>
      <c r="AA262" s="18">
        <f t="shared" ref="AA262:AA325" si="24">IF(L259="N",1,0)</f>
        <v>0</v>
      </c>
    </row>
    <row r="263" spans="1:27" x14ac:dyDescent="0.3">
      <c r="A263" s="1" t="s">
        <v>21</v>
      </c>
      <c r="B263" s="1" t="s">
        <v>15</v>
      </c>
      <c r="C263" s="1">
        <v>1</v>
      </c>
      <c r="D263" s="1" t="s">
        <v>20</v>
      </c>
      <c r="E263" s="1" t="s">
        <v>13</v>
      </c>
      <c r="F263" s="1">
        <v>3867</v>
      </c>
      <c r="G263" s="1">
        <v>0</v>
      </c>
      <c r="H263" s="1">
        <v>62</v>
      </c>
      <c r="I263" s="1">
        <v>360</v>
      </c>
      <c r="J263" s="1">
        <v>1</v>
      </c>
      <c r="K263" s="1" t="s">
        <v>22</v>
      </c>
      <c r="L263" s="1" t="s">
        <v>17</v>
      </c>
      <c r="O263" s="1">
        <f>IF(A260="Male",1,0)</f>
        <v>0</v>
      </c>
      <c r="P263" s="1">
        <f>IF(A260="Female",1,0)</f>
        <v>1</v>
      </c>
      <c r="Q263" s="17">
        <f>IF(B260="Yes",1,0)</f>
        <v>0</v>
      </c>
      <c r="R263" s="18">
        <f>IF(B260="No",1,0)</f>
        <v>1</v>
      </c>
      <c r="S263" s="18">
        <f>IF(D260="Graduate",1,0)</f>
        <v>1</v>
      </c>
      <c r="T263" s="18">
        <f>IF(D260="Not Graduate",1,0)</f>
        <v>0</v>
      </c>
      <c r="U263" s="18">
        <f>IF(E260="Yes",1,0)</f>
        <v>0</v>
      </c>
      <c r="V263" s="18">
        <f>IF(E260="No",1,0)</f>
        <v>1</v>
      </c>
      <c r="W263" s="18">
        <f t="shared" si="20"/>
        <v>0</v>
      </c>
      <c r="X263" s="18">
        <f t="shared" si="21"/>
        <v>0</v>
      </c>
      <c r="Y263" s="18">
        <f t="shared" si="22"/>
        <v>1</v>
      </c>
      <c r="Z263" s="18">
        <f t="shared" si="23"/>
        <v>1</v>
      </c>
      <c r="AA263" s="18">
        <f t="shared" si="24"/>
        <v>0</v>
      </c>
    </row>
    <row r="264" spans="1:27" x14ac:dyDescent="0.3">
      <c r="A264" s="1" t="s">
        <v>12</v>
      </c>
      <c r="B264" s="1" t="s">
        <v>13</v>
      </c>
      <c r="C264" s="1">
        <v>0</v>
      </c>
      <c r="D264" s="1" t="s">
        <v>20</v>
      </c>
      <c r="E264" s="1" t="s">
        <v>15</v>
      </c>
      <c r="F264" s="1">
        <v>2253</v>
      </c>
      <c r="G264" s="1">
        <v>2033</v>
      </c>
      <c r="H264" s="1">
        <v>110</v>
      </c>
      <c r="I264" s="1">
        <v>360</v>
      </c>
      <c r="J264" s="1">
        <v>1</v>
      </c>
      <c r="K264" s="1" t="s">
        <v>16</v>
      </c>
      <c r="L264" s="1" t="s">
        <v>19</v>
      </c>
      <c r="O264" s="1">
        <f>IF(A261="Male",1,0)</f>
        <v>1</v>
      </c>
      <c r="P264" s="1">
        <f>IF(A261="Female",1,0)</f>
        <v>0</v>
      </c>
      <c r="Q264" s="17">
        <f>IF(B261="Yes",1,0)</f>
        <v>1</v>
      </c>
      <c r="R264" s="18">
        <f>IF(B261="No",1,0)</f>
        <v>0</v>
      </c>
      <c r="S264" s="18">
        <f>IF(D261="Graduate",1,0)</f>
        <v>0</v>
      </c>
      <c r="T264" s="18">
        <f>IF(D261="Not Graduate",1,0)</f>
        <v>1</v>
      </c>
      <c r="U264" s="18">
        <f>IF(E261="Yes",1,0)</f>
        <v>0</v>
      </c>
      <c r="V264" s="18">
        <f>IF(E261="No",1,0)</f>
        <v>1</v>
      </c>
      <c r="W264" s="18">
        <f t="shared" si="20"/>
        <v>0</v>
      </c>
      <c r="X264" s="18">
        <f t="shared" si="21"/>
        <v>1</v>
      </c>
      <c r="Y264" s="18">
        <f t="shared" si="22"/>
        <v>0</v>
      </c>
      <c r="Z264" s="18">
        <f t="shared" si="23"/>
        <v>1</v>
      </c>
      <c r="AA264" s="18">
        <f t="shared" si="24"/>
        <v>0</v>
      </c>
    </row>
    <row r="265" spans="1:27" x14ac:dyDescent="0.3">
      <c r="A265" s="1" t="s">
        <v>21</v>
      </c>
      <c r="B265" s="1" t="s">
        <v>15</v>
      </c>
      <c r="C265" s="1">
        <v>0</v>
      </c>
      <c r="D265" s="1" t="s">
        <v>14</v>
      </c>
      <c r="E265" s="1" t="s">
        <v>15</v>
      </c>
      <c r="F265" s="1">
        <v>2995</v>
      </c>
      <c r="G265" s="1">
        <v>0</v>
      </c>
      <c r="H265" s="1">
        <v>60</v>
      </c>
      <c r="I265" s="1">
        <v>360</v>
      </c>
      <c r="J265" s="1">
        <v>1</v>
      </c>
      <c r="K265" s="1" t="s">
        <v>18</v>
      </c>
      <c r="L265" s="1" t="s">
        <v>19</v>
      </c>
      <c r="O265" s="1">
        <f>IF(A262="Male",1,0)</f>
        <v>0</v>
      </c>
      <c r="P265" s="1">
        <f>IF(A262="Female",1,0)</f>
        <v>1</v>
      </c>
      <c r="Q265" s="17">
        <f>IF(B262="Yes",1,0)</f>
        <v>0</v>
      </c>
      <c r="R265" s="18">
        <f>IF(B262="No",1,0)</f>
        <v>1</v>
      </c>
      <c r="S265" s="18">
        <f>IF(D262="Graduate",1,0)</f>
        <v>0</v>
      </c>
      <c r="T265" s="18">
        <f>IF(D262="Not Graduate",1,0)</f>
        <v>1</v>
      </c>
      <c r="U265" s="18">
        <f>IF(E262="Yes",1,0)</f>
        <v>0</v>
      </c>
      <c r="V265" s="18">
        <f>IF(E262="No",1,0)</f>
        <v>1</v>
      </c>
      <c r="W265" s="18">
        <f t="shared" si="20"/>
        <v>1</v>
      </c>
      <c r="X265" s="18">
        <f t="shared" si="21"/>
        <v>0</v>
      </c>
      <c r="Y265" s="18">
        <f t="shared" si="22"/>
        <v>0</v>
      </c>
      <c r="Z265" s="18">
        <f t="shared" si="23"/>
        <v>1</v>
      </c>
      <c r="AA265" s="18">
        <f t="shared" si="24"/>
        <v>0</v>
      </c>
    </row>
    <row r="266" spans="1:27" x14ac:dyDescent="0.3">
      <c r="A266" s="1" t="s">
        <v>12</v>
      </c>
      <c r="B266" s="1" t="s">
        <v>13</v>
      </c>
      <c r="C266" s="1">
        <v>0</v>
      </c>
      <c r="D266" s="1" t="s">
        <v>14</v>
      </c>
      <c r="E266" s="1" t="s">
        <v>15</v>
      </c>
      <c r="F266" s="1">
        <v>1025</v>
      </c>
      <c r="G266" s="1">
        <v>2773</v>
      </c>
      <c r="H266" s="1">
        <v>112</v>
      </c>
      <c r="I266" s="1">
        <v>360</v>
      </c>
      <c r="J266" s="1">
        <v>1</v>
      </c>
      <c r="K266" s="1" t="s">
        <v>16</v>
      </c>
      <c r="L266" s="1" t="s">
        <v>19</v>
      </c>
      <c r="O266" s="1">
        <f>IF(A263="Male",1,0)</f>
        <v>0</v>
      </c>
      <c r="P266" s="1">
        <f>IF(A263="Female",1,0)</f>
        <v>1</v>
      </c>
      <c r="Q266" s="17">
        <f>IF(B263="Yes",1,0)</f>
        <v>0</v>
      </c>
      <c r="R266" s="18">
        <f>IF(B263="No",1,0)</f>
        <v>1</v>
      </c>
      <c r="S266" s="18">
        <f>IF(D263="Graduate",1,0)</f>
        <v>0</v>
      </c>
      <c r="T266" s="18">
        <f>IF(D263="Not Graduate",1,0)</f>
        <v>1</v>
      </c>
      <c r="U266" s="18">
        <f>IF(E263="Yes",1,0)</f>
        <v>1</v>
      </c>
      <c r="V266" s="18">
        <f>IF(E263="No",1,0)</f>
        <v>0</v>
      </c>
      <c r="W266" s="18">
        <f t="shared" si="20"/>
        <v>0</v>
      </c>
      <c r="X266" s="18">
        <f t="shared" si="21"/>
        <v>0</v>
      </c>
      <c r="Y266" s="18">
        <f t="shared" si="22"/>
        <v>1</v>
      </c>
      <c r="Z266" s="18">
        <f t="shared" si="23"/>
        <v>0</v>
      </c>
      <c r="AA266" s="18">
        <f t="shared" si="24"/>
        <v>1</v>
      </c>
    </row>
    <row r="267" spans="1:27" x14ac:dyDescent="0.3">
      <c r="A267" s="1" t="s">
        <v>12</v>
      </c>
      <c r="B267" s="1" t="s">
        <v>13</v>
      </c>
      <c r="C267" s="1">
        <v>0</v>
      </c>
      <c r="D267" s="1" t="s">
        <v>14</v>
      </c>
      <c r="E267" s="1" t="s">
        <v>15</v>
      </c>
      <c r="F267" s="1">
        <v>3246</v>
      </c>
      <c r="G267" s="1">
        <v>1417</v>
      </c>
      <c r="H267" s="1">
        <v>138</v>
      </c>
      <c r="I267" s="1">
        <v>360</v>
      </c>
      <c r="J267" s="1">
        <v>1</v>
      </c>
      <c r="K267" s="1" t="s">
        <v>22</v>
      </c>
      <c r="L267" s="1" t="s">
        <v>19</v>
      </c>
      <c r="O267" s="1">
        <f>IF(A264="Male",1,0)</f>
        <v>1</v>
      </c>
      <c r="P267" s="1">
        <f>IF(A264="Female",1,0)</f>
        <v>0</v>
      </c>
      <c r="Q267" s="17">
        <f>IF(B264="Yes",1,0)</f>
        <v>1</v>
      </c>
      <c r="R267" s="18">
        <f>IF(B264="No",1,0)</f>
        <v>0</v>
      </c>
      <c r="S267" s="18">
        <f>IF(D264="Graduate",1,0)</f>
        <v>0</v>
      </c>
      <c r="T267" s="18">
        <f>IF(D264="Not Graduate",1,0)</f>
        <v>1</v>
      </c>
      <c r="U267" s="18">
        <f>IF(E264="Yes",1,0)</f>
        <v>0</v>
      </c>
      <c r="V267" s="18">
        <f>IF(E264="No",1,0)</f>
        <v>1</v>
      </c>
      <c r="W267" s="18">
        <f t="shared" si="20"/>
        <v>1</v>
      </c>
      <c r="X267" s="18">
        <f t="shared" si="21"/>
        <v>0</v>
      </c>
      <c r="Y267" s="18">
        <f t="shared" si="22"/>
        <v>0</v>
      </c>
      <c r="Z267" s="18">
        <f t="shared" si="23"/>
        <v>1</v>
      </c>
      <c r="AA267" s="18">
        <f t="shared" si="24"/>
        <v>0</v>
      </c>
    </row>
    <row r="268" spans="1:27" x14ac:dyDescent="0.3">
      <c r="A268" s="1" t="s">
        <v>12</v>
      </c>
      <c r="B268" s="1" t="s">
        <v>13</v>
      </c>
      <c r="C268" s="1">
        <v>0</v>
      </c>
      <c r="D268" s="1" t="s">
        <v>14</v>
      </c>
      <c r="E268" s="1" t="s">
        <v>15</v>
      </c>
      <c r="F268" s="1">
        <v>5829</v>
      </c>
      <c r="G268" s="1">
        <v>0</v>
      </c>
      <c r="H268" s="1">
        <v>138</v>
      </c>
      <c r="I268" s="1">
        <v>360</v>
      </c>
      <c r="J268" s="1">
        <v>1</v>
      </c>
      <c r="K268" s="1" t="s">
        <v>16</v>
      </c>
      <c r="L268" s="1" t="s">
        <v>19</v>
      </c>
      <c r="O268" s="1">
        <f>IF(A265="Male",1,0)</f>
        <v>0</v>
      </c>
      <c r="P268" s="1">
        <f>IF(A265="Female",1,0)</f>
        <v>1</v>
      </c>
      <c r="Q268" s="17">
        <f>IF(B265="Yes",1,0)</f>
        <v>0</v>
      </c>
      <c r="R268" s="18">
        <f>IF(B265="No",1,0)</f>
        <v>1</v>
      </c>
      <c r="S268" s="18">
        <f>IF(D265="Graduate",1,0)</f>
        <v>1</v>
      </c>
      <c r="T268" s="18">
        <f>IF(D265="Not Graduate",1,0)</f>
        <v>0</v>
      </c>
      <c r="U268" s="18">
        <f>IF(E265="Yes",1,0)</f>
        <v>0</v>
      </c>
      <c r="V268" s="18">
        <f>IF(E265="No",1,0)</f>
        <v>1</v>
      </c>
      <c r="W268" s="18">
        <f t="shared" si="20"/>
        <v>0</v>
      </c>
      <c r="X268" s="18">
        <f t="shared" si="21"/>
        <v>1</v>
      </c>
      <c r="Y268" s="18">
        <f t="shared" si="22"/>
        <v>0</v>
      </c>
      <c r="Z268" s="18">
        <f t="shared" si="23"/>
        <v>1</v>
      </c>
      <c r="AA268" s="18">
        <f t="shared" si="24"/>
        <v>0</v>
      </c>
    </row>
    <row r="269" spans="1:27" x14ac:dyDescent="0.3">
      <c r="A269" s="1" t="s">
        <v>21</v>
      </c>
      <c r="B269" s="1" t="s">
        <v>15</v>
      </c>
      <c r="C269" s="1">
        <v>0</v>
      </c>
      <c r="D269" s="1" t="s">
        <v>20</v>
      </c>
      <c r="E269" s="1" t="s">
        <v>15</v>
      </c>
      <c r="F269" s="1">
        <v>2720</v>
      </c>
      <c r="G269" s="1">
        <v>0</v>
      </c>
      <c r="H269" s="1">
        <v>80</v>
      </c>
      <c r="I269" s="1">
        <v>300</v>
      </c>
      <c r="J269" s="1">
        <v>0</v>
      </c>
      <c r="K269" s="1" t="s">
        <v>18</v>
      </c>
      <c r="L269" s="1" t="s">
        <v>17</v>
      </c>
      <c r="O269" s="1">
        <f>IF(A266="Male",1,0)</f>
        <v>1</v>
      </c>
      <c r="P269" s="1">
        <f>IF(A266="Female",1,0)</f>
        <v>0</v>
      </c>
      <c r="Q269" s="17">
        <f>IF(B266="Yes",1,0)</f>
        <v>1</v>
      </c>
      <c r="R269" s="18">
        <f>IF(B266="No",1,0)</f>
        <v>0</v>
      </c>
      <c r="S269" s="18">
        <f>IF(D266="Graduate",1,0)</f>
        <v>1</v>
      </c>
      <c r="T269" s="18">
        <f>IF(D266="Not Graduate",1,0)</f>
        <v>0</v>
      </c>
      <c r="U269" s="18">
        <f>IF(E266="Yes",1,0)</f>
        <v>0</v>
      </c>
      <c r="V269" s="18">
        <f>IF(E266="No",1,0)</f>
        <v>1</v>
      </c>
      <c r="W269" s="18">
        <f t="shared" si="20"/>
        <v>1</v>
      </c>
      <c r="X269" s="18">
        <f t="shared" si="21"/>
        <v>0</v>
      </c>
      <c r="Y269" s="18">
        <f t="shared" si="22"/>
        <v>0</v>
      </c>
      <c r="Z269" s="18">
        <f t="shared" si="23"/>
        <v>1</v>
      </c>
      <c r="AA269" s="18">
        <f t="shared" si="24"/>
        <v>0</v>
      </c>
    </row>
    <row r="270" spans="1:27" x14ac:dyDescent="0.3">
      <c r="A270" s="1" t="s">
        <v>12</v>
      </c>
      <c r="B270" s="1" t="s">
        <v>13</v>
      </c>
      <c r="C270" s="1">
        <v>0</v>
      </c>
      <c r="D270" s="1" t="s">
        <v>14</v>
      </c>
      <c r="E270" s="1" t="s">
        <v>15</v>
      </c>
      <c r="F270" s="1">
        <v>1820</v>
      </c>
      <c r="G270" s="1">
        <v>1719</v>
      </c>
      <c r="H270" s="1">
        <v>100</v>
      </c>
      <c r="I270" s="1">
        <v>360</v>
      </c>
      <c r="J270" s="1">
        <v>1</v>
      </c>
      <c r="K270" s="1" t="s">
        <v>18</v>
      </c>
      <c r="L270" s="1" t="s">
        <v>19</v>
      </c>
      <c r="O270" s="1">
        <f>IF(A267="Male",1,0)</f>
        <v>1</v>
      </c>
      <c r="P270" s="1">
        <f>IF(A267="Female",1,0)</f>
        <v>0</v>
      </c>
      <c r="Q270" s="17">
        <f>IF(B267="Yes",1,0)</f>
        <v>1</v>
      </c>
      <c r="R270" s="18">
        <f>IF(B267="No",1,0)</f>
        <v>0</v>
      </c>
      <c r="S270" s="18">
        <f>IF(D267="Graduate",1,0)</f>
        <v>1</v>
      </c>
      <c r="T270" s="18">
        <f>IF(D267="Not Graduate",1,0)</f>
        <v>0</v>
      </c>
      <c r="U270" s="18">
        <f>IF(E267="Yes",1,0)</f>
        <v>0</v>
      </c>
      <c r="V270" s="18">
        <f>IF(E267="No",1,0)</f>
        <v>1</v>
      </c>
      <c r="W270" s="18">
        <f t="shared" si="20"/>
        <v>0</v>
      </c>
      <c r="X270" s="18">
        <f t="shared" si="21"/>
        <v>0</v>
      </c>
      <c r="Y270" s="18">
        <f t="shared" si="22"/>
        <v>1</v>
      </c>
      <c r="Z270" s="18">
        <f t="shared" si="23"/>
        <v>1</v>
      </c>
      <c r="AA270" s="18">
        <f t="shared" si="24"/>
        <v>0</v>
      </c>
    </row>
    <row r="271" spans="1:27" x14ac:dyDescent="0.3">
      <c r="A271" s="1" t="s">
        <v>12</v>
      </c>
      <c r="B271" s="1" t="s">
        <v>13</v>
      </c>
      <c r="C271" s="1">
        <v>1</v>
      </c>
      <c r="D271" s="1" t="s">
        <v>14</v>
      </c>
      <c r="E271" s="1" t="s">
        <v>15</v>
      </c>
      <c r="F271" s="1">
        <v>7250</v>
      </c>
      <c r="G271" s="1">
        <v>1667</v>
      </c>
      <c r="H271" s="1">
        <v>110</v>
      </c>
      <c r="I271" s="1">
        <v>360</v>
      </c>
      <c r="J271" s="1">
        <v>0</v>
      </c>
      <c r="K271" s="1" t="s">
        <v>18</v>
      </c>
      <c r="L271" s="1" t="s">
        <v>17</v>
      </c>
      <c r="O271" s="1">
        <f>IF(A268="Male",1,0)</f>
        <v>1</v>
      </c>
      <c r="P271" s="1">
        <f>IF(A268="Female",1,0)</f>
        <v>0</v>
      </c>
      <c r="Q271" s="17">
        <f>IF(B268="Yes",1,0)</f>
        <v>1</v>
      </c>
      <c r="R271" s="18">
        <f>IF(B268="No",1,0)</f>
        <v>0</v>
      </c>
      <c r="S271" s="18">
        <f>IF(D268="Graduate",1,0)</f>
        <v>1</v>
      </c>
      <c r="T271" s="18">
        <f>IF(D268="Not Graduate",1,0)</f>
        <v>0</v>
      </c>
      <c r="U271" s="18">
        <f>IF(E268="Yes",1,0)</f>
        <v>0</v>
      </c>
      <c r="V271" s="18">
        <f>IF(E268="No",1,0)</f>
        <v>1</v>
      </c>
      <c r="W271" s="18">
        <f t="shared" si="20"/>
        <v>1</v>
      </c>
      <c r="X271" s="18">
        <f t="shared" si="21"/>
        <v>0</v>
      </c>
      <c r="Y271" s="18">
        <f t="shared" si="22"/>
        <v>0</v>
      </c>
      <c r="Z271" s="18">
        <f t="shared" si="23"/>
        <v>1</v>
      </c>
      <c r="AA271" s="18">
        <f t="shared" si="24"/>
        <v>0</v>
      </c>
    </row>
    <row r="272" spans="1:27" x14ac:dyDescent="0.3">
      <c r="A272" s="1" t="s">
        <v>12</v>
      </c>
      <c r="B272" s="1" t="s">
        <v>13</v>
      </c>
      <c r="C272" s="1">
        <v>0</v>
      </c>
      <c r="D272" s="1" t="s">
        <v>14</v>
      </c>
      <c r="E272" s="1" t="s">
        <v>15</v>
      </c>
      <c r="F272" s="1">
        <v>2666</v>
      </c>
      <c r="G272" s="1">
        <v>4300</v>
      </c>
      <c r="H272" s="1">
        <v>121</v>
      </c>
      <c r="I272" s="1">
        <v>360</v>
      </c>
      <c r="J272" s="1">
        <v>1</v>
      </c>
      <c r="K272" s="1" t="s">
        <v>16</v>
      </c>
      <c r="L272" s="1" t="s">
        <v>19</v>
      </c>
      <c r="O272" s="1">
        <f>IF(A269="Male",1,0)</f>
        <v>0</v>
      </c>
      <c r="P272" s="1">
        <f>IF(A269="Female",1,0)</f>
        <v>1</v>
      </c>
      <c r="Q272" s="17">
        <f>IF(B269="Yes",1,0)</f>
        <v>0</v>
      </c>
      <c r="R272" s="18">
        <f>IF(B269="No",1,0)</f>
        <v>1</v>
      </c>
      <c r="S272" s="18">
        <f>IF(D269="Graduate",1,0)</f>
        <v>0</v>
      </c>
      <c r="T272" s="18">
        <f>IF(D269="Not Graduate",1,0)</f>
        <v>1</v>
      </c>
      <c r="U272" s="18">
        <f>IF(E269="Yes",1,0)</f>
        <v>0</v>
      </c>
      <c r="V272" s="18">
        <f>IF(E269="No",1,0)</f>
        <v>1</v>
      </c>
      <c r="W272" s="18">
        <f t="shared" si="20"/>
        <v>0</v>
      </c>
      <c r="X272" s="18">
        <f t="shared" si="21"/>
        <v>1</v>
      </c>
      <c r="Y272" s="18">
        <f t="shared" si="22"/>
        <v>0</v>
      </c>
      <c r="Z272" s="18">
        <f t="shared" si="23"/>
        <v>0</v>
      </c>
      <c r="AA272" s="18">
        <f t="shared" si="24"/>
        <v>1</v>
      </c>
    </row>
    <row r="273" spans="1:27" x14ac:dyDescent="0.3">
      <c r="A273" s="1" t="s">
        <v>21</v>
      </c>
      <c r="B273" s="1" t="s">
        <v>15</v>
      </c>
      <c r="C273" s="1">
        <v>1</v>
      </c>
      <c r="D273" s="1" t="s">
        <v>20</v>
      </c>
      <c r="E273" s="1" t="s">
        <v>15</v>
      </c>
      <c r="F273" s="1">
        <v>4606</v>
      </c>
      <c r="G273" s="1">
        <v>0</v>
      </c>
      <c r="H273" s="1">
        <v>81</v>
      </c>
      <c r="I273" s="1">
        <v>360</v>
      </c>
      <c r="J273" s="1">
        <v>1</v>
      </c>
      <c r="K273" s="1" t="s">
        <v>16</v>
      </c>
      <c r="L273" s="1" t="s">
        <v>17</v>
      </c>
      <c r="O273" s="1">
        <f>IF(A270="Male",1,0)</f>
        <v>1</v>
      </c>
      <c r="P273" s="1">
        <f>IF(A270="Female",1,0)</f>
        <v>0</v>
      </c>
      <c r="Q273" s="17">
        <f>IF(B270="Yes",1,0)</f>
        <v>1</v>
      </c>
      <c r="R273" s="18">
        <f>IF(B270="No",1,0)</f>
        <v>0</v>
      </c>
      <c r="S273" s="18">
        <f>IF(D270="Graduate",1,0)</f>
        <v>1</v>
      </c>
      <c r="T273" s="18">
        <f>IF(D270="Not Graduate",1,0)</f>
        <v>0</v>
      </c>
      <c r="U273" s="18">
        <f>IF(E270="Yes",1,0)</f>
        <v>0</v>
      </c>
      <c r="V273" s="18">
        <f>IF(E270="No",1,0)</f>
        <v>1</v>
      </c>
      <c r="W273" s="18">
        <f t="shared" si="20"/>
        <v>0</v>
      </c>
      <c r="X273" s="18">
        <f t="shared" si="21"/>
        <v>1</v>
      </c>
      <c r="Y273" s="18">
        <f t="shared" si="22"/>
        <v>0</v>
      </c>
      <c r="Z273" s="18">
        <f t="shared" si="23"/>
        <v>1</v>
      </c>
      <c r="AA273" s="18">
        <f t="shared" si="24"/>
        <v>0</v>
      </c>
    </row>
    <row r="274" spans="1:27" x14ac:dyDescent="0.3">
      <c r="A274" s="1" t="s">
        <v>12</v>
      </c>
      <c r="B274" s="1" t="s">
        <v>13</v>
      </c>
      <c r="C274" s="1">
        <v>2</v>
      </c>
      <c r="D274" s="1" t="s">
        <v>14</v>
      </c>
      <c r="E274" s="1" t="s">
        <v>15</v>
      </c>
      <c r="F274" s="1">
        <v>5935</v>
      </c>
      <c r="G274" s="1">
        <v>0</v>
      </c>
      <c r="H274" s="1">
        <v>133</v>
      </c>
      <c r="I274" s="1">
        <v>360</v>
      </c>
      <c r="J274" s="1">
        <v>1</v>
      </c>
      <c r="K274" s="1" t="s">
        <v>22</v>
      </c>
      <c r="L274" s="1" t="s">
        <v>19</v>
      </c>
      <c r="O274" s="1">
        <f>IF(A271="Male",1,0)</f>
        <v>1</v>
      </c>
      <c r="P274" s="1">
        <f>IF(A271="Female",1,0)</f>
        <v>0</v>
      </c>
      <c r="Q274" s="17">
        <f>IF(B271="Yes",1,0)</f>
        <v>1</v>
      </c>
      <c r="R274" s="18">
        <f>IF(B271="No",1,0)</f>
        <v>0</v>
      </c>
      <c r="S274" s="18">
        <f>IF(D271="Graduate",1,0)</f>
        <v>1</v>
      </c>
      <c r="T274" s="18">
        <f>IF(D271="Not Graduate",1,0)</f>
        <v>0</v>
      </c>
      <c r="U274" s="18">
        <f>IF(E271="Yes",1,0)</f>
        <v>0</v>
      </c>
      <c r="V274" s="18">
        <f>IF(E271="No",1,0)</f>
        <v>1</v>
      </c>
      <c r="W274" s="18">
        <f t="shared" si="20"/>
        <v>0</v>
      </c>
      <c r="X274" s="18">
        <f t="shared" si="21"/>
        <v>1</v>
      </c>
      <c r="Y274" s="18">
        <f t="shared" si="22"/>
        <v>0</v>
      </c>
      <c r="Z274" s="18">
        <f t="shared" si="23"/>
        <v>0</v>
      </c>
      <c r="AA274" s="18">
        <f t="shared" si="24"/>
        <v>1</v>
      </c>
    </row>
    <row r="275" spans="1:27" x14ac:dyDescent="0.3">
      <c r="A275" s="1" t="s">
        <v>12</v>
      </c>
      <c r="B275" s="1" t="s">
        <v>13</v>
      </c>
      <c r="C275" s="1">
        <v>0</v>
      </c>
      <c r="D275" s="1" t="s">
        <v>14</v>
      </c>
      <c r="E275" s="1" t="s">
        <v>15</v>
      </c>
      <c r="F275" s="1">
        <v>2920</v>
      </c>
      <c r="G275" s="1">
        <v>16.120000839999999</v>
      </c>
      <c r="H275" s="1">
        <v>87</v>
      </c>
      <c r="I275" s="1">
        <v>360</v>
      </c>
      <c r="J275" s="1">
        <v>1</v>
      </c>
      <c r="K275" s="1" t="s">
        <v>16</v>
      </c>
      <c r="L275" s="1" t="s">
        <v>19</v>
      </c>
      <c r="O275" s="1">
        <f>IF(A272="Male",1,0)</f>
        <v>1</v>
      </c>
      <c r="P275" s="1">
        <f>IF(A272="Female",1,0)</f>
        <v>0</v>
      </c>
      <c r="Q275" s="17">
        <f>IF(B272="Yes",1,0)</f>
        <v>1</v>
      </c>
      <c r="R275" s="18">
        <f>IF(B272="No",1,0)</f>
        <v>0</v>
      </c>
      <c r="S275" s="18">
        <f>IF(D272="Graduate",1,0)</f>
        <v>1</v>
      </c>
      <c r="T275" s="18">
        <f>IF(D272="Not Graduate",1,0)</f>
        <v>0</v>
      </c>
      <c r="U275" s="18">
        <f>IF(E272="Yes",1,0)</f>
        <v>0</v>
      </c>
      <c r="V275" s="18">
        <f>IF(E272="No",1,0)</f>
        <v>1</v>
      </c>
      <c r="W275" s="18">
        <f t="shared" si="20"/>
        <v>1</v>
      </c>
      <c r="X275" s="18">
        <f t="shared" si="21"/>
        <v>0</v>
      </c>
      <c r="Y275" s="18">
        <f t="shared" si="22"/>
        <v>0</v>
      </c>
      <c r="Z275" s="18">
        <f t="shared" si="23"/>
        <v>1</v>
      </c>
      <c r="AA275" s="18">
        <f t="shared" si="24"/>
        <v>0</v>
      </c>
    </row>
    <row r="276" spans="1:27" x14ac:dyDescent="0.3">
      <c r="A276" s="1" t="s">
        <v>12</v>
      </c>
      <c r="B276" s="1" t="s">
        <v>15</v>
      </c>
      <c r="C276" s="1">
        <v>0</v>
      </c>
      <c r="D276" s="1" t="s">
        <v>20</v>
      </c>
      <c r="E276" s="1" t="s">
        <v>15</v>
      </c>
      <c r="F276" s="1">
        <v>2717</v>
      </c>
      <c r="G276" s="1">
        <v>0</v>
      </c>
      <c r="H276" s="1">
        <v>60</v>
      </c>
      <c r="I276" s="1">
        <v>180</v>
      </c>
      <c r="J276" s="1">
        <v>1</v>
      </c>
      <c r="K276" s="1" t="s">
        <v>18</v>
      </c>
      <c r="L276" s="1" t="s">
        <v>19</v>
      </c>
      <c r="O276" s="1">
        <f>IF(A273="Male",1,0)</f>
        <v>0</v>
      </c>
      <c r="P276" s="1">
        <f>IF(A273="Female",1,0)</f>
        <v>1</v>
      </c>
      <c r="Q276" s="17">
        <f>IF(B273="Yes",1,0)</f>
        <v>0</v>
      </c>
      <c r="R276" s="18">
        <f>IF(B273="No",1,0)</f>
        <v>1</v>
      </c>
      <c r="S276" s="18">
        <f>IF(D273="Graduate",1,0)</f>
        <v>0</v>
      </c>
      <c r="T276" s="18">
        <f>IF(D273="Not Graduate",1,0)</f>
        <v>1</v>
      </c>
      <c r="U276" s="18">
        <f>IF(E273="Yes",1,0)</f>
        <v>0</v>
      </c>
      <c r="V276" s="18">
        <f>IF(E273="No",1,0)</f>
        <v>1</v>
      </c>
      <c r="W276" s="18">
        <f t="shared" si="20"/>
        <v>1</v>
      </c>
      <c r="X276" s="18">
        <f t="shared" si="21"/>
        <v>0</v>
      </c>
      <c r="Y276" s="18">
        <f t="shared" si="22"/>
        <v>0</v>
      </c>
      <c r="Z276" s="18">
        <f t="shared" si="23"/>
        <v>0</v>
      </c>
      <c r="AA276" s="18">
        <f t="shared" si="24"/>
        <v>1</v>
      </c>
    </row>
    <row r="277" spans="1:27" x14ac:dyDescent="0.3">
      <c r="A277" s="1" t="s">
        <v>21</v>
      </c>
      <c r="B277" s="1" t="s">
        <v>15</v>
      </c>
      <c r="C277" s="1">
        <v>1</v>
      </c>
      <c r="D277" s="1" t="s">
        <v>14</v>
      </c>
      <c r="E277" s="1" t="s">
        <v>13</v>
      </c>
      <c r="F277" s="1">
        <v>8624</v>
      </c>
      <c r="G277" s="1">
        <v>0</v>
      </c>
      <c r="H277" s="1">
        <v>150</v>
      </c>
      <c r="I277" s="1">
        <v>360</v>
      </c>
      <c r="J277" s="1">
        <v>1</v>
      </c>
      <c r="K277" s="1" t="s">
        <v>22</v>
      </c>
      <c r="L277" s="1" t="s">
        <v>19</v>
      </c>
      <c r="O277" s="1">
        <f>IF(A274="Male",1,0)</f>
        <v>1</v>
      </c>
      <c r="P277" s="1">
        <f>IF(A274="Female",1,0)</f>
        <v>0</v>
      </c>
      <c r="Q277" s="17">
        <f>IF(B274="Yes",1,0)</f>
        <v>1</v>
      </c>
      <c r="R277" s="18">
        <f>IF(B274="No",1,0)</f>
        <v>0</v>
      </c>
      <c r="S277" s="18">
        <f>IF(D274="Graduate",1,0)</f>
        <v>1</v>
      </c>
      <c r="T277" s="18">
        <f>IF(D274="Not Graduate",1,0)</f>
        <v>0</v>
      </c>
      <c r="U277" s="18">
        <f>IF(E274="Yes",1,0)</f>
        <v>0</v>
      </c>
      <c r="V277" s="18">
        <f>IF(E274="No",1,0)</f>
        <v>1</v>
      </c>
      <c r="W277" s="18">
        <f t="shared" si="20"/>
        <v>0</v>
      </c>
      <c r="X277" s="18">
        <f t="shared" si="21"/>
        <v>0</v>
      </c>
      <c r="Y277" s="18">
        <f t="shared" si="22"/>
        <v>1</v>
      </c>
      <c r="Z277" s="18">
        <f t="shared" si="23"/>
        <v>1</v>
      </c>
      <c r="AA277" s="18">
        <f t="shared" si="24"/>
        <v>0</v>
      </c>
    </row>
    <row r="278" spans="1:27" x14ac:dyDescent="0.3">
      <c r="A278" s="1" t="s">
        <v>12</v>
      </c>
      <c r="B278" s="1" t="s">
        <v>15</v>
      </c>
      <c r="C278" s="1">
        <v>0</v>
      </c>
      <c r="D278" s="1" t="s">
        <v>14</v>
      </c>
      <c r="E278" s="1" t="s">
        <v>15</v>
      </c>
      <c r="F278" s="1">
        <v>6500</v>
      </c>
      <c r="G278" s="1">
        <v>0</v>
      </c>
      <c r="H278" s="1">
        <v>105</v>
      </c>
      <c r="I278" s="1">
        <v>360</v>
      </c>
      <c r="J278" s="1">
        <v>0</v>
      </c>
      <c r="K278" s="1" t="s">
        <v>16</v>
      </c>
      <c r="L278" s="1" t="s">
        <v>17</v>
      </c>
      <c r="O278" s="1">
        <f>IF(A275="Male",1,0)</f>
        <v>1</v>
      </c>
      <c r="P278" s="1">
        <f>IF(A275="Female",1,0)</f>
        <v>0</v>
      </c>
      <c r="Q278" s="17">
        <f>IF(B275="Yes",1,0)</f>
        <v>1</v>
      </c>
      <c r="R278" s="18">
        <f>IF(B275="No",1,0)</f>
        <v>0</v>
      </c>
      <c r="S278" s="18">
        <f>IF(D275="Graduate",1,0)</f>
        <v>1</v>
      </c>
      <c r="T278" s="18">
        <f>IF(D275="Not Graduate",1,0)</f>
        <v>0</v>
      </c>
      <c r="U278" s="18">
        <f>IF(E275="Yes",1,0)</f>
        <v>0</v>
      </c>
      <c r="V278" s="18">
        <f>IF(E275="No",1,0)</f>
        <v>1</v>
      </c>
      <c r="W278" s="18">
        <f t="shared" si="20"/>
        <v>1</v>
      </c>
      <c r="X278" s="18">
        <f t="shared" si="21"/>
        <v>0</v>
      </c>
      <c r="Y278" s="18">
        <f t="shared" si="22"/>
        <v>0</v>
      </c>
      <c r="Z278" s="18">
        <f t="shared" si="23"/>
        <v>1</v>
      </c>
      <c r="AA278" s="18">
        <f t="shared" si="24"/>
        <v>0</v>
      </c>
    </row>
    <row r="279" spans="1:27" x14ac:dyDescent="0.3">
      <c r="A279" s="1" t="s">
        <v>12</v>
      </c>
      <c r="B279" s="1" t="s">
        <v>13</v>
      </c>
      <c r="C279" s="1">
        <v>0</v>
      </c>
      <c r="D279" s="1" t="s">
        <v>14</v>
      </c>
      <c r="E279" s="1" t="s">
        <v>15</v>
      </c>
      <c r="F279" s="1">
        <v>2425</v>
      </c>
      <c r="G279" s="1">
        <v>2340</v>
      </c>
      <c r="H279" s="1">
        <v>143</v>
      </c>
      <c r="I279" s="1">
        <v>360</v>
      </c>
      <c r="J279" s="1">
        <v>1</v>
      </c>
      <c r="K279" s="1" t="s">
        <v>22</v>
      </c>
      <c r="L279" s="1" t="s">
        <v>19</v>
      </c>
      <c r="O279" s="1">
        <f>IF(A276="Male",1,0)</f>
        <v>1</v>
      </c>
      <c r="P279" s="1">
        <f>IF(A276="Female",1,0)</f>
        <v>0</v>
      </c>
      <c r="Q279" s="17">
        <f>IF(B276="Yes",1,0)</f>
        <v>0</v>
      </c>
      <c r="R279" s="18">
        <f>IF(B276="No",1,0)</f>
        <v>1</v>
      </c>
      <c r="S279" s="18">
        <f>IF(D276="Graduate",1,0)</f>
        <v>0</v>
      </c>
      <c r="T279" s="18">
        <f>IF(D276="Not Graduate",1,0)</f>
        <v>1</v>
      </c>
      <c r="U279" s="18">
        <f>IF(E276="Yes",1,0)</f>
        <v>0</v>
      </c>
      <c r="V279" s="18">
        <f>IF(E276="No",1,0)</f>
        <v>1</v>
      </c>
      <c r="W279" s="18">
        <f t="shared" si="20"/>
        <v>0</v>
      </c>
      <c r="X279" s="18">
        <f t="shared" si="21"/>
        <v>1</v>
      </c>
      <c r="Y279" s="18">
        <f t="shared" si="22"/>
        <v>0</v>
      </c>
      <c r="Z279" s="18">
        <f t="shared" si="23"/>
        <v>1</v>
      </c>
      <c r="AA279" s="18">
        <f t="shared" si="24"/>
        <v>0</v>
      </c>
    </row>
    <row r="280" spans="1:27" x14ac:dyDescent="0.3">
      <c r="A280" s="1" t="s">
        <v>12</v>
      </c>
      <c r="B280" s="1" t="s">
        <v>15</v>
      </c>
      <c r="C280" s="1">
        <v>0</v>
      </c>
      <c r="D280" s="1" t="s">
        <v>14</v>
      </c>
      <c r="E280" s="1" t="s">
        <v>15</v>
      </c>
      <c r="F280" s="1">
        <v>3750</v>
      </c>
      <c r="G280" s="1">
        <v>0</v>
      </c>
      <c r="H280" s="1">
        <v>100</v>
      </c>
      <c r="I280" s="1">
        <v>360</v>
      </c>
      <c r="J280" s="1">
        <v>1</v>
      </c>
      <c r="K280" s="1" t="s">
        <v>18</v>
      </c>
      <c r="L280" s="1" t="s">
        <v>19</v>
      </c>
      <c r="O280" s="1">
        <f>IF(A277="Male",1,0)</f>
        <v>0</v>
      </c>
      <c r="P280" s="1">
        <f>IF(A277="Female",1,0)</f>
        <v>1</v>
      </c>
      <c r="Q280" s="17">
        <f>IF(B277="Yes",1,0)</f>
        <v>0</v>
      </c>
      <c r="R280" s="18">
        <f>IF(B277="No",1,0)</f>
        <v>1</v>
      </c>
      <c r="S280" s="18">
        <f>IF(D277="Graduate",1,0)</f>
        <v>1</v>
      </c>
      <c r="T280" s="18">
        <f>IF(D277="Not Graduate",1,0)</f>
        <v>0</v>
      </c>
      <c r="U280" s="18">
        <f>IF(E277="Yes",1,0)</f>
        <v>1</v>
      </c>
      <c r="V280" s="18">
        <f>IF(E277="No",1,0)</f>
        <v>0</v>
      </c>
      <c r="W280" s="18">
        <f t="shared" si="20"/>
        <v>0</v>
      </c>
      <c r="X280" s="18">
        <f t="shared" si="21"/>
        <v>0</v>
      </c>
      <c r="Y280" s="18">
        <f t="shared" si="22"/>
        <v>1</v>
      </c>
      <c r="Z280" s="18">
        <f t="shared" si="23"/>
        <v>1</v>
      </c>
      <c r="AA280" s="18">
        <f t="shared" si="24"/>
        <v>0</v>
      </c>
    </row>
    <row r="281" spans="1:27" x14ac:dyDescent="0.3">
      <c r="A281" s="1" t="s">
        <v>12</v>
      </c>
      <c r="B281" s="1" t="s">
        <v>15</v>
      </c>
      <c r="C281" s="1">
        <v>0</v>
      </c>
      <c r="D281" s="1" t="s">
        <v>14</v>
      </c>
      <c r="E281" s="1" t="s">
        <v>15</v>
      </c>
      <c r="F281" s="1">
        <v>1926</v>
      </c>
      <c r="G281" s="1">
        <v>1851</v>
      </c>
      <c r="H281" s="1">
        <v>50</v>
      </c>
      <c r="I281" s="1">
        <v>360</v>
      </c>
      <c r="J281" s="1">
        <v>1</v>
      </c>
      <c r="K281" s="1" t="s">
        <v>22</v>
      </c>
      <c r="L281" s="1" t="s">
        <v>19</v>
      </c>
      <c r="O281" s="1">
        <f>IF(A278="Male",1,0)</f>
        <v>1</v>
      </c>
      <c r="P281" s="1">
        <f>IF(A278="Female",1,0)</f>
        <v>0</v>
      </c>
      <c r="Q281" s="17">
        <f>IF(B278="Yes",1,0)</f>
        <v>0</v>
      </c>
      <c r="R281" s="18">
        <f>IF(B278="No",1,0)</f>
        <v>1</v>
      </c>
      <c r="S281" s="18">
        <f>IF(D278="Graduate",1,0)</f>
        <v>1</v>
      </c>
      <c r="T281" s="18">
        <f>IF(D278="Not Graduate",1,0)</f>
        <v>0</v>
      </c>
      <c r="U281" s="18">
        <f>IF(E278="Yes",1,0)</f>
        <v>0</v>
      </c>
      <c r="V281" s="18">
        <f>IF(E278="No",1,0)</f>
        <v>1</v>
      </c>
      <c r="W281" s="18">
        <f t="shared" si="20"/>
        <v>1</v>
      </c>
      <c r="X281" s="18">
        <f t="shared" si="21"/>
        <v>0</v>
      </c>
      <c r="Y281" s="18">
        <f t="shared" si="22"/>
        <v>0</v>
      </c>
      <c r="Z281" s="18">
        <f t="shared" si="23"/>
        <v>0</v>
      </c>
      <c r="AA281" s="18">
        <f t="shared" si="24"/>
        <v>1</v>
      </c>
    </row>
    <row r="282" spans="1:27" x14ac:dyDescent="0.3">
      <c r="A282" s="1" t="s">
        <v>21</v>
      </c>
      <c r="B282" s="1" t="s">
        <v>13</v>
      </c>
      <c r="C282" s="1">
        <v>0</v>
      </c>
      <c r="D282" s="1" t="s">
        <v>20</v>
      </c>
      <c r="E282" s="1" t="s">
        <v>13</v>
      </c>
      <c r="F282" s="1">
        <v>7142</v>
      </c>
      <c r="G282" s="1">
        <v>0</v>
      </c>
      <c r="H282" s="1">
        <v>138</v>
      </c>
      <c r="I282" s="1">
        <v>360</v>
      </c>
      <c r="J282" s="1">
        <v>1</v>
      </c>
      <c r="K282" s="1" t="s">
        <v>16</v>
      </c>
      <c r="L282" s="1" t="s">
        <v>19</v>
      </c>
      <c r="O282" s="1">
        <f>IF(A279="Male",1,0)</f>
        <v>1</v>
      </c>
      <c r="P282" s="1">
        <f>IF(A279="Female",1,0)</f>
        <v>0</v>
      </c>
      <c r="Q282" s="17">
        <f>IF(B279="Yes",1,0)</f>
        <v>1</v>
      </c>
      <c r="R282" s="18">
        <f>IF(B279="No",1,0)</f>
        <v>0</v>
      </c>
      <c r="S282" s="18">
        <f>IF(D279="Graduate",1,0)</f>
        <v>1</v>
      </c>
      <c r="T282" s="18">
        <f>IF(D279="Not Graduate",1,0)</f>
        <v>0</v>
      </c>
      <c r="U282" s="18">
        <f>IF(E279="Yes",1,0)</f>
        <v>0</v>
      </c>
      <c r="V282" s="18">
        <f>IF(E279="No",1,0)</f>
        <v>1</v>
      </c>
      <c r="W282" s="18">
        <f t="shared" si="20"/>
        <v>0</v>
      </c>
      <c r="X282" s="18">
        <f t="shared" si="21"/>
        <v>0</v>
      </c>
      <c r="Y282" s="18">
        <f t="shared" si="22"/>
        <v>1</v>
      </c>
      <c r="Z282" s="18">
        <f t="shared" si="23"/>
        <v>1</v>
      </c>
      <c r="AA282" s="18">
        <f t="shared" si="24"/>
        <v>0</v>
      </c>
    </row>
    <row r="283" spans="1:27" x14ac:dyDescent="0.3">
      <c r="A283" s="1" t="s">
        <v>12</v>
      </c>
      <c r="B283" s="1" t="s">
        <v>15</v>
      </c>
      <c r="C283" s="1" t="s">
        <v>23</v>
      </c>
      <c r="D283" s="1" t="s">
        <v>20</v>
      </c>
      <c r="E283" s="1" t="s">
        <v>15</v>
      </c>
      <c r="F283" s="1">
        <v>4707</v>
      </c>
      <c r="G283" s="1">
        <v>1993</v>
      </c>
      <c r="H283" s="1">
        <v>148</v>
      </c>
      <c r="I283" s="1">
        <v>360</v>
      </c>
      <c r="J283" s="1">
        <v>1</v>
      </c>
      <c r="K283" s="1" t="s">
        <v>22</v>
      </c>
      <c r="L283" s="1" t="s">
        <v>19</v>
      </c>
      <c r="O283" s="1">
        <f>IF(A280="Male",1,0)</f>
        <v>1</v>
      </c>
      <c r="P283" s="1">
        <f>IF(A280="Female",1,0)</f>
        <v>0</v>
      </c>
      <c r="Q283" s="17">
        <f>IF(B280="Yes",1,0)</f>
        <v>0</v>
      </c>
      <c r="R283" s="18">
        <f>IF(B280="No",1,0)</f>
        <v>1</v>
      </c>
      <c r="S283" s="18">
        <f>IF(D280="Graduate",1,0)</f>
        <v>1</v>
      </c>
      <c r="T283" s="18">
        <f>IF(D280="Not Graduate",1,0)</f>
        <v>0</v>
      </c>
      <c r="U283" s="18">
        <f>IF(E280="Yes",1,0)</f>
        <v>0</v>
      </c>
      <c r="V283" s="18">
        <f>IF(E280="No",1,0)</f>
        <v>1</v>
      </c>
      <c r="W283" s="18">
        <f t="shared" si="20"/>
        <v>0</v>
      </c>
      <c r="X283" s="18">
        <f t="shared" si="21"/>
        <v>1</v>
      </c>
      <c r="Y283" s="18">
        <f t="shared" si="22"/>
        <v>0</v>
      </c>
      <c r="Z283" s="18">
        <f t="shared" si="23"/>
        <v>1</v>
      </c>
      <c r="AA283" s="18">
        <f t="shared" si="24"/>
        <v>0</v>
      </c>
    </row>
    <row r="284" spans="1:27" x14ac:dyDescent="0.3">
      <c r="A284" s="1" t="s">
        <v>12</v>
      </c>
      <c r="B284" s="1" t="s">
        <v>13</v>
      </c>
      <c r="C284" s="1">
        <v>1</v>
      </c>
      <c r="D284" s="1" t="s">
        <v>14</v>
      </c>
      <c r="E284" s="1" t="s">
        <v>13</v>
      </c>
      <c r="F284" s="1">
        <v>3466</v>
      </c>
      <c r="G284" s="1">
        <v>1210</v>
      </c>
      <c r="H284" s="1">
        <v>130</v>
      </c>
      <c r="I284" s="1">
        <v>360</v>
      </c>
      <c r="J284" s="1">
        <v>1</v>
      </c>
      <c r="K284" s="1" t="s">
        <v>16</v>
      </c>
      <c r="L284" s="1" t="s">
        <v>19</v>
      </c>
      <c r="O284" s="1">
        <f>IF(A281="Male",1,0)</f>
        <v>1</v>
      </c>
      <c r="P284" s="1">
        <f>IF(A281="Female",1,0)</f>
        <v>0</v>
      </c>
      <c r="Q284" s="17">
        <f>IF(B281="Yes",1,0)</f>
        <v>0</v>
      </c>
      <c r="R284" s="18">
        <f>IF(B281="No",1,0)</f>
        <v>1</v>
      </c>
      <c r="S284" s="18">
        <f>IF(D281="Graduate",1,0)</f>
        <v>1</v>
      </c>
      <c r="T284" s="18">
        <f>IF(D281="Not Graduate",1,0)</f>
        <v>0</v>
      </c>
      <c r="U284" s="18">
        <f>IF(E281="Yes",1,0)</f>
        <v>0</v>
      </c>
      <c r="V284" s="18">
        <f>IF(E281="No",1,0)</f>
        <v>1</v>
      </c>
      <c r="W284" s="18">
        <f t="shared" si="20"/>
        <v>0</v>
      </c>
      <c r="X284" s="18">
        <f t="shared" si="21"/>
        <v>0</v>
      </c>
      <c r="Y284" s="18">
        <f t="shared" si="22"/>
        <v>1</v>
      </c>
      <c r="Z284" s="18">
        <f t="shared" si="23"/>
        <v>1</v>
      </c>
      <c r="AA284" s="18">
        <f t="shared" si="24"/>
        <v>0</v>
      </c>
    </row>
    <row r="285" spans="1:27" x14ac:dyDescent="0.3">
      <c r="A285" s="1" t="s">
        <v>12</v>
      </c>
      <c r="B285" s="1" t="s">
        <v>13</v>
      </c>
      <c r="C285" s="1">
        <v>2</v>
      </c>
      <c r="D285" s="1" t="s">
        <v>20</v>
      </c>
      <c r="E285" s="1" t="s">
        <v>15</v>
      </c>
      <c r="F285" s="1">
        <v>4652</v>
      </c>
      <c r="G285" s="1">
        <v>0</v>
      </c>
      <c r="H285" s="1">
        <v>110</v>
      </c>
      <c r="I285" s="1">
        <v>360</v>
      </c>
      <c r="J285" s="1">
        <v>1</v>
      </c>
      <c r="K285" s="1" t="s">
        <v>16</v>
      </c>
      <c r="L285" s="1" t="s">
        <v>19</v>
      </c>
      <c r="O285" s="1">
        <f>IF(A282="Male",1,0)</f>
        <v>0</v>
      </c>
      <c r="P285" s="1">
        <f>IF(A282="Female",1,0)</f>
        <v>1</v>
      </c>
      <c r="Q285" s="17">
        <f>IF(B282="Yes",1,0)</f>
        <v>1</v>
      </c>
      <c r="R285" s="18">
        <f>IF(B282="No",1,0)</f>
        <v>0</v>
      </c>
      <c r="S285" s="18">
        <f>IF(D282="Graduate",1,0)</f>
        <v>0</v>
      </c>
      <c r="T285" s="18">
        <f>IF(D282="Not Graduate",1,0)</f>
        <v>1</v>
      </c>
      <c r="U285" s="18">
        <f>IF(E282="Yes",1,0)</f>
        <v>1</v>
      </c>
      <c r="V285" s="18">
        <f>IF(E282="No",1,0)</f>
        <v>0</v>
      </c>
      <c r="W285" s="18">
        <f t="shared" si="20"/>
        <v>1</v>
      </c>
      <c r="X285" s="18">
        <f t="shared" si="21"/>
        <v>0</v>
      </c>
      <c r="Y285" s="18">
        <f t="shared" si="22"/>
        <v>0</v>
      </c>
      <c r="Z285" s="18">
        <f t="shared" si="23"/>
        <v>1</v>
      </c>
      <c r="AA285" s="18">
        <f t="shared" si="24"/>
        <v>0</v>
      </c>
    </row>
    <row r="286" spans="1:27" x14ac:dyDescent="0.3">
      <c r="A286" s="1" t="s">
        <v>12</v>
      </c>
      <c r="B286" s="1" t="s">
        <v>13</v>
      </c>
      <c r="C286" s="1">
        <v>0</v>
      </c>
      <c r="D286" s="1" t="s">
        <v>14</v>
      </c>
      <c r="E286" s="1" t="s">
        <v>15</v>
      </c>
      <c r="F286" s="1">
        <v>3539</v>
      </c>
      <c r="G286" s="1">
        <v>1376</v>
      </c>
      <c r="H286" s="1">
        <v>55</v>
      </c>
      <c r="I286" s="1">
        <v>360</v>
      </c>
      <c r="J286" s="1">
        <v>1</v>
      </c>
      <c r="K286" s="1" t="s">
        <v>16</v>
      </c>
      <c r="L286" s="1" t="s">
        <v>17</v>
      </c>
      <c r="O286" s="1">
        <f>IF(A283="Male",1,0)</f>
        <v>1</v>
      </c>
      <c r="P286" s="1">
        <f>IF(A283="Female",1,0)</f>
        <v>0</v>
      </c>
      <c r="Q286" s="17">
        <f>IF(B283="Yes",1,0)</f>
        <v>0</v>
      </c>
      <c r="R286" s="18">
        <f>IF(B283="No",1,0)</f>
        <v>1</v>
      </c>
      <c r="S286" s="18">
        <f>IF(D283="Graduate",1,0)</f>
        <v>0</v>
      </c>
      <c r="T286" s="18">
        <f>IF(D283="Not Graduate",1,0)</f>
        <v>1</v>
      </c>
      <c r="U286" s="18">
        <f>IF(E283="Yes",1,0)</f>
        <v>0</v>
      </c>
      <c r="V286" s="18">
        <f>IF(E283="No",1,0)</f>
        <v>1</v>
      </c>
      <c r="W286" s="18">
        <f t="shared" si="20"/>
        <v>0</v>
      </c>
      <c r="X286" s="18">
        <f t="shared" si="21"/>
        <v>0</v>
      </c>
      <c r="Y286" s="18">
        <f t="shared" si="22"/>
        <v>1</v>
      </c>
      <c r="Z286" s="18">
        <f t="shared" si="23"/>
        <v>1</v>
      </c>
      <c r="AA286" s="18">
        <f t="shared" si="24"/>
        <v>0</v>
      </c>
    </row>
    <row r="287" spans="1:27" x14ac:dyDescent="0.3">
      <c r="A287" s="1" t="s">
        <v>12</v>
      </c>
      <c r="B287" s="1" t="s">
        <v>13</v>
      </c>
      <c r="C287" s="1">
        <v>2</v>
      </c>
      <c r="D287" s="1" t="s">
        <v>14</v>
      </c>
      <c r="E287" s="1" t="s">
        <v>15</v>
      </c>
      <c r="F287" s="1">
        <v>3340</v>
      </c>
      <c r="G287" s="1">
        <v>1710</v>
      </c>
      <c r="H287" s="1">
        <v>150</v>
      </c>
      <c r="I287" s="1">
        <v>360</v>
      </c>
      <c r="J287" s="1">
        <v>0</v>
      </c>
      <c r="K287" s="1" t="s">
        <v>16</v>
      </c>
      <c r="L287" s="1" t="s">
        <v>17</v>
      </c>
      <c r="O287" s="1">
        <f>IF(A284="Male",1,0)</f>
        <v>1</v>
      </c>
      <c r="P287" s="1">
        <f>IF(A284="Female",1,0)</f>
        <v>0</v>
      </c>
      <c r="Q287" s="17">
        <f>IF(B284="Yes",1,0)</f>
        <v>1</v>
      </c>
      <c r="R287" s="18">
        <f>IF(B284="No",1,0)</f>
        <v>0</v>
      </c>
      <c r="S287" s="18">
        <f>IF(D284="Graduate",1,0)</f>
        <v>1</v>
      </c>
      <c r="T287" s="18">
        <f>IF(D284="Not Graduate",1,0)</f>
        <v>0</v>
      </c>
      <c r="U287" s="18">
        <f>IF(E284="Yes",1,0)</f>
        <v>1</v>
      </c>
      <c r="V287" s="18">
        <f>IF(E284="No",1,0)</f>
        <v>0</v>
      </c>
      <c r="W287" s="18">
        <f t="shared" si="20"/>
        <v>1</v>
      </c>
      <c r="X287" s="18">
        <f t="shared" si="21"/>
        <v>0</v>
      </c>
      <c r="Y287" s="18">
        <f t="shared" si="22"/>
        <v>0</v>
      </c>
      <c r="Z287" s="18">
        <f t="shared" si="23"/>
        <v>1</v>
      </c>
      <c r="AA287" s="18">
        <f t="shared" si="24"/>
        <v>0</v>
      </c>
    </row>
    <row r="288" spans="1:27" x14ac:dyDescent="0.3">
      <c r="A288" s="1" t="s">
        <v>12</v>
      </c>
      <c r="B288" s="1" t="s">
        <v>13</v>
      </c>
      <c r="C288" s="1">
        <v>2</v>
      </c>
      <c r="D288" s="1" t="s">
        <v>20</v>
      </c>
      <c r="E288" s="1" t="s">
        <v>15</v>
      </c>
      <c r="F288" s="1">
        <v>2309</v>
      </c>
      <c r="G288" s="1">
        <v>1255</v>
      </c>
      <c r="H288" s="1">
        <v>125</v>
      </c>
      <c r="I288" s="1">
        <v>360</v>
      </c>
      <c r="J288" s="1">
        <v>0</v>
      </c>
      <c r="K288" s="1" t="s">
        <v>16</v>
      </c>
      <c r="L288" s="1" t="s">
        <v>17</v>
      </c>
      <c r="O288" s="1">
        <f>IF(A285="Male",1,0)</f>
        <v>1</v>
      </c>
      <c r="P288" s="1">
        <f>IF(A285="Female",1,0)</f>
        <v>0</v>
      </c>
      <c r="Q288" s="17">
        <f>IF(B285="Yes",1,0)</f>
        <v>1</v>
      </c>
      <c r="R288" s="18">
        <f>IF(B285="No",1,0)</f>
        <v>0</v>
      </c>
      <c r="S288" s="18">
        <f>IF(D285="Graduate",1,0)</f>
        <v>0</v>
      </c>
      <c r="T288" s="18">
        <f>IF(D285="Not Graduate",1,0)</f>
        <v>1</v>
      </c>
      <c r="U288" s="18">
        <f>IF(E285="Yes",1,0)</f>
        <v>0</v>
      </c>
      <c r="V288" s="18">
        <f>IF(E285="No",1,0)</f>
        <v>1</v>
      </c>
      <c r="W288" s="18">
        <f t="shared" si="20"/>
        <v>1</v>
      </c>
      <c r="X288" s="18">
        <f t="shared" si="21"/>
        <v>0</v>
      </c>
      <c r="Y288" s="18">
        <f t="shared" si="22"/>
        <v>0</v>
      </c>
      <c r="Z288" s="18">
        <f t="shared" si="23"/>
        <v>1</v>
      </c>
      <c r="AA288" s="18">
        <f t="shared" si="24"/>
        <v>0</v>
      </c>
    </row>
    <row r="289" spans="1:27" x14ac:dyDescent="0.3">
      <c r="A289" s="1" t="s">
        <v>12</v>
      </c>
      <c r="B289" s="1" t="s">
        <v>13</v>
      </c>
      <c r="C289" s="1">
        <v>2</v>
      </c>
      <c r="D289" s="1" t="s">
        <v>20</v>
      </c>
      <c r="E289" s="1" t="s">
        <v>15</v>
      </c>
      <c r="F289" s="1">
        <v>1958</v>
      </c>
      <c r="G289" s="1">
        <v>1456</v>
      </c>
      <c r="H289" s="1">
        <v>60</v>
      </c>
      <c r="I289" s="1">
        <v>300</v>
      </c>
      <c r="J289" s="1">
        <v>0</v>
      </c>
      <c r="K289" s="1" t="s">
        <v>18</v>
      </c>
      <c r="L289" s="1" t="s">
        <v>19</v>
      </c>
      <c r="O289" s="1">
        <f>IF(A286="Male",1,0)</f>
        <v>1</v>
      </c>
      <c r="P289" s="1">
        <f>IF(A286="Female",1,0)</f>
        <v>0</v>
      </c>
      <c r="Q289" s="17">
        <f>IF(B286="Yes",1,0)</f>
        <v>1</v>
      </c>
      <c r="R289" s="18">
        <f>IF(B286="No",1,0)</f>
        <v>0</v>
      </c>
      <c r="S289" s="18">
        <f>IF(D286="Graduate",1,0)</f>
        <v>1</v>
      </c>
      <c r="T289" s="18">
        <f>IF(D286="Not Graduate",1,0)</f>
        <v>0</v>
      </c>
      <c r="U289" s="18">
        <f>IF(E286="Yes",1,0)</f>
        <v>0</v>
      </c>
      <c r="V289" s="18">
        <f>IF(E286="No",1,0)</f>
        <v>1</v>
      </c>
      <c r="W289" s="18">
        <f t="shared" si="20"/>
        <v>1</v>
      </c>
      <c r="X289" s="18">
        <f t="shared" si="21"/>
        <v>0</v>
      </c>
      <c r="Y289" s="18">
        <f t="shared" si="22"/>
        <v>0</v>
      </c>
      <c r="Z289" s="18">
        <f t="shared" si="23"/>
        <v>0</v>
      </c>
      <c r="AA289" s="18">
        <f t="shared" si="24"/>
        <v>1</v>
      </c>
    </row>
    <row r="290" spans="1:27" x14ac:dyDescent="0.3">
      <c r="A290" s="1" t="s">
        <v>12</v>
      </c>
      <c r="B290" s="1" t="s">
        <v>13</v>
      </c>
      <c r="C290" s="1">
        <v>0</v>
      </c>
      <c r="D290" s="1" t="s">
        <v>14</v>
      </c>
      <c r="E290" s="1" t="s">
        <v>15</v>
      </c>
      <c r="F290" s="1">
        <v>3948</v>
      </c>
      <c r="G290" s="1">
        <v>1733</v>
      </c>
      <c r="H290" s="1">
        <v>149</v>
      </c>
      <c r="I290" s="1">
        <v>360</v>
      </c>
      <c r="J290" s="1">
        <v>0</v>
      </c>
      <c r="K290" s="1" t="s">
        <v>16</v>
      </c>
      <c r="L290" s="1" t="s">
        <v>17</v>
      </c>
      <c r="O290" s="1">
        <f>IF(A287="Male",1,0)</f>
        <v>1</v>
      </c>
      <c r="P290" s="1">
        <f>IF(A287="Female",1,0)</f>
        <v>0</v>
      </c>
      <c r="Q290" s="17">
        <f>IF(B287="Yes",1,0)</f>
        <v>1</v>
      </c>
      <c r="R290" s="18">
        <f>IF(B287="No",1,0)</f>
        <v>0</v>
      </c>
      <c r="S290" s="18">
        <f>IF(D287="Graduate",1,0)</f>
        <v>1</v>
      </c>
      <c r="T290" s="18">
        <f>IF(D287="Not Graduate",1,0)</f>
        <v>0</v>
      </c>
      <c r="U290" s="18">
        <f>IF(E287="Yes",1,0)</f>
        <v>0</v>
      </c>
      <c r="V290" s="18">
        <f>IF(E287="No",1,0)</f>
        <v>1</v>
      </c>
      <c r="W290" s="18">
        <f t="shared" si="20"/>
        <v>1</v>
      </c>
      <c r="X290" s="18">
        <f t="shared" si="21"/>
        <v>0</v>
      </c>
      <c r="Y290" s="18">
        <f t="shared" si="22"/>
        <v>0</v>
      </c>
      <c r="Z290" s="18">
        <f t="shared" si="23"/>
        <v>0</v>
      </c>
      <c r="AA290" s="18">
        <f t="shared" si="24"/>
        <v>1</v>
      </c>
    </row>
    <row r="291" spans="1:27" x14ac:dyDescent="0.3">
      <c r="A291" s="1" t="s">
        <v>12</v>
      </c>
      <c r="B291" s="1" t="s">
        <v>13</v>
      </c>
      <c r="C291" s="1">
        <v>0</v>
      </c>
      <c r="D291" s="1" t="s">
        <v>14</v>
      </c>
      <c r="E291" s="1" t="s">
        <v>15</v>
      </c>
      <c r="F291" s="1">
        <v>2483</v>
      </c>
      <c r="G291" s="1">
        <v>2466</v>
      </c>
      <c r="H291" s="1">
        <v>90</v>
      </c>
      <c r="I291" s="1">
        <v>180</v>
      </c>
      <c r="J291" s="1">
        <v>0</v>
      </c>
      <c r="K291" s="1" t="s">
        <v>16</v>
      </c>
      <c r="L291" s="1" t="s">
        <v>19</v>
      </c>
      <c r="O291" s="1">
        <f>IF(A288="Male",1,0)</f>
        <v>1</v>
      </c>
      <c r="P291" s="1">
        <f>IF(A288="Female",1,0)</f>
        <v>0</v>
      </c>
      <c r="Q291" s="17">
        <f>IF(B288="Yes",1,0)</f>
        <v>1</v>
      </c>
      <c r="R291" s="18">
        <f>IF(B288="No",1,0)</f>
        <v>0</v>
      </c>
      <c r="S291" s="18">
        <f>IF(D288="Graduate",1,0)</f>
        <v>0</v>
      </c>
      <c r="T291" s="18">
        <f>IF(D288="Not Graduate",1,0)</f>
        <v>1</v>
      </c>
      <c r="U291" s="18">
        <f>IF(E288="Yes",1,0)</f>
        <v>0</v>
      </c>
      <c r="V291" s="18">
        <f>IF(E288="No",1,0)</f>
        <v>1</v>
      </c>
      <c r="W291" s="18">
        <f t="shared" si="20"/>
        <v>1</v>
      </c>
      <c r="X291" s="18">
        <f t="shared" si="21"/>
        <v>0</v>
      </c>
      <c r="Y291" s="18">
        <f t="shared" si="22"/>
        <v>0</v>
      </c>
      <c r="Z291" s="18">
        <f t="shared" si="23"/>
        <v>0</v>
      </c>
      <c r="AA291" s="18">
        <f t="shared" si="24"/>
        <v>1</v>
      </c>
    </row>
    <row r="292" spans="1:27" x14ac:dyDescent="0.3">
      <c r="A292" s="1" t="s">
        <v>12</v>
      </c>
      <c r="B292" s="1" t="s">
        <v>15</v>
      </c>
      <c r="C292" s="1">
        <v>0</v>
      </c>
      <c r="D292" s="1" t="s">
        <v>14</v>
      </c>
      <c r="E292" s="1" t="s">
        <v>13</v>
      </c>
      <c r="F292" s="1">
        <v>7085</v>
      </c>
      <c r="G292" s="1">
        <v>0</v>
      </c>
      <c r="H292" s="1">
        <v>84</v>
      </c>
      <c r="I292" s="1">
        <v>360</v>
      </c>
      <c r="J292" s="1">
        <v>1</v>
      </c>
      <c r="K292" s="1" t="s">
        <v>22</v>
      </c>
      <c r="L292" s="1" t="s">
        <v>19</v>
      </c>
      <c r="O292" s="1">
        <f>IF(A289="Male",1,0)</f>
        <v>1</v>
      </c>
      <c r="P292" s="1">
        <f>IF(A289="Female",1,0)</f>
        <v>0</v>
      </c>
      <c r="Q292" s="17">
        <f>IF(B289="Yes",1,0)</f>
        <v>1</v>
      </c>
      <c r="R292" s="18">
        <f>IF(B289="No",1,0)</f>
        <v>0</v>
      </c>
      <c r="S292" s="18">
        <f>IF(D289="Graduate",1,0)</f>
        <v>0</v>
      </c>
      <c r="T292" s="18">
        <f>IF(D289="Not Graduate",1,0)</f>
        <v>1</v>
      </c>
      <c r="U292" s="18">
        <f>IF(E289="Yes",1,0)</f>
        <v>0</v>
      </c>
      <c r="V292" s="18">
        <f>IF(E289="No",1,0)</f>
        <v>1</v>
      </c>
      <c r="W292" s="18">
        <f t="shared" si="20"/>
        <v>0</v>
      </c>
      <c r="X292" s="18">
        <f t="shared" si="21"/>
        <v>1</v>
      </c>
      <c r="Y292" s="18">
        <f t="shared" si="22"/>
        <v>0</v>
      </c>
      <c r="Z292" s="18">
        <f t="shared" si="23"/>
        <v>1</v>
      </c>
      <c r="AA292" s="18">
        <f t="shared" si="24"/>
        <v>0</v>
      </c>
    </row>
    <row r="293" spans="1:27" x14ac:dyDescent="0.3">
      <c r="A293" s="1" t="s">
        <v>12</v>
      </c>
      <c r="B293" s="1" t="s">
        <v>13</v>
      </c>
      <c r="C293" s="1">
        <v>2</v>
      </c>
      <c r="D293" s="1" t="s">
        <v>14</v>
      </c>
      <c r="E293" s="1" t="s">
        <v>15</v>
      </c>
      <c r="F293" s="1">
        <v>3859</v>
      </c>
      <c r="G293" s="1">
        <v>0</v>
      </c>
      <c r="H293" s="1">
        <v>96</v>
      </c>
      <c r="I293" s="1">
        <v>360</v>
      </c>
      <c r="J293" s="1">
        <v>1</v>
      </c>
      <c r="K293" s="1" t="s">
        <v>22</v>
      </c>
      <c r="L293" s="1" t="s">
        <v>19</v>
      </c>
      <c r="O293" s="1">
        <f>IF(A290="Male",1,0)</f>
        <v>1</v>
      </c>
      <c r="P293" s="1">
        <f>IF(A290="Female",1,0)</f>
        <v>0</v>
      </c>
      <c r="Q293" s="17">
        <f>IF(B290="Yes",1,0)</f>
        <v>1</v>
      </c>
      <c r="R293" s="18">
        <f>IF(B290="No",1,0)</f>
        <v>0</v>
      </c>
      <c r="S293" s="18">
        <f>IF(D290="Graduate",1,0)</f>
        <v>1</v>
      </c>
      <c r="T293" s="18">
        <f>IF(D290="Not Graduate",1,0)</f>
        <v>0</v>
      </c>
      <c r="U293" s="18">
        <f>IF(E290="Yes",1,0)</f>
        <v>0</v>
      </c>
      <c r="V293" s="18">
        <f>IF(E290="No",1,0)</f>
        <v>1</v>
      </c>
      <c r="W293" s="18">
        <f t="shared" si="20"/>
        <v>1</v>
      </c>
      <c r="X293" s="18">
        <f t="shared" si="21"/>
        <v>0</v>
      </c>
      <c r="Y293" s="18">
        <f t="shared" si="22"/>
        <v>0</v>
      </c>
      <c r="Z293" s="18">
        <f t="shared" si="23"/>
        <v>0</v>
      </c>
      <c r="AA293" s="18">
        <f t="shared" si="24"/>
        <v>1</v>
      </c>
    </row>
    <row r="294" spans="1:27" x14ac:dyDescent="0.3">
      <c r="A294" s="1" t="s">
        <v>12</v>
      </c>
      <c r="B294" s="1" t="s">
        <v>13</v>
      </c>
      <c r="C294" s="1">
        <v>0</v>
      </c>
      <c r="D294" s="1" t="s">
        <v>14</v>
      </c>
      <c r="E294" s="1" t="s">
        <v>15</v>
      </c>
      <c r="F294" s="1">
        <v>4301</v>
      </c>
      <c r="G294" s="1">
        <v>0</v>
      </c>
      <c r="H294" s="1">
        <v>118</v>
      </c>
      <c r="I294" s="1">
        <v>360</v>
      </c>
      <c r="J294" s="1">
        <v>1</v>
      </c>
      <c r="K294" s="1" t="s">
        <v>18</v>
      </c>
      <c r="L294" s="1" t="s">
        <v>19</v>
      </c>
      <c r="O294" s="1">
        <f>IF(A291="Male",1,0)</f>
        <v>1</v>
      </c>
      <c r="P294" s="1">
        <f>IF(A291="Female",1,0)</f>
        <v>0</v>
      </c>
      <c r="Q294" s="17">
        <f>IF(B291="Yes",1,0)</f>
        <v>1</v>
      </c>
      <c r="R294" s="18">
        <f>IF(B291="No",1,0)</f>
        <v>0</v>
      </c>
      <c r="S294" s="18">
        <f>IF(D291="Graduate",1,0)</f>
        <v>1</v>
      </c>
      <c r="T294" s="18">
        <f>IF(D291="Not Graduate",1,0)</f>
        <v>0</v>
      </c>
      <c r="U294" s="18">
        <f>IF(E291="Yes",1,0)</f>
        <v>0</v>
      </c>
      <c r="V294" s="18">
        <f>IF(E291="No",1,0)</f>
        <v>1</v>
      </c>
      <c r="W294" s="18">
        <f t="shared" si="20"/>
        <v>1</v>
      </c>
      <c r="X294" s="18">
        <f t="shared" si="21"/>
        <v>0</v>
      </c>
      <c r="Y294" s="18">
        <f t="shared" si="22"/>
        <v>0</v>
      </c>
      <c r="Z294" s="18">
        <f t="shared" si="23"/>
        <v>1</v>
      </c>
      <c r="AA294" s="18">
        <f t="shared" si="24"/>
        <v>0</v>
      </c>
    </row>
    <row r="295" spans="1:27" x14ac:dyDescent="0.3">
      <c r="A295" s="1" t="s">
        <v>12</v>
      </c>
      <c r="B295" s="1" t="s">
        <v>15</v>
      </c>
      <c r="C295" s="1">
        <v>2</v>
      </c>
      <c r="D295" s="1" t="s">
        <v>14</v>
      </c>
      <c r="E295" s="1" t="s">
        <v>15</v>
      </c>
      <c r="F295" s="1">
        <v>4354</v>
      </c>
      <c r="G295" s="1">
        <v>0</v>
      </c>
      <c r="H295" s="1">
        <v>136</v>
      </c>
      <c r="I295" s="1">
        <v>360</v>
      </c>
      <c r="J295" s="1">
        <v>1</v>
      </c>
      <c r="K295" s="1" t="s">
        <v>16</v>
      </c>
      <c r="L295" s="1" t="s">
        <v>19</v>
      </c>
      <c r="O295" s="1">
        <f>IF(A292="Male",1,0)</f>
        <v>1</v>
      </c>
      <c r="P295" s="1">
        <f>IF(A292="Female",1,0)</f>
        <v>0</v>
      </c>
      <c r="Q295" s="17">
        <f>IF(B292="Yes",1,0)</f>
        <v>0</v>
      </c>
      <c r="R295" s="18">
        <f>IF(B292="No",1,0)</f>
        <v>1</v>
      </c>
      <c r="S295" s="18">
        <f>IF(D292="Graduate",1,0)</f>
        <v>1</v>
      </c>
      <c r="T295" s="18">
        <f>IF(D292="Not Graduate",1,0)</f>
        <v>0</v>
      </c>
      <c r="U295" s="18">
        <f>IF(E292="Yes",1,0)</f>
        <v>1</v>
      </c>
      <c r="V295" s="18">
        <f>IF(E292="No",1,0)</f>
        <v>0</v>
      </c>
      <c r="W295" s="18">
        <f t="shared" si="20"/>
        <v>0</v>
      </c>
      <c r="X295" s="18">
        <f t="shared" si="21"/>
        <v>0</v>
      </c>
      <c r="Y295" s="18">
        <f t="shared" si="22"/>
        <v>1</v>
      </c>
      <c r="Z295" s="18">
        <f t="shared" si="23"/>
        <v>1</v>
      </c>
      <c r="AA295" s="18">
        <f t="shared" si="24"/>
        <v>0</v>
      </c>
    </row>
    <row r="296" spans="1:27" x14ac:dyDescent="0.3">
      <c r="A296" s="1" t="s">
        <v>12</v>
      </c>
      <c r="B296" s="1" t="s">
        <v>13</v>
      </c>
      <c r="C296" s="1" t="s">
        <v>23</v>
      </c>
      <c r="D296" s="1" t="s">
        <v>14</v>
      </c>
      <c r="E296" s="1" t="s">
        <v>15</v>
      </c>
      <c r="F296" s="1">
        <v>7740</v>
      </c>
      <c r="G296" s="1">
        <v>0</v>
      </c>
      <c r="H296" s="1">
        <v>128</v>
      </c>
      <c r="I296" s="1">
        <v>180</v>
      </c>
      <c r="J296" s="1">
        <v>1</v>
      </c>
      <c r="K296" s="1" t="s">
        <v>18</v>
      </c>
      <c r="L296" s="1" t="s">
        <v>19</v>
      </c>
      <c r="O296" s="1">
        <f>IF(A293="Male",1,0)</f>
        <v>1</v>
      </c>
      <c r="P296" s="1">
        <f>IF(A293="Female",1,0)</f>
        <v>0</v>
      </c>
      <c r="Q296" s="17">
        <f>IF(B293="Yes",1,0)</f>
        <v>1</v>
      </c>
      <c r="R296" s="18">
        <f>IF(B293="No",1,0)</f>
        <v>0</v>
      </c>
      <c r="S296" s="18">
        <f>IF(D293="Graduate",1,0)</f>
        <v>1</v>
      </c>
      <c r="T296" s="18">
        <f>IF(D293="Not Graduate",1,0)</f>
        <v>0</v>
      </c>
      <c r="U296" s="18">
        <f>IF(E293="Yes",1,0)</f>
        <v>0</v>
      </c>
      <c r="V296" s="18">
        <f>IF(E293="No",1,0)</f>
        <v>1</v>
      </c>
      <c r="W296" s="18">
        <f t="shared" si="20"/>
        <v>0</v>
      </c>
      <c r="X296" s="18">
        <f t="shared" si="21"/>
        <v>0</v>
      </c>
      <c r="Y296" s="18">
        <f t="shared" si="22"/>
        <v>1</v>
      </c>
      <c r="Z296" s="18">
        <f t="shared" si="23"/>
        <v>1</v>
      </c>
      <c r="AA296" s="18">
        <f t="shared" si="24"/>
        <v>0</v>
      </c>
    </row>
    <row r="297" spans="1:27" x14ac:dyDescent="0.3">
      <c r="A297" s="1" t="s">
        <v>21</v>
      </c>
      <c r="B297" s="1" t="s">
        <v>15</v>
      </c>
      <c r="C297" s="1">
        <v>1</v>
      </c>
      <c r="D297" s="1" t="s">
        <v>20</v>
      </c>
      <c r="E297" s="1" t="s">
        <v>15</v>
      </c>
      <c r="F297" s="1">
        <v>5191</v>
      </c>
      <c r="G297" s="1">
        <v>0</v>
      </c>
      <c r="H297" s="1">
        <v>132</v>
      </c>
      <c r="I297" s="1">
        <v>360</v>
      </c>
      <c r="J297" s="1">
        <v>1</v>
      </c>
      <c r="K297" s="1" t="s">
        <v>22</v>
      </c>
      <c r="L297" s="1" t="s">
        <v>19</v>
      </c>
      <c r="O297" s="1">
        <f>IF(A294="Male",1,0)</f>
        <v>1</v>
      </c>
      <c r="P297" s="1">
        <f>IF(A294="Female",1,0)</f>
        <v>0</v>
      </c>
      <c r="Q297" s="17">
        <f>IF(B294="Yes",1,0)</f>
        <v>1</v>
      </c>
      <c r="R297" s="18">
        <f>IF(B294="No",1,0)</f>
        <v>0</v>
      </c>
      <c r="S297" s="18">
        <f>IF(D294="Graduate",1,0)</f>
        <v>1</v>
      </c>
      <c r="T297" s="18">
        <f>IF(D294="Not Graduate",1,0)</f>
        <v>0</v>
      </c>
      <c r="U297" s="18">
        <f>IF(E294="Yes",1,0)</f>
        <v>0</v>
      </c>
      <c r="V297" s="18">
        <f>IF(E294="No",1,0)</f>
        <v>1</v>
      </c>
      <c r="W297" s="18">
        <f t="shared" si="20"/>
        <v>0</v>
      </c>
      <c r="X297" s="18">
        <f t="shared" si="21"/>
        <v>1</v>
      </c>
      <c r="Y297" s="18">
        <f t="shared" si="22"/>
        <v>0</v>
      </c>
      <c r="Z297" s="18">
        <f t="shared" si="23"/>
        <v>1</v>
      </c>
      <c r="AA297" s="18">
        <f t="shared" si="24"/>
        <v>0</v>
      </c>
    </row>
    <row r="298" spans="1:27" x14ac:dyDescent="0.3">
      <c r="A298" s="1" t="s">
        <v>12</v>
      </c>
      <c r="B298" s="1" t="s">
        <v>15</v>
      </c>
      <c r="C298" s="1">
        <v>0</v>
      </c>
      <c r="D298" s="1" t="s">
        <v>14</v>
      </c>
      <c r="E298" s="1" t="s">
        <v>15</v>
      </c>
      <c r="F298" s="1">
        <v>4166</v>
      </c>
      <c r="G298" s="1">
        <v>0</v>
      </c>
      <c r="H298" s="1">
        <v>98</v>
      </c>
      <c r="I298" s="1">
        <v>360</v>
      </c>
      <c r="J298" s="1">
        <v>0</v>
      </c>
      <c r="K298" s="1" t="s">
        <v>22</v>
      </c>
      <c r="L298" s="1" t="s">
        <v>17</v>
      </c>
      <c r="O298" s="1">
        <f>IF(A295="Male",1,0)</f>
        <v>1</v>
      </c>
      <c r="P298" s="1">
        <f>IF(A295="Female",1,0)</f>
        <v>0</v>
      </c>
      <c r="Q298" s="17">
        <f>IF(B295="Yes",1,0)</f>
        <v>0</v>
      </c>
      <c r="R298" s="18">
        <f>IF(B295="No",1,0)</f>
        <v>1</v>
      </c>
      <c r="S298" s="18">
        <f>IF(D295="Graduate",1,0)</f>
        <v>1</v>
      </c>
      <c r="T298" s="18">
        <f>IF(D295="Not Graduate",1,0)</f>
        <v>0</v>
      </c>
      <c r="U298" s="18">
        <f>IF(E295="Yes",1,0)</f>
        <v>0</v>
      </c>
      <c r="V298" s="18">
        <f>IF(E295="No",1,0)</f>
        <v>1</v>
      </c>
      <c r="W298" s="18">
        <f t="shared" si="20"/>
        <v>1</v>
      </c>
      <c r="X298" s="18">
        <f t="shared" si="21"/>
        <v>0</v>
      </c>
      <c r="Y298" s="18">
        <f t="shared" si="22"/>
        <v>0</v>
      </c>
      <c r="Z298" s="18">
        <f t="shared" si="23"/>
        <v>1</v>
      </c>
      <c r="AA298" s="18">
        <f t="shared" si="24"/>
        <v>0</v>
      </c>
    </row>
    <row r="299" spans="1:27" x14ac:dyDescent="0.3">
      <c r="A299" s="1" t="s">
        <v>12</v>
      </c>
      <c r="B299" s="1" t="s">
        <v>15</v>
      </c>
      <c r="C299" s="1">
        <v>0</v>
      </c>
      <c r="D299" s="1" t="s">
        <v>14</v>
      </c>
      <c r="E299" s="1" t="s">
        <v>15</v>
      </c>
      <c r="F299" s="1">
        <v>6000</v>
      </c>
      <c r="G299" s="1">
        <v>0</v>
      </c>
      <c r="H299" s="1">
        <v>140</v>
      </c>
      <c r="I299" s="1">
        <v>360</v>
      </c>
      <c r="J299" s="1">
        <v>1</v>
      </c>
      <c r="K299" s="1" t="s">
        <v>16</v>
      </c>
      <c r="L299" s="1" t="s">
        <v>19</v>
      </c>
      <c r="O299" s="1">
        <f>IF(A296="Male",1,0)</f>
        <v>1</v>
      </c>
      <c r="P299" s="1">
        <f>IF(A296="Female",1,0)</f>
        <v>0</v>
      </c>
      <c r="Q299" s="17">
        <f>IF(B296="Yes",1,0)</f>
        <v>1</v>
      </c>
      <c r="R299" s="18">
        <f>IF(B296="No",1,0)</f>
        <v>0</v>
      </c>
      <c r="S299" s="18">
        <f>IF(D296="Graduate",1,0)</f>
        <v>1</v>
      </c>
      <c r="T299" s="18">
        <f>IF(D296="Not Graduate",1,0)</f>
        <v>0</v>
      </c>
      <c r="U299" s="18">
        <f>IF(E296="Yes",1,0)</f>
        <v>0</v>
      </c>
      <c r="V299" s="18">
        <f>IF(E296="No",1,0)</f>
        <v>1</v>
      </c>
      <c r="W299" s="18">
        <f t="shared" si="20"/>
        <v>0</v>
      </c>
      <c r="X299" s="18">
        <f t="shared" si="21"/>
        <v>1</v>
      </c>
      <c r="Y299" s="18">
        <f t="shared" si="22"/>
        <v>0</v>
      </c>
      <c r="Z299" s="18">
        <f t="shared" si="23"/>
        <v>1</v>
      </c>
      <c r="AA299" s="18">
        <f t="shared" si="24"/>
        <v>0</v>
      </c>
    </row>
    <row r="300" spans="1:27" x14ac:dyDescent="0.3">
      <c r="A300" s="1" t="s">
        <v>12</v>
      </c>
      <c r="B300" s="1" t="s">
        <v>13</v>
      </c>
      <c r="C300" s="1" t="s">
        <v>23</v>
      </c>
      <c r="D300" s="1" t="s">
        <v>20</v>
      </c>
      <c r="E300" s="1" t="s">
        <v>15</v>
      </c>
      <c r="F300" s="1">
        <v>2947</v>
      </c>
      <c r="G300" s="1">
        <v>1664</v>
      </c>
      <c r="H300" s="1">
        <v>70</v>
      </c>
      <c r="I300" s="1">
        <v>180</v>
      </c>
      <c r="J300" s="1">
        <v>0</v>
      </c>
      <c r="K300" s="1" t="s">
        <v>18</v>
      </c>
      <c r="L300" s="1" t="s">
        <v>17</v>
      </c>
      <c r="O300" s="1">
        <f>IF(A297="Male",1,0)</f>
        <v>0</v>
      </c>
      <c r="P300" s="1">
        <f>IF(A297="Female",1,0)</f>
        <v>1</v>
      </c>
      <c r="Q300" s="17">
        <f>IF(B297="Yes",1,0)</f>
        <v>0</v>
      </c>
      <c r="R300" s="18">
        <f>IF(B297="No",1,0)</f>
        <v>1</v>
      </c>
      <c r="S300" s="18">
        <f>IF(D297="Graduate",1,0)</f>
        <v>0</v>
      </c>
      <c r="T300" s="18">
        <f>IF(D297="Not Graduate",1,0)</f>
        <v>1</v>
      </c>
      <c r="U300" s="18">
        <f>IF(E297="Yes",1,0)</f>
        <v>0</v>
      </c>
      <c r="V300" s="18">
        <f>IF(E297="No",1,0)</f>
        <v>1</v>
      </c>
      <c r="W300" s="18">
        <f t="shared" si="20"/>
        <v>0</v>
      </c>
      <c r="X300" s="18">
        <f t="shared" si="21"/>
        <v>0</v>
      </c>
      <c r="Y300" s="18">
        <f t="shared" si="22"/>
        <v>1</v>
      </c>
      <c r="Z300" s="18">
        <f t="shared" si="23"/>
        <v>1</v>
      </c>
      <c r="AA300" s="18">
        <f t="shared" si="24"/>
        <v>0</v>
      </c>
    </row>
    <row r="301" spans="1:27" x14ac:dyDescent="0.3">
      <c r="A301" s="1" t="s">
        <v>21</v>
      </c>
      <c r="B301" s="1" t="s">
        <v>13</v>
      </c>
      <c r="C301" s="1">
        <v>2</v>
      </c>
      <c r="D301" s="1" t="s">
        <v>20</v>
      </c>
      <c r="E301" s="1" t="s">
        <v>15</v>
      </c>
      <c r="F301" s="1">
        <v>210</v>
      </c>
      <c r="G301" s="1">
        <v>2917</v>
      </c>
      <c r="H301" s="1">
        <v>98</v>
      </c>
      <c r="I301" s="1">
        <v>360</v>
      </c>
      <c r="J301" s="1">
        <v>1</v>
      </c>
      <c r="K301" s="1" t="s">
        <v>22</v>
      </c>
      <c r="L301" s="1" t="s">
        <v>19</v>
      </c>
      <c r="O301" s="1">
        <f>IF(A298="Male",1,0)</f>
        <v>1</v>
      </c>
      <c r="P301" s="1">
        <f>IF(A298="Female",1,0)</f>
        <v>0</v>
      </c>
      <c r="Q301" s="17">
        <f>IF(B298="Yes",1,0)</f>
        <v>0</v>
      </c>
      <c r="R301" s="18">
        <f>IF(B298="No",1,0)</f>
        <v>1</v>
      </c>
      <c r="S301" s="18">
        <f>IF(D298="Graduate",1,0)</f>
        <v>1</v>
      </c>
      <c r="T301" s="18">
        <f>IF(D298="Not Graduate",1,0)</f>
        <v>0</v>
      </c>
      <c r="U301" s="18">
        <f>IF(E298="Yes",1,0)</f>
        <v>0</v>
      </c>
      <c r="V301" s="18">
        <f>IF(E298="No",1,0)</f>
        <v>1</v>
      </c>
      <c r="W301" s="18">
        <f t="shared" si="20"/>
        <v>0</v>
      </c>
      <c r="X301" s="18">
        <f t="shared" si="21"/>
        <v>0</v>
      </c>
      <c r="Y301" s="18">
        <f t="shared" si="22"/>
        <v>1</v>
      </c>
      <c r="Z301" s="18">
        <f t="shared" si="23"/>
        <v>0</v>
      </c>
      <c r="AA301" s="18">
        <f t="shared" si="24"/>
        <v>1</v>
      </c>
    </row>
    <row r="302" spans="1:27" x14ac:dyDescent="0.3">
      <c r="A302" s="1" t="s">
        <v>12</v>
      </c>
      <c r="B302" s="1" t="s">
        <v>13</v>
      </c>
      <c r="C302" s="1">
        <v>0</v>
      </c>
      <c r="D302" s="1" t="s">
        <v>14</v>
      </c>
      <c r="E302" s="1" t="s">
        <v>15</v>
      </c>
      <c r="F302" s="1">
        <v>4333</v>
      </c>
      <c r="G302" s="1">
        <v>2451</v>
      </c>
      <c r="H302" s="1">
        <v>110</v>
      </c>
      <c r="I302" s="1">
        <v>360</v>
      </c>
      <c r="J302" s="1">
        <v>1</v>
      </c>
      <c r="K302" s="1" t="s">
        <v>18</v>
      </c>
      <c r="L302" s="1" t="s">
        <v>17</v>
      </c>
      <c r="O302" s="1">
        <f>IF(A299="Male",1,0)</f>
        <v>1</v>
      </c>
      <c r="P302" s="1">
        <f>IF(A299="Female",1,0)</f>
        <v>0</v>
      </c>
      <c r="Q302" s="17">
        <f>IF(B299="Yes",1,0)</f>
        <v>0</v>
      </c>
      <c r="R302" s="18">
        <f>IF(B299="No",1,0)</f>
        <v>1</v>
      </c>
      <c r="S302" s="18">
        <f>IF(D299="Graduate",1,0)</f>
        <v>1</v>
      </c>
      <c r="T302" s="18">
        <f>IF(D299="Not Graduate",1,0)</f>
        <v>0</v>
      </c>
      <c r="U302" s="18">
        <f>IF(E299="Yes",1,0)</f>
        <v>0</v>
      </c>
      <c r="V302" s="18">
        <f>IF(E299="No",1,0)</f>
        <v>1</v>
      </c>
      <c r="W302" s="18">
        <f t="shared" si="20"/>
        <v>1</v>
      </c>
      <c r="X302" s="18">
        <f t="shared" si="21"/>
        <v>0</v>
      </c>
      <c r="Y302" s="18">
        <f t="shared" si="22"/>
        <v>0</v>
      </c>
      <c r="Z302" s="18">
        <f t="shared" si="23"/>
        <v>1</v>
      </c>
      <c r="AA302" s="18">
        <f t="shared" si="24"/>
        <v>0</v>
      </c>
    </row>
    <row r="303" spans="1:27" x14ac:dyDescent="0.3">
      <c r="A303" s="1" t="s">
        <v>12</v>
      </c>
      <c r="B303" s="1" t="s">
        <v>13</v>
      </c>
      <c r="C303" s="1">
        <v>1</v>
      </c>
      <c r="D303" s="1" t="s">
        <v>20</v>
      </c>
      <c r="E303" s="1" t="s">
        <v>15</v>
      </c>
      <c r="F303" s="1">
        <v>2653</v>
      </c>
      <c r="G303" s="1">
        <v>1500</v>
      </c>
      <c r="H303" s="1">
        <v>113</v>
      </c>
      <c r="I303" s="1">
        <v>180</v>
      </c>
      <c r="J303" s="1">
        <v>0</v>
      </c>
      <c r="K303" s="1" t="s">
        <v>16</v>
      </c>
      <c r="L303" s="1" t="s">
        <v>17</v>
      </c>
      <c r="O303" s="1">
        <f>IF(A300="Male",1,0)</f>
        <v>1</v>
      </c>
      <c r="P303" s="1">
        <f>IF(A300="Female",1,0)</f>
        <v>0</v>
      </c>
      <c r="Q303" s="17">
        <f>IF(B300="Yes",1,0)</f>
        <v>1</v>
      </c>
      <c r="R303" s="18">
        <f>IF(B300="No",1,0)</f>
        <v>0</v>
      </c>
      <c r="S303" s="18">
        <f>IF(D300="Graduate",1,0)</f>
        <v>0</v>
      </c>
      <c r="T303" s="18">
        <f>IF(D300="Not Graduate",1,0)</f>
        <v>1</v>
      </c>
      <c r="U303" s="18">
        <f>IF(E300="Yes",1,0)</f>
        <v>0</v>
      </c>
      <c r="V303" s="18">
        <f>IF(E300="No",1,0)</f>
        <v>1</v>
      </c>
      <c r="W303" s="18">
        <f t="shared" si="20"/>
        <v>0</v>
      </c>
      <c r="X303" s="18">
        <f t="shared" si="21"/>
        <v>1</v>
      </c>
      <c r="Y303" s="18">
        <f t="shared" si="22"/>
        <v>0</v>
      </c>
      <c r="Z303" s="18">
        <f t="shared" si="23"/>
        <v>0</v>
      </c>
      <c r="AA303" s="18">
        <f t="shared" si="24"/>
        <v>1</v>
      </c>
    </row>
    <row r="304" spans="1:27" x14ac:dyDescent="0.3">
      <c r="A304" s="1" t="s">
        <v>12</v>
      </c>
      <c r="B304" s="1" t="s">
        <v>13</v>
      </c>
      <c r="C304" s="1" t="s">
        <v>23</v>
      </c>
      <c r="D304" s="1" t="s">
        <v>14</v>
      </c>
      <c r="E304" s="1" t="s">
        <v>15</v>
      </c>
      <c r="F304" s="1">
        <v>4691</v>
      </c>
      <c r="G304" s="1">
        <v>0</v>
      </c>
      <c r="H304" s="1">
        <v>100</v>
      </c>
      <c r="I304" s="1">
        <v>360</v>
      </c>
      <c r="J304" s="1">
        <v>1</v>
      </c>
      <c r="K304" s="1" t="s">
        <v>22</v>
      </c>
      <c r="L304" s="1" t="s">
        <v>19</v>
      </c>
      <c r="O304" s="1">
        <f>IF(A301="Male",1,0)</f>
        <v>0</v>
      </c>
      <c r="P304" s="1">
        <f>IF(A301="Female",1,0)</f>
        <v>1</v>
      </c>
      <c r="Q304" s="17">
        <f>IF(B301="Yes",1,0)</f>
        <v>1</v>
      </c>
      <c r="R304" s="18">
        <f>IF(B301="No",1,0)</f>
        <v>0</v>
      </c>
      <c r="S304" s="18">
        <f>IF(D301="Graduate",1,0)</f>
        <v>0</v>
      </c>
      <c r="T304" s="18">
        <f>IF(D301="Not Graduate",1,0)</f>
        <v>1</v>
      </c>
      <c r="U304" s="18">
        <f>IF(E301="Yes",1,0)</f>
        <v>0</v>
      </c>
      <c r="V304" s="18">
        <f>IF(E301="No",1,0)</f>
        <v>1</v>
      </c>
      <c r="W304" s="18">
        <f t="shared" si="20"/>
        <v>0</v>
      </c>
      <c r="X304" s="18">
        <f t="shared" si="21"/>
        <v>0</v>
      </c>
      <c r="Y304" s="18">
        <f t="shared" si="22"/>
        <v>1</v>
      </c>
      <c r="Z304" s="18">
        <f t="shared" si="23"/>
        <v>1</v>
      </c>
      <c r="AA304" s="18">
        <f t="shared" si="24"/>
        <v>0</v>
      </c>
    </row>
    <row r="305" spans="1:27" x14ac:dyDescent="0.3">
      <c r="A305" s="1" t="s">
        <v>21</v>
      </c>
      <c r="B305" s="1" t="s">
        <v>15</v>
      </c>
      <c r="C305" s="1">
        <v>0</v>
      </c>
      <c r="D305" s="1" t="s">
        <v>14</v>
      </c>
      <c r="E305" s="1" t="s">
        <v>13</v>
      </c>
      <c r="F305" s="1">
        <v>2500</v>
      </c>
      <c r="G305" s="1">
        <v>0</v>
      </c>
      <c r="H305" s="1">
        <v>93</v>
      </c>
      <c r="I305" s="1">
        <v>360</v>
      </c>
      <c r="J305" s="1">
        <v>0</v>
      </c>
      <c r="K305" s="1" t="s">
        <v>18</v>
      </c>
      <c r="L305" s="1" t="s">
        <v>19</v>
      </c>
      <c r="O305" s="1">
        <f>IF(A302="Male",1,0)</f>
        <v>1</v>
      </c>
      <c r="P305" s="1">
        <f>IF(A302="Female",1,0)</f>
        <v>0</v>
      </c>
      <c r="Q305" s="17">
        <f>IF(B302="Yes",1,0)</f>
        <v>1</v>
      </c>
      <c r="R305" s="18">
        <f>IF(B302="No",1,0)</f>
        <v>0</v>
      </c>
      <c r="S305" s="18">
        <f>IF(D302="Graduate",1,0)</f>
        <v>1</v>
      </c>
      <c r="T305" s="18">
        <f>IF(D302="Not Graduate",1,0)</f>
        <v>0</v>
      </c>
      <c r="U305" s="18">
        <f>IF(E302="Yes",1,0)</f>
        <v>0</v>
      </c>
      <c r="V305" s="18">
        <f>IF(E302="No",1,0)</f>
        <v>1</v>
      </c>
      <c r="W305" s="18">
        <f t="shared" si="20"/>
        <v>0</v>
      </c>
      <c r="X305" s="18">
        <f t="shared" si="21"/>
        <v>1</v>
      </c>
      <c r="Y305" s="18">
        <f t="shared" si="22"/>
        <v>0</v>
      </c>
      <c r="Z305" s="18">
        <f t="shared" si="23"/>
        <v>0</v>
      </c>
      <c r="AA305" s="18">
        <f t="shared" si="24"/>
        <v>1</v>
      </c>
    </row>
    <row r="306" spans="1:27" x14ac:dyDescent="0.3">
      <c r="A306" s="1" t="s">
        <v>12</v>
      </c>
      <c r="B306" s="1" t="s">
        <v>13</v>
      </c>
      <c r="C306" s="1">
        <v>2</v>
      </c>
      <c r="D306" s="1" t="s">
        <v>14</v>
      </c>
      <c r="E306" s="1" t="s">
        <v>15</v>
      </c>
      <c r="F306" s="1">
        <v>2873</v>
      </c>
      <c r="G306" s="1">
        <v>1872</v>
      </c>
      <c r="H306" s="1">
        <v>132</v>
      </c>
      <c r="I306" s="1">
        <v>360</v>
      </c>
      <c r="J306" s="1">
        <v>0</v>
      </c>
      <c r="K306" s="1" t="s">
        <v>22</v>
      </c>
      <c r="L306" s="1" t="s">
        <v>17</v>
      </c>
      <c r="O306" s="1">
        <f>IF(A303="Male",1,0)</f>
        <v>1</v>
      </c>
      <c r="P306" s="1">
        <f>IF(A303="Female",1,0)</f>
        <v>0</v>
      </c>
      <c r="Q306" s="17">
        <f>IF(B303="Yes",1,0)</f>
        <v>1</v>
      </c>
      <c r="R306" s="18">
        <f>IF(B303="No",1,0)</f>
        <v>0</v>
      </c>
      <c r="S306" s="18">
        <f>IF(D303="Graduate",1,0)</f>
        <v>0</v>
      </c>
      <c r="T306" s="18">
        <f>IF(D303="Not Graduate",1,0)</f>
        <v>1</v>
      </c>
      <c r="U306" s="18">
        <f>IF(E303="Yes",1,0)</f>
        <v>0</v>
      </c>
      <c r="V306" s="18">
        <f>IF(E303="No",1,0)</f>
        <v>1</v>
      </c>
      <c r="W306" s="18">
        <f t="shared" si="20"/>
        <v>1</v>
      </c>
      <c r="X306" s="18">
        <f t="shared" si="21"/>
        <v>0</v>
      </c>
      <c r="Y306" s="18">
        <f t="shared" si="22"/>
        <v>0</v>
      </c>
      <c r="Z306" s="18">
        <f t="shared" si="23"/>
        <v>0</v>
      </c>
      <c r="AA306" s="18">
        <f t="shared" si="24"/>
        <v>1</v>
      </c>
    </row>
    <row r="307" spans="1:27" x14ac:dyDescent="0.3">
      <c r="A307" s="1" t="s">
        <v>12</v>
      </c>
      <c r="B307" s="1" t="s">
        <v>13</v>
      </c>
      <c r="C307" s="1" t="s">
        <v>23</v>
      </c>
      <c r="D307" s="1" t="s">
        <v>20</v>
      </c>
      <c r="E307" s="1" t="s">
        <v>15</v>
      </c>
      <c r="F307" s="1">
        <v>3095</v>
      </c>
      <c r="G307" s="1">
        <v>0</v>
      </c>
      <c r="H307" s="1">
        <v>113</v>
      </c>
      <c r="I307" s="1">
        <v>360</v>
      </c>
      <c r="J307" s="1">
        <v>1</v>
      </c>
      <c r="K307" s="1" t="s">
        <v>16</v>
      </c>
      <c r="L307" s="1" t="s">
        <v>19</v>
      </c>
      <c r="O307" s="1">
        <f>IF(A304="Male",1,0)</f>
        <v>1</v>
      </c>
      <c r="P307" s="1">
        <f>IF(A304="Female",1,0)</f>
        <v>0</v>
      </c>
      <c r="Q307" s="17">
        <f>IF(B304="Yes",1,0)</f>
        <v>1</v>
      </c>
      <c r="R307" s="18">
        <f>IF(B304="No",1,0)</f>
        <v>0</v>
      </c>
      <c r="S307" s="18">
        <f>IF(D304="Graduate",1,0)</f>
        <v>1</v>
      </c>
      <c r="T307" s="18">
        <f>IF(D304="Not Graduate",1,0)</f>
        <v>0</v>
      </c>
      <c r="U307" s="18">
        <f>IF(E304="Yes",1,0)</f>
        <v>0</v>
      </c>
      <c r="V307" s="18">
        <f>IF(E304="No",1,0)</f>
        <v>1</v>
      </c>
      <c r="W307" s="18">
        <f t="shared" si="20"/>
        <v>0</v>
      </c>
      <c r="X307" s="18">
        <f t="shared" si="21"/>
        <v>0</v>
      </c>
      <c r="Y307" s="18">
        <f t="shared" si="22"/>
        <v>1</v>
      </c>
      <c r="Z307" s="18">
        <f t="shared" si="23"/>
        <v>1</v>
      </c>
      <c r="AA307" s="18">
        <f t="shared" si="24"/>
        <v>0</v>
      </c>
    </row>
    <row r="308" spans="1:27" x14ac:dyDescent="0.3">
      <c r="A308" s="1" t="s">
        <v>12</v>
      </c>
      <c r="B308" s="1" t="s">
        <v>13</v>
      </c>
      <c r="C308" s="1">
        <v>0</v>
      </c>
      <c r="D308" s="1" t="s">
        <v>14</v>
      </c>
      <c r="E308" s="1" t="s">
        <v>15</v>
      </c>
      <c r="F308" s="1">
        <v>2083</v>
      </c>
      <c r="G308" s="1">
        <v>3150</v>
      </c>
      <c r="H308" s="1">
        <v>128</v>
      </c>
      <c r="I308" s="1">
        <v>360</v>
      </c>
      <c r="J308" s="1">
        <v>1</v>
      </c>
      <c r="K308" s="1" t="s">
        <v>22</v>
      </c>
      <c r="L308" s="1" t="s">
        <v>19</v>
      </c>
      <c r="O308" s="1">
        <f>IF(A305="Male",1,0)</f>
        <v>0</v>
      </c>
      <c r="P308" s="1">
        <f>IF(A305="Female",1,0)</f>
        <v>1</v>
      </c>
      <c r="Q308" s="17">
        <f>IF(B305="Yes",1,0)</f>
        <v>0</v>
      </c>
      <c r="R308" s="18">
        <f>IF(B305="No",1,0)</f>
        <v>1</v>
      </c>
      <c r="S308" s="18">
        <f>IF(D305="Graduate",1,0)</f>
        <v>1</v>
      </c>
      <c r="T308" s="18">
        <f>IF(D305="Not Graduate",1,0)</f>
        <v>0</v>
      </c>
      <c r="U308" s="18">
        <f>IF(E305="Yes",1,0)</f>
        <v>1</v>
      </c>
      <c r="V308" s="18">
        <f>IF(E305="No",1,0)</f>
        <v>0</v>
      </c>
      <c r="W308" s="18">
        <f t="shared" si="20"/>
        <v>0</v>
      </c>
      <c r="X308" s="18">
        <f t="shared" si="21"/>
        <v>1</v>
      </c>
      <c r="Y308" s="18">
        <f t="shared" si="22"/>
        <v>0</v>
      </c>
      <c r="Z308" s="18">
        <f t="shared" si="23"/>
        <v>1</v>
      </c>
      <c r="AA308" s="18">
        <f t="shared" si="24"/>
        <v>0</v>
      </c>
    </row>
    <row r="309" spans="1:27" x14ac:dyDescent="0.3">
      <c r="A309" s="1" t="s">
        <v>12</v>
      </c>
      <c r="B309" s="1" t="s">
        <v>13</v>
      </c>
      <c r="C309" s="1">
        <v>1</v>
      </c>
      <c r="D309" s="1" t="s">
        <v>20</v>
      </c>
      <c r="E309" s="1" t="s">
        <v>15</v>
      </c>
      <c r="F309" s="1">
        <v>1958</v>
      </c>
      <c r="G309" s="1">
        <v>2436</v>
      </c>
      <c r="H309" s="1">
        <v>131</v>
      </c>
      <c r="I309" s="1">
        <v>360</v>
      </c>
      <c r="J309" s="1">
        <v>1</v>
      </c>
      <c r="K309" s="1" t="s">
        <v>16</v>
      </c>
      <c r="L309" s="1" t="s">
        <v>19</v>
      </c>
      <c r="O309" s="1">
        <f>IF(A306="Male",1,0)</f>
        <v>1</v>
      </c>
      <c r="P309" s="1">
        <f>IF(A306="Female",1,0)</f>
        <v>0</v>
      </c>
      <c r="Q309" s="17">
        <f>IF(B306="Yes",1,0)</f>
        <v>1</v>
      </c>
      <c r="R309" s="18">
        <f>IF(B306="No",1,0)</f>
        <v>0</v>
      </c>
      <c r="S309" s="18">
        <f>IF(D306="Graduate",1,0)</f>
        <v>1</v>
      </c>
      <c r="T309" s="18">
        <f>IF(D306="Not Graduate",1,0)</f>
        <v>0</v>
      </c>
      <c r="U309" s="18">
        <f>IF(E306="Yes",1,0)</f>
        <v>0</v>
      </c>
      <c r="V309" s="18">
        <f>IF(E306="No",1,0)</f>
        <v>1</v>
      </c>
      <c r="W309" s="18">
        <f t="shared" si="20"/>
        <v>0</v>
      </c>
      <c r="X309" s="18">
        <f t="shared" si="21"/>
        <v>0</v>
      </c>
      <c r="Y309" s="18">
        <f t="shared" si="22"/>
        <v>1</v>
      </c>
      <c r="Z309" s="18">
        <f t="shared" si="23"/>
        <v>0</v>
      </c>
      <c r="AA309" s="18">
        <f t="shared" si="24"/>
        <v>1</v>
      </c>
    </row>
    <row r="310" spans="1:27" x14ac:dyDescent="0.3">
      <c r="A310" s="1" t="s">
        <v>12</v>
      </c>
      <c r="B310" s="1" t="s">
        <v>15</v>
      </c>
      <c r="C310" s="1">
        <v>2</v>
      </c>
      <c r="D310" s="1" t="s">
        <v>14</v>
      </c>
      <c r="E310" s="1" t="s">
        <v>15</v>
      </c>
      <c r="F310" s="1">
        <v>3547</v>
      </c>
      <c r="G310" s="1">
        <v>0</v>
      </c>
      <c r="H310" s="1">
        <v>80</v>
      </c>
      <c r="I310" s="1">
        <v>360</v>
      </c>
      <c r="J310" s="1">
        <v>0</v>
      </c>
      <c r="K310" s="1" t="s">
        <v>16</v>
      </c>
      <c r="L310" s="1" t="s">
        <v>17</v>
      </c>
      <c r="O310" s="1">
        <f>IF(A307="Male",1,0)</f>
        <v>1</v>
      </c>
      <c r="P310" s="1">
        <f>IF(A307="Female",1,0)</f>
        <v>0</v>
      </c>
      <c r="Q310" s="17">
        <f>IF(B307="Yes",1,0)</f>
        <v>1</v>
      </c>
      <c r="R310" s="18">
        <f>IF(B307="No",1,0)</f>
        <v>0</v>
      </c>
      <c r="S310" s="18">
        <f>IF(D307="Graduate",1,0)</f>
        <v>0</v>
      </c>
      <c r="T310" s="18">
        <f>IF(D307="Not Graduate",1,0)</f>
        <v>1</v>
      </c>
      <c r="U310" s="18">
        <f>IF(E307="Yes",1,0)</f>
        <v>0</v>
      </c>
      <c r="V310" s="18">
        <f>IF(E307="No",1,0)</f>
        <v>1</v>
      </c>
      <c r="W310" s="18">
        <f t="shared" si="20"/>
        <v>1</v>
      </c>
      <c r="X310" s="18">
        <f t="shared" si="21"/>
        <v>0</v>
      </c>
      <c r="Y310" s="18">
        <f t="shared" si="22"/>
        <v>0</v>
      </c>
      <c r="Z310" s="18">
        <f t="shared" si="23"/>
        <v>1</v>
      </c>
      <c r="AA310" s="18">
        <f t="shared" si="24"/>
        <v>0</v>
      </c>
    </row>
    <row r="311" spans="1:27" x14ac:dyDescent="0.3">
      <c r="A311" s="1" t="s">
        <v>12</v>
      </c>
      <c r="B311" s="1" t="s">
        <v>15</v>
      </c>
      <c r="C311" s="1">
        <v>0</v>
      </c>
      <c r="D311" s="1" t="s">
        <v>14</v>
      </c>
      <c r="E311" s="1" t="s">
        <v>15</v>
      </c>
      <c r="F311" s="1">
        <v>2435</v>
      </c>
      <c r="G311" s="1">
        <v>0</v>
      </c>
      <c r="H311" s="1">
        <v>75</v>
      </c>
      <c r="I311" s="1">
        <v>360</v>
      </c>
      <c r="J311" s="1">
        <v>1</v>
      </c>
      <c r="K311" s="1" t="s">
        <v>18</v>
      </c>
      <c r="L311" s="1" t="s">
        <v>17</v>
      </c>
      <c r="O311" s="1">
        <f>IF(A308="Male",1,0)</f>
        <v>1</v>
      </c>
      <c r="P311" s="1">
        <f>IF(A308="Female",1,0)</f>
        <v>0</v>
      </c>
      <c r="Q311" s="17">
        <f>IF(B308="Yes",1,0)</f>
        <v>1</v>
      </c>
      <c r="R311" s="18">
        <f>IF(B308="No",1,0)</f>
        <v>0</v>
      </c>
      <c r="S311" s="18">
        <f>IF(D308="Graduate",1,0)</f>
        <v>1</v>
      </c>
      <c r="T311" s="18">
        <f>IF(D308="Not Graduate",1,0)</f>
        <v>0</v>
      </c>
      <c r="U311" s="18">
        <f>IF(E308="Yes",1,0)</f>
        <v>0</v>
      </c>
      <c r="V311" s="18">
        <f>IF(E308="No",1,0)</f>
        <v>1</v>
      </c>
      <c r="W311" s="18">
        <f t="shared" si="20"/>
        <v>0</v>
      </c>
      <c r="X311" s="18">
        <f t="shared" si="21"/>
        <v>0</v>
      </c>
      <c r="Y311" s="18">
        <f t="shared" si="22"/>
        <v>1</v>
      </c>
      <c r="Z311" s="18">
        <f t="shared" si="23"/>
        <v>1</v>
      </c>
      <c r="AA311" s="18">
        <f t="shared" si="24"/>
        <v>0</v>
      </c>
    </row>
    <row r="312" spans="1:27" x14ac:dyDescent="0.3">
      <c r="A312" s="1" t="s">
        <v>12</v>
      </c>
      <c r="B312" s="1" t="s">
        <v>15</v>
      </c>
      <c r="C312" s="1">
        <v>0</v>
      </c>
      <c r="D312" s="1" t="s">
        <v>20</v>
      </c>
      <c r="E312" s="1" t="s">
        <v>15</v>
      </c>
      <c r="F312" s="1">
        <v>2699</v>
      </c>
      <c r="G312" s="1">
        <v>2785</v>
      </c>
      <c r="H312" s="1">
        <v>96</v>
      </c>
      <c r="I312" s="1">
        <v>360</v>
      </c>
      <c r="J312" s="1">
        <v>0</v>
      </c>
      <c r="K312" s="1" t="s">
        <v>22</v>
      </c>
      <c r="L312" s="1" t="s">
        <v>19</v>
      </c>
      <c r="O312" s="1">
        <f>IF(A309="Male",1,0)</f>
        <v>1</v>
      </c>
      <c r="P312" s="1">
        <f>IF(A309="Female",1,0)</f>
        <v>0</v>
      </c>
      <c r="Q312" s="17">
        <f>IF(B309="Yes",1,0)</f>
        <v>1</v>
      </c>
      <c r="R312" s="18">
        <f>IF(B309="No",1,0)</f>
        <v>0</v>
      </c>
      <c r="S312" s="18">
        <f>IF(D309="Graduate",1,0)</f>
        <v>0</v>
      </c>
      <c r="T312" s="18">
        <f>IF(D309="Not Graduate",1,0)</f>
        <v>1</v>
      </c>
      <c r="U312" s="18">
        <f>IF(E309="Yes",1,0)</f>
        <v>0</v>
      </c>
      <c r="V312" s="18">
        <f>IF(E309="No",1,0)</f>
        <v>1</v>
      </c>
      <c r="W312" s="18">
        <f t="shared" si="20"/>
        <v>1</v>
      </c>
      <c r="X312" s="18">
        <f t="shared" si="21"/>
        <v>0</v>
      </c>
      <c r="Y312" s="18">
        <f t="shared" si="22"/>
        <v>0</v>
      </c>
      <c r="Z312" s="18">
        <f t="shared" si="23"/>
        <v>1</v>
      </c>
      <c r="AA312" s="18">
        <f t="shared" si="24"/>
        <v>0</v>
      </c>
    </row>
    <row r="313" spans="1:27" x14ac:dyDescent="0.3">
      <c r="A313" s="1" t="s">
        <v>12</v>
      </c>
      <c r="B313" s="1" t="s">
        <v>15</v>
      </c>
      <c r="C313" s="1">
        <v>0</v>
      </c>
      <c r="D313" s="1" t="s">
        <v>20</v>
      </c>
      <c r="E313" s="1" t="s">
        <v>15</v>
      </c>
      <c r="F313" s="1">
        <v>3691</v>
      </c>
      <c r="G313" s="1">
        <v>0</v>
      </c>
      <c r="H313" s="1">
        <v>110</v>
      </c>
      <c r="I313" s="1">
        <v>360</v>
      </c>
      <c r="J313" s="1">
        <v>1</v>
      </c>
      <c r="K313" s="1" t="s">
        <v>16</v>
      </c>
      <c r="L313" s="1" t="s">
        <v>19</v>
      </c>
      <c r="O313" s="1">
        <f>IF(A310="Male",1,0)</f>
        <v>1</v>
      </c>
      <c r="P313" s="1">
        <f>IF(A310="Female",1,0)</f>
        <v>0</v>
      </c>
      <c r="Q313" s="17">
        <f>IF(B310="Yes",1,0)</f>
        <v>0</v>
      </c>
      <c r="R313" s="18">
        <f>IF(B310="No",1,0)</f>
        <v>1</v>
      </c>
      <c r="S313" s="18">
        <f>IF(D310="Graduate",1,0)</f>
        <v>1</v>
      </c>
      <c r="T313" s="18">
        <f>IF(D310="Not Graduate",1,0)</f>
        <v>0</v>
      </c>
      <c r="U313" s="18">
        <f>IF(E310="Yes",1,0)</f>
        <v>0</v>
      </c>
      <c r="V313" s="18">
        <f>IF(E310="No",1,0)</f>
        <v>1</v>
      </c>
      <c r="W313" s="18">
        <f t="shared" si="20"/>
        <v>1</v>
      </c>
      <c r="X313" s="18">
        <f t="shared" si="21"/>
        <v>0</v>
      </c>
      <c r="Y313" s="18">
        <f t="shared" si="22"/>
        <v>0</v>
      </c>
      <c r="Z313" s="18">
        <f t="shared" si="23"/>
        <v>0</v>
      </c>
      <c r="AA313" s="18">
        <f t="shared" si="24"/>
        <v>1</v>
      </c>
    </row>
    <row r="314" spans="1:27" x14ac:dyDescent="0.3">
      <c r="A314" s="1" t="s">
        <v>12</v>
      </c>
      <c r="B314" s="1" t="s">
        <v>13</v>
      </c>
      <c r="C314" s="1">
        <v>0</v>
      </c>
      <c r="D314" s="1" t="s">
        <v>14</v>
      </c>
      <c r="E314" s="1" t="s">
        <v>15</v>
      </c>
      <c r="F314" s="1">
        <v>3597</v>
      </c>
      <c r="G314" s="1">
        <v>2157</v>
      </c>
      <c r="H314" s="1">
        <v>119</v>
      </c>
      <c r="I314" s="1">
        <v>360</v>
      </c>
      <c r="J314" s="1">
        <v>0</v>
      </c>
      <c r="K314" s="1" t="s">
        <v>16</v>
      </c>
      <c r="L314" s="1" t="s">
        <v>17</v>
      </c>
      <c r="O314" s="1">
        <f>IF(A311="Male",1,0)</f>
        <v>1</v>
      </c>
      <c r="P314" s="1">
        <f>IF(A311="Female",1,0)</f>
        <v>0</v>
      </c>
      <c r="Q314" s="17">
        <f>IF(B311="Yes",1,0)</f>
        <v>0</v>
      </c>
      <c r="R314" s="18">
        <f>IF(B311="No",1,0)</f>
        <v>1</v>
      </c>
      <c r="S314" s="18">
        <f>IF(D311="Graduate",1,0)</f>
        <v>1</v>
      </c>
      <c r="T314" s="18">
        <f>IF(D311="Not Graduate",1,0)</f>
        <v>0</v>
      </c>
      <c r="U314" s="18">
        <f>IF(E311="Yes",1,0)</f>
        <v>0</v>
      </c>
      <c r="V314" s="18">
        <f>IF(E311="No",1,0)</f>
        <v>1</v>
      </c>
      <c r="W314" s="18">
        <f t="shared" si="20"/>
        <v>0</v>
      </c>
      <c r="X314" s="18">
        <f t="shared" si="21"/>
        <v>1</v>
      </c>
      <c r="Y314" s="18">
        <f t="shared" si="22"/>
        <v>0</v>
      </c>
      <c r="Z314" s="18">
        <f t="shared" si="23"/>
        <v>0</v>
      </c>
      <c r="AA314" s="18">
        <f t="shared" si="24"/>
        <v>1</v>
      </c>
    </row>
    <row r="315" spans="1:27" x14ac:dyDescent="0.3">
      <c r="A315" s="1" t="s">
        <v>21</v>
      </c>
      <c r="B315" s="1" t="s">
        <v>13</v>
      </c>
      <c r="C315" s="1">
        <v>1</v>
      </c>
      <c r="D315" s="1" t="s">
        <v>14</v>
      </c>
      <c r="E315" s="1" t="s">
        <v>15</v>
      </c>
      <c r="F315" s="1">
        <v>3326</v>
      </c>
      <c r="G315" s="1">
        <v>913</v>
      </c>
      <c r="H315" s="1">
        <v>105</v>
      </c>
      <c r="I315" s="1">
        <v>84</v>
      </c>
      <c r="J315" s="1">
        <v>1</v>
      </c>
      <c r="K315" s="1" t="s">
        <v>22</v>
      </c>
      <c r="L315" s="1" t="s">
        <v>19</v>
      </c>
      <c r="O315" s="1">
        <f>IF(A312="Male",1,0)</f>
        <v>1</v>
      </c>
      <c r="P315" s="1">
        <f>IF(A312="Female",1,0)</f>
        <v>0</v>
      </c>
      <c r="Q315" s="17">
        <f>IF(B312="Yes",1,0)</f>
        <v>0</v>
      </c>
      <c r="R315" s="18">
        <f>IF(B312="No",1,0)</f>
        <v>1</v>
      </c>
      <c r="S315" s="18">
        <f>IF(D312="Graduate",1,0)</f>
        <v>0</v>
      </c>
      <c r="T315" s="18">
        <f>IF(D312="Not Graduate",1,0)</f>
        <v>1</v>
      </c>
      <c r="U315" s="18">
        <f>IF(E312="Yes",1,0)</f>
        <v>0</v>
      </c>
      <c r="V315" s="18">
        <f>IF(E312="No",1,0)</f>
        <v>1</v>
      </c>
      <c r="W315" s="18">
        <f t="shared" si="20"/>
        <v>0</v>
      </c>
      <c r="X315" s="18">
        <f t="shared" si="21"/>
        <v>0</v>
      </c>
      <c r="Y315" s="18">
        <f t="shared" si="22"/>
        <v>1</v>
      </c>
      <c r="Z315" s="18">
        <f t="shared" si="23"/>
        <v>1</v>
      </c>
      <c r="AA315" s="18">
        <f t="shared" si="24"/>
        <v>0</v>
      </c>
    </row>
    <row r="316" spans="1:27" x14ac:dyDescent="0.3">
      <c r="A316" s="1" t="s">
        <v>12</v>
      </c>
      <c r="B316" s="1" t="s">
        <v>13</v>
      </c>
      <c r="C316" s="1">
        <v>0</v>
      </c>
      <c r="D316" s="1" t="s">
        <v>20</v>
      </c>
      <c r="E316" s="1" t="s">
        <v>15</v>
      </c>
      <c r="F316" s="1">
        <v>2600</v>
      </c>
      <c r="G316" s="1">
        <v>1700</v>
      </c>
      <c r="H316" s="1">
        <v>107</v>
      </c>
      <c r="I316" s="1">
        <v>360</v>
      </c>
      <c r="J316" s="1">
        <v>1</v>
      </c>
      <c r="K316" s="1" t="s">
        <v>16</v>
      </c>
      <c r="L316" s="1" t="s">
        <v>19</v>
      </c>
      <c r="O316" s="1">
        <f>IF(A313="Male",1,0)</f>
        <v>1</v>
      </c>
      <c r="P316" s="1">
        <f>IF(A313="Female",1,0)</f>
        <v>0</v>
      </c>
      <c r="Q316" s="17">
        <f>IF(B313="Yes",1,0)</f>
        <v>0</v>
      </c>
      <c r="R316" s="18">
        <f>IF(B313="No",1,0)</f>
        <v>1</v>
      </c>
      <c r="S316" s="18">
        <f>IF(D313="Graduate",1,0)</f>
        <v>0</v>
      </c>
      <c r="T316" s="18">
        <f>IF(D313="Not Graduate",1,0)</f>
        <v>1</v>
      </c>
      <c r="U316" s="18">
        <f>IF(E313="Yes",1,0)</f>
        <v>0</v>
      </c>
      <c r="V316" s="18">
        <f>IF(E313="No",1,0)</f>
        <v>1</v>
      </c>
      <c r="W316" s="18">
        <f t="shared" si="20"/>
        <v>1</v>
      </c>
      <c r="X316" s="18">
        <f t="shared" si="21"/>
        <v>0</v>
      </c>
      <c r="Y316" s="18">
        <f t="shared" si="22"/>
        <v>0</v>
      </c>
      <c r="Z316" s="18">
        <f t="shared" si="23"/>
        <v>1</v>
      </c>
      <c r="AA316" s="18">
        <f t="shared" si="24"/>
        <v>0</v>
      </c>
    </row>
    <row r="317" spans="1:27" x14ac:dyDescent="0.3">
      <c r="A317" s="1" t="s">
        <v>12</v>
      </c>
      <c r="B317" s="1" t="s">
        <v>13</v>
      </c>
      <c r="C317" s="1">
        <v>0</v>
      </c>
      <c r="D317" s="1" t="s">
        <v>14</v>
      </c>
      <c r="E317" s="1" t="s">
        <v>15</v>
      </c>
      <c r="F317" s="1">
        <v>4625</v>
      </c>
      <c r="G317" s="1">
        <v>2857</v>
      </c>
      <c r="H317" s="1">
        <v>111</v>
      </c>
      <c r="I317" s="1">
        <v>12</v>
      </c>
      <c r="J317" s="1">
        <v>1</v>
      </c>
      <c r="K317" s="1" t="s">
        <v>18</v>
      </c>
      <c r="L317" s="1" t="s">
        <v>19</v>
      </c>
      <c r="O317" s="1">
        <f>IF(A314="Male",1,0)</f>
        <v>1</v>
      </c>
      <c r="P317" s="1">
        <f>IF(A314="Female",1,0)</f>
        <v>0</v>
      </c>
      <c r="Q317" s="17">
        <f>IF(B314="Yes",1,0)</f>
        <v>1</v>
      </c>
      <c r="R317" s="18">
        <f>IF(B314="No",1,0)</f>
        <v>0</v>
      </c>
      <c r="S317" s="18">
        <f>IF(D314="Graduate",1,0)</f>
        <v>1</v>
      </c>
      <c r="T317" s="18">
        <f>IF(D314="Not Graduate",1,0)</f>
        <v>0</v>
      </c>
      <c r="U317" s="18">
        <f>IF(E314="Yes",1,0)</f>
        <v>0</v>
      </c>
      <c r="V317" s="18">
        <f>IF(E314="No",1,0)</f>
        <v>1</v>
      </c>
      <c r="W317" s="18">
        <f t="shared" si="20"/>
        <v>1</v>
      </c>
      <c r="X317" s="18">
        <f t="shared" si="21"/>
        <v>0</v>
      </c>
      <c r="Y317" s="18">
        <f t="shared" si="22"/>
        <v>0</v>
      </c>
      <c r="Z317" s="18">
        <f t="shared" si="23"/>
        <v>0</v>
      </c>
      <c r="AA317" s="18">
        <f t="shared" si="24"/>
        <v>1</v>
      </c>
    </row>
    <row r="318" spans="1:27" x14ac:dyDescent="0.3">
      <c r="A318" s="1" t="s">
        <v>12</v>
      </c>
      <c r="B318" s="1" t="s">
        <v>13</v>
      </c>
      <c r="C318" s="1">
        <v>1</v>
      </c>
      <c r="D318" s="1" t="s">
        <v>14</v>
      </c>
      <c r="E318" s="1" t="s">
        <v>13</v>
      </c>
      <c r="F318" s="1">
        <v>2895</v>
      </c>
      <c r="G318" s="1">
        <v>0</v>
      </c>
      <c r="H318" s="1">
        <v>95</v>
      </c>
      <c r="I318" s="1">
        <v>360</v>
      </c>
      <c r="J318" s="1">
        <v>1</v>
      </c>
      <c r="K318" s="1" t="s">
        <v>22</v>
      </c>
      <c r="L318" s="1" t="s">
        <v>19</v>
      </c>
      <c r="O318" s="1">
        <f>IF(A315="Male",1,0)</f>
        <v>0</v>
      </c>
      <c r="P318" s="1">
        <f>IF(A315="Female",1,0)</f>
        <v>1</v>
      </c>
      <c r="Q318" s="17">
        <f>IF(B315="Yes",1,0)</f>
        <v>1</v>
      </c>
      <c r="R318" s="18">
        <f>IF(B315="No",1,0)</f>
        <v>0</v>
      </c>
      <c r="S318" s="18">
        <f>IF(D315="Graduate",1,0)</f>
        <v>1</v>
      </c>
      <c r="T318" s="18">
        <f>IF(D315="Not Graduate",1,0)</f>
        <v>0</v>
      </c>
      <c r="U318" s="18">
        <f>IF(E315="Yes",1,0)</f>
        <v>0</v>
      </c>
      <c r="V318" s="18">
        <f>IF(E315="No",1,0)</f>
        <v>1</v>
      </c>
      <c r="W318" s="18">
        <f t="shared" si="20"/>
        <v>0</v>
      </c>
      <c r="X318" s="18">
        <f t="shared" si="21"/>
        <v>0</v>
      </c>
      <c r="Y318" s="18">
        <f t="shared" si="22"/>
        <v>1</v>
      </c>
      <c r="Z318" s="18">
        <f t="shared" si="23"/>
        <v>1</v>
      </c>
      <c r="AA318" s="18">
        <f t="shared" si="24"/>
        <v>0</v>
      </c>
    </row>
    <row r="319" spans="1:27" x14ac:dyDescent="0.3">
      <c r="A319" s="1" t="s">
        <v>21</v>
      </c>
      <c r="B319" s="1" t="s">
        <v>15</v>
      </c>
      <c r="C319" s="1">
        <v>0</v>
      </c>
      <c r="D319" s="1" t="s">
        <v>14</v>
      </c>
      <c r="E319" s="1" t="s">
        <v>15</v>
      </c>
      <c r="F319" s="1">
        <v>645</v>
      </c>
      <c r="G319" s="1">
        <v>3683</v>
      </c>
      <c r="H319" s="1">
        <v>113</v>
      </c>
      <c r="I319" s="1">
        <v>480</v>
      </c>
      <c r="J319" s="1">
        <v>1</v>
      </c>
      <c r="K319" s="1" t="s">
        <v>16</v>
      </c>
      <c r="L319" s="1" t="s">
        <v>19</v>
      </c>
      <c r="O319" s="1">
        <f>IF(A316="Male",1,0)</f>
        <v>1</v>
      </c>
      <c r="P319" s="1">
        <f>IF(A316="Female",1,0)</f>
        <v>0</v>
      </c>
      <c r="Q319" s="17">
        <f>IF(B316="Yes",1,0)</f>
        <v>1</v>
      </c>
      <c r="R319" s="18">
        <f>IF(B316="No",1,0)</f>
        <v>0</v>
      </c>
      <c r="S319" s="18">
        <f>IF(D316="Graduate",1,0)</f>
        <v>0</v>
      </c>
      <c r="T319" s="18">
        <f>IF(D316="Not Graduate",1,0)</f>
        <v>1</v>
      </c>
      <c r="U319" s="18">
        <f>IF(E316="Yes",1,0)</f>
        <v>0</v>
      </c>
      <c r="V319" s="18">
        <f>IF(E316="No",1,0)</f>
        <v>1</v>
      </c>
      <c r="W319" s="18">
        <f t="shared" si="20"/>
        <v>1</v>
      </c>
      <c r="X319" s="18">
        <f t="shared" si="21"/>
        <v>0</v>
      </c>
      <c r="Y319" s="18">
        <f t="shared" si="22"/>
        <v>0</v>
      </c>
      <c r="Z319" s="18">
        <f t="shared" si="23"/>
        <v>1</v>
      </c>
      <c r="AA319" s="18">
        <f t="shared" si="24"/>
        <v>0</v>
      </c>
    </row>
    <row r="320" spans="1:27" x14ac:dyDescent="0.3">
      <c r="A320" s="1" t="s">
        <v>21</v>
      </c>
      <c r="B320" s="1" t="s">
        <v>15</v>
      </c>
      <c r="C320" s="1">
        <v>0</v>
      </c>
      <c r="D320" s="1" t="s">
        <v>14</v>
      </c>
      <c r="E320" s="1" t="s">
        <v>15</v>
      </c>
      <c r="F320" s="1">
        <v>3159</v>
      </c>
      <c r="G320" s="1">
        <v>0</v>
      </c>
      <c r="H320" s="1">
        <v>100</v>
      </c>
      <c r="I320" s="1">
        <v>360</v>
      </c>
      <c r="J320" s="1">
        <v>1</v>
      </c>
      <c r="K320" s="1" t="s">
        <v>22</v>
      </c>
      <c r="L320" s="1" t="s">
        <v>19</v>
      </c>
      <c r="O320" s="1">
        <f>IF(A317="Male",1,0)</f>
        <v>1</v>
      </c>
      <c r="P320" s="1">
        <f>IF(A317="Female",1,0)</f>
        <v>0</v>
      </c>
      <c r="Q320" s="17">
        <f>IF(B317="Yes",1,0)</f>
        <v>1</v>
      </c>
      <c r="R320" s="18">
        <f>IF(B317="No",1,0)</f>
        <v>0</v>
      </c>
      <c r="S320" s="18">
        <f>IF(D317="Graduate",1,0)</f>
        <v>1</v>
      </c>
      <c r="T320" s="18">
        <f>IF(D317="Not Graduate",1,0)</f>
        <v>0</v>
      </c>
      <c r="U320" s="18">
        <f>IF(E317="Yes",1,0)</f>
        <v>0</v>
      </c>
      <c r="V320" s="18">
        <f>IF(E317="No",1,0)</f>
        <v>1</v>
      </c>
      <c r="W320" s="18">
        <f t="shared" si="20"/>
        <v>0</v>
      </c>
      <c r="X320" s="18">
        <f t="shared" si="21"/>
        <v>1</v>
      </c>
      <c r="Y320" s="18">
        <f t="shared" si="22"/>
        <v>0</v>
      </c>
      <c r="Z320" s="18">
        <f t="shared" si="23"/>
        <v>1</v>
      </c>
      <c r="AA320" s="18">
        <f t="shared" si="24"/>
        <v>0</v>
      </c>
    </row>
    <row r="321" spans="1:27" x14ac:dyDescent="0.3">
      <c r="A321" s="1" t="s">
        <v>12</v>
      </c>
      <c r="B321" s="1" t="s">
        <v>13</v>
      </c>
      <c r="C321" s="1">
        <v>1</v>
      </c>
      <c r="D321" s="1" t="s">
        <v>20</v>
      </c>
      <c r="E321" s="1" t="s">
        <v>15</v>
      </c>
      <c r="F321" s="1">
        <v>4050</v>
      </c>
      <c r="G321" s="1">
        <v>5302</v>
      </c>
      <c r="H321" s="1">
        <v>138</v>
      </c>
      <c r="I321" s="1">
        <v>360</v>
      </c>
      <c r="J321" s="1">
        <v>1</v>
      </c>
      <c r="K321" s="1" t="s">
        <v>16</v>
      </c>
      <c r="L321" s="1" t="s">
        <v>17</v>
      </c>
      <c r="O321" s="1">
        <f>IF(A318="Male",1,0)</f>
        <v>1</v>
      </c>
      <c r="P321" s="1">
        <f>IF(A318="Female",1,0)</f>
        <v>0</v>
      </c>
      <c r="Q321" s="17">
        <f>IF(B318="Yes",1,0)</f>
        <v>1</v>
      </c>
      <c r="R321" s="18">
        <f>IF(B318="No",1,0)</f>
        <v>0</v>
      </c>
      <c r="S321" s="18">
        <f>IF(D318="Graduate",1,0)</f>
        <v>1</v>
      </c>
      <c r="T321" s="18">
        <f>IF(D318="Not Graduate",1,0)</f>
        <v>0</v>
      </c>
      <c r="U321" s="18">
        <f>IF(E318="Yes",1,0)</f>
        <v>1</v>
      </c>
      <c r="V321" s="18">
        <f>IF(E318="No",1,0)</f>
        <v>0</v>
      </c>
      <c r="W321" s="18">
        <f t="shared" si="20"/>
        <v>0</v>
      </c>
      <c r="X321" s="18">
        <f t="shared" si="21"/>
        <v>0</v>
      </c>
      <c r="Y321" s="18">
        <f t="shared" si="22"/>
        <v>1</v>
      </c>
      <c r="Z321" s="18">
        <f t="shared" si="23"/>
        <v>1</v>
      </c>
      <c r="AA321" s="18">
        <f t="shared" si="24"/>
        <v>0</v>
      </c>
    </row>
    <row r="322" spans="1:27" x14ac:dyDescent="0.3">
      <c r="A322" s="1" t="s">
        <v>12</v>
      </c>
      <c r="B322" s="1" t="s">
        <v>13</v>
      </c>
      <c r="C322" s="1">
        <v>0</v>
      </c>
      <c r="D322" s="1" t="s">
        <v>20</v>
      </c>
      <c r="E322" s="1" t="s">
        <v>15</v>
      </c>
      <c r="F322" s="1">
        <v>3814</v>
      </c>
      <c r="G322" s="1">
        <v>1483</v>
      </c>
      <c r="H322" s="1">
        <v>124</v>
      </c>
      <c r="I322" s="1">
        <v>300</v>
      </c>
      <c r="J322" s="1">
        <v>1</v>
      </c>
      <c r="K322" s="1" t="s">
        <v>22</v>
      </c>
      <c r="L322" s="1" t="s">
        <v>19</v>
      </c>
      <c r="O322" s="1">
        <f>IF(A319="Male",1,0)</f>
        <v>0</v>
      </c>
      <c r="P322" s="1">
        <f>IF(A319="Female",1,0)</f>
        <v>1</v>
      </c>
      <c r="Q322" s="17">
        <f>IF(B319="Yes",1,0)</f>
        <v>0</v>
      </c>
      <c r="R322" s="18">
        <f>IF(B319="No",1,0)</f>
        <v>1</v>
      </c>
      <c r="S322" s="18">
        <f>IF(D319="Graduate",1,0)</f>
        <v>1</v>
      </c>
      <c r="T322" s="18">
        <f>IF(D319="Not Graduate",1,0)</f>
        <v>0</v>
      </c>
      <c r="U322" s="18">
        <f>IF(E319="Yes",1,0)</f>
        <v>0</v>
      </c>
      <c r="V322" s="18">
        <f>IF(E319="No",1,0)</f>
        <v>1</v>
      </c>
      <c r="W322" s="18">
        <f t="shared" si="20"/>
        <v>1</v>
      </c>
      <c r="X322" s="18">
        <f t="shared" si="21"/>
        <v>0</v>
      </c>
      <c r="Y322" s="18">
        <f t="shared" si="22"/>
        <v>0</v>
      </c>
      <c r="Z322" s="18">
        <f t="shared" si="23"/>
        <v>1</v>
      </c>
      <c r="AA322" s="18">
        <f t="shared" si="24"/>
        <v>0</v>
      </c>
    </row>
    <row r="323" spans="1:27" x14ac:dyDescent="0.3">
      <c r="A323" s="1" t="s">
        <v>21</v>
      </c>
      <c r="B323" s="1" t="s">
        <v>15</v>
      </c>
      <c r="C323" s="1">
        <v>0</v>
      </c>
      <c r="D323" s="1" t="s">
        <v>14</v>
      </c>
      <c r="E323" s="1" t="s">
        <v>15</v>
      </c>
      <c r="F323" s="1">
        <v>3583</v>
      </c>
      <c r="G323" s="1">
        <v>0</v>
      </c>
      <c r="H323" s="1">
        <v>96</v>
      </c>
      <c r="I323" s="1">
        <v>360</v>
      </c>
      <c r="J323" s="1">
        <v>1</v>
      </c>
      <c r="K323" s="1" t="s">
        <v>18</v>
      </c>
      <c r="L323" s="1" t="s">
        <v>17</v>
      </c>
      <c r="O323" s="1">
        <f>IF(A320="Male",1,0)</f>
        <v>0</v>
      </c>
      <c r="P323" s="1">
        <f>IF(A320="Female",1,0)</f>
        <v>1</v>
      </c>
      <c r="Q323" s="17">
        <f>IF(B320="Yes",1,0)</f>
        <v>0</v>
      </c>
      <c r="R323" s="18">
        <f>IF(B320="No",1,0)</f>
        <v>1</v>
      </c>
      <c r="S323" s="18">
        <f>IF(D320="Graduate",1,0)</f>
        <v>1</v>
      </c>
      <c r="T323" s="18">
        <f>IF(D320="Not Graduate",1,0)</f>
        <v>0</v>
      </c>
      <c r="U323" s="18">
        <f>IF(E320="Yes",1,0)</f>
        <v>0</v>
      </c>
      <c r="V323" s="18">
        <f>IF(E320="No",1,0)</f>
        <v>1</v>
      </c>
      <c r="W323" s="18">
        <f t="shared" si="20"/>
        <v>0</v>
      </c>
      <c r="X323" s="18">
        <f t="shared" si="21"/>
        <v>0</v>
      </c>
      <c r="Y323" s="18">
        <f t="shared" si="22"/>
        <v>1</v>
      </c>
      <c r="Z323" s="18">
        <f t="shared" si="23"/>
        <v>1</v>
      </c>
      <c r="AA323" s="18">
        <f t="shared" si="24"/>
        <v>0</v>
      </c>
    </row>
    <row r="324" spans="1:27" x14ac:dyDescent="0.3">
      <c r="A324" s="1" t="s">
        <v>12</v>
      </c>
      <c r="B324" s="1" t="s">
        <v>15</v>
      </c>
      <c r="C324" s="1">
        <v>0</v>
      </c>
      <c r="D324" s="1" t="s">
        <v>20</v>
      </c>
      <c r="E324" s="1" t="s">
        <v>15</v>
      </c>
      <c r="F324" s="1">
        <v>3598</v>
      </c>
      <c r="G324" s="1">
        <v>1287</v>
      </c>
      <c r="H324" s="1">
        <v>100</v>
      </c>
      <c r="I324" s="1">
        <v>360</v>
      </c>
      <c r="J324" s="1">
        <v>1</v>
      </c>
      <c r="K324" s="1" t="s">
        <v>16</v>
      </c>
      <c r="L324" s="1" t="s">
        <v>17</v>
      </c>
      <c r="O324" s="1">
        <f>IF(A321="Male",1,0)</f>
        <v>1</v>
      </c>
      <c r="P324" s="1">
        <f>IF(A321="Female",1,0)</f>
        <v>0</v>
      </c>
      <c r="Q324" s="17">
        <f>IF(B321="Yes",1,0)</f>
        <v>1</v>
      </c>
      <c r="R324" s="18">
        <f>IF(B321="No",1,0)</f>
        <v>0</v>
      </c>
      <c r="S324" s="18">
        <f>IF(D321="Graduate",1,0)</f>
        <v>0</v>
      </c>
      <c r="T324" s="18">
        <f>IF(D321="Not Graduate",1,0)</f>
        <v>1</v>
      </c>
      <c r="U324" s="18">
        <f>IF(E321="Yes",1,0)</f>
        <v>0</v>
      </c>
      <c r="V324" s="18">
        <f>IF(E321="No",1,0)</f>
        <v>1</v>
      </c>
      <c r="W324" s="18">
        <f t="shared" si="20"/>
        <v>1</v>
      </c>
      <c r="X324" s="18">
        <f t="shared" si="21"/>
        <v>0</v>
      </c>
      <c r="Y324" s="18">
        <f t="shared" si="22"/>
        <v>0</v>
      </c>
      <c r="Z324" s="18">
        <f t="shared" si="23"/>
        <v>0</v>
      </c>
      <c r="AA324" s="18">
        <f t="shared" si="24"/>
        <v>1</v>
      </c>
    </row>
    <row r="325" spans="1:27" x14ac:dyDescent="0.3">
      <c r="A325" s="1" t="s">
        <v>12</v>
      </c>
      <c r="B325" s="1" t="s">
        <v>13</v>
      </c>
      <c r="C325" s="1">
        <v>2</v>
      </c>
      <c r="D325" s="1" t="s">
        <v>14</v>
      </c>
      <c r="E325" s="1" t="s">
        <v>15</v>
      </c>
      <c r="F325" s="1">
        <v>3283</v>
      </c>
      <c r="G325" s="1">
        <v>2035</v>
      </c>
      <c r="H325" s="1">
        <v>148</v>
      </c>
      <c r="I325" s="1">
        <v>360</v>
      </c>
      <c r="J325" s="1">
        <v>1</v>
      </c>
      <c r="K325" s="1" t="s">
        <v>18</v>
      </c>
      <c r="L325" s="1" t="s">
        <v>19</v>
      </c>
      <c r="O325" s="1">
        <f>IF(A322="Male",1,0)</f>
        <v>1</v>
      </c>
      <c r="P325" s="1">
        <f>IF(A322="Female",1,0)</f>
        <v>0</v>
      </c>
      <c r="Q325" s="17">
        <f>IF(B322="Yes",1,0)</f>
        <v>1</v>
      </c>
      <c r="R325" s="18">
        <f>IF(B322="No",1,0)</f>
        <v>0</v>
      </c>
      <c r="S325" s="18">
        <f>IF(D322="Graduate",1,0)</f>
        <v>0</v>
      </c>
      <c r="T325" s="18">
        <f>IF(D322="Not Graduate",1,0)</f>
        <v>1</v>
      </c>
      <c r="U325" s="18">
        <f>IF(E322="Yes",1,0)</f>
        <v>0</v>
      </c>
      <c r="V325" s="18">
        <f>IF(E322="No",1,0)</f>
        <v>1</v>
      </c>
      <c r="W325" s="18">
        <f t="shared" si="20"/>
        <v>0</v>
      </c>
      <c r="X325" s="18">
        <f t="shared" si="21"/>
        <v>0</v>
      </c>
      <c r="Y325" s="18">
        <f t="shared" si="22"/>
        <v>1</v>
      </c>
      <c r="Z325" s="18">
        <f t="shared" si="23"/>
        <v>1</v>
      </c>
      <c r="AA325" s="18">
        <f t="shared" si="24"/>
        <v>0</v>
      </c>
    </row>
    <row r="326" spans="1:27" x14ac:dyDescent="0.3">
      <c r="A326" s="1" t="s">
        <v>12</v>
      </c>
      <c r="B326" s="1" t="s">
        <v>13</v>
      </c>
      <c r="C326" s="1">
        <v>0</v>
      </c>
      <c r="D326" s="1" t="s">
        <v>14</v>
      </c>
      <c r="E326" s="1" t="s">
        <v>15</v>
      </c>
      <c r="F326" s="1">
        <v>2130</v>
      </c>
      <c r="G326" s="1">
        <v>6666</v>
      </c>
      <c r="H326" s="1">
        <v>70</v>
      </c>
      <c r="I326" s="1">
        <v>180</v>
      </c>
      <c r="J326" s="1">
        <v>1</v>
      </c>
      <c r="K326" s="1" t="s">
        <v>22</v>
      </c>
      <c r="L326" s="1" t="s">
        <v>17</v>
      </c>
      <c r="O326" s="1">
        <f>IF(A323="Male",1,0)</f>
        <v>0</v>
      </c>
      <c r="P326" s="1">
        <f>IF(A323="Female",1,0)</f>
        <v>1</v>
      </c>
      <c r="Q326" s="17">
        <f>IF(B323="Yes",1,0)</f>
        <v>0</v>
      </c>
      <c r="R326" s="18">
        <f>IF(B323="No",1,0)</f>
        <v>1</v>
      </c>
      <c r="S326" s="18">
        <f>IF(D323="Graduate",1,0)</f>
        <v>1</v>
      </c>
      <c r="T326" s="18">
        <f>IF(D323="Not Graduate",1,0)</f>
        <v>0</v>
      </c>
      <c r="U326" s="18">
        <f>IF(E323="Yes",1,0)</f>
        <v>0</v>
      </c>
      <c r="V326" s="18">
        <f>IF(E323="No",1,0)</f>
        <v>1</v>
      </c>
      <c r="W326" s="18">
        <f t="shared" ref="W326:W385" si="25">IF(K323="Rural",1,0)</f>
        <v>0</v>
      </c>
      <c r="X326" s="18">
        <f t="shared" ref="X326:X385" si="26">IF(K323="Urban",1,0)</f>
        <v>1</v>
      </c>
      <c r="Y326" s="18">
        <f t="shared" ref="Y326:Y385" si="27">IF(K323="Semiurban",1,0)</f>
        <v>0</v>
      </c>
      <c r="Z326" s="18">
        <f t="shared" ref="Z326:Z385" si="28">IF(L323="Y",1,0)</f>
        <v>0</v>
      </c>
      <c r="AA326" s="18">
        <f t="shared" ref="AA326:AA385" si="29">IF(L323="N",1,0)</f>
        <v>1</v>
      </c>
    </row>
    <row r="327" spans="1:27" x14ac:dyDescent="0.3">
      <c r="A327" s="1" t="s">
        <v>12</v>
      </c>
      <c r="B327" s="1" t="s">
        <v>13</v>
      </c>
      <c r="C327" s="1" t="s">
        <v>23</v>
      </c>
      <c r="D327" s="1" t="s">
        <v>14</v>
      </c>
      <c r="E327" s="1" t="s">
        <v>15</v>
      </c>
      <c r="F327" s="1">
        <v>3466</v>
      </c>
      <c r="G327" s="1">
        <v>3428</v>
      </c>
      <c r="H327" s="1">
        <v>150</v>
      </c>
      <c r="I327" s="1">
        <v>360</v>
      </c>
      <c r="J327" s="1">
        <v>1</v>
      </c>
      <c r="K327" s="1" t="s">
        <v>16</v>
      </c>
      <c r="L327" s="1" t="s">
        <v>19</v>
      </c>
      <c r="O327" s="1">
        <f>IF(A324="Male",1,0)</f>
        <v>1</v>
      </c>
      <c r="P327" s="1">
        <f>IF(A324="Female",1,0)</f>
        <v>0</v>
      </c>
      <c r="Q327" s="17">
        <f>IF(B324="Yes",1,0)</f>
        <v>0</v>
      </c>
      <c r="R327" s="18">
        <f>IF(B324="No",1,0)</f>
        <v>1</v>
      </c>
      <c r="S327" s="18">
        <f>IF(D324="Graduate",1,0)</f>
        <v>0</v>
      </c>
      <c r="T327" s="18">
        <f>IF(D324="Not Graduate",1,0)</f>
        <v>1</v>
      </c>
      <c r="U327" s="18">
        <f>IF(E324="Yes",1,0)</f>
        <v>0</v>
      </c>
      <c r="V327" s="18">
        <f>IF(E324="No",1,0)</f>
        <v>1</v>
      </c>
      <c r="W327" s="18">
        <f t="shared" si="25"/>
        <v>1</v>
      </c>
      <c r="X327" s="18">
        <f t="shared" si="26"/>
        <v>0</v>
      </c>
      <c r="Y327" s="18">
        <f t="shared" si="27"/>
        <v>0</v>
      </c>
      <c r="Z327" s="18">
        <f t="shared" si="28"/>
        <v>0</v>
      </c>
      <c r="AA327" s="18">
        <f t="shared" si="29"/>
        <v>1</v>
      </c>
    </row>
    <row r="328" spans="1:27" x14ac:dyDescent="0.3">
      <c r="A328" s="1" t="s">
        <v>21</v>
      </c>
      <c r="B328" s="1" t="s">
        <v>13</v>
      </c>
      <c r="C328" s="1">
        <v>2</v>
      </c>
      <c r="D328" s="1" t="s">
        <v>14</v>
      </c>
      <c r="E328" s="1" t="s">
        <v>15</v>
      </c>
      <c r="F328" s="1">
        <v>2031</v>
      </c>
      <c r="G328" s="1">
        <v>1632</v>
      </c>
      <c r="H328" s="1">
        <v>113</v>
      </c>
      <c r="I328" s="1">
        <v>480</v>
      </c>
      <c r="J328" s="1">
        <v>1</v>
      </c>
      <c r="K328" s="1" t="s">
        <v>22</v>
      </c>
      <c r="L328" s="1" t="s">
        <v>19</v>
      </c>
      <c r="O328" s="1">
        <f>IF(A325="Male",1,0)</f>
        <v>1</v>
      </c>
      <c r="P328" s="1">
        <f>IF(A325="Female",1,0)</f>
        <v>0</v>
      </c>
      <c r="Q328" s="17">
        <f>IF(B325="Yes",1,0)</f>
        <v>1</v>
      </c>
      <c r="R328" s="18">
        <f>IF(B325="No",1,0)</f>
        <v>0</v>
      </c>
      <c r="S328" s="18">
        <f>IF(D325="Graduate",1,0)</f>
        <v>1</v>
      </c>
      <c r="T328" s="18">
        <f>IF(D325="Not Graduate",1,0)</f>
        <v>0</v>
      </c>
      <c r="U328" s="18">
        <f>IF(E325="Yes",1,0)</f>
        <v>0</v>
      </c>
      <c r="V328" s="18">
        <f>IF(E325="No",1,0)</f>
        <v>1</v>
      </c>
      <c r="W328" s="18">
        <f t="shared" si="25"/>
        <v>0</v>
      </c>
      <c r="X328" s="18">
        <f t="shared" si="26"/>
        <v>1</v>
      </c>
      <c r="Y328" s="18">
        <f t="shared" si="27"/>
        <v>0</v>
      </c>
      <c r="Z328" s="18">
        <f t="shared" si="28"/>
        <v>1</v>
      </c>
      <c r="AA328" s="18">
        <f t="shared" si="29"/>
        <v>0</v>
      </c>
    </row>
    <row r="329" spans="1:27" x14ac:dyDescent="0.3">
      <c r="A329" s="1" t="s">
        <v>12</v>
      </c>
      <c r="B329" s="1" t="s">
        <v>13</v>
      </c>
      <c r="C329" s="1">
        <v>1</v>
      </c>
      <c r="D329" s="1" t="s">
        <v>20</v>
      </c>
      <c r="E329" s="1" t="s">
        <v>15</v>
      </c>
      <c r="F329" s="1">
        <v>3074</v>
      </c>
      <c r="G329" s="1">
        <v>1800</v>
      </c>
      <c r="H329" s="1">
        <v>123</v>
      </c>
      <c r="I329" s="1">
        <v>360</v>
      </c>
      <c r="J329" s="1">
        <v>0</v>
      </c>
      <c r="K329" s="1" t="s">
        <v>22</v>
      </c>
      <c r="L329" s="1" t="s">
        <v>17</v>
      </c>
      <c r="O329" s="1">
        <f>IF(A326="Male",1,0)</f>
        <v>1</v>
      </c>
      <c r="P329" s="1">
        <f>IF(A326="Female",1,0)</f>
        <v>0</v>
      </c>
      <c r="Q329" s="17">
        <f>IF(B326="Yes",1,0)</f>
        <v>1</v>
      </c>
      <c r="R329" s="18">
        <f>IF(B326="No",1,0)</f>
        <v>0</v>
      </c>
      <c r="S329" s="18">
        <f>IF(D326="Graduate",1,0)</f>
        <v>1</v>
      </c>
      <c r="T329" s="18">
        <f>IF(D326="Not Graduate",1,0)</f>
        <v>0</v>
      </c>
      <c r="U329" s="18">
        <f>IF(E326="Yes",1,0)</f>
        <v>0</v>
      </c>
      <c r="V329" s="18">
        <f>IF(E326="No",1,0)</f>
        <v>1</v>
      </c>
      <c r="W329" s="18">
        <f t="shared" si="25"/>
        <v>0</v>
      </c>
      <c r="X329" s="18">
        <f t="shared" si="26"/>
        <v>0</v>
      </c>
      <c r="Y329" s="18">
        <f t="shared" si="27"/>
        <v>1</v>
      </c>
      <c r="Z329" s="18">
        <f t="shared" si="28"/>
        <v>0</v>
      </c>
      <c r="AA329" s="18">
        <f t="shared" si="29"/>
        <v>1</v>
      </c>
    </row>
    <row r="330" spans="1:27" x14ac:dyDescent="0.3">
      <c r="A330" s="1" t="s">
        <v>21</v>
      </c>
      <c r="B330" s="1" t="s">
        <v>15</v>
      </c>
      <c r="C330" s="1">
        <v>0</v>
      </c>
      <c r="D330" s="1" t="s">
        <v>20</v>
      </c>
      <c r="E330" s="1" t="s">
        <v>15</v>
      </c>
      <c r="F330" s="1">
        <v>3400</v>
      </c>
      <c r="G330" s="1">
        <v>0</v>
      </c>
      <c r="H330" s="1">
        <v>95</v>
      </c>
      <c r="I330" s="1">
        <v>360</v>
      </c>
      <c r="J330" s="1">
        <v>1</v>
      </c>
      <c r="K330" s="1" t="s">
        <v>16</v>
      </c>
      <c r="L330" s="1" t="s">
        <v>17</v>
      </c>
      <c r="O330" s="1">
        <f>IF(A327="Male",1,0)</f>
        <v>1</v>
      </c>
      <c r="P330" s="1">
        <f>IF(A327="Female",1,0)</f>
        <v>0</v>
      </c>
      <c r="Q330" s="17">
        <f>IF(B327="Yes",1,0)</f>
        <v>1</v>
      </c>
      <c r="R330" s="18">
        <f>IF(B327="No",1,0)</f>
        <v>0</v>
      </c>
      <c r="S330" s="18">
        <f>IF(D327="Graduate",1,0)</f>
        <v>1</v>
      </c>
      <c r="T330" s="18">
        <f>IF(D327="Not Graduate",1,0)</f>
        <v>0</v>
      </c>
      <c r="U330" s="18">
        <f>IF(E327="Yes",1,0)</f>
        <v>0</v>
      </c>
      <c r="V330" s="18">
        <f>IF(E327="No",1,0)</f>
        <v>1</v>
      </c>
      <c r="W330" s="18">
        <f t="shared" si="25"/>
        <v>1</v>
      </c>
      <c r="X330" s="18">
        <f t="shared" si="26"/>
        <v>0</v>
      </c>
      <c r="Y330" s="18">
        <f t="shared" si="27"/>
        <v>0</v>
      </c>
      <c r="Z330" s="18">
        <f t="shared" si="28"/>
        <v>1</v>
      </c>
      <c r="AA330" s="18">
        <f t="shared" si="29"/>
        <v>0</v>
      </c>
    </row>
    <row r="331" spans="1:27" x14ac:dyDescent="0.3">
      <c r="A331" s="1" t="s">
        <v>12</v>
      </c>
      <c r="B331" s="1" t="s">
        <v>13</v>
      </c>
      <c r="C331" s="1">
        <v>2</v>
      </c>
      <c r="D331" s="1" t="s">
        <v>20</v>
      </c>
      <c r="E331" s="1" t="s">
        <v>15</v>
      </c>
      <c r="F331" s="1">
        <v>2192</v>
      </c>
      <c r="G331" s="1">
        <v>1742</v>
      </c>
      <c r="H331" s="1">
        <v>45</v>
      </c>
      <c r="I331" s="1">
        <v>360</v>
      </c>
      <c r="J331" s="1">
        <v>1</v>
      </c>
      <c r="K331" s="1" t="s">
        <v>22</v>
      </c>
      <c r="L331" s="1" t="s">
        <v>19</v>
      </c>
      <c r="O331" s="1">
        <f>IF(A328="Male",1,0)</f>
        <v>0</v>
      </c>
      <c r="P331" s="1">
        <f>IF(A328="Female",1,0)</f>
        <v>1</v>
      </c>
      <c r="Q331" s="17">
        <f>IF(B328="Yes",1,0)</f>
        <v>1</v>
      </c>
      <c r="R331" s="18">
        <f>IF(B328="No",1,0)</f>
        <v>0</v>
      </c>
      <c r="S331" s="18">
        <f>IF(D328="Graduate",1,0)</f>
        <v>1</v>
      </c>
      <c r="T331" s="18">
        <f>IF(D328="Not Graduate",1,0)</f>
        <v>0</v>
      </c>
      <c r="U331" s="18">
        <f>IF(E328="Yes",1,0)</f>
        <v>0</v>
      </c>
      <c r="V331" s="18">
        <f>IF(E328="No",1,0)</f>
        <v>1</v>
      </c>
      <c r="W331" s="18">
        <f t="shared" si="25"/>
        <v>0</v>
      </c>
      <c r="X331" s="18">
        <f t="shared" si="26"/>
        <v>0</v>
      </c>
      <c r="Y331" s="18">
        <f t="shared" si="27"/>
        <v>1</v>
      </c>
      <c r="Z331" s="18">
        <f t="shared" si="28"/>
        <v>1</v>
      </c>
      <c r="AA331" s="18">
        <f t="shared" si="29"/>
        <v>0</v>
      </c>
    </row>
    <row r="332" spans="1:27" x14ac:dyDescent="0.3">
      <c r="A332" s="1" t="s">
        <v>12</v>
      </c>
      <c r="B332" s="1" t="s">
        <v>15</v>
      </c>
      <c r="C332" s="1">
        <v>0</v>
      </c>
      <c r="D332" s="1" t="s">
        <v>14</v>
      </c>
      <c r="E332" s="1" t="s">
        <v>15</v>
      </c>
      <c r="F332" s="1">
        <v>2500</v>
      </c>
      <c r="G332" s="1">
        <v>0</v>
      </c>
      <c r="H332" s="1">
        <v>55</v>
      </c>
      <c r="I332" s="1">
        <v>360</v>
      </c>
      <c r="J332" s="1">
        <v>1</v>
      </c>
      <c r="K332" s="1" t="s">
        <v>22</v>
      </c>
      <c r="L332" s="1" t="s">
        <v>19</v>
      </c>
      <c r="O332" s="1">
        <f>IF(A329="Male",1,0)</f>
        <v>1</v>
      </c>
      <c r="P332" s="1">
        <f>IF(A329="Female",1,0)</f>
        <v>0</v>
      </c>
      <c r="Q332" s="17">
        <f>IF(B329="Yes",1,0)</f>
        <v>1</v>
      </c>
      <c r="R332" s="18">
        <f>IF(B329="No",1,0)</f>
        <v>0</v>
      </c>
      <c r="S332" s="18">
        <f>IF(D329="Graduate",1,0)</f>
        <v>0</v>
      </c>
      <c r="T332" s="18">
        <f>IF(D329="Not Graduate",1,0)</f>
        <v>1</v>
      </c>
      <c r="U332" s="18">
        <f>IF(E329="Yes",1,0)</f>
        <v>0</v>
      </c>
      <c r="V332" s="18">
        <f>IF(E329="No",1,0)</f>
        <v>1</v>
      </c>
      <c r="W332" s="18">
        <f t="shared" si="25"/>
        <v>0</v>
      </c>
      <c r="X332" s="18">
        <f t="shared" si="26"/>
        <v>0</v>
      </c>
      <c r="Y332" s="18">
        <f t="shared" si="27"/>
        <v>1</v>
      </c>
      <c r="Z332" s="18">
        <f t="shared" si="28"/>
        <v>0</v>
      </c>
      <c r="AA332" s="18">
        <f t="shared" si="29"/>
        <v>1</v>
      </c>
    </row>
    <row r="333" spans="1:27" x14ac:dyDescent="0.3">
      <c r="A333" s="1" t="s">
        <v>12</v>
      </c>
      <c r="B333" s="1" t="s">
        <v>13</v>
      </c>
      <c r="C333" s="1" t="s">
        <v>23</v>
      </c>
      <c r="D333" s="1" t="s">
        <v>14</v>
      </c>
      <c r="E333" s="1" t="s">
        <v>13</v>
      </c>
      <c r="F333" s="1">
        <v>5677</v>
      </c>
      <c r="G333" s="1">
        <v>1424</v>
      </c>
      <c r="H333" s="1">
        <v>100</v>
      </c>
      <c r="I333" s="1">
        <v>360</v>
      </c>
      <c r="J333" s="1">
        <v>1</v>
      </c>
      <c r="K333" s="1" t="s">
        <v>16</v>
      </c>
      <c r="L333" s="1" t="s">
        <v>19</v>
      </c>
      <c r="O333" s="1">
        <f>IF(A330="Male",1,0)</f>
        <v>0</v>
      </c>
      <c r="P333" s="1">
        <f>IF(A330="Female",1,0)</f>
        <v>1</v>
      </c>
      <c r="Q333" s="17">
        <f>IF(B330="Yes",1,0)</f>
        <v>0</v>
      </c>
      <c r="R333" s="18">
        <f>IF(B330="No",1,0)</f>
        <v>1</v>
      </c>
      <c r="S333" s="18">
        <f>IF(D330="Graduate",1,0)</f>
        <v>0</v>
      </c>
      <c r="T333" s="18">
        <f>IF(D330="Not Graduate",1,0)</f>
        <v>1</v>
      </c>
      <c r="U333" s="18">
        <f>IF(E330="Yes",1,0)</f>
        <v>0</v>
      </c>
      <c r="V333" s="18">
        <f>IF(E330="No",1,0)</f>
        <v>1</v>
      </c>
      <c r="W333" s="18">
        <f t="shared" si="25"/>
        <v>1</v>
      </c>
      <c r="X333" s="18">
        <f t="shared" si="26"/>
        <v>0</v>
      </c>
      <c r="Y333" s="18">
        <f t="shared" si="27"/>
        <v>0</v>
      </c>
      <c r="Z333" s="18">
        <f t="shared" si="28"/>
        <v>0</v>
      </c>
      <c r="AA333" s="18">
        <f t="shared" si="29"/>
        <v>1</v>
      </c>
    </row>
    <row r="334" spans="1:27" x14ac:dyDescent="0.3">
      <c r="A334" s="1" t="s">
        <v>12</v>
      </c>
      <c r="B334" s="1" t="s">
        <v>13</v>
      </c>
      <c r="C334" s="1">
        <v>0</v>
      </c>
      <c r="D334" s="1" t="s">
        <v>14</v>
      </c>
      <c r="E334" s="1" t="s">
        <v>15</v>
      </c>
      <c r="F334" s="1">
        <v>3775</v>
      </c>
      <c r="G334" s="1">
        <v>0</v>
      </c>
      <c r="H334" s="1">
        <v>110</v>
      </c>
      <c r="I334" s="1">
        <v>360</v>
      </c>
      <c r="J334" s="1">
        <v>1</v>
      </c>
      <c r="K334" s="1" t="s">
        <v>22</v>
      </c>
      <c r="L334" s="1" t="s">
        <v>19</v>
      </c>
      <c r="O334" s="1">
        <f>IF(A331="Male",1,0)</f>
        <v>1</v>
      </c>
      <c r="P334" s="1">
        <f>IF(A331="Female",1,0)</f>
        <v>0</v>
      </c>
      <c r="Q334" s="17">
        <f>IF(B331="Yes",1,0)</f>
        <v>1</v>
      </c>
      <c r="R334" s="18">
        <f>IF(B331="No",1,0)</f>
        <v>0</v>
      </c>
      <c r="S334" s="18">
        <f>IF(D331="Graduate",1,0)</f>
        <v>0</v>
      </c>
      <c r="T334" s="18">
        <f>IF(D331="Not Graduate",1,0)</f>
        <v>1</v>
      </c>
      <c r="U334" s="18">
        <f>IF(E331="Yes",1,0)</f>
        <v>0</v>
      </c>
      <c r="V334" s="18">
        <f>IF(E331="No",1,0)</f>
        <v>1</v>
      </c>
      <c r="W334" s="18">
        <f t="shared" si="25"/>
        <v>0</v>
      </c>
      <c r="X334" s="18">
        <f t="shared" si="26"/>
        <v>0</v>
      </c>
      <c r="Y334" s="18">
        <f t="shared" si="27"/>
        <v>1</v>
      </c>
      <c r="Z334" s="18">
        <f t="shared" si="28"/>
        <v>1</v>
      </c>
      <c r="AA334" s="18">
        <f t="shared" si="29"/>
        <v>0</v>
      </c>
    </row>
    <row r="335" spans="1:27" x14ac:dyDescent="0.3">
      <c r="A335" s="1" t="s">
        <v>12</v>
      </c>
      <c r="B335" s="1" t="s">
        <v>15</v>
      </c>
      <c r="C335" s="1">
        <v>1</v>
      </c>
      <c r="D335" s="1" t="s">
        <v>20</v>
      </c>
      <c r="E335" s="1" t="s">
        <v>15</v>
      </c>
      <c r="F335" s="1">
        <v>2679</v>
      </c>
      <c r="G335" s="1">
        <v>1302</v>
      </c>
      <c r="H335" s="1">
        <v>94</v>
      </c>
      <c r="I335" s="1">
        <v>360</v>
      </c>
      <c r="J335" s="1">
        <v>1</v>
      </c>
      <c r="K335" s="1" t="s">
        <v>22</v>
      </c>
      <c r="L335" s="1" t="s">
        <v>19</v>
      </c>
      <c r="O335" s="1">
        <f>IF(A332="Male",1,0)</f>
        <v>1</v>
      </c>
      <c r="P335" s="1">
        <f>IF(A332="Female",1,0)</f>
        <v>0</v>
      </c>
      <c r="Q335" s="17">
        <f>IF(B332="Yes",1,0)</f>
        <v>0</v>
      </c>
      <c r="R335" s="18">
        <f>IF(B332="No",1,0)</f>
        <v>1</v>
      </c>
      <c r="S335" s="18">
        <f>IF(D332="Graduate",1,0)</f>
        <v>1</v>
      </c>
      <c r="T335" s="18">
        <f>IF(D332="Not Graduate",1,0)</f>
        <v>0</v>
      </c>
      <c r="U335" s="18">
        <f>IF(E332="Yes",1,0)</f>
        <v>0</v>
      </c>
      <c r="V335" s="18">
        <f>IF(E332="No",1,0)</f>
        <v>1</v>
      </c>
      <c r="W335" s="18">
        <f t="shared" si="25"/>
        <v>0</v>
      </c>
      <c r="X335" s="18">
        <f t="shared" si="26"/>
        <v>0</v>
      </c>
      <c r="Y335" s="18">
        <f t="shared" si="27"/>
        <v>1</v>
      </c>
      <c r="Z335" s="18">
        <f t="shared" si="28"/>
        <v>1</v>
      </c>
      <c r="AA335" s="18">
        <f t="shared" si="29"/>
        <v>0</v>
      </c>
    </row>
    <row r="336" spans="1:27" x14ac:dyDescent="0.3">
      <c r="A336" s="1" t="s">
        <v>12</v>
      </c>
      <c r="B336" s="1" t="s">
        <v>15</v>
      </c>
      <c r="C336" s="1">
        <v>0</v>
      </c>
      <c r="D336" s="1" t="s">
        <v>20</v>
      </c>
      <c r="E336" s="1" t="s">
        <v>15</v>
      </c>
      <c r="F336" s="1">
        <v>6783</v>
      </c>
      <c r="G336" s="1">
        <v>0</v>
      </c>
      <c r="H336" s="1">
        <v>130</v>
      </c>
      <c r="I336" s="1">
        <v>360</v>
      </c>
      <c r="J336" s="1">
        <v>1</v>
      </c>
      <c r="K336" s="1" t="s">
        <v>22</v>
      </c>
      <c r="L336" s="1" t="s">
        <v>19</v>
      </c>
      <c r="O336" s="1">
        <f>IF(A333="Male",1,0)</f>
        <v>1</v>
      </c>
      <c r="P336" s="1">
        <f>IF(A333="Female",1,0)</f>
        <v>0</v>
      </c>
      <c r="Q336" s="17">
        <f>IF(B333="Yes",1,0)</f>
        <v>1</v>
      </c>
      <c r="R336" s="18">
        <f>IF(B333="No",1,0)</f>
        <v>0</v>
      </c>
      <c r="S336" s="18">
        <f>IF(D333="Graduate",1,0)</f>
        <v>1</v>
      </c>
      <c r="T336" s="18">
        <f>IF(D333="Not Graduate",1,0)</f>
        <v>0</v>
      </c>
      <c r="U336" s="18">
        <f>IF(E333="Yes",1,0)</f>
        <v>1</v>
      </c>
      <c r="V336" s="18">
        <f>IF(E333="No",1,0)</f>
        <v>0</v>
      </c>
      <c r="W336" s="18">
        <f t="shared" si="25"/>
        <v>1</v>
      </c>
      <c r="X336" s="18">
        <f t="shared" si="26"/>
        <v>0</v>
      </c>
      <c r="Y336" s="18">
        <f t="shared" si="27"/>
        <v>0</v>
      </c>
      <c r="Z336" s="18">
        <f t="shared" si="28"/>
        <v>1</v>
      </c>
      <c r="AA336" s="18">
        <f t="shared" si="29"/>
        <v>0</v>
      </c>
    </row>
    <row r="337" spans="1:27" x14ac:dyDescent="0.3">
      <c r="A337" s="1" t="s">
        <v>12</v>
      </c>
      <c r="B337" s="1" t="s">
        <v>13</v>
      </c>
      <c r="C337" s="1" t="s">
        <v>23</v>
      </c>
      <c r="D337" s="1" t="s">
        <v>14</v>
      </c>
      <c r="E337" s="1" t="s">
        <v>15</v>
      </c>
      <c r="F337" s="1">
        <v>4281</v>
      </c>
      <c r="G337" s="1">
        <v>0</v>
      </c>
      <c r="H337" s="1">
        <v>100</v>
      </c>
      <c r="I337" s="1">
        <v>360</v>
      </c>
      <c r="J337" s="1">
        <v>1</v>
      </c>
      <c r="K337" s="1" t="s">
        <v>18</v>
      </c>
      <c r="L337" s="1" t="s">
        <v>19</v>
      </c>
      <c r="O337" s="1">
        <f>IF(A334="Male",1,0)</f>
        <v>1</v>
      </c>
      <c r="P337" s="1">
        <f>IF(A334="Female",1,0)</f>
        <v>0</v>
      </c>
      <c r="Q337" s="17">
        <f>IF(B334="Yes",1,0)</f>
        <v>1</v>
      </c>
      <c r="R337" s="18">
        <f>IF(B334="No",1,0)</f>
        <v>0</v>
      </c>
      <c r="S337" s="18">
        <f>IF(D334="Graduate",1,0)</f>
        <v>1</v>
      </c>
      <c r="T337" s="18">
        <f>IF(D334="Not Graduate",1,0)</f>
        <v>0</v>
      </c>
      <c r="U337" s="18">
        <f>IF(E334="Yes",1,0)</f>
        <v>0</v>
      </c>
      <c r="V337" s="18">
        <f>IF(E334="No",1,0)</f>
        <v>1</v>
      </c>
      <c r="W337" s="18">
        <f t="shared" si="25"/>
        <v>0</v>
      </c>
      <c r="X337" s="18">
        <f t="shared" si="26"/>
        <v>0</v>
      </c>
      <c r="Y337" s="18">
        <f t="shared" si="27"/>
        <v>1</v>
      </c>
      <c r="Z337" s="18">
        <f t="shared" si="28"/>
        <v>1</v>
      </c>
      <c r="AA337" s="18">
        <f t="shared" si="29"/>
        <v>0</v>
      </c>
    </row>
    <row r="338" spans="1:27" x14ac:dyDescent="0.3">
      <c r="A338" s="1" t="s">
        <v>12</v>
      </c>
      <c r="B338" s="1" t="s">
        <v>15</v>
      </c>
      <c r="C338" s="1">
        <v>2</v>
      </c>
      <c r="D338" s="1" t="s">
        <v>14</v>
      </c>
      <c r="E338" s="1" t="s">
        <v>15</v>
      </c>
      <c r="F338" s="1">
        <v>3588</v>
      </c>
      <c r="G338" s="1">
        <v>0</v>
      </c>
      <c r="H338" s="1">
        <v>110</v>
      </c>
      <c r="I338" s="1">
        <v>360</v>
      </c>
      <c r="J338" s="1">
        <v>0</v>
      </c>
      <c r="K338" s="1" t="s">
        <v>16</v>
      </c>
      <c r="L338" s="1" t="s">
        <v>17</v>
      </c>
      <c r="O338" s="1">
        <f>IF(A335="Male",1,0)</f>
        <v>1</v>
      </c>
      <c r="P338" s="1">
        <f>IF(A335="Female",1,0)</f>
        <v>0</v>
      </c>
      <c r="Q338" s="17">
        <f>IF(B335="Yes",1,0)</f>
        <v>0</v>
      </c>
      <c r="R338" s="18">
        <f>IF(B335="No",1,0)</f>
        <v>1</v>
      </c>
      <c r="S338" s="18">
        <f>IF(D335="Graduate",1,0)</f>
        <v>0</v>
      </c>
      <c r="T338" s="18">
        <f>IF(D335="Not Graduate",1,0)</f>
        <v>1</v>
      </c>
      <c r="U338" s="18">
        <f>IF(E335="Yes",1,0)</f>
        <v>0</v>
      </c>
      <c r="V338" s="18">
        <f>IF(E335="No",1,0)</f>
        <v>1</v>
      </c>
      <c r="W338" s="18">
        <f t="shared" si="25"/>
        <v>0</v>
      </c>
      <c r="X338" s="18">
        <f t="shared" si="26"/>
        <v>0</v>
      </c>
      <c r="Y338" s="18">
        <f t="shared" si="27"/>
        <v>1</v>
      </c>
      <c r="Z338" s="18">
        <f t="shared" si="28"/>
        <v>1</v>
      </c>
      <c r="AA338" s="18">
        <f t="shared" si="29"/>
        <v>0</v>
      </c>
    </row>
    <row r="339" spans="1:27" x14ac:dyDescent="0.3">
      <c r="A339" s="1" t="s">
        <v>12</v>
      </c>
      <c r="B339" s="1" t="s">
        <v>15</v>
      </c>
      <c r="C339" s="1">
        <v>0</v>
      </c>
      <c r="D339" s="1" t="s">
        <v>20</v>
      </c>
      <c r="E339" s="1" t="s">
        <v>15</v>
      </c>
      <c r="F339" s="1">
        <v>2550</v>
      </c>
      <c r="G339" s="1">
        <v>2042</v>
      </c>
      <c r="H339" s="1">
        <v>126</v>
      </c>
      <c r="I339" s="1">
        <v>360</v>
      </c>
      <c r="J339" s="1">
        <v>1</v>
      </c>
      <c r="K339" s="1" t="s">
        <v>16</v>
      </c>
      <c r="L339" s="1" t="s">
        <v>19</v>
      </c>
      <c r="O339" s="1">
        <f>IF(A336="Male",1,0)</f>
        <v>1</v>
      </c>
      <c r="P339" s="1">
        <f>IF(A336="Female",1,0)</f>
        <v>0</v>
      </c>
      <c r="Q339" s="17">
        <f>IF(B336="Yes",1,0)</f>
        <v>0</v>
      </c>
      <c r="R339" s="18">
        <f>IF(B336="No",1,0)</f>
        <v>1</v>
      </c>
      <c r="S339" s="18">
        <f>IF(D336="Graduate",1,0)</f>
        <v>0</v>
      </c>
      <c r="T339" s="18">
        <f>IF(D336="Not Graduate",1,0)</f>
        <v>1</v>
      </c>
      <c r="U339" s="18">
        <f>IF(E336="Yes",1,0)</f>
        <v>0</v>
      </c>
      <c r="V339" s="18">
        <f>IF(E336="No",1,0)</f>
        <v>1</v>
      </c>
      <c r="W339" s="18">
        <f t="shared" si="25"/>
        <v>0</v>
      </c>
      <c r="X339" s="18">
        <f t="shared" si="26"/>
        <v>0</v>
      </c>
      <c r="Y339" s="18">
        <f t="shared" si="27"/>
        <v>1</v>
      </c>
      <c r="Z339" s="18">
        <f t="shared" si="28"/>
        <v>1</v>
      </c>
      <c r="AA339" s="18">
        <f t="shared" si="29"/>
        <v>0</v>
      </c>
    </row>
    <row r="340" spans="1:27" x14ac:dyDescent="0.3">
      <c r="A340" s="1" t="s">
        <v>12</v>
      </c>
      <c r="B340" s="1" t="s">
        <v>15</v>
      </c>
      <c r="C340" s="1">
        <v>2</v>
      </c>
      <c r="D340" s="1" t="s">
        <v>14</v>
      </c>
      <c r="E340" s="1" t="s">
        <v>15</v>
      </c>
      <c r="F340" s="1">
        <v>3617</v>
      </c>
      <c r="G340" s="1">
        <v>0</v>
      </c>
      <c r="H340" s="1">
        <v>107</v>
      </c>
      <c r="I340" s="1">
        <v>360</v>
      </c>
      <c r="J340" s="1">
        <v>1</v>
      </c>
      <c r="K340" s="1" t="s">
        <v>22</v>
      </c>
      <c r="L340" s="1" t="s">
        <v>19</v>
      </c>
      <c r="O340" s="1">
        <f>IF(A337="Male",1,0)</f>
        <v>1</v>
      </c>
      <c r="P340" s="1">
        <f>IF(A337="Female",1,0)</f>
        <v>0</v>
      </c>
      <c r="Q340" s="17">
        <f>IF(B337="Yes",1,0)</f>
        <v>1</v>
      </c>
      <c r="R340" s="18">
        <f>IF(B337="No",1,0)</f>
        <v>0</v>
      </c>
      <c r="S340" s="18">
        <f>IF(D337="Graduate",1,0)</f>
        <v>1</v>
      </c>
      <c r="T340" s="18">
        <f>IF(D337="Not Graduate",1,0)</f>
        <v>0</v>
      </c>
      <c r="U340" s="18">
        <f>IF(E337="Yes",1,0)</f>
        <v>0</v>
      </c>
      <c r="V340" s="18">
        <f>IF(E337="No",1,0)</f>
        <v>1</v>
      </c>
      <c r="W340" s="18">
        <f t="shared" si="25"/>
        <v>0</v>
      </c>
      <c r="X340" s="18">
        <f t="shared" si="26"/>
        <v>1</v>
      </c>
      <c r="Y340" s="18">
        <f t="shared" si="27"/>
        <v>0</v>
      </c>
      <c r="Z340" s="18">
        <f t="shared" si="28"/>
        <v>1</v>
      </c>
      <c r="AA340" s="18">
        <f t="shared" si="29"/>
        <v>0</v>
      </c>
    </row>
    <row r="341" spans="1:27" x14ac:dyDescent="0.3">
      <c r="A341" s="1" t="s">
        <v>12</v>
      </c>
      <c r="B341" s="1" t="s">
        <v>13</v>
      </c>
      <c r="C341" s="1">
        <v>0</v>
      </c>
      <c r="D341" s="1" t="s">
        <v>20</v>
      </c>
      <c r="E341" s="1" t="s">
        <v>15</v>
      </c>
      <c r="F341" s="1">
        <v>2917</v>
      </c>
      <c r="G341" s="1">
        <v>536</v>
      </c>
      <c r="H341" s="1">
        <v>66</v>
      </c>
      <c r="I341" s="1">
        <v>360</v>
      </c>
      <c r="J341" s="1">
        <v>1</v>
      </c>
      <c r="K341" s="1" t="s">
        <v>16</v>
      </c>
      <c r="L341" s="1" t="s">
        <v>17</v>
      </c>
      <c r="O341" s="1">
        <f>IF(A338="Male",1,0)</f>
        <v>1</v>
      </c>
      <c r="P341" s="1">
        <f>IF(A338="Female",1,0)</f>
        <v>0</v>
      </c>
      <c r="Q341" s="17">
        <f>IF(B338="Yes",1,0)</f>
        <v>0</v>
      </c>
      <c r="R341" s="18">
        <f>IF(B338="No",1,0)</f>
        <v>1</v>
      </c>
      <c r="S341" s="18">
        <f>IF(D338="Graduate",1,0)</f>
        <v>1</v>
      </c>
      <c r="T341" s="18">
        <f>IF(D338="Not Graduate",1,0)</f>
        <v>0</v>
      </c>
      <c r="U341" s="18">
        <f>IF(E338="Yes",1,0)</f>
        <v>0</v>
      </c>
      <c r="V341" s="18">
        <f>IF(E338="No",1,0)</f>
        <v>1</v>
      </c>
      <c r="W341" s="18">
        <f t="shared" si="25"/>
        <v>1</v>
      </c>
      <c r="X341" s="18">
        <f t="shared" si="26"/>
        <v>0</v>
      </c>
      <c r="Y341" s="18">
        <f t="shared" si="27"/>
        <v>0</v>
      </c>
      <c r="Z341" s="18">
        <f t="shared" si="28"/>
        <v>0</v>
      </c>
      <c r="AA341" s="18">
        <f t="shared" si="29"/>
        <v>1</v>
      </c>
    </row>
    <row r="342" spans="1:27" x14ac:dyDescent="0.3">
      <c r="A342" s="1" t="s">
        <v>21</v>
      </c>
      <c r="B342" s="1" t="s">
        <v>13</v>
      </c>
      <c r="C342" s="1">
        <v>1</v>
      </c>
      <c r="D342" s="1" t="s">
        <v>14</v>
      </c>
      <c r="E342" s="1" t="s">
        <v>15</v>
      </c>
      <c r="F342" s="1">
        <v>4608</v>
      </c>
      <c r="G342" s="1">
        <v>2845</v>
      </c>
      <c r="H342" s="1">
        <v>140</v>
      </c>
      <c r="I342" s="1">
        <v>180</v>
      </c>
      <c r="J342" s="1">
        <v>1</v>
      </c>
      <c r="K342" s="1" t="s">
        <v>22</v>
      </c>
      <c r="L342" s="1" t="s">
        <v>19</v>
      </c>
      <c r="O342" s="1">
        <f>IF(A339="Male",1,0)</f>
        <v>1</v>
      </c>
      <c r="P342" s="1">
        <f>IF(A339="Female",1,0)</f>
        <v>0</v>
      </c>
      <c r="Q342" s="17">
        <f>IF(B339="Yes",1,0)</f>
        <v>0</v>
      </c>
      <c r="R342" s="18">
        <f>IF(B339="No",1,0)</f>
        <v>1</v>
      </c>
      <c r="S342" s="18">
        <f>IF(D339="Graduate",1,0)</f>
        <v>0</v>
      </c>
      <c r="T342" s="18">
        <f>IF(D339="Not Graduate",1,0)</f>
        <v>1</v>
      </c>
      <c r="U342" s="18">
        <f>IF(E339="Yes",1,0)</f>
        <v>0</v>
      </c>
      <c r="V342" s="18">
        <f>IF(E339="No",1,0)</f>
        <v>1</v>
      </c>
      <c r="W342" s="18">
        <f t="shared" si="25"/>
        <v>1</v>
      </c>
      <c r="X342" s="18">
        <f t="shared" si="26"/>
        <v>0</v>
      </c>
      <c r="Y342" s="18">
        <f t="shared" si="27"/>
        <v>0</v>
      </c>
      <c r="Z342" s="18">
        <f t="shared" si="28"/>
        <v>1</v>
      </c>
      <c r="AA342" s="18">
        <f t="shared" si="29"/>
        <v>0</v>
      </c>
    </row>
    <row r="343" spans="1:27" x14ac:dyDescent="0.3">
      <c r="A343" s="1" t="s">
        <v>21</v>
      </c>
      <c r="B343" s="1" t="s">
        <v>15</v>
      </c>
      <c r="C343" s="1">
        <v>0</v>
      </c>
      <c r="D343" s="1" t="s">
        <v>14</v>
      </c>
      <c r="E343" s="1" t="s">
        <v>15</v>
      </c>
      <c r="F343" s="1">
        <v>2138</v>
      </c>
      <c r="G343" s="1">
        <v>0</v>
      </c>
      <c r="H343" s="1">
        <v>99</v>
      </c>
      <c r="I343" s="1">
        <v>360</v>
      </c>
      <c r="J343" s="1">
        <v>0</v>
      </c>
      <c r="K343" s="1" t="s">
        <v>22</v>
      </c>
      <c r="L343" s="1" t="s">
        <v>17</v>
      </c>
      <c r="O343" s="1">
        <f>IF(A340="Male",1,0)</f>
        <v>1</v>
      </c>
      <c r="P343" s="1">
        <f>IF(A340="Female",1,0)</f>
        <v>0</v>
      </c>
      <c r="Q343" s="17">
        <f>IF(B340="Yes",1,0)</f>
        <v>0</v>
      </c>
      <c r="R343" s="18">
        <f>IF(B340="No",1,0)</f>
        <v>1</v>
      </c>
      <c r="S343" s="18">
        <f>IF(D340="Graduate",1,0)</f>
        <v>1</v>
      </c>
      <c r="T343" s="18">
        <f>IF(D340="Not Graduate",1,0)</f>
        <v>0</v>
      </c>
      <c r="U343" s="18">
        <f>IF(E340="Yes",1,0)</f>
        <v>0</v>
      </c>
      <c r="V343" s="18">
        <f>IF(E340="No",1,0)</f>
        <v>1</v>
      </c>
      <c r="W343" s="18">
        <f t="shared" si="25"/>
        <v>0</v>
      </c>
      <c r="X343" s="18">
        <f t="shared" si="26"/>
        <v>0</v>
      </c>
      <c r="Y343" s="18">
        <f t="shared" si="27"/>
        <v>1</v>
      </c>
      <c r="Z343" s="18">
        <f t="shared" si="28"/>
        <v>1</v>
      </c>
      <c r="AA343" s="18">
        <f t="shared" si="29"/>
        <v>0</v>
      </c>
    </row>
    <row r="344" spans="1:27" x14ac:dyDescent="0.3">
      <c r="A344" s="1" t="s">
        <v>21</v>
      </c>
      <c r="B344" s="1" t="s">
        <v>15</v>
      </c>
      <c r="C344" s="1">
        <v>1</v>
      </c>
      <c r="D344" s="1" t="s">
        <v>14</v>
      </c>
      <c r="E344" s="1" t="s">
        <v>15</v>
      </c>
      <c r="F344" s="1">
        <v>3652</v>
      </c>
      <c r="G344" s="1">
        <v>0</v>
      </c>
      <c r="H344" s="1">
        <v>95</v>
      </c>
      <c r="I344" s="1">
        <v>360</v>
      </c>
      <c r="J344" s="1">
        <v>1</v>
      </c>
      <c r="K344" s="1" t="s">
        <v>22</v>
      </c>
      <c r="L344" s="1" t="s">
        <v>19</v>
      </c>
      <c r="O344" s="1">
        <f>IF(A341="Male",1,0)</f>
        <v>1</v>
      </c>
      <c r="P344" s="1">
        <f>IF(A341="Female",1,0)</f>
        <v>0</v>
      </c>
      <c r="Q344" s="17">
        <f>IF(B341="Yes",1,0)</f>
        <v>1</v>
      </c>
      <c r="R344" s="18">
        <f>IF(B341="No",1,0)</f>
        <v>0</v>
      </c>
      <c r="S344" s="18">
        <f>IF(D341="Graduate",1,0)</f>
        <v>0</v>
      </c>
      <c r="T344" s="18">
        <f>IF(D341="Not Graduate",1,0)</f>
        <v>1</v>
      </c>
      <c r="U344" s="18">
        <f>IF(E341="Yes",1,0)</f>
        <v>0</v>
      </c>
      <c r="V344" s="18">
        <f>IF(E341="No",1,0)</f>
        <v>1</v>
      </c>
      <c r="W344" s="18">
        <f t="shared" si="25"/>
        <v>1</v>
      </c>
      <c r="X344" s="18">
        <f t="shared" si="26"/>
        <v>0</v>
      </c>
      <c r="Y344" s="18">
        <f t="shared" si="27"/>
        <v>0</v>
      </c>
      <c r="Z344" s="18">
        <f t="shared" si="28"/>
        <v>0</v>
      </c>
      <c r="AA344" s="18">
        <f t="shared" si="29"/>
        <v>1</v>
      </c>
    </row>
    <row r="345" spans="1:27" x14ac:dyDescent="0.3">
      <c r="A345" s="1" t="s">
        <v>12</v>
      </c>
      <c r="B345" s="1" t="s">
        <v>13</v>
      </c>
      <c r="C345" s="1">
        <v>1</v>
      </c>
      <c r="D345" s="1" t="s">
        <v>20</v>
      </c>
      <c r="E345" s="1" t="s">
        <v>15</v>
      </c>
      <c r="F345" s="1">
        <v>2239</v>
      </c>
      <c r="G345" s="1">
        <v>2524</v>
      </c>
      <c r="H345" s="1">
        <v>128</v>
      </c>
      <c r="I345" s="1">
        <v>360</v>
      </c>
      <c r="J345" s="1">
        <v>1</v>
      </c>
      <c r="K345" s="1" t="s">
        <v>18</v>
      </c>
      <c r="L345" s="1" t="s">
        <v>19</v>
      </c>
      <c r="O345" s="1">
        <f>IF(A342="Male",1,0)</f>
        <v>0</v>
      </c>
      <c r="P345" s="1">
        <f>IF(A342="Female",1,0)</f>
        <v>1</v>
      </c>
      <c r="Q345" s="17">
        <f>IF(B342="Yes",1,0)</f>
        <v>1</v>
      </c>
      <c r="R345" s="18">
        <f>IF(B342="No",1,0)</f>
        <v>0</v>
      </c>
      <c r="S345" s="18">
        <f>IF(D342="Graduate",1,0)</f>
        <v>1</v>
      </c>
      <c r="T345" s="18">
        <f>IF(D342="Not Graduate",1,0)</f>
        <v>0</v>
      </c>
      <c r="U345" s="18">
        <f>IF(E342="Yes",1,0)</f>
        <v>0</v>
      </c>
      <c r="V345" s="18">
        <f>IF(E342="No",1,0)</f>
        <v>1</v>
      </c>
      <c r="W345" s="18">
        <f t="shared" si="25"/>
        <v>0</v>
      </c>
      <c r="X345" s="18">
        <f t="shared" si="26"/>
        <v>0</v>
      </c>
      <c r="Y345" s="18">
        <f t="shared" si="27"/>
        <v>1</v>
      </c>
      <c r="Z345" s="18">
        <f t="shared" si="28"/>
        <v>1</v>
      </c>
      <c r="AA345" s="18">
        <f t="shared" si="29"/>
        <v>0</v>
      </c>
    </row>
    <row r="346" spans="1:27" x14ac:dyDescent="0.3">
      <c r="A346" s="1" t="s">
        <v>21</v>
      </c>
      <c r="B346" s="1" t="s">
        <v>13</v>
      </c>
      <c r="C346" s="1">
        <v>0</v>
      </c>
      <c r="D346" s="1" t="s">
        <v>20</v>
      </c>
      <c r="E346" s="1" t="s">
        <v>15</v>
      </c>
      <c r="F346" s="1">
        <v>3017</v>
      </c>
      <c r="G346" s="1">
        <v>663</v>
      </c>
      <c r="H346" s="1">
        <v>102</v>
      </c>
      <c r="I346" s="1">
        <v>360</v>
      </c>
      <c r="J346" s="1">
        <v>1</v>
      </c>
      <c r="K346" s="1" t="s">
        <v>22</v>
      </c>
      <c r="L346" s="1" t="s">
        <v>19</v>
      </c>
      <c r="O346" s="1">
        <f>IF(A343="Male",1,0)</f>
        <v>0</v>
      </c>
      <c r="P346" s="1">
        <f>IF(A343="Female",1,0)</f>
        <v>1</v>
      </c>
      <c r="Q346" s="17">
        <f>IF(B343="Yes",1,0)</f>
        <v>0</v>
      </c>
      <c r="R346" s="18">
        <f>IF(B343="No",1,0)</f>
        <v>1</v>
      </c>
      <c r="S346" s="18">
        <f>IF(D343="Graduate",1,0)</f>
        <v>1</v>
      </c>
      <c r="T346" s="18">
        <f>IF(D343="Not Graduate",1,0)</f>
        <v>0</v>
      </c>
      <c r="U346" s="18">
        <f>IF(E343="Yes",1,0)</f>
        <v>0</v>
      </c>
      <c r="V346" s="18">
        <f>IF(E343="No",1,0)</f>
        <v>1</v>
      </c>
      <c r="W346" s="18">
        <f t="shared" si="25"/>
        <v>0</v>
      </c>
      <c r="X346" s="18">
        <f t="shared" si="26"/>
        <v>0</v>
      </c>
      <c r="Y346" s="18">
        <f t="shared" si="27"/>
        <v>1</v>
      </c>
      <c r="Z346" s="18">
        <f t="shared" si="28"/>
        <v>0</v>
      </c>
      <c r="AA346" s="18">
        <f t="shared" si="29"/>
        <v>1</v>
      </c>
    </row>
    <row r="347" spans="1:27" x14ac:dyDescent="0.3">
      <c r="A347" s="1" t="s">
        <v>12</v>
      </c>
      <c r="B347" s="1" t="s">
        <v>15</v>
      </c>
      <c r="C347" s="1">
        <v>0</v>
      </c>
      <c r="D347" s="1" t="s">
        <v>20</v>
      </c>
      <c r="E347" s="1" t="s">
        <v>15</v>
      </c>
      <c r="F347" s="1">
        <v>3358</v>
      </c>
      <c r="G347" s="1">
        <v>0</v>
      </c>
      <c r="H347" s="1">
        <v>80</v>
      </c>
      <c r="I347" s="1">
        <v>36</v>
      </c>
      <c r="J347" s="1">
        <v>1</v>
      </c>
      <c r="K347" s="1" t="s">
        <v>22</v>
      </c>
      <c r="L347" s="1" t="s">
        <v>17</v>
      </c>
      <c r="O347" s="1">
        <f>IF(A344="Male",1,0)</f>
        <v>0</v>
      </c>
      <c r="P347" s="1">
        <f>IF(A344="Female",1,0)</f>
        <v>1</v>
      </c>
      <c r="Q347" s="17">
        <f>IF(B344="Yes",1,0)</f>
        <v>0</v>
      </c>
      <c r="R347" s="18">
        <f>IF(B344="No",1,0)</f>
        <v>1</v>
      </c>
      <c r="S347" s="18">
        <f>IF(D344="Graduate",1,0)</f>
        <v>1</v>
      </c>
      <c r="T347" s="18">
        <f>IF(D344="Not Graduate",1,0)</f>
        <v>0</v>
      </c>
      <c r="U347" s="18">
        <f>IF(E344="Yes",1,0)</f>
        <v>0</v>
      </c>
      <c r="V347" s="18">
        <f>IF(E344="No",1,0)</f>
        <v>1</v>
      </c>
      <c r="W347" s="18">
        <f t="shared" si="25"/>
        <v>0</v>
      </c>
      <c r="X347" s="18">
        <f t="shared" si="26"/>
        <v>0</v>
      </c>
      <c r="Y347" s="18">
        <f t="shared" si="27"/>
        <v>1</v>
      </c>
      <c r="Z347" s="18">
        <f t="shared" si="28"/>
        <v>1</v>
      </c>
      <c r="AA347" s="18">
        <f t="shared" si="29"/>
        <v>0</v>
      </c>
    </row>
    <row r="348" spans="1:27" x14ac:dyDescent="0.3">
      <c r="A348" s="1" t="s">
        <v>12</v>
      </c>
      <c r="B348" s="1" t="s">
        <v>15</v>
      </c>
      <c r="C348" s="1">
        <v>0</v>
      </c>
      <c r="D348" s="1" t="s">
        <v>14</v>
      </c>
      <c r="E348" s="1" t="s">
        <v>15</v>
      </c>
      <c r="F348" s="1">
        <v>2526</v>
      </c>
      <c r="G348" s="1">
        <v>1783</v>
      </c>
      <c r="H348" s="1">
        <v>145</v>
      </c>
      <c r="I348" s="1">
        <v>360</v>
      </c>
      <c r="J348" s="1">
        <v>1</v>
      </c>
      <c r="K348" s="1" t="s">
        <v>16</v>
      </c>
      <c r="L348" s="1" t="s">
        <v>19</v>
      </c>
      <c r="O348" s="1">
        <f>IF(A345="Male",1,0)</f>
        <v>1</v>
      </c>
      <c r="P348" s="1">
        <f>IF(A345="Female",1,0)</f>
        <v>0</v>
      </c>
      <c r="Q348" s="17">
        <f>IF(B345="Yes",1,0)</f>
        <v>1</v>
      </c>
      <c r="R348" s="18">
        <f>IF(B345="No",1,0)</f>
        <v>0</v>
      </c>
      <c r="S348" s="18">
        <f>IF(D345="Graduate",1,0)</f>
        <v>0</v>
      </c>
      <c r="T348" s="18">
        <f>IF(D345="Not Graduate",1,0)</f>
        <v>1</v>
      </c>
      <c r="U348" s="18">
        <f>IF(E345="Yes",1,0)</f>
        <v>0</v>
      </c>
      <c r="V348" s="18">
        <f>IF(E345="No",1,0)</f>
        <v>1</v>
      </c>
      <c r="W348" s="18">
        <f t="shared" si="25"/>
        <v>0</v>
      </c>
      <c r="X348" s="18">
        <f t="shared" si="26"/>
        <v>1</v>
      </c>
      <c r="Y348" s="18">
        <f t="shared" si="27"/>
        <v>0</v>
      </c>
      <c r="Z348" s="18">
        <f t="shared" si="28"/>
        <v>1</v>
      </c>
      <c r="AA348" s="18">
        <f t="shared" si="29"/>
        <v>0</v>
      </c>
    </row>
    <row r="349" spans="1:27" x14ac:dyDescent="0.3">
      <c r="A349" s="1" t="s">
        <v>21</v>
      </c>
      <c r="B349" s="1" t="s">
        <v>15</v>
      </c>
      <c r="C349" s="1">
        <v>0</v>
      </c>
      <c r="D349" s="1" t="s">
        <v>14</v>
      </c>
      <c r="E349" s="1" t="s">
        <v>15</v>
      </c>
      <c r="F349" s="1">
        <v>5000</v>
      </c>
      <c r="G349" s="1">
        <v>0</v>
      </c>
      <c r="H349" s="1">
        <v>103</v>
      </c>
      <c r="I349" s="1">
        <v>360</v>
      </c>
      <c r="J349" s="1">
        <v>0</v>
      </c>
      <c r="K349" s="1" t="s">
        <v>22</v>
      </c>
      <c r="L349" s="1" t="s">
        <v>17</v>
      </c>
      <c r="O349" s="1">
        <f>IF(A346="Male",1,0)</f>
        <v>0</v>
      </c>
      <c r="P349" s="1">
        <f>IF(A346="Female",1,0)</f>
        <v>1</v>
      </c>
      <c r="Q349" s="17">
        <f>IF(B346="Yes",1,0)</f>
        <v>1</v>
      </c>
      <c r="R349" s="18">
        <f>IF(B346="No",1,0)</f>
        <v>0</v>
      </c>
      <c r="S349" s="18">
        <f>IF(D346="Graduate",1,0)</f>
        <v>0</v>
      </c>
      <c r="T349" s="18">
        <f>IF(D346="Not Graduate",1,0)</f>
        <v>1</v>
      </c>
      <c r="U349" s="18">
        <f>IF(E346="Yes",1,0)</f>
        <v>0</v>
      </c>
      <c r="V349" s="18">
        <f>IF(E346="No",1,0)</f>
        <v>1</v>
      </c>
      <c r="W349" s="18">
        <f t="shared" si="25"/>
        <v>0</v>
      </c>
      <c r="X349" s="18">
        <f t="shared" si="26"/>
        <v>0</v>
      </c>
      <c r="Y349" s="18">
        <f t="shared" si="27"/>
        <v>1</v>
      </c>
      <c r="Z349" s="18">
        <f t="shared" si="28"/>
        <v>1</v>
      </c>
      <c r="AA349" s="18">
        <f t="shared" si="29"/>
        <v>0</v>
      </c>
    </row>
    <row r="350" spans="1:27" x14ac:dyDescent="0.3">
      <c r="A350" s="1" t="s">
        <v>12</v>
      </c>
      <c r="B350" s="1" t="s">
        <v>13</v>
      </c>
      <c r="C350" s="1">
        <v>0</v>
      </c>
      <c r="D350" s="1" t="s">
        <v>14</v>
      </c>
      <c r="E350" s="1" t="s">
        <v>15</v>
      </c>
      <c r="F350" s="1">
        <v>2785</v>
      </c>
      <c r="G350" s="1">
        <v>2016</v>
      </c>
      <c r="H350" s="1">
        <v>110</v>
      </c>
      <c r="I350" s="1">
        <v>360</v>
      </c>
      <c r="J350" s="1">
        <v>1</v>
      </c>
      <c r="K350" s="1" t="s">
        <v>16</v>
      </c>
      <c r="L350" s="1" t="s">
        <v>19</v>
      </c>
      <c r="O350" s="1">
        <f>IF(A347="Male",1,0)</f>
        <v>1</v>
      </c>
      <c r="P350" s="1">
        <f>IF(A347="Female",1,0)</f>
        <v>0</v>
      </c>
      <c r="Q350" s="17">
        <f>IF(B347="Yes",1,0)</f>
        <v>0</v>
      </c>
      <c r="R350" s="18">
        <f>IF(B347="No",1,0)</f>
        <v>1</v>
      </c>
      <c r="S350" s="18">
        <f>IF(D347="Graduate",1,0)</f>
        <v>0</v>
      </c>
      <c r="T350" s="18">
        <f>IF(D347="Not Graduate",1,0)</f>
        <v>1</v>
      </c>
      <c r="U350" s="18">
        <f>IF(E347="Yes",1,0)</f>
        <v>0</v>
      </c>
      <c r="V350" s="18">
        <f>IF(E347="No",1,0)</f>
        <v>1</v>
      </c>
      <c r="W350" s="18">
        <f t="shared" si="25"/>
        <v>0</v>
      </c>
      <c r="X350" s="18">
        <f t="shared" si="26"/>
        <v>0</v>
      </c>
      <c r="Y350" s="18">
        <f t="shared" si="27"/>
        <v>1</v>
      </c>
      <c r="Z350" s="18">
        <f t="shared" si="28"/>
        <v>0</v>
      </c>
      <c r="AA350" s="18">
        <f t="shared" si="29"/>
        <v>1</v>
      </c>
    </row>
    <row r="351" spans="1:27" x14ac:dyDescent="0.3">
      <c r="A351" s="1" t="s">
        <v>12</v>
      </c>
      <c r="B351" s="1" t="s">
        <v>13</v>
      </c>
      <c r="C351" s="1">
        <v>0</v>
      </c>
      <c r="D351" s="1" t="s">
        <v>14</v>
      </c>
      <c r="E351" s="1" t="s">
        <v>15</v>
      </c>
      <c r="F351" s="1">
        <v>3593</v>
      </c>
      <c r="G351" s="1">
        <v>4266</v>
      </c>
      <c r="H351" s="1">
        <v>132</v>
      </c>
      <c r="I351" s="1">
        <v>180</v>
      </c>
      <c r="J351" s="1">
        <v>0</v>
      </c>
      <c r="K351" s="1" t="s">
        <v>16</v>
      </c>
      <c r="L351" s="1" t="s">
        <v>17</v>
      </c>
      <c r="O351" s="1">
        <f>IF(A348="Male",1,0)</f>
        <v>1</v>
      </c>
      <c r="P351" s="1">
        <f>IF(A348="Female",1,0)</f>
        <v>0</v>
      </c>
      <c r="Q351" s="17">
        <f>IF(B348="Yes",1,0)</f>
        <v>0</v>
      </c>
      <c r="R351" s="18">
        <f>IF(B348="No",1,0)</f>
        <v>1</v>
      </c>
      <c r="S351" s="18">
        <f>IF(D348="Graduate",1,0)</f>
        <v>1</v>
      </c>
      <c r="T351" s="18">
        <f>IF(D348="Not Graduate",1,0)</f>
        <v>0</v>
      </c>
      <c r="U351" s="18">
        <f>IF(E348="Yes",1,0)</f>
        <v>0</v>
      </c>
      <c r="V351" s="18">
        <f>IF(E348="No",1,0)</f>
        <v>1</v>
      </c>
      <c r="W351" s="18">
        <f t="shared" si="25"/>
        <v>1</v>
      </c>
      <c r="X351" s="18">
        <f t="shared" si="26"/>
        <v>0</v>
      </c>
      <c r="Y351" s="18">
        <f t="shared" si="27"/>
        <v>0</v>
      </c>
      <c r="Z351" s="18">
        <f t="shared" si="28"/>
        <v>1</v>
      </c>
      <c r="AA351" s="18">
        <f t="shared" si="29"/>
        <v>0</v>
      </c>
    </row>
    <row r="352" spans="1:27" x14ac:dyDescent="0.3">
      <c r="A352" s="1" t="s">
        <v>12</v>
      </c>
      <c r="B352" s="1" t="s">
        <v>13</v>
      </c>
      <c r="C352" s="1">
        <v>1</v>
      </c>
      <c r="D352" s="1" t="s">
        <v>14</v>
      </c>
      <c r="E352" s="1" t="s">
        <v>15</v>
      </c>
      <c r="F352" s="1">
        <v>5468</v>
      </c>
      <c r="G352" s="1">
        <v>1032</v>
      </c>
      <c r="H352" s="1">
        <v>26</v>
      </c>
      <c r="I352" s="1">
        <v>360</v>
      </c>
      <c r="J352" s="1">
        <v>1</v>
      </c>
      <c r="K352" s="1" t="s">
        <v>22</v>
      </c>
      <c r="L352" s="1" t="s">
        <v>19</v>
      </c>
      <c r="O352" s="1">
        <f>IF(A349="Male",1,0)</f>
        <v>0</v>
      </c>
      <c r="P352" s="1">
        <f>IF(A349="Female",1,0)</f>
        <v>1</v>
      </c>
      <c r="Q352" s="17">
        <f>IF(B349="Yes",1,0)</f>
        <v>0</v>
      </c>
      <c r="R352" s="18">
        <f>IF(B349="No",1,0)</f>
        <v>1</v>
      </c>
      <c r="S352" s="18">
        <f>IF(D349="Graduate",1,0)</f>
        <v>1</v>
      </c>
      <c r="T352" s="18">
        <f>IF(D349="Not Graduate",1,0)</f>
        <v>0</v>
      </c>
      <c r="U352" s="18">
        <f>IF(E349="Yes",1,0)</f>
        <v>0</v>
      </c>
      <c r="V352" s="18">
        <f>IF(E349="No",1,0)</f>
        <v>1</v>
      </c>
      <c r="W352" s="18">
        <f t="shared" si="25"/>
        <v>0</v>
      </c>
      <c r="X352" s="18">
        <f t="shared" si="26"/>
        <v>0</v>
      </c>
      <c r="Y352" s="18">
        <f t="shared" si="27"/>
        <v>1</v>
      </c>
      <c r="Z352" s="18">
        <f t="shared" si="28"/>
        <v>0</v>
      </c>
      <c r="AA352" s="18">
        <f t="shared" si="29"/>
        <v>1</v>
      </c>
    </row>
    <row r="353" spans="1:27" x14ac:dyDescent="0.3">
      <c r="A353" s="1" t="s">
        <v>21</v>
      </c>
      <c r="B353" s="1" t="s">
        <v>15</v>
      </c>
      <c r="C353" s="1">
        <v>0</v>
      </c>
      <c r="D353" s="1" t="s">
        <v>14</v>
      </c>
      <c r="E353" s="1" t="s">
        <v>15</v>
      </c>
      <c r="F353" s="1">
        <v>2667</v>
      </c>
      <c r="G353" s="1">
        <v>1625</v>
      </c>
      <c r="H353" s="1">
        <v>84</v>
      </c>
      <c r="I353" s="1">
        <v>360</v>
      </c>
      <c r="J353" s="1">
        <v>1</v>
      </c>
      <c r="K353" s="1" t="s">
        <v>18</v>
      </c>
      <c r="L353" s="1" t="s">
        <v>19</v>
      </c>
      <c r="O353" s="1">
        <f>IF(A350="Male",1,0)</f>
        <v>1</v>
      </c>
      <c r="P353" s="1">
        <f>IF(A350="Female",1,0)</f>
        <v>0</v>
      </c>
      <c r="Q353" s="17">
        <f>IF(B350="Yes",1,0)</f>
        <v>1</v>
      </c>
      <c r="R353" s="18">
        <f>IF(B350="No",1,0)</f>
        <v>0</v>
      </c>
      <c r="S353" s="18">
        <f>IF(D350="Graduate",1,0)</f>
        <v>1</v>
      </c>
      <c r="T353" s="18">
        <f>IF(D350="Not Graduate",1,0)</f>
        <v>0</v>
      </c>
      <c r="U353" s="18">
        <f>IF(E350="Yes",1,0)</f>
        <v>0</v>
      </c>
      <c r="V353" s="18">
        <f>IF(E350="No",1,0)</f>
        <v>1</v>
      </c>
      <c r="W353" s="18">
        <f t="shared" si="25"/>
        <v>1</v>
      </c>
      <c r="X353" s="18">
        <f t="shared" si="26"/>
        <v>0</v>
      </c>
      <c r="Y353" s="18">
        <f t="shared" si="27"/>
        <v>0</v>
      </c>
      <c r="Z353" s="18">
        <f t="shared" si="28"/>
        <v>1</v>
      </c>
      <c r="AA353" s="18">
        <f t="shared" si="29"/>
        <v>0</v>
      </c>
    </row>
    <row r="354" spans="1:27" x14ac:dyDescent="0.3">
      <c r="A354" s="1" t="s">
        <v>12</v>
      </c>
      <c r="B354" s="1" t="s">
        <v>13</v>
      </c>
      <c r="C354" s="1">
        <v>2</v>
      </c>
      <c r="D354" s="1" t="s">
        <v>20</v>
      </c>
      <c r="E354" s="1" t="s">
        <v>15</v>
      </c>
      <c r="F354" s="1">
        <v>3675</v>
      </c>
      <c r="G354" s="1">
        <v>242</v>
      </c>
      <c r="H354" s="1">
        <v>108</v>
      </c>
      <c r="I354" s="1">
        <v>360</v>
      </c>
      <c r="J354" s="1">
        <v>1</v>
      </c>
      <c r="K354" s="1" t="s">
        <v>22</v>
      </c>
      <c r="L354" s="1" t="s">
        <v>19</v>
      </c>
      <c r="O354" s="1">
        <f>IF(A351="Male",1,0)</f>
        <v>1</v>
      </c>
      <c r="P354" s="1">
        <f>IF(A351="Female",1,0)</f>
        <v>0</v>
      </c>
      <c r="Q354" s="17">
        <f>IF(B351="Yes",1,0)</f>
        <v>1</v>
      </c>
      <c r="R354" s="18">
        <f>IF(B351="No",1,0)</f>
        <v>0</v>
      </c>
      <c r="S354" s="18">
        <f>IF(D351="Graduate",1,0)</f>
        <v>1</v>
      </c>
      <c r="T354" s="18">
        <f>IF(D351="Not Graduate",1,0)</f>
        <v>0</v>
      </c>
      <c r="U354" s="18">
        <f>IF(E351="Yes",1,0)</f>
        <v>0</v>
      </c>
      <c r="V354" s="18">
        <f>IF(E351="No",1,0)</f>
        <v>1</v>
      </c>
      <c r="W354" s="18">
        <f t="shared" si="25"/>
        <v>1</v>
      </c>
      <c r="X354" s="18">
        <f t="shared" si="26"/>
        <v>0</v>
      </c>
      <c r="Y354" s="18">
        <f t="shared" si="27"/>
        <v>0</v>
      </c>
      <c r="Z354" s="18">
        <f t="shared" si="28"/>
        <v>0</v>
      </c>
      <c r="AA354" s="18">
        <f t="shared" si="29"/>
        <v>1</v>
      </c>
    </row>
    <row r="355" spans="1:27" x14ac:dyDescent="0.3">
      <c r="A355" s="1" t="s">
        <v>12</v>
      </c>
      <c r="B355" s="1" t="s">
        <v>15</v>
      </c>
      <c r="C355" s="1">
        <v>0</v>
      </c>
      <c r="D355" s="1" t="s">
        <v>20</v>
      </c>
      <c r="E355" s="1" t="s">
        <v>13</v>
      </c>
      <c r="F355" s="1">
        <v>5800</v>
      </c>
      <c r="G355" s="1">
        <v>0</v>
      </c>
      <c r="H355" s="1">
        <v>132</v>
      </c>
      <c r="I355" s="1">
        <v>360</v>
      </c>
      <c r="J355" s="1">
        <v>1</v>
      </c>
      <c r="K355" s="1" t="s">
        <v>22</v>
      </c>
      <c r="L355" s="1" t="s">
        <v>19</v>
      </c>
      <c r="O355" s="1">
        <f>IF(A352="Male",1,0)</f>
        <v>1</v>
      </c>
      <c r="P355" s="1">
        <f>IF(A352="Female",1,0)</f>
        <v>0</v>
      </c>
      <c r="Q355" s="17">
        <f>IF(B352="Yes",1,0)</f>
        <v>1</v>
      </c>
      <c r="R355" s="18">
        <f>IF(B352="No",1,0)</f>
        <v>0</v>
      </c>
      <c r="S355" s="18">
        <f>IF(D352="Graduate",1,0)</f>
        <v>1</v>
      </c>
      <c r="T355" s="18">
        <f>IF(D352="Not Graduate",1,0)</f>
        <v>0</v>
      </c>
      <c r="U355" s="18">
        <f>IF(E352="Yes",1,0)</f>
        <v>0</v>
      </c>
      <c r="V355" s="18">
        <f>IF(E352="No",1,0)</f>
        <v>1</v>
      </c>
      <c r="W355" s="18">
        <f t="shared" si="25"/>
        <v>0</v>
      </c>
      <c r="X355" s="18">
        <f t="shared" si="26"/>
        <v>0</v>
      </c>
      <c r="Y355" s="18">
        <f t="shared" si="27"/>
        <v>1</v>
      </c>
      <c r="Z355" s="18">
        <f t="shared" si="28"/>
        <v>1</v>
      </c>
      <c r="AA355" s="18">
        <f t="shared" si="29"/>
        <v>0</v>
      </c>
    </row>
    <row r="356" spans="1:27" x14ac:dyDescent="0.3">
      <c r="A356" s="1" t="s">
        <v>12</v>
      </c>
      <c r="B356" s="1" t="s">
        <v>13</v>
      </c>
      <c r="C356" s="1">
        <v>0</v>
      </c>
      <c r="D356" s="1" t="s">
        <v>20</v>
      </c>
      <c r="E356" s="1" t="s">
        <v>15</v>
      </c>
      <c r="F356" s="1">
        <v>4467</v>
      </c>
      <c r="G356" s="1">
        <v>0</v>
      </c>
      <c r="H356" s="1">
        <v>120</v>
      </c>
      <c r="I356" s="1">
        <v>360</v>
      </c>
      <c r="J356" s="1">
        <v>1</v>
      </c>
      <c r="K356" s="1" t="s">
        <v>16</v>
      </c>
      <c r="L356" s="1" t="s">
        <v>19</v>
      </c>
      <c r="O356" s="1">
        <f>IF(A353="Male",1,0)</f>
        <v>0</v>
      </c>
      <c r="P356" s="1">
        <f>IF(A353="Female",1,0)</f>
        <v>1</v>
      </c>
      <c r="Q356" s="17">
        <f>IF(B353="Yes",1,0)</f>
        <v>0</v>
      </c>
      <c r="R356" s="18">
        <f>IF(B353="No",1,0)</f>
        <v>1</v>
      </c>
      <c r="S356" s="18">
        <f>IF(D353="Graduate",1,0)</f>
        <v>1</v>
      </c>
      <c r="T356" s="18">
        <f>IF(D353="Not Graduate",1,0)</f>
        <v>0</v>
      </c>
      <c r="U356" s="18">
        <f>IF(E353="Yes",1,0)</f>
        <v>0</v>
      </c>
      <c r="V356" s="18">
        <f>IF(E353="No",1,0)</f>
        <v>1</v>
      </c>
      <c r="W356" s="18">
        <f t="shared" si="25"/>
        <v>0</v>
      </c>
      <c r="X356" s="18">
        <f t="shared" si="26"/>
        <v>1</v>
      </c>
      <c r="Y356" s="18">
        <f t="shared" si="27"/>
        <v>0</v>
      </c>
      <c r="Z356" s="18">
        <f t="shared" si="28"/>
        <v>1</v>
      </c>
      <c r="AA356" s="18">
        <f t="shared" si="29"/>
        <v>0</v>
      </c>
    </row>
    <row r="357" spans="1:27" x14ac:dyDescent="0.3">
      <c r="A357" s="1" t="s">
        <v>12</v>
      </c>
      <c r="B357" s="1" t="s">
        <v>15</v>
      </c>
      <c r="C357" s="1">
        <v>0</v>
      </c>
      <c r="D357" s="1" t="s">
        <v>14</v>
      </c>
      <c r="E357" s="1" t="s">
        <v>15</v>
      </c>
      <c r="F357" s="1">
        <v>3333</v>
      </c>
      <c r="G357" s="1">
        <v>0</v>
      </c>
      <c r="H357" s="1">
        <v>70</v>
      </c>
      <c r="I357" s="1">
        <v>360</v>
      </c>
      <c r="J357" s="1">
        <v>1</v>
      </c>
      <c r="K357" s="1" t="s">
        <v>18</v>
      </c>
      <c r="L357" s="1" t="s">
        <v>19</v>
      </c>
      <c r="O357" s="1">
        <f>IF(A354="Male",1,0)</f>
        <v>1</v>
      </c>
      <c r="P357" s="1">
        <f>IF(A354="Female",1,0)</f>
        <v>0</v>
      </c>
      <c r="Q357" s="17">
        <f>IF(B354="Yes",1,0)</f>
        <v>1</v>
      </c>
      <c r="R357" s="18">
        <f>IF(B354="No",1,0)</f>
        <v>0</v>
      </c>
      <c r="S357" s="18">
        <f>IF(D354="Graduate",1,0)</f>
        <v>0</v>
      </c>
      <c r="T357" s="18">
        <f>IF(D354="Not Graduate",1,0)</f>
        <v>1</v>
      </c>
      <c r="U357" s="18">
        <f>IF(E354="Yes",1,0)</f>
        <v>0</v>
      </c>
      <c r="V357" s="18">
        <f>IF(E354="No",1,0)</f>
        <v>1</v>
      </c>
      <c r="W357" s="18">
        <f t="shared" si="25"/>
        <v>0</v>
      </c>
      <c r="X357" s="18">
        <f t="shared" si="26"/>
        <v>0</v>
      </c>
      <c r="Y357" s="18">
        <f t="shared" si="27"/>
        <v>1</v>
      </c>
      <c r="Z357" s="18">
        <f t="shared" si="28"/>
        <v>1</v>
      </c>
      <c r="AA357" s="18">
        <f t="shared" si="29"/>
        <v>0</v>
      </c>
    </row>
    <row r="358" spans="1:27" x14ac:dyDescent="0.3">
      <c r="A358" s="1" t="s">
        <v>12</v>
      </c>
      <c r="B358" s="1" t="s">
        <v>13</v>
      </c>
      <c r="C358" s="1" t="s">
        <v>23</v>
      </c>
      <c r="D358" s="1" t="s">
        <v>14</v>
      </c>
      <c r="E358" s="1" t="s">
        <v>15</v>
      </c>
      <c r="F358" s="1">
        <v>3400</v>
      </c>
      <c r="G358" s="1">
        <v>2500</v>
      </c>
      <c r="H358" s="1">
        <v>123</v>
      </c>
      <c r="I358" s="1">
        <v>360</v>
      </c>
      <c r="J358" s="1">
        <v>0</v>
      </c>
      <c r="K358" s="1" t="s">
        <v>16</v>
      </c>
      <c r="L358" s="1" t="s">
        <v>17</v>
      </c>
      <c r="O358" s="1">
        <f>IF(A355="Male",1,0)</f>
        <v>1</v>
      </c>
      <c r="P358" s="1">
        <f>IF(A355="Female",1,0)</f>
        <v>0</v>
      </c>
      <c r="Q358" s="17">
        <f>IF(B355="Yes",1,0)</f>
        <v>0</v>
      </c>
      <c r="R358" s="18">
        <f>IF(B355="No",1,0)</f>
        <v>1</v>
      </c>
      <c r="S358" s="18">
        <f>IF(D355="Graduate",1,0)</f>
        <v>0</v>
      </c>
      <c r="T358" s="18">
        <f>IF(D355="Not Graduate",1,0)</f>
        <v>1</v>
      </c>
      <c r="U358" s="18">
        <f>IF(E355="Yes",1,0)</f>
        <v>1</v>
      </c>
      <c r="V358" s="18">
        <f>IF(E355="No",1,0)</f>
        <v>0</v>
      </c>
      <c r="W358" s="18">
        <f t="shared" si="25"/>
        <v>0</v>
      </c>
      <c r="X358" s="18">
        <f t="shared" si="26"/>
        <v>0</v>
      </c>
      <c r="Y358" s="18">
        <f t="shared" si="27"/>
        <v>1</v>
      </c>
      <c r="Z358" s="18">
        <f t="shared" si="28"/>
        <v>1</v>
      </c>
      <c r="AA358" s="18">
        <f t="shared" si="29"/>
        <v>0</v>
      </c>
    </row>
    <row r="359" spans="1:27" x14ac:dyDescent="0.3">
      <c r="A359" s="1" t="s">
        <v>21</v>
      </c>
      <c r="B359" s="1" t="s">
        <v>15</v>
      </c>
      <c r="C359" s="1">
        <v>0</v>
      </c>
      <c r="D359" s="1" t="s">
        <v>14</v>
      </c>
      <c r="E359" s="1" t="s">
        <v>15</v>
      </c>
      <c r="F359" s="1">
        <v>2378</v>
      </c>
      <c r="G359" s="1">
        <v>0</v>
      </c>
      <c r="H359" s="1">
        <v>9</v>
      </c>
      <c r="I359" s="1">
        <v>360</v>
      </c>
      <c r="J359" s="1">
        <v>1</v>
      </c>
      <c r="K359" s="1" t="s">
        <v>18</v>
      </c>
      <c r="L359" s="1" t="s">
        <v>17</v>
      </c>
      <c r="O359" s="1">
        <f>IF(A356="Male",1,0)</f>
        <v>1</v>
      </c>
      <c r="P359" s="1">
        <f>IF(A356="Female",1,0)</f>
        <v>0</v>
      </c>
      <c r="Q359" s="17">
        <f>IF(B356="Yes",1,0)</f>
        <v>1</v>
      </c>
      <c r="R359" s="18">
        <f>IF(B356="No",1,0)</f>
        <v>0</v>
      </c>
      <c r="S359" s="18">
        <f>IF(D356="Graduate",1,0)</f>
        <v>0</v>
      </c>
      <c r="T359" s="18">
        <f>IF(D356="Not Graduate",1,0)</f>
        <v>1</v>
      </c>
      <c r="U359" s="18">
        <f>IF(E356="Yes",1,0)</f>
        <v>0</v>
      </c>
      <c r="V359" s="18">
        <f>IF(E356="No",1,0)</f>
        <v>1</v>
      </c>
      <c r="W359" s="18">
        <f t="shared" si="25"/>
        <v>1</v>
      </c>
      <c r="X359" s="18">
        <f t="shared" si="26"/>
        <v>0</v>
      </c>
      <c r="Y359" s="18">
        <f t="shared" si="27"/>
        <v>0</v>
      </c>
      <c r="Z359" s="18">
        <f t="shared" si="28"/>
        <v>1</v>
      </c>
      <c r="AA359" s="18">
        <f t="shared" si="29"/>
        <v>0</v>
      </c>
    </row>
    <row r="360" spans="1:27" x14ac:dyDescent="0.3">
      <c r="A360" s="1" t="s">
        <v>12</v>
      </c>
      <c r="B360" s="1" t="s">
        <v>13</v>
      </c>
      <c r="C360" s="1">
        <v>0</v>
      </c>
      <c r="D360" s="1" t="s">
        <v>14</v>
      </c>
      <c r="E360" s="1" t="s">
        <v>15</v>
      </c>
      <c r="F360" s="1">
        <v>3166</v>
      </c>
      <c r="G360" s="1">
        <v>2064</v>
      </c>
      <c r="H360" s="1">
        <v>104</v>
      </c>
      <c r="I360" s="1">
        <v>360</v>
      </c>
      <c r="J360" s="1">
        <v>0</v>
      </c>
      <c r="K360" s="1" t="s">
        <v>18</v>
      </c>
      <c r="L360" s="1" t="s">
        <v>17</v>
      </c>
      <c r="O360" s="1">
        <f>IF(A357="Male",1,0)</f>
        <v>1</v>
      </c>
      <c r="P360" s="1">
        <f>IF(A357="Female",1,0)</f>
        <v>0</v>
      </c>
      <c r="Q360" s="17">
        <f>IF(B357="Yes",1,0)</f>
        <v>0</v>
      </c>
      <c r="R360" s="18">
        <f>IF(B357="No",1,0)</f>
        <v>1</v>
      </c>
      <c r="S360" s="18">
        <f>IF(D357="Graduate",1,0)</f>
        <v>1</v>
      </c>
      <c r="T360" s="18">
        <f>IF(D357="Not Graduate",1,0)</f>
        <v>0</v>
      </c>
      <c r="U360" s="18">
        <f>IF(E357="Yes",1,0)</f>
        <v>0</v>
      </c>
      <c r="V360" s="18">
        <f>IF(E357="No",1,0)</f>
        <v>1</v>
      </c>
      <c r="W360" s="18">
        <f t="shared" si="25"/>
        <v>0</v>
      </c>
      <c r="X360" s="18">
        <f t="shared" si="26"/>
        <v>1</v>
      </c>
      <c r="Y360" s="18">
        <f t="shared" si="27"/>
        <v>0</v>
      </c>
      <c r="Z360" s="18">
        <f t="shared" si="28"/>
        <v>1</v>
      </c>
      <c r="AA360" s="18">
        <f t="shared" si="29"/>
        <v>0</v>
      </c>
    </row>
    <row r="361" spans="1:27" x14ac:dyDescent="0.3">
      <c r="A361" s="1" t="s">
        <v>12</v>
      </c>
      <c r="B361" s="1" t="s">
        <v>13</v>
      </c>
      <c r="C361" s="1" t="s">
        <v>23</v>
      </c>
      <c r="D361" s="1" t="s">
        <v>14</v>
      </c>
      <c r="E361" s="1" t="s">
        <v>15</v>
      </c>
      <c r="F361" s="1">
        <v>6406</v>
      </c>
      <c r="G361" s="1">
        <v>0</v>
      </c>
      <c r="H361" s="1">
        <v>150</v>
      </c>
      <c r="I361" s="1">
        <v>360</v>
      </c>
      <c r="J361" s="1">
        <v>1</v>
      </c>
      <c r="K361" s="1" t="s">
        <v>22</v>
      </c>
      <c r="L361" s="1" t="s">
        <v>17</v>
      </c>
      <c r="O361" s="1">
        <f>IF(A358="Male",1,0)</f>
        <v>1</v>
      </c>
      <c r="P361" s="1">
        <f>IF(A358="Female",1,0)</f>
        <v>0</v>
      </c>
      <c r="Q361" s="17">
        <f>IF(B358="Yes",1,0)</f>
        <v>1</v>
      </c>
      <c r="R361" s="18">
        <f>IF(B358="No",1,0)</f>
        <v>0</v>
      </c>
      <c r="S361" s="18">
        <f>IF(D358="Graduate",1,0)</f>
        <v>1</v>
      </c>
      <c r="T361" s="18">
        <f>IF(D358="Not Graduate",1,0)</f>
        <v>0</v>
      </c>
      <c r="U361" s="18">
        <f>IF(E358="Yes",1,0)</f>
        <v>0</v>
      </c>
      <c r="V361" s="18">
        <f>IF(E358="No",1,0)</f>
        <v>1</v>
      </c>
      <c r="W361" s="18">
        <f t="shared" si="25"/>
        <v>1</v>
      </c>
      <c r="X361" s="18">
        <f t="shared" si="26"/>
        <v>0</v>
      </c>
      <c r="Y361" s="18">
        <f t="shared" si="27"/>
        <v>0</v>
      </c>
      <c r="Z361" s="18">
        <f t="shared" si="28"/>
        <v>0</v>
      </c>
      <c r="AA361" s="18">
        <f t="shared" si="29"/>
        <v>1</v>
      </c>
    </row>
    <row r="362" spans="1:27" x14ac:dyDescent="0.3">
      <c r="A362" s="1" t="s">
        <v>12</v>
      </c>
      <c r="B362" s="1" t="s">
        <v>13</v>
      </c>
      <c r="C362" s="1">
        <v>2</v>
      </c>
      <c r="D362" s="1" t="s">
        <v>14</v>
      </c>
      <c r="E362" s="1" t="s">
        <v>15</v>
      </c>
      <c r="F362" s="1">
        <v>3159</v>
      </c>
      <c r="G362" s="1">
        <v>461</v>
      </c>
      <c r="H362" s="1">
        <v>108</v>
      </c>
      <c r="I362" s="1">
        <v>84</v>
      </c>
      <c r="J362" s="1">
        <v>1</v>
      </c>
      <c r="K362" s="1" t="s">
        <v>18</v>
      </c>
      <c r="L362" s="1" t="s">
        <v>19</v>
      </c>
      <c r="O362" s="1">
        <f>IF(A359="Male",1,0)</f>
        <v>0</v>
      </c>
      <c r="P362" s="1">
        <f>IF(A359="Female",1,0)</f>
        <v>1</v>
      </c>
      <c r="Q362" s="17">
        <f>IF(B359="Yes",1,0)</f>
        <v>0</v>
      </c>
      <c r="R362" s="18">
        <f>IF(B359="No",1,0)</f>
        <v>1</v>
      </c>
      <c r="S362" s="18">
        <f>IF(D359="Graduate",1,0)</f>
        <v>1</v>
      </c>
      <c r="T362" s="18">
        <f>IF(D359="Not Graduate",1,0)</f>
        <v>0</v>
      </c>
      <c r="U362" s="18">
        <f>IF(E359="Yes",1,0)</f>
        <v>0</v>
      </c>
      <c r="V362" s="18">
        <f>IF(E359="No",1,0)</f>
        <v>1</v>
      </c>
      <c r="W362" s="18">
        <f t="shared" si="25"/>
        <v>0</v>
      </c>
      <c r="X362" s="18">
        <f t="shared" si="26"/>
        <v>1</v>
      </c>
      <c r="Y362" s="18">
        <f t="shared" si="27"/>
        <v>0</v>
      </c>
      <c r="Z362" s="18">
        <f t="shared" si="28"/>
        <v>0</v>
      </c>
      <c r="AA362" s="18">
        <f t="shared" si="29"/>
        <v>1</v>
      </c>
    </row>
    <row r="363" spans="1:27" x14ac:dyDescent="0.3">
      <c r="A363" s="1" t="s">
        <v>21</v>
      </c>
      <c r="B363" s="1" t="s">
        <v>13</v>
      </c>
      <c r="C363" s="1">
        <v>0</v>
      </c>
      <c r="D363" s="1" t="s">
        <v>14</v>
      </c>
      <c r="E363" s="1" t="s">
        <v>15</v>
      </c>
      <c r="F363" s="1">
        <v>3087</v>
      </c>
      <c r="G363" s="1">
        <v>2210</v>
      </c>
      <c r="H363" s="1">
        <v>136</v>
      </c>
      <c r="I363" s="1">
        <v>360</v>
      </c>
      <c r="J363" s="1">
        <v>0</v>
      </c>
      <c r="K363" s="1" t="s">
        <v>22</v>
      </c>
      <c r="L363" s="1" t="s">
        <v>17</v>
      </c>
      <c r="O363" s="1">
        <f>IF(A360="Male",1,0)</f>
        <v>1</v>
      </c>
      <c r="P363" s="1">
        <f>IF(A360="Female",1,0)</f>
        <v>0</v>
      </c>
      <c r="Q363" s="17">
        <f>IF(B360="Yes",1,0)</f>
        <v>1</v>
      </c>
      <c r="R363" s="18">
        <f>IF(B360="No",1,0)</f>
        <v>0</v>
      </c>
      <c r="S363" s="18">
        <f>IF(D360="Graduate",1,0)</f>
        <v>1</v>
      </c>
      <c r="T363" s="18">
        <f>IF(D360="Not Graduate",1,0)</f>
        <v>0</v>
      </c>
      <c r="U363" s="18">
        <f>IF(E360="Yes",1,0)</f>
        <v>0</v>
      </c>
      <c r="V363" s="18">
        <f>IF(E360="No",1,0)</f>
        <v>1</v>
      </c>
      <c r="W363" s="18">
        <f t="shared" si="25"/>
        <v>0</v>
      </c>
      <c r="X363" s="18">
        <f t="shared" si="26"/>
        <v>1</v>
      </c>
      <c r="Y363" s="18">
        <f t="shared" si="27"/>
        <v>0</v>
      </c>
      <c r="Z363" s="18">
        <f t="shared" si="28"/>
        <v>0</v>
      </c>
      <c r="AA363" s="18">
        <f t="shared" si="29"/>
        <v>1</v>
      </c>
    </row>
    <row r="364" spans="1:27" x14ac:dyDescent="0.3">
      <c r="A364" s="1" t="s">
        <v>12</v>
      </c>
      <c r="B364" s="1" t="s">
        <v>15</v>
      </c>
      <c r="C364" s="1">
        <v>0</v>
      </c>
      <c r="D364" s="1" t="s">
        <v>14</v>
      </c>
      <c r="E364" s="1" t="s">
        <v>15</v>
      </c>
      <c r="F364" s="1">
        <v>3229</v>
      </c>
      <c r="G364" s="1">
        <v>2739</v>
      </c>
      <c r="H364" s="1">
        <v>110</v>
      </c>
      <c r="I364" s="1">
        <v>360</v>
      </c>
      <c r="J364" s="1">
        <v>1</v>
      </c>
      <c r="K364" s="1" t="s">
        <v>18</v>
      </c>
      <c r="L364" s="1" t="s">
        <v>19</v>
      </c>
      <c r="O364" s="1">
        <f>IF(A361="Male",1,0)</f>
        <v>1</v>
      </c>
      <c r="P364" s="1">
        <f>IF(A361="Female",1,0)</f>
        <v>0</v>
      </c>
      <c r="Q364" s="17">
        <f>IF(B361="Yes",1,0)</f>
        <v>1</v>
      </c>
      <c r="R364" s="18">
        <f>IF(B361="No",1,0)</f>
        <v>0</v>
      </c>
      <c r="S364" s="18">
        <f>IF(D361="Graduate",1,0)</f>
        <v>1</v>
      </c>
      <c r="T364" s="18">
        <f>IF(D361="Not Graduate",1,0)</f>
        <v>0</v>
      </c>
      <c r="U364" s="18">
        <f>IF(E361="Yes",1,0)</f>
        <v>0</v>
      </c>
      <c r="V364" s="18">
        <f>IF(E361="No",1,0)</f>
        <v>1</v>
      </c>
      <c r="W364" s="18">
        <f t="shared" si="25"/>
        <v>0</v>
      </c>
      <c r="X364" s="18">
        <f t="shared" si="26"/>
        <v>0</v>
      </c>
      <c r="Y364" s="18">
        <f t="shared" si="27"/>
        <v>1</v>
      </c>
      <c r="Z364" s="18">
        <f t="shared" si="28"/>
        <v>0</v>
      </c>
      <c r="AA364" s="18">
        <f t="shared" si="29"/>
        <v>1</v>
      </c>
    </row>
    <row r="365" spans="1:27" x14ac:dyDescent="0.3">
      <c r="A365" s="1" t="s">
        <v>12</v>
      </c>
      <c r="B365" s="1" t="s">
        <v>13</v>
      </c>
      <c r="C365" s="1">
        <v>1</v>
      </c>
      <c r="D365" s="1" t="s">
        <v>14</v>
      </c>
      <c r="E365" s="1" t="s">
        <v>15</v>
      </c>
      <c r="F365" s="1">
        <v>1782</v>
      </c>
      <c r="G365" s="1">
        <v>2232</v>
      </c>
      <c r="H365" s="1">
        <v>107</v>
      </c>
      <c r="I365" s="1">
        <v>360</v>
      </c>
      <c r="J365" s="1">
        <v>1</v>
      </c>
      <c r="K365" s="1" t="s">
        <v>16</v>
      </c>
      <c r="L365" s="1" t="s">
        <v>19</v>
      </c>
      <c r="O365" s="1">
        <f>IF(A362="Male",1,0)</f>
        <v>1</v>
      </c>
      <c r="P365" s="1">
        <f>IF(A362="Female",1,0)</f>
        <v>0</v>
      </c>
      <c r="Q365" s="17">
        <f>IF(B362="Yes",1,0)</f>
        <v>1</v>
      </c>
      <c r="R365" s="18">
        <f>IF(B362="No",1,0)</f>
        <v>0</v>
      </c>
      <c r="S365" s="18">
        <f>IF(D362="Graduate",1,0)</f>
        <v>1</v>
      </c>
      <c r="T365" s="18">
        <f>IF(D362="Not Graduate",1,0)</f>
        <v>0</v>
      </c>
      <c r="U365" s="18">
        <f>IF(E362="Yes",1,0)</f>
        <v>0</v>
      </c>
      <c r="V365" s="18">
        <f>IF(E362="No",1,0)</f>
        <v>1</v>
      </c>
      <c r="W365" s="18">
        <f t="shared" si="25"/>
        <v>0</v>
      </c>
      <c r="X365" s="18">
        <f t="shared" si="26"/>
        <v>1</v>
      </c>
      <c r="Y365" s="18">
        <f t="shared" si="27"/>
        <v>0</v>
      </c>
      <c r="Z365" s="18">
        <f t="shared" si="28"/>
        <v>1</v>
      </c>
      <c r="AA365" s="18">
        <f t="shared" si="29"/>
        <v>0</v>
      </c>
    </row>
    <row r="366" spans="1:27" x14ac:dyDescent="0.3">
      <c r="A366" s="1" t="s">
        <v>12</v>
      </c>
      <c r="B366" s="1" t="s">
        <v>15</v>
      </c>
      <c r="C366" s="1">
        <v>0</v>
      </c>
      <c r="D366" s="1" t="s">
        <v>14</v>
      </c>
      <c r="E366" s="1" t="s">
        <v>15</v>
      </c>
      <c r="F366" s="1">
        <v>1836</v>
      </c>
      <c r="G366" s="1">
        <v>33837</v>
      </c>
      <c r="H366" s="1">
        <v>90</v>
      </c>
      <c r="I366" s="1">
        <v>360</v>
      </c>
      <c r="J366" s="1">
        <v>1</v>
      </c>
      <c r="K366" s="1" t="s">
        <v>18</v>
      </c>
      <c r="L366" s="1" t="s">
        <v>17</v>
      </c>
      <c r="O366" s="1">
        <f>IF(A363="Male",1,0)</f>
        <v>0</v>
      </c>
      <c r="P366" s="1">
        <f>IF(A363="Female",1,0)</f>
        <v>1</v>
      </c>
      <c r="Q366" s="17">
        <f>IF(B363="Yes",1,0)</f>
        <v>1</v>
      </c>
      <c r="R366" s="18">
        <f>IF(B363="No",1,0)</f>
        <v>0</v>
      </c>
      <c r="S366" s="18">
        <f>IF(D363="Graduate",1,0)</f>
        <v>1</v>
      </c>
      <c r="T366" s="18">
        <f>IF(D363="Not Graduate",1,0)</f>
        <v>0</v>
      </c>
      <c r="U366" s="18">
        <f>IF(E363="Yes",1,0)</f>
        <v>0</v>
      </c>
      <c r="V366" s="18">
        <f>IF(E363="No",1,0)</f>
        <v>1</v>
      </c>
      <c r="W366" s="18">
        <f t="shared" si="25"/>
        <v>0</v>
      </c>
      <c r="X366" s="18">
        <f t="shared" si="26"/>
        <v>0</v>
      </c>
      <c r="Y366" s="18">
        <f t="shared" si="27"/>
        <v>1</v>
      </c>
      <c r="Z366" s="18">
        <f t="shared" si="28"/>
        <v>0</v>
      </c>
      <c r="AA366" s="18">
        <f t="shared" si="29"/>
        <v>1</v>
      </c>
    </row>
    <row r="367" spans="1:27" x14ac:dyDescent="0.3">
      <c r="A367" s="1" t="s">
        <v>21</v>
      </c>
      <c r="B367" s="1" t="s">
        <v>13</v>
      </c>
      <c r="C367" s="1">
        <v>0</v>
      </c>
      <c r="D367" s="1" t="s">
        <v>14</v>
      </c>
      <c r="E367" s="1" t="s">
        <v>15</v>
      </c>
      <c r="F367" s="1">
        <v>3166</v>
      </c>
      <c r="G367" s="1">
        <v>0</v>
      </c>
      <c r="H367" s="1">
        <v>36</v>
      </c>
      <c r="I367" s="1">
        <v>360</v>
      </c>
      <c r="J367" s="1">
        <v>1</v>
      </c>
      <c r="K367" s="1" t="s">
        <v>22</v>
      </c>
      <c r="L367" s="1" t="s">
        <v>19</v>
      </c>
      <c r="O367" s="1">
        <f>IF(A364="Male",1,0)</f>
        <v>1</v>
      </c>
      <c r="P367" s="1">
        <f>IF(A364="Female",1,0)</f>
        <v>0</v>
      </c>
      <c r="Q367" s="17">
        <f>IF(B364="Yes",1,0)</f>
        <v>0</v>
      </c>
      <c r="R367" s="18">
        <f>IF(B364="No",1,0)</f>
        <v>1</v>
      </c>
      <c r="S367" s="18">
        <f>IF(D364="Graduate",1,0)</f>
        <v>1</v>
      </c>
      <c r="T367" s="18">
        <f>IF(D364="Not Graduate",1,0)</f>
        <v>0</v>
      </c>
      <c r="U367" s="18">
        <f>IF(E364="Yes",1,0)</f>
        <v>0</v>
      </c>
      <c r="V367" s="18">
        <f>IF(E364="No",1,0)</f>
        <v>1</v>
      </c>
      <c r="W367" s="18">
        <f t="shared" si="25"/>
        <v>0</v>
      </c>
      <c r="X367" s="18">
        <f t="shared" si="26"/>
        <v>1</v>
      </c>
      <c r="Y367" s="18">
        <f t="shared" si="27"/>
        <v>0</v>
      </c>
      <c r="Z367" s="18">
        <f t="shared" si="28"/>
        <v>1</v>
      </c>
      <c r="AA367" s="18">
        <f t="shared" si="29"/>
        <v>0</v>
      </c>
    </row>
    <row r="368" spans="1:27" x14ac:dyDescent="0.3">
      <c r="A368" s="1" t="s">
        <v>12</v>
      </c>
      <c r="B368" s="1" t="s">
        <v>13</v>
      </c>
      <c r="C368" s="1">
        <v>1</v>
      </c>
      <c r="D368" s="1" t="s">
        <v>14</v>
      </c>
      <c r="E368" s="1" t="s">
        <v>15</v>
      </c>
      <c r="F368" s="1">
        <v>1880</v>
      </c>
      <c r="G368" s="1">
        <v>0</v>
      </c>
      <c r="H368" s="1">
        <v>61</v>
      </c>
      <c r="I368" s="1">
        <v>360</v>
      </c>
      <c r="J368" s="1">
        <v>1</v>
      </c>
      <c r="K368" s="1" t="s">
        <v>16</v>
      </c>
      <c r="L368" s="1" t="s">
        <v>17</v>
      </c>
      <c r="O368" s="1">
        <f>IF(A365="Male",1,0)</f>
        <v>1</v>
      </c>
      <c r="P368" s="1">
        <f>IF(A365="Female",1,0)</f>
        <v>0</v>
      </c>
      <c r="Q368" s="17">
        <f>IF(B365="Yes",1,0)</f>
        <v>1</v>
      </c>
      <c r="R368" s="18">
        <f>IF(B365="No",1,0)</f>
        <v>0</v>
      </c>
      <c r="S368" s="18">
        <f>IF(D365="Graduate",1,0)</f>
        <v>1</v>
      </c>
      <c r="T368" s="18">
        <f>IF(D365="Not Graduate",1,0)</f>
        <v>0</v>
      </c>
      <c r="U368" s="18">
        <f>IF(E365="Yes",1,0)</f>
        <v>0</v>
      </c>
      <c r="V368" s="18">
        <f>IF(E365="No",1,0)</f>
        <v>1</v>
      </c>
      <c r="W368" s="18">
        <f t="shared" si="25"/>
        <v>1</v>
      </c>
      <c r="X368" s="18">
        <f t="shared" si="26"/>
        <v>0</v>
      </c>
      <c r="Y368" s="18">
        <f t="shared" si="27"/>
        <v>0</v>
      </c>
      <c r="Z368" s="18">
        <f t="shared" si="28"/>
        <v>1</v>
      </c>
      <c r="AA368" s="18">
        <f t="shared" si="29"/>
        <v>0</v>
      </c>
    </row>
    <row r="369" spans="1:27" x14ac:dyDescent="0.3">
      <c r="A369" s="1" t="s">
        <v>12</v>
      </c>
      <c r="B369" s="1" t="s">
        <v>13</v>
      </c>
      <c r="C369" s="1">
        <v>1</v>
      </c>
      <c r="D369" s="1" t="s">
        <v>14</v>
      </c>
      <c r="E369" s="1" t="s">
        <v>15</v>
      </c>
      <c r="F369" s="1">
        <v>2787</v>
      </c>
      <c r="G369" s="1">
        <v>1917</v>
      </c>
      <c r="H369" s="1">
        <v>146</v>
      </c>
      <c r="I369" s="1">
        <v>360</v>
      </c>
      <c r="J369" s="1">
        <v>0</v>
      </c>
      <c r="K369" s="1" t="s">
        <v>16</v>
      </c>
      <c r="L369" s="1" t="s">
        <v>17</v>
      </c>
      <c r="O369" s="1">
        <f>IF(A366="Male",1,0)</f>
        <v>1</v>
      </c>
      <c r="P369" s="1">
        <f>IF(A366="Female",1,0)</f>
        <v>0</v>
      </c>
      <c r="Q369" s="17">
        <f>IF(B366="Yes",1,0)</f>
        <v>0</v>
      </c>
      <c r="R369" s="18">
        <f>IF(B366="No",1,0)</f>
        <v>1</v>
      </c>
      <c r="S369" s="18">
        <f>IF(D366="Graduate",1,0)</f>
        <v>1</v>
      </c>
      <c r="T369" s="18">
        <f>IF(D366="Not Graduate",1,0)</f>
        <v>0</v>
      </c>
      <c r="U369" s="18">
        <f>IF(E366="Yes",1,0)</f>
        <v>0</v>
      </c>
      <c r="V369" s="18">
        <f>IF(E366="No",1,0)</f>
        <v>1</v>
      </c>
      <c r="W369" s="18">
        <f t="shared" si="25"/>
        <v>0</v>
      </c>
      <c r="X369" s="18">
        <f t="shared" si="26"/>
        <v>1</v>
      </c>
      <c r="Y369" s="18">
        <f t="shared" si="27"/>
        <v>0</v>
      </c>
      <c r="Z369" s="18">
        <f t="shared" si="28"/>
        <v>0</v>
      </c>
      <c r="AA369" s="18">
        <f t="shared" si="29"/>
        <v>1</v>
      </c>
    </row>
    <row r="370" spans="1:27" x14ac:dyDescent="0.3">
      <c r="A370" s="1" t="s">
        <v>12</v>
      </c>
      <c r="B370" s="1" t="s">
        <v>13</v>
      </c>
      <c r="C370" s="1">
        <v>0</v>
      </c>
      <c r="D370" s="1" t="s">
        <v>14</v>
      </c>
      <c r="E370" s="1" t="s">
        <v>15</v>
      </c>
      <c r="F370" s="1">
        <v>2297</v>
      </c>
      <c r="G370" s="1">
        <v>1522</v>
      </c>
      <c r="H370" s="1">
        <v>104</v>
      </c>
      <c r="I370" s="1">
        <v>360</v>
      </c>
      <c r="J370" s="1">
        <v>1</v>
      </c>
      <c r="K370" s="1" t="s">
        <v>18</v>
      </c>
      <c r="L370" s="1" t="s">
        <v>19</v>
      </c>
      <c r="O370" s="1">
        <f>IF(A367="Male",1,0)</f>
        <v>0</v>
      </c>
      <c r="P370" s="1">
        <f>IF(A367="Female",1,0)</f>
        <v>1</v>
      </c>
      <c r="Q370" s="17">
        <f>IF(B367="Yes",1,0)</f>
        <v>1</v>
      </c>
      <c r="R370" s="18">
        <f>IF(B367="No",1,0)</f>
        <v>0</v>
      </c>
      <c r="S370" s="18">
        <f>IF(D367="Graduate",1,0)</f>
        <v>1</v>
      </c>
      <c r="T370" s="18">
        <f>IF(D367="Not Graduate",1,0)</f>
        <v>0</v>
      </c>
      <c r="U370" s="18">
        <f>IF(E367="Yes",1,0)</f>
        <v>0</v>
      </c>
      <c r="V370" s="18">
        <f>IF(E367="No",1,0)</f>
        <v>1</v>
      </c>
      <c r="W370" s="18">
        <f t="shared" si="25"/>
        <v>0</v>
      </c>
      <c r="X370" s="18">
        <f t="shared" si="26"/>
        <v>0</v>
      </c>
      <c r="Y370" s="18">
        <f t="shared" si="27"/>
        <v>1</v>
      </c>
      <c r="Z370" s="18">
        <f t="shared" si="28"/>
        <v>1</v>
      </c>
      <c r="AA370" s="18">
        <f t="shared" si="29"/>
        <v>0</v>
      </c>
    </row>
    <row r="371" spans="1:27" x14ac:dyDescent="0.3">
      <c r="A371" s="1" t="s">
        <v>21</v>
      </c>
      <c r="B371" s="1" t="s">
        <v>15</v>
      </c>
      <c r="C371" s="1">
        <v>0</v>
      </c>
      <c r="D371" s="1" t="s">
        <v>20</v>
      </c>
      <c r="E371" s="1" t="s">
        <v>15</v>
      </c>
      <c r="F371" s="1">
        <v>2165</v>
      </c>
      <c r="G371" s="1">
        <v>0</v>
      </c>
      <c r="H371" s="1">
        <v>70</v>
      </c>
      <c r="I371" s="1">
        <v>360</v>
      </c>
      <c r="J371" s="1">
        <v>1</v>
      </c>
      <c r="K371" s="1" t="s">
        <v>22</v>
      </c>
      <c r="L371" s="1" t="s">
        <v>19</v>
      </c>
      <c r="O371" s="1">
        <f>IF(A368="Male",1,0)</f>
        <v>1</v>
      </c>
      <c r="P371" s="1">
        <f>IF(A368="Female",1,0)</f>
        <v>0</v>
      </c>
      <c r="Q371" s="17">
        <f>IF(B368="Yes",1,0)</f>
        <v>1</v>
      </c>
      <c r="R371" s="18">
        <f>IF(B368="No",1,0)</f>
        <v>0</v>
      </c>
      <c r="S371" s="18">
        <f>IF(D368="Graduate",1,0)</f>
        <v>1</v>
      </c>
      <c r="T371" s="18">
        <f>IF(D368="Not Graduate",1,0)</f>
        <v>0</v>
      </c>
      <c r="U371" s="18">
        <f>IF(E368="Yes",1,0)</f>
        <v>0</v>
      </c>
      <c r="V371" s="18">
        <f>IF(E368="No",1,0)</f>
        <v>1</v>
      </c>
      <c r="W371" s="18">
        <f t="shared" si="25"/>
        <v>1</v>
      </c>
      <c r="X371" s="18">
        <f t="shared" si="26"/>
        <v>0</v>
      </c>
      <c r="Y371" s="18">
        <f t="shared" si="27"/>
        <v>0</v>
      </c>
      <c r="Z371" s="18">
        <f t="shared" si="28"/>
        <v>0</v>
      </c>
      <c r="AA371" s="18">
        <f t="shared" si="29"/>
        <v>1</v>
      </c>
    </row>
    <row r="372" spans="1:27" x14ac:dyDescent="0.3">
      <c r="A372" s="1" t="s">
        <v>12</v>
      </c>
      <c r="B372" s="1" t="s">
        <v>15</v>
      </c>
      <c r="C372" s="1">
        <v>0</v>
      </c>
      <c r="D372" s="1" t="s">
        <v>14</v>
      </c>
      <c r="E372" s="1" t="s">
        <v>15</v>
      </c>
      <c r="F372" s="1">
        <v>4750</v>
      </c>
      <c r="G372" s="1">
        <v>0</v>
      </c>
      <c r="H372" s="1">
        <v>94</v>
      </c>
      <c r="I372" s="1">
        <v>360</v>
      </c>
      <c r="J372" s="1">
        <v>1</v>
      </c>
      <c r="K372" s="1" t="s">
        <v>22</v>
      </c>
      <c r="L372" s="1" t="s">
        <v>19</v>
      </c>
      <c r="O372" s="1">
        <f>IF(A369="Male",1,0)</f>
        <v>1</v>
      </c>
      <c r="P372" s="1">
        <f>IF(A369="Female",1,0)</f>
        <v>0</v>
      </c>
      <c r="Q372" s="17">
        <f>IF(B369="Yes",1,0)</f>
        <v>1</v>
      </c>
      <c r="R372" s="18">
        <f>IF(B369="No",1,0)</f>
        <v>0</v>
      </c>
      <c r="S372" s="18">
        <f>IF(D369="Graduate",1,0)</f>
        <v>1</v>
      </c>
      <c r="T372" s="18">
        <f>IF(D369="Not Graduate",1,0)</f>
        <v>0</v>
      </c>
      <c r="U372" s="18">
        <f>IF(E369="Yes",1,0)</f>
        <v>0</v>
      </c>
      <c r="V372" s="18">
        <f>IF(E369="No",1,0)</f>
        <v>1</v>
      </c>
      <c r="W372" s="18">
        <f t="shared" si="25"/>
        <v>1</v>
      </c>
      <c r="X372" s="18">
        <f t="shared" si="26"/>
        <v>0</v>
      </c>
      <c r="Y372" s="18">
        <f t="shared" si="27"/>
        <v>0</v>
      </c>
      <c r="Z372" s="18">
        <f t="shared" si="28"/>
        <v>0</v>
      </c>
      <c r="AA372" s="18">
        <f t="shared" si="29"/>
        <v>1</v>
      </c>
    </row>
    <row r="373" spans="1:27" x14ac:dyDescent="0.3">
      <c r="A373" s="1" t="s">
        <v>12</v>
      </c>
      <c r="B373" s="1" t="s">
        <v>13</v>
      </c>
      <c r="C373" s="1">
        <v>2</v>
      </c>
      <c r="D373" s="1" t="s">
        <v>14</v>
      </c>
      <c r="E373" s="1" t="s">
        <v>13</v>
      </c>
      <c r="F373" s="1">
        <v>2726</v>
      </c>
      <c r="G373" s="1">
        <v>0</v>
      </c>
      <c r="H373" s="1">
        <v>106</v>
      </c>
      <c r="I373" s="1">
        <v>360</v>
      </c>
      <c r="J373" s="1">
        <v>0</v>
      </c>
      <c r="K373" s="1" t="s">
        <v>22</v>
      </c>
      <c r="L373" s="1" t="s">
        <v>17</v>
      </c>
      <c r="O373" s="1">
        <f>IF(A370="Male",1,0)</f>
        <v>1</v>
      </c>
      <c r="P373" s="1">
        <f>IF(A370="Female",1,0)</f>
        <v>0</v>
      </c>
      <c r="Q373" s="17">
        <f>IF(B370="Yes",1,0)</f>
        <v>1</v>
      </c>
      <c r="R373" s="18">
        <f>IF(B370="No",1,0)</f>
        <v>0</v>
      </c>
      <c r="S373" s="18">
        <f>IF(D370="Graduate",1,0)</f>
        <v>1</v>
      </c>
      <c r="T373" s="18">
        <f>IF(D370="Not Graduate",1,0)</f>
        <v>0</v>
      </c>
      <c r="U373" s="18">
        <f>IF(E370="Yes",1,0)</f>
        <v>0</v>
      </c>
      <c r="V373" s="18">
        <f>IF(E370="No",1,0)</f>
        <v>1</v>
      </c>
      <c r="W373" s="18">
        <f t="shared" si="25"/>
        <v>0</v>
      </c>
      <c r="X373" s="18">
        <f t="shared" si="26"/>
        <v>1</v>
      </c>
      <c r="Y373" s="18">
        <f t="shared" si="27"/>
        <v>0</v>
      </c>
      <c r="Z373" s="18">
        <f t="shared" si="28"/>
        <v>1</v>
      </c>
      <c r="AA373" s="18">
        <f t="shared" si="29"/>
        <v>0</v>
      </c>
    </row>
    <row r="374" spans="1:27" x14ac:dyDescent="0.3">
      <c r="A374" s="1" t="s">
        <v>12</v>
      </c>
      <c r="B374" s="1" t="s">
        <v>13</v>
      </c>
      <c r="C374" s="1">
        <v>0</v>
      </c>
      <c r="D374" s="1" t="s">
        <v>14</v>
      </c>
      <c r="E374" s="1" t="s">
        <v>15</v>
      </c>
      <c r="F374" s="1">
        <v>3000</v>
      </c>
      <c r="G374" s="1">
        <v>3416</v>
      </c>
      <c r="H374" s="1">
        <v>56</v>
      </c>
      <c r="I374" s="1">
        <v>180</v>
      </c>
      <c r="J374" s="1">
        <v>1</v>
      </c>
      <c r="K374" s="1" t="s">
        <v>22</v>
      </c>
      <c r="L374" s="1" t="s">
        <v>19</v>
      </c>
      <c r="O374" s="1">
        <f>IF(A371="Male",1,0)</f>
        <v>0</v>
      </c>
      <c r="P374" s="1">
        <f>IF(A371="Female",1,0)</f>
        <v>1</v>
      </c>
      <c r="Q374" s="17">
        <f>IF(B371="Yes",1,0)</f>
        <v>0</v>
      </c>
      <c r="R374" s="18">
        <f>IF(B371="No",1,0)</f>
        <v>1</v>
      </c>
      <c r="S374" s="18">
        <f>IF(D371="Graduate",1,0)</f>
        <v>0</v>
      </c>
      <c r="T374" s="18">
        <f>IF(D371="Not Graduate",1,0)</f>
        <v>1</v>
      </c>
      <c r="U374" s="18">
        <f>IF(E371="Yes",1,0)</f>
        <v>0</v>
      </c>
      <c r="V374" s="18">
        <f>IF(E371="No",1,0)</f>
        <v>1</v>
      </c>
      <c r="W374" s="18">
        <f t="shared" si="25"/>
        <v>0</v>
      </c>
      <c r="X374" s="18">
        <f t="shared" si="26"/>
        <v>0</v>
      </c>
      <c r="Y374" s="18">
        <f t="shared" si="27"/>
        <v>1</v>
      </c>
      <c r="Z374" s="18">
        <f t="shared" si="28"/>
        <v>1</v>
      </c>
      <c r="AA374" s="18">
        <f t="shared" si="29"/>
        <v>0</v>
      </c>
    </row>
    <row r="375" spans="1:27" x14ac:dyDescent="0.3">
      <c r="A375" s="1" t="s">
        <v>12</v>
      </c>
      <c r="B375" s="1" t="s">
        <v>13</v>
      </c>
      <c r="C375" s="1">
        <v>0</v>
      </c>
      <c r="D375" s="1" t="s">
        <v>14</v>
      </c>
      <c r="E375" s="1" t="s">
        <v>15</v>
      </c>
      <c r="F375" s="1">
        <v>3859</v>
      </c>
      <c r="G375" s="1">
        <v>3300</v>
      </c>
      <c r="H375" s="1">
        <v>142</v>
      </c>
      <c r="I375" s="1">
        <v>180</v>
      </c>
      <c r="J375" s="1">
        <v>1</v>
      </c>
      <c r="K375" s="1" t="s">
        <v>16</v>
      </c>
      <c r="L375" s="1" t="s">
        <v>19</v>
      </c>
      <c r="O375" s="1">
        <f>IF(A372="Male",1,0)</f>
        <v>1</v>
      </c>
      <c r="P375" s="1">
        <f>IF(A372="Female",1,0)</f>
        <v>0</v>
      </c>
      <c r="Q375" s="17">
        <f>IF(B372="Yes",1,0)</f>
        <v>0</v>
      </c>
      <c r="R375" s="18">
        <f>IF(B372="No",1,0)</f>
        <v>1</v>
      </c>
      <c r="S375" s="18">
        <f>IF(D372="Graduate",1,0)</f>
        <v>1</v>
      </c>
      <c r="T375" s="18">
        <f>IF(D372="Not Graduate",1,0)</f>
        <v>0</v>
      </c>
      <c r="U375" s="18">
        <f>IF(E372="Yes",1,0)</f>
        <v>0</v>
      </c>
      <c r="V375" s="18">
        <f>IF(E372="No",1,0)</f>
        <v>1</v>
      </c>
      <c r="W375" s="18">
        <f t="shared" si="25"/>
        <v>0</v>
      </c>
      <c r="X375" s="18">
        <f t="shared" si="26"/>
        <v>0</v>
      </c>
      <c r="Y375" s="18">
        <f t="shared" si="27"/>
        <v>1</v>
      </c>
      <c r="Z375" s="18">
        <f t="shared" si="28"/>
        <v>1</v>
      </c>
      <c r="AA375" s="18">
        <f t="shared" si="29"/>
        <v>0</v>
      </c>
    </row>
    <row r="376" spans="1:27" x14ac:dyDescent="0.3">
      <c r="A376" s="1" t="s">
        <v>12</v>
      </c>
      <c r="B376" s="1" t="s">
        <v>15</v>
      </c>
      <c r="C376" s="1">
        <v>0</v>
      </c>
      <c r="D376" s="1" t="s">
        <v>20</v>
      </c>
      <c r="E376" s="1" t="s">
        <v>15</v>
      </c>
      <c r="F376" s="1">
        <v>3833</v>
      </c>
      <c r="G376" s="1">
        <v>0</v>
      </c>
      <c r="H376" s="1">
        <v>110</v>
      </c>
      <c r="I376" s="1">
        <v>360</v>
      </c>
      <c r="J376" s="1">
        <v>1</v>
      </c>
      <c r="K376" s="1" t="s">
        <v>16</v>
      </c>
      <c r="L376" s="1" t="s">
        <v>19</v>
      </c>
      <c r="O376" s="1">
        <f>IF(A373="Male",1,0)</f>
        <v>1</v>
      </c>
      <c r="P376" s="1">
        <f>IF(A373="Female",1,0)</f>
        <v>0</v>
      </c>
      <c r="Q376" s="17">
        <f>IF(B373="Yes",1,0)</f>
        <v>1</v>
      </c>
      <c r="R376" s="18">
        <f>IF(B373="No",1,0)</f>
        <v>0</v>
      </c>
      <c r="S376" s="18">
        <f>IF(D373="Graduate",1,0)</f>
        <v>1</v>
      </c>
      <c r="T376" s="18">
        <f>IF(D373="Not Graduate",1,0)</f>
        <v>0</v>
      </c>
      <c r="U376" s="18">
        <f>IF(E373="Yes",1,0)</f>
        <v>1</v>
      </c>
      <c r="V376" s="18">
        <f>IF(E373="No",1,0)</f>
        <v>0</v>
      </c>
      <c r="W376" s="18">
        <f t="shared" si="25"/>
        <v>0</v>
      </c>
      <c r="X376" s="18">
        <f t="shared" si="26"/>
        <v>0</v>
      </c>
      <c r="Y376" s="18">
        <f t="shared" si="27"/>
        <v>1</v>
      </c>
      <c r="Z376" s="18">
        <f t="shared" si="28"/>
        <v>0</v>
      </c>
      <c r="AA376" s="18">
        <f t="shared" si="29"/>
        <v>1</v>
      </c>
    </row>
    <row r="377" spans="1:27" x14ac:dyDescent="0.3">
      <c r="A377" s="1" t="s">
        <v>12</v>
      </c>
      <c r="B377" s="1" t="s">
        <v>15</v>
      </c>
      <c r="C377" s="1">
        <v>3</v>
      </c>
      <c r="D377" s="1" t="s">
        <v>14</v>
      </c>
      <c r="E377" s="1" t="s">
        <v>15</v>
      </c>
      <c r="F377" s="1">
        <v>2987</v>
      </c>
      <c r="G377" s="1">
        <v>0</v>
      </c>
      <c r="H377" s="1">
        <v>88</v>
      </c>
      <c r="I377" s="1">
        <v>360</v>
      </c>
      <c r="J377" s="1">
        <v>0</v>
      </c>
      <c r="K377" s="1" t="s">
        <v>22</v>
      </c>
      <c r="L377" s="1" t="s">
        <v>17</v>
      </c>
      <c r="O377" s="1">
        <f>IF(A374="Male",1,0)</f>
        <v>1</v>
      </c>
      <c r="P377" s="1">
        <f>IF(A374="Female",1,0)</f>
        <v>0</v>
      </c>
      <c r="Q377" s="17">
        <f>IF(B374="Yes",1,0)</f>
        <v>1</v>
      </c>
      <c r="R377" s="18">
        <f>IF(B374="No",1,0)</f>
        <v>0</v>
      </c>
      <c r="S377" s="18">
        <f>IF(D374="Graduate",1,0)</f>
        <v>1</v>
      </c>
      <c r="T377" s="18">
        <f>IF(D374="Not Graduate",1,0)</f>
        <v>0</v>
      </c>
      <c r="U377" s="18">
        <f>IF(E374="Yes",1,0)</f>
        <v>0</v>
      </c>
      <c r="V377" s="18">
        <f>IF(E374="No",1,0)</f>
        <v>1</v>
      </c>
      <c r="W377" s="18">
        <f t="shared" si="25"/>
        <v>0</v>
      </c>
      <c r="X377" s="18">
        <f t="shared" si="26"/>
        <v>0</v>
      </c>
      <c r="Y377" s="18">
        <f t="shared" si="27"/>
        <v>1</v>
      </c>
      <c r="Z377" s="18">
        <f t="shared" si="28"/>
        <v>1</v>
      </c>
      <c r="AA377" s="18">
        <f t="shared" si="29"/>
        <v>0</v>
      </c>
    </row>
    <row r="378" spans="1:27" x14ac:dyDescent="0.3">
      <c r="A378" s="1" t="s">
        <v>12</v>
      </c>
      <c r="B378" s="1" t="s">
        <v>13</v>
      </c>
      <c r="C378" s="1" t="s">
        <v>23</v>
      </c>
      <c r="D378" s="1" t="s">
        <v>14</v>
      </c>
      <c r="E378" s="1" t="s">
        <v>15</v>
      </c>
      <c r="F378" s="1">
        <v>5703</v>
      </c>
      <c r="G378" s="1">
        <v>0</v>
      </c>
      <c r="H378" s="1">
        <v>128</v>
      </c>
      <c r="I378" s="1">
        <v>360</v>
      </c>
      <c r="J378" s="1">
        <v>1</v>
      </c>
      <c r="K378" s="1" t="s">
        <v>18</v>
      </c>
      <c r="L378" s="1" t="s">
        <v>19</v>
      </c>
      <c r="O378" s="1">
        <f>IF(A375="Male",1,0)</f>
        <v>1</v>
      </c>
      <c r="P378" s="1">
        <f>IF(A375="Female",1,0)</f>
        <v>0</v>
      </c>
      <c r="Q378" s="17">
        <f>IF(B375="Yes",1,0)</f>
        <v>1</v>
      </c>
      <c r="R378" s="18">
        <f>IF(B375="No",1,0)</f>
        <v>0</v>
      </c>
      <c r="S378" s="18">
        <f>IF(D375="Graduate",1,0)</f>
        <v>1</v>
      </c>
      <c r="T378" s="18">
        <f>IF(D375="Not Graduate",1,0)</f>
        <v>0</v>
      </c>
      <c r="U378" s="18">
        <f>IF(E375="Yes",1,0)</f>
        <v>0</v>
      </c>
      <c r="V378" s="18">
        <f>IF(E375="No",1,0)</f>
        <v>1</v>
      </c>
      <c r="W378" s="18">
        <f t="shared" si="25"/>
        <v>1</v>
      </c>
      <c r="X378" s="18">
        <f t="shared" si="26"/>
        <v>0</v>
      </c>
      <c r="Y378" s="18">
        <f t="shared" si="27"/>
        <v>0</v>
      </c>
      <c r="Z378" s="18">
        <f t="shared" si="28"/>
        <v>1</v>
      </c>
      <c r="AA378" s="18">
        <f t="shared" si="29"/>
        <v>0</v>
      </c>
    </row>
    <row r="379" spans="1:27" x14ac:dyDescent="0.3">
      <c r="A379" s="1" t="s">
        <v>12</v>
      </c>
      <c r="B379" s="1" t="s">
        <v>13</v>
      </c>
      <c r="C379" s="1">
        <v>0</v>
      </c>
      <c r="D379" s="1" t="s">
        <v>14</v>
      </c>
      <c r="E379" s="1" t="s">
        <v>15</v>
      </c>
      <c r="F379" s="1">
        <v>3232</v>
      </c>
      <c r="G379" s="1">
        <v>1950</v>
      </c>
      <c r="H379" s="1">
        <v>108</v>
      </c>
      <c r="I379" s="1">
        <v>360</v>
      </c>
      <c r="J379" s="1">
        <v>1</v>
      </c>
      <c r="K379" s="1" t="s">
        <v>16</v>
      </c>
      <c r="L379" s="1" t="s">
        <v>19</v>
      </c>
      <c r="O379" s="1">
        <f>IF(A376="Male",1,0)</f>
        <v>1</v>
      </c>
      <c r="P379" s="1">
        <f>IF(A376="Female",1,0)</f>
        <v>0</v>
      </c>
      <c r="Q379" s="17">
        <f>IF(B376="Yes",1,0)</f>
        <v>0</v>
      </c>
      <c r="R379" s="18">
        <f>IF(B376="No",1,0)</f>
        <v>1</v>
      </c>
      <c r="S379" s="18">
        <f>IF(D376="Graduate",1,0)</f>
        <v>0</v>
      </c>
      <c r="T379" s="18">
        <f>IF(D376="Not Graduate",1,0)</f>
        <v>1</v>
      </c>
      <c r="U379" s="18">
        <f>IF(E376="Yes",1,0)</f>
        <v>0</v>
      </c>
      <c r="V379" s="18">
        <f>IF(E376="No",1,0)</f>
        <v>1</v>
      </c>
      <c r="W379" s="18">
        <f t="shared" si="25"/>
        <v>1</v>
      </c>
      <c r="X379" s="18">
        <f t="shared" si="26"/>
        <v>0</v>
      </c>
      <c r="Y379" s="18">
        <f t="shared" si="27"/>
        <v>0</v>
      </c>
      <c r="Z379" s="18">
        <f t="shared" si="28"/>
        <v>1</v>
      </c>
      <c r="AA379" s="18">
        <f t="shared" si="29"/>
        <v>0</v>
      </c>
    </row>
    <row r="380" spans="1:27" x14ac:dyDescent="0.3">
      <c r="A380" s="1" t="s">
        <v>21</v>
      </c>
      <c r="B380" s="1" t="s">
        <v>15</v>
      </c>
      <c r="C380" s="1">
        <v>0</v>
      </c>
      <c r="D380" s="1" t="s">
        <v>14</v>
      </c>
      <c r="E380" s="1" t="s">
        <v>15</v>
      </c>
      <c r="F380" s="1">
        <v>2900</v>
      </c>
      <c r="G380" s="1">
        <v>0</v>
      </c>
      <c r="H380" s="1">
        <v>71</v>
      </c>
      <c r="I380" s="1">
        <v>360</v>
      </c>
      <c r="J380" s="1">
        <v>1</v>
      </c>
      <c r="K380" s="1" t="s">
        <v>16</v>
      </c>
      <c r="L380" s="1" t="s">
        <v>19</v>
      </c>
      <c r="O380" s="1">
        <f>IF(A377="Male",1,0)</f>
        <v>1</v>
      </c>
      <c r="P380" s="1">
        <f>IF(A377="Female",1,0)</f>
        <v>0</v>
      </c>
      <c r="Q380" s="17">
        <f>IF(B377="Yes",1,0)</f>
        <v>0</v>
      </c>
      <c r="R380" s="18">
        <f>IF(B377="No",1,0)</f>
        <v>1</v>
      </c>
      <c r="S380" s="18">
        <f>IF(D377="Graduate",1,0)</f>
        <v>1</v>
      </c>
      <c r="T380" s="18">
        <f>IF(D377="Not Graduate",1,0)</f>
        <v>0</v>
      </c>
      <c r="U380" s="18">
        <f>IF(E377="Yes",1,0)</f>
        <v>0</v>
      </c>
      <c r="V380" s="18">
        <f>IF(E377="No",1,0)</f>
        <v>1</v>
      </c>
      <c r="W380" s="18">
        <f t="shared" si="25"/>
        <v>0</v>
      </c>
      <c r="X380" s="18">
        <f t="shared" si="26"/>
        <v>0</v>
      </c>
      <c r="Y380" s="18">
        <f t="shared" si="27"/>
        <v>1</v>
      </c>
      <c r="Z380" s="18">
        <f t="shared" si="28"/>
        <v>0</v>
      </c>
      <c r="AA380" s="18">
        <f t="shared" si="29"/>
        <v>1</v>
      </c>
    </row>
    <row r="381" spans="1:27" x14ac:dyDescent="0.3">
      <c r="A381" s="1" t="s">
        <v>12</v>
      </c>
      <c r="B381" s="1" t="s">
        <v>13</v>
      </c>
      <c r="C381" s="1" t="s">
        <v>23</v>
      </c>
      <c r="D381" s="1" t="s">
        <v>14</v>
      </c>
      <c r="E381" s="1" t="s">
        <v>15</v>
      </c>
      <c r="F381" s="1">
        <v>4106</v>
      </c>
      <c r="G381" s="1">
        <v>0</v>
      </c>
      <c r="H381" s="1">
        <v>40</v>
      </c>
      <c r="I381" s="1">
        <v>180</v>
      </c>
      <c r="J381" s="1">
        <v>1</v>
      </c>
      <c r="K381" s="1" t="s">
        <v>16</v>
      </c>
      <c r="L381" s="1" t="s">
        <v>19</v>
      </c>
      <c r="O381" s="1">
        <f>IF(A378="Male",1,0)</f>
        <v>1</v>
      </c>
      <c r="P381" s="1">
        <f>IF(A378="Female",1,0)</f>
        <v>0</v>
      </c>
      <c r="Q381" s="17">
        <f>IF(B378="Yes",1,0)</f>
        <v>1</v>
      </c>
      <c r="R381" s="18">
        <f>IF(B378="No",1,0)</f>
        <v>0</v>
      </c>
      <c r="S381" s="18">
        <f>IF(D378="Graduate",1,0)</f>
        <v>1</v>
      </c>
      <c r="T381" s="18">
        <f>IF(D378="Not Graduate",1,0)</f>
        <v>0</v>
      </c>
      <c r="U381" s="18">
        <f>IF(E378="Yes",1,0)</f>
        <v>0</v>
      </c>
      <c r="V381" s="18">
        <f>IF(E378="No",1,0)</f>
        <v>1</v>
      </c>
      <c r="W381" s="18">
        <f t="shared" si="25"/>
        <v>0</v>
      </c>
      <c r="X381" s="18">
        <f t="shared" si="26"/>
        <v>1</v>
      </c>
      <c r="Y381" s="18">
        <f t="shared" si="27"/>
        <v>0</v>
      </c>
      <c r="Z381" s="18">
        <f t="shared" si="28"/>
        <v>1</v>
      </c>
      <c r="AA381" s="18">
        <f t="shared" si="29"/>
        <v>0</v>
      </c>
    </row>
    <row r="382" spans="1:27" x14ac:dyDescent="0.3">
      <c r="A382" s="1" t="s">
        <v>21</v>
      </c>
      <c r="B382" s="1" t="s">
        <v>15</v>
      </c>
      <c r="C382" s="1">
        <v>0</v>
      </c>
      <c r="D382" s="1" t="s">
        <v>14</v>
      </c>
      <c r="E382" s="1" t="s">
        <v>13</v>
      </c>
      <c r="F382" s="1">
        <v>4583</v>
      </c>
      <c r="G382" s="1">
        <v>0</v>
      </c>
      <c r="H382" s="1">
        <v>133</v>
      </c>
      <c r="I382" s="1">
        <v>360</v>
      </c>
      <c r="J382" s="1">
        <v>0</v>
      </c>
      <c r="K382" s="1" t="s">
        <v>22</v>
      </c>
      <c r="L382" s="1" t="s">
        <v>17</v>
      </c>
      <c r="O382" s="1">
        <f>IF(A379="Male",1,0)</f>
        <v>1</v>
      </c>
      <c r="P382" s="1">
        <f>IF(A379="Female",1,0)</f>
        <v>0</v>
      </c>
      <c r="Q382" s="17">
        <f>IF(B379="Yes",1,0)</f>
        <v>1</v>
      </c>
      <c r="R382" s="18">
        <f>IF(B379="No",1,0)</f>
        <v>0</v>
      </c>
      <c r="S382" s="18">
        <f>IF(D379="Graduate",1,0)</f>
        <v>1</v>
      </c>
      <c r="T382" s="18">
        <f>IF(D379="Not Graduate",1,0)</f>
        <v>0</v>
      </c>
      <c r="U382" s="18">
        <f>IF(E379="Yes",1,0)</f>
        <v>0</v>
      </c>
      <c r="V382" s="18">
        <f>IF(E379="No",1,0)</f>
        <v>1</v>
      </c>
      <c r="W382" s="18">
        <f t="shared" si="25"/>
        <v>1</v>
      </c>
      <c r="X382" s="18">
        <f t="shared" si="26"/>
        <v>0</v>
      </c>
      <c r="Y382" s="18">
        <f t="shared" si="27"/>
        <v>0</v>
      </c>
      <c r="Z382" s="18">
        <f t="shared" si="28"/>
        <v>1</v>
      </c>
      <c r="AA382" s="18">
        <f t="shared" si="29"/>
        <v>0</v>
      </c>
    </row>
    <row r="383" spans="1:27" x14ac:dyDescent="0.3">
      <c r="O383" s="1">
        <f>IF(A380="Male",1,0)</f>
        <v>0</v>
      </c>
      <c r="P383" s="1">
        <f>IF(A380="Female",1,0)</f>
        <v>1</v>
      </c>
      <c r="Q383" s="17">
        <f>IF(B380="Yes",1,0)</f>
        <v>0</v>
      </c>
      <c r="R383" s="18">
        <f>IF(B380="No",1,0)</f>
        <v>1</v>
      </c>
      <c r="S383" s="18">
        <f>IF(D380="Graduate",1,0)</f>
        <v>1</v>
      </c>
      <c r="T383" s="18">
        <f>IF(D380="Not Graduate",1,0)</f>
        <v>0</v>
      </c>
      <c r="U383" s="18">
        <f>IF(E380="Yes",1,0)</f>
        <v>0</v>
      </c>
      <c r="V383" s="18">
        <f>IF(E380="No",1,0)</f>
        <v>1</v>
      </c>
      <c r="W383" s="18">
        <f t="shared" si="25"/>
        <v>1</v>
      </c>
      <c r="X383" s="18">
        <f t="shared" si="26"/>
        <v>0</v>
      </c>
      <c r="Y383" s="18">
        <f t="shared" si="27"/>
        <v>0</v>
      </c>
      <c r="Z383" s="18">
        <f t="shared" si="28"/>
        <v>1</v>
      </c>
      <c r="AA383" s="18">
        <f t="shared" si="29"/>
        <v>0</v>
      </c>
    </row>
    <row r="384" spans="1:27" x14ac:dyDescent="0.3">
      <c r="O384" s="1">
        <f>IF(A381="Male",1,0)</f>
        <v>1</v>
      </c>
      <c r="P384" s="1">
        <f>IF(A381="Female",1,0)</f>
        <v>0</v>
      </c>
      <c r="Q384" s="17">
        <f>IF(B381="Yes",1,0)</f>
        <v>1</v>
      </c>
      <c r="R384" s="18">
        <f>IF(B381="No",1,0)</f>
        <v>0</v>
      </c>
      <c r="S384" s="18">
        <f>IF(D381="Graduate",1,0)</f>
        <v>1</v>
      </c>
      <c r="T384" s="18">
        <f>IF(D381="Not Graduate",1,0)</f>
        <v>0</v>
      </c>
      <c r="U384" s="18">
        <f>IF(E381="Yes",1,0)</f>
        <v>0</v>
      </c>
      <c r="V384" s="18">
        <f>IF(E381="No",1,0)</f>
        <v>1</v>
      </c>
      <c r="W384" s="18">
        <f t="shared" si="25"/>
        <v>1</v>
      </c>
      <c r="X384" s="18">
        <f t="shared" si="26"/>
        <v>0</v>
      </c>
      <c r="Y384" s="18">
        <f t="shared" si="27"/>
        <v>0</v>
      </c>
      <c r="Z384" s="18">
        <f t="shared" si="28"/>
        <v>1</v>
      </c>
      <c r="AA384" s="18">
        <f t="shared" si="29"/>
        <v>0</v>
      </c>
    </row>
    <row r="385" spans="15:27" x14ac:dyDescent="0.3">
      <c r="O385" s="1">
        <f>IF(A382="Male",1,0)</f>
        <v>0</v>
      </c>
      <c r="P385" s="1">
        <f>IF(A382="Female",1,0)</f>
        <v>1</v>
      </c>
      <c r="Q385" s="17">
        <f>IF(B382="Yes",1,0)</f>
        <v>0</v>
      </c>
      <c r="R385" s="18">
        <f>IF(B382="No",1,0)</f>
        <v>1</v>
      </c>
      <c r="S385" s="18">
        <f>IF(D382="Graduate",1,0)</f>
        <v>1</v>
      </c>
      <c r="T385" s="18">
        <f>IF(D382="Not Graduate",1,0)</f>
        <v>0</v>
      </c>
      <c r="U385" s="18">
        <f>IF(E382="Yes",1,0)</f>
        <v>1</v>
      </c>
      <c r="V385" s="18">
        <f>IF(E382="No",1,0)</f>
        <v>0</v>
      </c>
      <c r="W385" s="18">
        <f t="shared" si="25"/>
        <v>0</v>
      </c>
      <c r="X385" s="18">
        <f t="shared" si="26"/>
        <v>0</v>
      </c>
      <c r="Y385" s="18">
        <f t="shared" si="27"/>
        <v>1</v>
      </c>
      <c r="Z385" s="18">
        <f t="shared" si="28"/>
        <v>0</v>
      </c>
      <c r="AA385" s="18">
        <f t="shared" si="29"/>
        <v>1</v>
      </c>
    </row>
  </sheetData>
  <mergeCells count="8">
    <mergeCell ref="U3:V3"/>
    <mergeCell ref="W3:Y3"/>
    <mergeCell ref="O1:AA1"/>
    <mergeCell ref="O3:P3"/>
    <mergeCell ref="Q3:R3"/>
    <mergeCell ref="S3:T3"/>
    <mergeCell ref="Z3:AA3"/>
    <mergeCell ref="O2:AA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7A0-BECA-4181-BEA9-52B40E8C3ACE}">
  <dimension ref="A1:F382"/>
  <sheetViews>
    <sheetView workbookViewId="0">
      <selection activeCell="F18" sqref="A1:F382"/>
    </sheetView>
  </sheetViews>
  <sheetFormatPr defaultRowHeight="14.4" x14ac:dyDescent="0.3"/>
  <cols>
    <col min="1" max="1" width="19.6640625" customWidth="1"/>
    <col min="2" max="2" width="19.88671875" customWidth="1"/>
    <col min="3" max="3" width="18" customWidth="1"/>
    <col min="4" max="4" width="18.33203125" customWidth="1"/>
    <col min="5" max="5" width="20.33203125" customWidth="1"/>
    <col min="6" max="6" width="22.21875" customWidth="1"/>
  </cols>
  <sheetData>
    <row r="1" spans="1:6" x14ac:dyDescent="0.3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3">
      <c r="A2">
        <v>1</v>
      </c>
      <c r="B2">
        <v>4583</v>
      </c>
      <c r="C2">
        <v>1508</v>
      </c>
      <c r="D2">
        <v>128</v>
      </c>
      <c r="E2">
        <v>360</v>
      </c>
      <c r="F2">
        <v>1</v>
      </c>
    </row>
    <row r="3" spans="1:6" x14ac:dyDescent="0.3">
      <c r="A3">
        <v>0</v>
      </c>
      <c r="B3">
        <v>3000</v>
      </c>
      <c r="C3">
        <v>0</v>
      </c>
      <c r="D3">
        <v>66</v>
      </c>
      <c r="E3">
        <v>360</v>
      </c>
      <c r="F3">
        <v>1</v>
      </c>
    </row>
    <row r="4" spans="1:6" x14ac:dyDescent="0.3">
      <c r="A4">
        <v>0</v>
      </c>
      <c r="B4">
        <v>2583</v>
      </c>
      <c r="C4">
        <v>2358</v>
      </c>
      <c r="D4">
        <v>120</v>
      </c>
      <c r="E4">
        <v>360</v>
      </c>
      <c r="F4">
        <v>1</v>
      </c>
    </row>
    <row r="5" spans="1:6" x14ac:dyDescent="0.3">
      <c r="A5">
        <v>0</v>
      </c>
      <c r="B5">
        <v>6000</v>
      </c>
      <c r="C5">
        <v>0</v>
      </c>
      <c r="D5">
        <v>141</v>
      </c>
      <c r="E5">
        <v>360</v>
      </c>
      <c r="F5">
        <v>1</v>
      </c>
    </row>
    <row r="6" spans="1:6" x14ac:dyDescent="0.3">
      <c r="A6">
        <v>0</v>
      </c>
      <c r="B6">
        <v>2333</v>
      </c>
      <c r="C6">
        <v>1516</v>
      </c>
      <c r="D6">
        <v>95</v>
      </c>
      <c r="E6">
        <v>360</v>
      </c>
      <c r="F6">
        <v>1</v>
      </c>
    </row>
    <row r="7" spans="1:6" x14ac:dyDescent="0.3">
      <c r="A7">
        <v>2</v>
      </c>
      <c r="B7">
        <v>3200</v>
      </c>
      <c r="C7">
        <v>700</v>
      </c>
      <c r="D7">
        <v>70</v>
      </c>
      <c r="E7">
        <v>360</v>
      </c>
      <c r="F7">
        <v>1</v>
      </c>
    </row>
    <row r="8" spans="1:6" x14ac:dyDescent="0.3">
      <c r="A8">
        <v>2</v>
      </c>
      <c r="B8">
        <v>2500</v>
      </c>
      <c r="C8">
        <v>1840</v>
      </c>
      <c r="D8">
        <v>109</v>
      </c>
      <c r="E8">
        <v>360</v>
      </c>
      <c r="F8">
        <v>1</v>
      </c>
    </row>
    <row r="9" spans="1:6" x14ac:dyDescent="0.3">
      <c r="A9">
        <v>0</v>
      </c>
      <c r="B9">
        <v>1853</v>
      </c>
      <c r="C9">
        <v>2840</v>
      </c>
      <c r="D9">
        <v>114</v>
      </c>
      <c r="E9">
        <v>360</v>
      </c>
      <c r="F9">
        <v>1</v>
      </c>
    </row>
    <row r="10" spans="1:6" x14ac:dyDescent="0.3">
      <c r="A10">
        <v>2</v>
      </c>
      <c r="B10">
        <v>1299</v>
      </c>
      <c r="C10">
        <v>1086</v>
      </c>
      <c r="D10">
        <v>17</v>
      </c>
      <c r="E10">
        <v>120</v>
      </c>
      <c r="F10">
        <v>1</v>
      </c>
    </row>
    <row r="11" spans="1:6" x14ac:dyDescent="0.3">
      <c r="A11">
        <v>0</v>
      </c>
      <c r="B11">
        <v>4950</v>
      </c>
      <c r="C11">
        <v>0</v>
      </c>
      <c r="D11">
        <v>125</v>
      </c>
      <c r="E11">
        <v>360</v>
      </c>
      <c r="F11">
        <v>1</v>
      </c>
    </row>
    <row r="12" spans="1:6" x14ac:dyDescent="0.3">
      <c r="A12">
        <v>1</v>
      </c>
      <c r="B12">
        <v>3596</v>
      </c>
      <c r="C12">
        <v>0</v>
      </c>
      <c r="D12">
        <v>100</v>
      </c>
      <c r="E12">
        <v>240</v>
      </c>
      <c r="F12">
        <v>0</v>
      </c>
    </row>
    <row r="13" spans="1:6" x14ac:dyDescent="0.3">
      <c r="A13">
        <v>0</v>
      </c>
      <c r="B13">
        <v>3510</v>
      </c>
      <c r="C13">
        <v>0</v>
      </c>
      <c r="D13">
        <v>76</v>
      </c>
      <c r="E13">
        <v>360</v>
      </c>
      <c r="F13">
        <v>0</v>
      </c>
    </row>
    <row r="14" spans="1:6" x14ac:dyDescent="0.3">
      <c r="A14">
        <v>0</v>
      </c>
      <c r="B14">
        <v>4887</v>
      </c>
      <c r="C14">
        <v>0</v>
      </c>
      <c r="D14">
        <v>133</v>
      </c>
      <c r="E14">
        <v>360</v>
      </c>
      <c r="F14">
        <v>1</v>
      </c>
    </row>
    <row r="15" spans="1:6" x14ac:dyDescent="0.3">
      <c r="A15">
        <v>0</v>
      </c>
      <c r="B15">
        <v>2600</v>
      </c>
      <c r="C15">
        <v>3500</v>
      </c>
      <c r="D15">
        <v>115</v>
      </c>
      <c r="E15">
        <v>12</v>
      </c>
      <c r="F15">
        <v>1</v>
      </c>
    </row>
    <row r="16" spans="1:6" x14ac:dyDescent="0.3">
      <c r="A16">
        <v>0</v>
      </c>
      <c r="B16">
        <v>7660</v>
      </c>
      <c r="C16">
        <v>0</v>
      </c>
      <c r="D16">
        <v>104</v>
      </c>
      <c r="E16">
        <v>360</v>
      </c>
      <c r="F16">
        <v>0</v>
      </c>
    </row>
    <row r="17" spans="1:6" x14ac:dyDescent="0.3">
      <c r="A17">
        <v>0</v>
      </c>
      <c r="B17">
        <v>2600</v>
      </c>
      <c r="C17">
        <v>1911</v>
      </c>
      <c r="D17">
        <v>116</v>
      </c>
      <c r="E17">
        <v>360</v>
      </c>
      <c r="F17">
        <v>0</v>
      </c>
    </row>
    <row r="18" spans="1:6" x14ac:dyDescent="0.3">
      <c r="A18">
        <v>2</v>
      </c>
      <c r="B18">
        <v>3365</v>
      </c>
      <c r="C18">
        <v>1917</v>
      </c>
      <c r="D18">
        <v>112</v>
      </c>
      <c r="E18">
        <v>360</v>
      </c>
      <c r="F18">
        <v>0</v>
      </c>
    </row>
    <row r="19" spans="1:6" x14ac:dyDescent="0.3">
      <c r="A19">
        <v>0</v>
      </c>
      <c r="B19">
        <v>2799</v>
      </c>
      <c r="C19">
        <v>2253</v>
      </c>
      <c r="D19">
        <v>122</v>
      </c>
      <c r="E19">
        <v>360</v>
      </c>
      <c r="F19">
        <v>1</v>
      </c>
    </row>
    <row r="20" spans="1:6" x14ac:dyDescent="0.3">
      <c r="A20">
        <v>2</v>
      </c>
      <c r="B20">
        <v>4226</v>
      </c>
      <c r="C20">
        <v>1040</v>
      </c>
      <c r="D20">
        <v>110</v>
      </c>
      <c r="E20">
        <v>360</v>
      </c>
      <c r="F20">
        <v>1</v>
      </c>
    </row>
    <row r="21" spans="1:6" x14ac:dyDescent="0.3">
      <c r="A21">
        <v>0</v>
      </c>
      <c r="B21">
        <v>1442</v>
      </c>
      <c r="C21">
        <v>0</v>
      </c>
      <c r="D21">
        <v>35</v>
      </c>
      <c r="E21">
        <v>360</v>
      </c>
      <c r="F21">
        <v>1</v>
      </c>
    </row>
    <row r="22" spans="1:6" x14ac:dyDescent="0.3">
      <c r="A22">
        <v>2</v>
      </c>
      <c r="B22">
        <v>3750</v>
      </c>
      <c r="C22">
        <v>2083</v>
      </c>
      <c r="D22">
        <v>120</v>
      </c>
      <c r="E22">
        <v>360</v>
      </c>
      <c r="F22">
        <v>1</v>
      </c>
    </row>
    <row r="23" spans="1:6" x14ac:dyDescent="0.3">
      <c r="A23">
        <v>0</v>
      </c>
      <c r="B23">
        <v>3167</v>
      </c>
      <c r="C23">
        <v>0</v>
      </c>
      <c r="D23">
        <v>74</v>
      </c>
      <c r="E23">
        <v>360</v>
      </c>
      <c r="F23">
        <v>1</v>
      </c>
    </row>
    <row r="24" spans="1:6" x14ac:dyDescent="0.3">
      <c r="A24">
        <v>1</v>
      </c>
      <c r="B24">
        <v>4692</v>
      </c>
      <c r="C24">
        <v>0</v>
      </c>
      <c r="D24">
        <v>106</v>
      </c>
      <c r="E24">
        <v>360</v>
      </c>
      <c r="F24">
        <v>1</v>
      </c>
    </row>
    <row r="25" spans="1:6" x14ac:dyDescent="0.3">
      <c r="A25">
        <v>0</v>
      </c>
      <c r="B25">
        <v>3500</v>
      </c>
      <c r="C25">
        <v>1667</v>
      </c>
      <c r="D25">
        <v>114</v>
      </c>
      <c r="E25">
        <v>360</v>
      </c>
      <c r="F25">
        <v>1</v>
      </c>
    </row>
    <row r="26" spans="1:6" x14ac:dyDescent="0.3">
      <c r="A26">
        <v>0</v>
      </c>
      <c r="B26">
        <v>1828</v>
      </c>
      <c r="C26">
        <v>1330</v>
      </c>
      <c r="D26">
        <v>100</v>
      </c>
      <c r="E26">
        <v>36</v>
      </c>
      <c r="F26">
        <v>0</v>
      </c>
    </row>
    <row r="27" spans="1:6" x14ac:dyDescent="0.3">
      <c r="A27">
        <v>0</v>
      </c>
      <c r="B27">
        <v>3667</v>
      </c>
      <c r="C27">
        <v>1459</v>
      </c>
      <c r="D27">
        <v>144</v>
      </c>
      <c r="E27">
        <v>360</v>
      </c>
      <c r="F27">
        <v>1</v>
      </c>
    </row>
    <row r="28" spans="1:6" x14ac:dyDescent="0.3">
      <c r="A28">
        <v>0</v>
      </c>
      <c r="B28">
        <v>3748</v>
      </c>
      <c r="C28">
        <v>1668</v>
      </c>
      <c r="D28">
        <v>110</v>
      </c>
      <c r="E28">
        <v>360</v>
      </c>
      <c r="F28">
        <v>1</v>
      </c>
    </row>
    <row r="29" spans="1:6" x14ac:dyDescent="0.3">
      <c r="A29">
        <v>0</v>
      </c>
      <c r="B29">
        <v>3600</v>
      </c>
      <c r="C29">
        <v>0</v>
      </c>
      <c r="D29">
        <v>80</v>
      </c>
      <c r="E29">
        <v>360</v>
      </c>
      <c r="F29">
        <v>1</v>
      </c>
    </row>
    <row r="30" spans="1:6" x14ac:dyDescent="0.3">
      <c r="A30">
        <v>0</v>
      </c>
      <c r="B30">
        <v>1800</v>
      </c>
      <c r="C30">
        <v>1213</v>
      </c>
      <c r="D30">
        <v>47</v>
      </c>
      <c r="E30">
        <v>360</v>
      </c>
      <c r="F30">
        <v>1</v>
      </c>
    </row>
    <row r="31" spans="1:6" x14ac:dyDescent="0.3">
      <c r="A31">
        <v>0</v>
      </c>
      <c r="B31">
        <v>2400</v>
      </c>
      <c r="C31">
        <v>0</v>
      </c>
      <c r="D31">
        <v>75</v>
      </c>
      <c r="E31">
        <v>360</v>
      </c>
      <c r="F31">
        <v>0</v>
      </c>
    </row>
    <row r="32" spans="1:6" x14ac:dyDescent="0.3">
      <c r="A32">
        <v>0</v>
      </c>
      <c r="B32">
        <v>3941</v>
      </c>
      <c r="C32">
        <v>2336</v>
      </c>
      <c r="D32">
        <v>134</v>
      </c>
      <c r="E32">
        <v>360</v>
      </c>
      <c r="F32">
        <v>1</v>
      </c>
    </row>
    <row r="33" spans="1:6" x14ac:dyDescent="0.3">
      <c r="A33">
        <v>0</v>
      </c>
      <c r="B33">
        <v>4695</v>
      </c>
      <c r="C33">
        <v>0</v>
      </c>
      <c r="D33">
        <v>96</v>
      </c>
      <c r="E33">
        <v>480</v>
      </c>
      <c r="F33">
        <v>1</v>
      </c>
    </row>
    <row r="34" spans="1:6" x14ac:dyDescent="0.3">
      <c r="A34">
        <v>0</v>
      </c>
      <c r="B34">
        <v>3410</v>
      </c>
      <c r="C34">
        <v>0</v>
      </c>
      <c r="D34">
        <v>88</v>
      </c>
      <c r="E34">
        <v>180</v>
      </c>
      <c r="F34">
        <v>1</v>
      </c>
    </row>
    <row r="35" spans="1:6" x14ac:dyDescent="0.3">
      <c r="A35">
        <v>1</v>
      </c>
      <c r="B35">
        <v>5649</v>
      </c>
      <c r="C35">
        <v>0</v>
      </c>
      <c r="D35">
        <v>44</v>
      </c>
      <c r="E35">
        <v>360</v>
      </c>
      <c r="F35">
        <v>1</v>
      </c>
    </row>
    <row r="36" spans="1:6" x14ac:dyDescent="0.3">
      <c r="A36">
        <v>0</v>
      </c>
      <c r="B36">
        <v>5821</v>
      </c>
      <c r="C36">
        <v>0</v>
      </c>
      <c r="D36">
        <v>144</v>
      </c>
      <c r="E36">
        <v>360</v>
      </c>
      <c r="F36">
        <v>1</v>
      </c>
    </row>
    <row r="37" spans="1:6" x14ac:dyDescent="0.3">
      <c r="A37">
        <v>0</v>
      </c>
      <c r="B37">
        <v>2645</v>
      </c>
      <c r="C37">
        <v>3440</v>
      </c>
      <c r="D37">
        <v>120</v>
      </c>
      <c r="E37">
        <v>360</v>
      </c>
      <c r="F37">
        <v>0</v>
      </c>
    </row>
    <row r="38" spans="1:6" x14ac:dyDescent="0.3">
      <c r="A38">
        <v>0</v>
      </c>
      <c r="B38">
        <v>4000</v>
      </c>
      <c r="C38">
        <v>2275</v>
      </c>
      <c r="D38">
        <v>144</v>
      </c>
      <c r="E38">
        <v>360</v>
      </c>
      <c r="F38">
        <v>1</v>
      </c>
    </row>
    <row r="39" spans="1:6" x14ac:dyDescent="0.3">
      <c r="A39">
        <v>0</v>
      </c>
      <c r="B39">
        <v>1928</v>
      </c>
      <c r="C39">
        <v>1644</v>
      </c>
      <c r="D39">
        <v>100</v>
      </c>
      <c r="E39">
        <v>360</v>
      </c>
      <c r="F39">
        <v>1</v>
      </c>
    </row>
    <row r="40" spans="1:6" x14ac:dyDescent="0.3">
      <c r="A40">
        <v>0</v>
      </c>
      <c r="B40">
        <v>3086</v>
      </c>
      <c r="C40">
        <v>0</v>
      </c>
      <c r="D40">
        <v>120</v>
      </c>
      <c r="E40">
        <v>360</v>
      </c>
      <c r="F40">
        <v>1</v>
      </c>
    </row>
    <row r="41" spans="1:6" x14ac:dyDescent="0.3">
      <c r="A41">
        <v>0</v>
      </c>
      <c r="B41">
        <v>4230</v>
      </c>
      <c r="C41">
        <v>0</v>
      </c>
      <c r="D41">
        <v>112</v>
      </c>
      <c r="E41">
        <v>360</v>
      </c>
      <c r="F41">
        <v>1</v>
      </c>
    </row>
    <row r="42" spans="1:6" x14ac:dyDescent="0.3">
      <c r="A42">
        <v>2</v>
      </c>
      <c r="B42">
        <v>4616</v>
      </c>
      <c r="C42">
        <v>0</v>
      </c>
      <c r="D42">
        <v>134</v>
      </c>
      <c r="E42">
        <v>360</v>
      </c>
      <c r="F42">
        <v>1</v>
      </c>
    </row>
    <row r="43" spans="1:6" x14ac:dyDescent="0.3">
      <c r="A43">
        <v>2</v>
      </c>
      <c r="B43">
        <v>2708</v>
      </c>
      <c r="C43">
        <v>1167</v>
      </c>
      <c r="D43">
        <v>97</v>
      </c>
      <c r="E43">
        <v>360</v>
      </c>
      <c r="F43">
        <v>1</v>
      </c>
    </row>
    <row r="44" spans="1:6" x14ac:dyDescent="0.3">
      <c r="A44">
        <v>0</v>
      </c>
      <c r="B44">
        <v>2132</v>
      </c>
      <c r="C44">
        <v>1591</v>
      </c>
      <c r="D44">
        <v>96</v>
      </c>
      <c r="E44">
        <v>360</v>
      </c>
      <c r="F44">
        <v>1</v>
      </c>
    </row>
    <row r="45" spans="1:6" x14ac:dyDescent="0.3">
      <c r="A45">
        <v>0</v>
      </c>
      <c r="B45">
        <v>3366</v>
      </c>
      <c r="C45">
        <v>2200</v>
      </c>
      <c r="D45">
        <v>135</v>
      </c>
      <c r="E45">
        <v>360</v>
      </c>
      <c r="F45">
        <v>1</v>
      </c>
    </row>
    <row r="46" spans="1:6" x14ac:dyDescent="0.3">
      <c r="A46">
        <v>2</v>
      </c>
      <c r="B46">
        <v>3357</v>
      </c>
      <c r="C46">
        <v>2859</v>
      </c>
      <c r="D46">
        <v>144</v>
      </c>
      <c r="E46">
        <v>360</v>
      </c>
      <c r="F46">
        <v>1</v>
      </c>
    </row>
    <row r="47" spans="1:6" x14ac:dyDescent="0.3">
      <c r="A47">
        <v>0</v>
      </c>
      <c r="B47">
        <v>2500</v>
      </c>
      <c r="C47">
        <v>3796</v>
      </c>
      <c r="D47">
        <v>120</v>
      </c>
      <c r="E47">
        <v>360</v>
      </c>
      <c r="F47">
        <v>1</v>
      </c>
    </row>
    <row r="48" spans="1:6" x14ac:dyDescent="0.3">
      <c r="A48" t="s">
        <v>23</v>
      </c>
      <c r="B48">
        <v>3029</v>
      </c>
      <c r="C48">
        <v>0</v>
      </c>
      <c r="D48">
        <v>99</v>
      </c>
      <c r="E48">
        <v>360</v>
      </c>
      <c r="F48">
        <v>1</v>
      </c>
    </row>
    <row r="49" spans="1:6" x14ac:dyDescent="0.3">
      <c r="A49">
        <v>0</v>
      </c>
      <c r="B49">
        <v>4166</v>
      </c>
      <c r="C49">
        <v>0</v>
      </c>
      <c r="D49">
        <v>116</v>
      </c>
      <c r="E49">
        <v>360</v>
      </c>
      <c r="F49">
        <v>0</v>
      </c>
    </row>
    <row r="50" spans="1:6" x14ac:dyDescent="0.3">
      <c r="A50">
        <v>0</v>
      </c>
      <c r="B50">
        <v>3200</v>
      </c>
      <c r="C50">
        <v>2254</v>
      </c>
      <c r="D50">
        <v>126</v>
      </c>
      <c r="E50">
        <v>180</v>
      </c>
      <c r="F50">
        <v>0</v>
      </c>
    </row>
    <row r="51" spans="1:6" x14ac:dyDescent="0.3">
      <c r="A51" t="s">
        <v>23</v>
      </c>
      <c r="B51">
        <v>7100</v>
      </c>
      <c r="C51">
        <v>0</v>
      </c>
      <c r="D51">
        <v>125</v>
      </c>
      <c r="E51">
        <v>60</v>
      </c>
      <c r="F51">
        <v>1</v>
      </c>
    </row>
    <row r="52" spans="1:6" x14ac:dyDescent="0.3">
      <c r="A52">
        <v>0</v>
      </c>
      <c r="B52">
        <v>4300</v>
      </c>
      <c r="C52">
        <v>0</v>
      </c>
      <c r="D52">
        <v>136</v>
      </c>
      <c r="E52">
        <v>360</v>
      </c>
      <c r="F52">
        <v>0</v>
      </c>
    </row>
    <row r="53" spans="1:6" x14ac:dyDescent="0.3">
      <c r="A53">
        <v>2</v>
      </c>
      <c r="B53">
        <v>1875</v>
      </c>
      <c r="C53">
        <v>1875</v>
      </c>
      <c r="D53">
        <v>97</v>
      </c>
      <c r="E53">
        <v>360</v>
      </c>
      <c r="F53">
        <v>1</v>
      </c>
    </row>
    <row r="54" spans="1:6" x14ac:dyDescent="0.3">
      <c r="A54">
        <v>0</v>
      </c>
      <c r="B54">
        <v>3500</v>
      </c>
      <c r="C54">
        <v>0</v>
      </c>
      <c r="D54">
        <v>81</v>
      </c>
      <c r="E54">
        <v>300</v>
      </c>
      <c r="F54">
        <v>1</v>
      </c>
    </row>
    <row r="55" spans="1:6" x14ac:dyDescent="0.3">
      <c r="A55" t="s">
        <v>23</v>
      </c>
      <c r="B55">
        <v>4755</v>
      </c>
      <c r="C55">
        <v>0</v>
      </c>
      <c r="D55">
        <v>95</v>
      </c>
      <c r="E55">
        <v>240</v>
      </c>
      <c r="F55">
        <v>0</v>
      </c>
    </row>
    <row r="56" spans="1:6" x14ac:dyDescent="0.3">
      <c r="A56">
        <v>0</v>
      </c>
      <c r="B56">
        <v>3750</v>
      </c>
      <c r="C56">
        <v>0</v>
      </c>
      <c r="D56">
        <v>113</v>
      </c>
      <c r="E56">
        <v>480</v>
      </c>
      <c r="F56">
        <v>1</v>
      </c>
    </row>
    <row r="57" spans="1:6" x14ac:dyDescent="0.3">
      <c r="A57">
        <v>1</v>
      </c>
      <c r="B57">
        <v>1000</v>
      </c>
      <c r="C57">
        <v>3022</v>
      </c>
      <c r="D57">
        <v>110</v>
      </c>
      <c r="E57">
        <v>360</v>
      </c>
      <c r="F57">
        <v>1</v>
      </c>
    </row>
    <row r="58" spans="1:6" x14ac:dyDescent="0.3">
      <c r="A58" t="s">
        <v>23</v>
      </c>
      <c r="B58">
        <v>3333</v>
      </c>
      <c r="C58">
        <v>2166</v>
      </c>
      <c r="D58">
        <v>130</v>
      </c>
      <c r="E58">
        <v>360</v>
      </c>
      <c r="F58">
        <v>0</v>
      </c>
    </row>
    <row r="59" spans="1:6" x14ac:dyDescent="0.3">
      <c r="A59">
        <v>0</v>
      </c>
      <c r="B59">
        <v>3846</v>
      </c>
      <c r="C59">
        <v>0</v>
      </c>
      <c r="D59">
        <v>111</v>
      </c>
      <c r="E59">
        <v>360</v>
      </c>
      <c r="F59">
        <v>1</v>
      </c>
    </row>
    <row r="60" spans="1:6" x14ac:dyDescent="0.3">
      <c r="A60">
        <v>1</v>
      </c>
      <c r="B60">
        <v>3988</v>
      </c>
      <c r="C60">
        <v>0</v>
      </c>
      <c r="D60">
        <v>50</v>
      </c>
      <c r="E60">
        <v>240</v>
      </c>
      <c r="F60">
        <v>1</v>
      </c>
    </row>
    <row r="61" spans="1:6" x14ac:dyDescent="0.3">
      <c r="A61">
        <v>0</v>
      </c>
      <c r="B61">
        <v>2366</v>
      </c>
      <c r="C61">
        <v>2531</v>
      </c>
      <c r="D61">
        <v>136</v>
      </c>
      <c r="E61">
        <v>360</v>
      </c>
      <c r="F61">
        <v>1</v>
      </c>
    </row>
    <row r="62" spans="1:6" x14ac:dyDescent="0.3">
      <c r="A62">
        <v>2</v>
      </c>
      <c r="B62">
        <v>3333</v>
      </c>
      <c r="C62">
        <v>2000</v>
      </c>
      <c r="D62">
        <v>99</v>
      </c>
      <c r="E62">
        <v>360</v>
      </c>
      <c r="F62">
        <v>0</v>
      </c>
    </row>
    <row r="63" spans="1:6" x14ac:dyDescent="0.3">
      <c r="A63">
        <v>0</v>
      </c>
      <c r="B63">
        <v>2500</v>
      </c>
      <c r="C63">
        <v>2118</v>
      </c>
      <c r="D63">
        <v>104</v>
      </c>
      <c r="E63">
        <v>360</v>
      </c>
      <c r="F63">
        <v>1</v>
      </c>
    </row>
    <row r="64" spans="1:6" x14ac:dyDescent="0.3">
      <c r="A64">
        <v>0</v>
      </c>
      <c r="B64">
        <v>2958</v>
      </c>
      <c r="C64">
        <v>2900</v>
      </c>
      <c r="D64">
        <v>131</v>
      </c>
      <c r="E64">
        <v>360</v>
      </c>
      <c r="F64">
        <v>1</v>
      </c>
    </row>
    <row r="65" spans="1:6" x14ac:dyDescent="0.3">
      <c r="A65">
        <v>2</v>
      </c>
      <c r="B65">
        <v>3273</v>
      </c>
      <c r="C65">
        <v>1820</v>
      </c>
      <c r="D65">
        <v>81</v>
      </c>
      <c r="E65">
        <v>360</v>
      </c>
      <c r="F65">
        <v>1</v>
      </c>
    </row>
    <row r="66" spans="1:6" x14ac:dyDescent="0.3">
      <c r="A66">
        <v>0</v>
      </c>
      <c r="B66">
        <v>4133</v>
      </c>
      <c r="C66">
        <v>0</v>
      </c>
      <c r="D66">
        <v>122</v>
      </c>
      <c r="E66">
        <v>360</v>
      </c>
      <c r="F66">
        <v>1</v>
      </c>
    </row>
    <row r="67" spans="1:6" x14ac:dyDescent="0.3">
      <c r="A67">
        <v>0</v>
      </c>
      <c r="B67">
        <v>3620</v>
      </c>
      <c r="C67">
        <v>0</v>
      </c>
      <c r="D67">
        <v>25</v>
      </c>
      <c r="E67">
        <v>120</v>
      </c>
      <c r="F67">
        <v>1</v>
      </c>
    </row>
    <row r="68" spans="1:6" x14ac:dyDescent="0.3">
      <c r="A68">
        <v>0</v>
      </c>
      <c r="B68">
        <v>2484</v>
      </c>
      <c r="C68">
        <v>2302</v>
      </c>
      <c r="D68">
        <v>137</v>
      </c>
      <c r="E68">
        <v>360</v>
      </c>
      <c r="F68">
        <v>1</v>
      </c>
    </row>
    <row r="69" spans="1:6" x14ac:dyDescent="0.3">
      <c r="A69">
        <v>0</v>
      </c>
      <c r="B69">
        <v>1977</v>
      </c>
      <c r="C69">
        <v>997</v>
      </c>
      <c r="D69">
        <v>50</v>
      </c>
      <c r="E69">
        <v>360</v>
      </c>
      <c r="F69">
        <v>1</v>
      </c>
    </row>
    <row r="70" spans="1:6" x14ac:dyDescent="0.3">
      <c r="A70">
        <v>0</v>
      </c>
      <c r="B70">
        <v>4188</v>
      </c>
      <c r="C70">
        <v>0</v>
      </c>
      <c r="D70">
        <v>115</v>
      </c>
      <c r="E70">
        <v>180</v>
      </c>
      <c r="F70">
        <v>1</v>
      </c>
    </row>
    <row r="71" spans="1:6" x14ac:dyDescent="0.3">
      <c r="A71">
        <v>0</v>
      </c>
      <c r="B71">
        <v>1759</v>
      </c>
      <c r="C71">
        <v>3541</v>
      </c>
      <c r="D71">
        <v>131</v>
      </c>
      <c r="E71">
        <v>360</v>
      </c>
      <c r="F71">
        <v>1</v>
      </c>
    </row>
    <row r="72" spans="1:6" x14ac:dyDescent="0.3">
      <c r="A72">
        <v>2</v>
      </c>
      <c r="B72">
        <v>4288</v>
      </c>
      <c r="C72">
        <v>3263</v>
      </c>
      <c r="D72">
        <v>133</v>
      </c>
      <c r="E72">
        <v>180</v>
      </c>
      <c r="F72">
        <v>1</v>
      </c>
    </row>
    <row r="73" spans="1:6" x14ac:dyDescent="0.3">
      <c r="A73">
        <v>1</v>
      </c>
      <c r="B73">
        <v>3052</v>
      </c>
      <c r="C73">
        <v>1030</v>
      </c>
      <c r="D73">
        <v>100</v>
      </c>
      <c r="E73">
        <v>360</v>
      </c>
      <c r="F73">
        <v>1</v>
      </c>
    </row>
    <row r="74" spans="1:6" x14ac:dyDescent="0.3">
      <c r="A74">
        <v>0</v>
      </c>
      <c r="B74">
        <v>7333</v>
      </c>
      <c r="C74">
        <v>0</v>
      </c>
      <c r="D74">
        <v>120</v>
      </c>
      <c r="E74">
        <v>360</v>
      </c>
      <c r="F74">
        <v>1</v>
      </c>
    </row>
    <row r="75" spans="1:6" x14ac:dyDescent="0.3">
      <c r="A75" t="s">
        <v>23</v>
      </c>
      <c r="B75">
        <v>2071</v>
      </c>
      <c r="C75">
        <v>754</v>
      </c>
      <c r="D75">
        <v>94</v>
      </c>
      <c r="E75">
        <v>480</v>
      </c>
      <c r="F75">
        <v>1</v>
      </c>
    </row>
    <row r="76" spans="1:6" x14ac:dyDescent="0.3">
      <c r="A76">
        <v>0</v>
      </c>
      <c r="B76">
        <v>5316</v>
      </c>
      <c r="C76">
        <v>0</v>
      </c>
      <c r="D76">
        <v>136</v>
      </c>
      <c r="E76">
        <v>360</v>
      </c>
      <c r="F76">
        <v>1</v>
      </c>
    </row>
    <row r="77" spans="1:6" x14ac:dyDescent="0.3">
      <c r="A77">
        <v>0</v>
      </c>
      <c r="B77">
        <v>2929</v>
      </c>
      <c r="C77">
        <v>2333</v>
      </c>
      <c r="D77">
        <v>139</v>
      </c>
      <c r="E77">
        <v>360</v>
      </c>
      <c r="F77">
        <v>1</v>
      </c>
    </row>
    <row r="78" spans="1:6" x14ac:dyDescent="0.3">
      <c r="A78">
        <v>0</v>
      </c>
      <c r="B78">
        <v>5050</v>
      </c>
      <c r="C78">
        <v>0</v>
      </c>
      <c r="D78">
        <v>118</v>
      </c>
      <c r="E78">
        <v>360</v>
      </c>
      <c r="F78">
        <v>1</v>
      </c>
    </row>
    <row r="79" spans="1:6" x14ac:dyDescent="0.3">
      <c r="A79">
        <v>1</v>
      </c>
      <c r="B79">
        <v>2214</v>
      </c>
      <c r="C79">
        <v>1398</v>
      </c>
      <c r="D79">
        <v>85</v>
      </c>
      <c r="E79">
        <v>360</v>
      </c>
      <c r="F79">
        <v>0</v>
      </c>
    </row>
    <row r="80" spans="1:6" x14ac:dyDescent="0.3">
      <c r="A80">
        <v>0</v>
      </c>
      <c r="B80">
        <v>4166</v>
      </c>
      <c r="C80">
        <v>0</v>
      </c>
      <c r="D80">
        <v>44</v>
      </c>
      <c r="E80">
        <v>360</v>
      </c>
      <c r="F80">
        <v>1</v>
      </c>
    </row>
    <row r="81" spans="1:6" x14ac:dyDescent="0.3">
      <c r="A81">
        <v>0</v>
      </c>
      <c r="B81">
        <v>2137</v>
      </c>
      <c r="C81">
        <v>8980</v>
      </c>
      <c r="D81">
        <v>137</v>
      </c>
      <c r="E81">
        <v>360</v>
      </c>
      <c r="F81">
        <v>0</v>
      </c>
    </row>
    <row r="82" spans="1:6" x14ac:dyDescent="0.3">
      <c r="A82">
        <v>2</v>
      </c>
      <c r="B82">
        <v>2957</v>
      </c>
      <c r="C82">
        <v>0</v>
      </c>
      <c r="D82">
        <v>81</v>
      </c>
      <c r="E82">
        <v>360</v>
      </c>
      <c r="F82">
        <v>1</v>
      </c>
    </row>
    <row r="83" spans="1:6" x14ac:dyDescent="0.3">
      <c r="A83">
        <v>0</v>
      </c>
      <c r="B83">
        <v>3692</v>
      </c>
      <c r="C83">
        <v>0</v>
      </c>
      <c r="D83">
        <v>93</v>
      </c>
      <c r="E83">
        <v>360</v>
      </c>
      <c r="F83">
        <v>0</v>
      </c>
    </row>
    <row r="84" spans="1:6" x14ac:dyDescent="0.3">
      <c r="A84">
        <v>0</v>
      </c>
      <c r="B84">
        <v>2014</v>
      </c>
      <c r="C84">
        <v>1929</v>
      </c>
      <c r="D84">
        <v>74</v>
      </c>
      <c r="E84">
        <v>360</v>
      </c>
      <c r="F84">
        <v>1</v>
      </c>
    </row>
    <row r="85" spans="1:6" x14ac:dyDescent="0.3">
      <c r="A85">
        <v>0</v>
      </c>
      <c r="B85">
        <v>2718</v>
      </c>
      <c r="C85">
        <v>0</v>
      </c>
      <c r="D85">
        <v>70</v>
      </c>
      <c r="E85">
        <v>360</v>
      </c>
      <c r="F85">
        <v>1</v>
      </c>
    </row>
    <row r="86" spans="1:6" x14ac:dyDescent="0.3">
      <c r="A86">
        <v>0</v>
      </c>
      <c r="B86">
        <v>3459</v>
      </c>
      <c r="C86">
        <v>0</v>
      </c>
      <c r="D86">
        <v>25</v>
      </c>
      <c r="E86">
        <v>120</v>
      </c>
      <c r="F86">
        <v>1</v>
      </c>
    </row>
    <row r="87" spans="1:6" x14ac:dyDescent="0.3">
      <c r="A87">
        <v>0</v>
      </c>
      <c r="B87">
        <v>4895</v>
      </c>
      <c r="C87">
        <v>0</v>
      </c>
      <c r="D87">
        <v>102</v>
      </c>
      <c r="E87">
        <v>360</v>
      </c>
      <c r="F87">
        <v>1</v>
      </c>
    </row>
    <row r="88" spans="1:6" x14ac:dyDescent="0.3">
      <c r="A88">
        <v>0</v>
      </c>
      <c r="B88">
        <v>4583</v>
      </c>
      <c r="C88">
        <v>0</v>
      </c>
      <c r="D88">
        <v>84</v>
      </c>
      <c r="E88">
        <v>360</v>
      </c>
      <c r="F88">
        <v>1</v>
      </c>
    </row>
    <row r="89" spans="1:6" x14ac:dyDescent="0.3">
      <c r="A89">
        <v>2</v>
      </c>
      <c r="B89">
        <v>3316</v>
      </c>
      <c r="C89">
        <v>3500</v>
      </c>
      <c r="D89">
        <v>88</v>
      </c>
      <c r="E89">
        <v>360</v>
      </c>
      <c r="F89">
        <v>1</v>
      </c>
    </row>
    <row r="90" spans="1:6" x14ac:dyDescent="0.3">
      <c r="A90">
        <v>2</v>
      </c>
      <c r="B90">
        <v>4200</v>
      </c>
      <c r="C90">
        <v>1430</v>
      </c>
      <c r="D90">
        <v>129</v>
      </c>
      <c r="E90">
        <v>360</v>
      </c>
      <c r="F90">
        <v>1</v>
      </c>
    </row>
    <row r="91" spans="1:6" x14ac:dyDescent="0.3">
      <c r="A91">
        <v>0</v>
      </c>
      <c r="B91">
        <v>2698</v>
      </c>
      <c r="C91">
        <v>2034</v>
      </c>
      <c r="D91">
        <v>122</v>
      </c>
      <c r="E91">
        <v>360</v>
      </c>
      <c r="F91">
        <v>1</v>
      </c>
    </row>
    <row r="92" spans="1:6" x14ac:dyDescent="0.3">
      <c r="A92">
        <v>0</v>
      </c>
      <c r="B92">
        <v>2330</v>
      </c>
      <c r="C92">
        <v>4486</v>
      </c>
      <c r="D92">
        <v>100</v>
      </c>
      <c r="E92">
        <v>360</v>
      </c>
      <c r="F92">
        <v>1</v>
      </c>
    </row>
    <row r="93" spans="1:6" x14ac:dyDescent="0.3">
      <c r="A93">
        <v>1</v>
      </c>
      <c r="B93">
        <v>1538</v>
      </c>
      <c r="C93">
        <v>1425</v>
      </c>
      <c r="D93">
        <v>30</v>
      </c>
      <c r="E93">
        <v>360</v>
      </c>
      <c r="F93">
        <v>1</v>
      </c>
    </row>
    <row r="94" spans="1:6" x14ac:dyDescent="0.3">
      <c r="A94">
        <v>0</v>
      </c>
      <c r="B94">
        <v>4860</v>
      </c>
      <c r="C94">
        <v>830</v>
      </c>
      <c r="D94">
        <v>125</v>
      </c>
      <c r="E94">
        <v>360</v>
      </c>
      <c r="F94">
        <v>1</v>
      </c>
    </row>
    <row r="95" spans="1:6" x14ac:dyDescent="0.3">
      <c r="A95">
        <v>0</v>
      </c>
      <c r="B95">
        <v>6277</v>
      </c>
      <c r="C95">
        <v>0</v>
      </c>
      <c r="D95">
        <v>118</v>
      </c>
      <c r="E95">
        <v>360</v>
      </c>
      <c r="F95">
        <v>0</v>
      </c>
    </row>
    <row r="96" spans="1:6" x14ac:dyDescent="0.3">
      <c r="A96">
        <v>2</v>
      </c>
      <c r="B96">
        <v>2281</v>
      </c>
      <c r="C96">
        <v>0</v>
      </c>
      <c r="D96">
        <v>113</v>
      </c>
      <c r="E96">
        <v>360</v>
      </c>
      <c r="F96">
        <v>1</v>
      </c>
    </row>
    <row r="97" spans="1:6" x14ac:dyDescent="0.3">
      <c r="A97">
        <v>0</v>
      </c>
      <c r="B97">
        <v>3254</v>
      </c>
      <c r="C97">
        <v>0</v>
      </c>
      <c r="D97">
        <v>50</v>
      </c>
      <c r="E97">
        <v>360</v>
      </c>
      <c r="F97">
        <v>1</v>
      </c>
    </row>
    <row r="98" spans="1:6" x14ac:dyDescent="0.3">
      <c r="A98">
        <v>0</v>
      </c>
      <c r="B98">
        <v>2980</v>
      </c>
      <c r="C98">
        <v>2083</v>
      </c>
      <c r="D98">
        <v>120</v>
      </c>
      <c r="E98">
        <v>360</v>
      </c>
      <c r="F98">
        <v>1</v>
      </c>
    </row>
    <row r="99" spans="1:6" x14ac:dyDescent="0.3">
      <c r="A99">
        <v>0</v>
      </c>
      <c r="B99">
        <v>1863</v>
      </c>
      <c r="C99">
        <v>1041</v>
      </c>
      <c r="D99">
        <v>98</v>
      </c>
      <c r="E99">
        <v>360</v>
      </c>
      <c r="F99">
        <v>1</v>
      </c>
    </row>
    <row r="100" spans="1:6" x14ac:dyDescent="0.3">
      <c r="A100">
        <v>1</v>
      </c>
      <c r="B100">
        <v>3089</v>
      </c>
      <c r="C100">
        <v>1280</v>
      </c>
      <c r="D100">
        <v>121</v>
      </c>
      <c r="E100">
        <v>360</v>
      </c>
      <c r="F100">
        <v>0</v>
      </c>
    </row>
    <row r="101" spans="1:6" x14ac:dyDescent="0.3">
      <c r="A101">
        <v>0</v>
      </c>
      <c r="B101">
        <v>9323</v>
      </c>
      <c r="C101">
        <v>0</v>
      </c>
      <c r="D101">
        <v>75</v>
      </c>
      <c r="E101">
        <v>180</v>
      </c>
      <c r="F101">
        <v>1</v>
      </c>
    </row>
    <row r="102" spans="1:6" x14ac:dyDescent="0.3">
      <c r="A102">
        <v>0</v>
      </c>
      <c r="B102">
        <v>4583</v>
      </c>
      <c r="C102">
        <v>0</v>
      </c>
      <c r="D102">
        <v>112</v>
      </c>
      <c r="E102">
        <v>360</v>
      </c>
      <c r="F102">
        <v>1</v>
      </c>
    </row>
    <row r="103" spans="1:6" x14ac:dyDescent="0.3">
      <c r="A103">
        <v>0</v>
      </c>
      <c r="B103">
        <v>2439</v>
      </c>
      <c r="C103">
        <v>3333</v>
      </c>
      <c r="D103">
        <v>129</v>
      </c>
      <c r="E103">
        <v>360</v>
      </c>
      <c r="F103">
        <v>1</v>
      </c>
    </row>
    <row r="104" spans="1:6" x14ac:dyDescent="0.3">
      <c r="A104">
        <v>0</v>
      </c>
      <c r="B104">
        <v>2237</v>
      </c>
      <c r="C104">
        <v>0</v>
      </c>
      <c r="D104">
        <v>63</v>
      </c>
      <c r="E104">
        <v>480</v>
      </c>
      <c r="F104">
        <v>0</v>
      </c>
    </row>
    <row r="105" spans="1:6" x14ac:dyDescent="0.3">
      <c r="A105">
        <v>0</v>
      </c>
      <c r="B105">
        <v>1820</v>
      </c>
      <c r="C105">
        <v>1769</v>
      </c>
      <c r="D105">
        <v>95</v>
      </c>
      <c r="E105">
        <v>360</v>
      </c>
      <c r="F105">
        <v>1</v>
      </c>
    </row>
    <row r="106" spans="1:6" x14ac:dyDescent="0.3">
      <c r="A106" t="s">
        <v>23</v>
      </c>
      <c r="B106">
        <v>3522</v>
      </c>
      <c r="C106">
        <v>0</v>
      </c>
      <c r="D106">
        <v>81</v>
      </c>
      <c r="E106">
        <v>180</v>
      </c>
      <c r="F106">
        <v>1</v>
      </c>
    </row>
    <row r="107" spans="1:6" x14ac:dyDescent="0.3">
      <c r="A107">
        <v>0</v>
      </c>
      <c r="B107">
        <v>4344</v>
      </c>
      <c r="C107">
        <v>736</v>
      </c>
      <c r="D107">
        <v>87</v>
      </c>
      <c r="E107">
        <v>360</v>
      </c>
      <c r="F107">
        <v>1</v>
      </c>
    </row>
    <row r="108" spans="1:6" x14ac:dyDescent="0.3">
      <c r="A108">
        <v>0</v>
      </c>
      <c r="B108">
        <v>3497</v>
      </c>
      <c r="C108">
        <v>1964</v>
      </c>
      <c r="D108">
        <v>116</v>
      </c>
      <c r="E108">
        <v>360</v>
      </c>
      <c r="F108">
        <v>1</v>
      </c>
    </row>
    <row r="109" spans="1:6" x14ac:dyDescent="0.3">
      <c r="A109">
        <v>2</v>
      </c>
      <c r="B109">
        <v>2045</v>
      </c>
      <c r="C109">
        <v>1619</v>
      </c>
      <c r="D109">
        <v>101</v>
      </c>
      <c r="E109">
        <v>360</v>
      </c>
      <c r="F109">
        <v>1</v>
      </c>
    </row>
    <row r="110" spans="1:6" x14ac:dyDescent="0.3">
      <c r="A110">
        <v>1</v>
      </c>
      <c r="B110">
        <v>3750</v>
      </c>
      <c r="C110">
        <v>0</v>
      </c>
      <c r="D110">
        <v>116</v>
      </c>
      <c r="E110">
        <v>360</v>
      </c>
      <c r="F110">
        <v>1</v>
      </c>
    </row>
    <row r="111" spans="1:6" x14ac:dyDescent="0.3">
      <c r="A111">
        <v>0</v>
      </c>
      <c r="B111">
        <v>2333</v>
      </c>
      <c r="C111">
        <v>1451</v>
      </c>
      <c r="D111">
        <v>102</v>
      </c>
      <c r="E111">
        <v>480</v>
      </c>
      <c r="F111">
        <v>0</v>
      </c>
    </row>
    <row r="112" spans="1:6" x14ac:dyDescent="0.3">
      <c r="A112">
        <v>0</v>
      </c>
      <c r="B112">
        <v>1916</v>
      </c>
      <c r="C112">
        <v>5063</v>
      </c>
      <c r="D112">
        <v>67</v>
      </c>
      <c r="E112">
        <v>360</v>
      </c>
      <c r="F112">
        <v>0</v>
      </c>
    </row>
    <row r="113" spans="1:6" x14ac:dyDescent="0.3">
      <c r="A113">
        <v>0</v>
      </c>
      <c r="B113">
        <v>4600</v>
      </c>
      <c r="C113">
        <v>0</v>
      </c>
      <c r="D113">
        <v>73</v>
      </c>
      <c r="E113">
        <v>180</v>
      </c>
      <c r="F113">
        <v>1</v>
      </c>
    </row>
    <row r="114" spans="1:6" x14ac:dyDescent="0.3">
      <c r="A114">
        <v>0</v>
      </c>
      <c r="B114">
        <v>3625</v>
      </c>
      <c r="C114">
        <v>0</v>
      </c>
      <c r="D114">
        <v>108</v>
      </c>
      <c r="E114">
        <v>360</v>
      </c>
      <c r="F114">
        <v>1</v>
      </c>
    </row>
    <row r="115" spans="1:6" x14ac:dyDescent="0.3">
      <c r="A115">
        <v>1</v>
      </c>
      <c r="B115">
        <v>2178</v>
      </c>
      <c r="C115">
        <v>0</v>
      </c>
      <c r="D115">
        <v>66</v>
      </c>
      <c r="E115">
        <v>300</v>
      </c>
      <c r="F115">
        <v>0</v>
      </c>
    </row>
    <row r="116" spans="1:6" x14ac:dyDescent="0.3">
      <c r="A116">
        <v>0</v>
      </c>
      <c r="B116">
        <v>2383</v>
      </c>
      <c r="C116">
        <v>2138</v>
      </c>
      <c r="D116">
        <v>58</v>
      </c>
      <c r="E116">
        <v>360</v>
      </c>
      <c r="F116">
        <v>0</v>
      </c>
    </row>
    <row r="117" spans="1:6" x14ac:dyDescent="0.3">
      <c r="A117">
        <v>0</v>
      </c>
      <c r="B117">
        <v>4885</v>
      </c>
      <c r="C117">
        <v>0</v>
      </c>
      <c r="D117">
        <v>48</v>
      </c>
      <c r="E117">
        <v>360</v>
      </c>
      <c r="F117">
        <v>1</v>
      </c>
    </row>
    <row r="118" spans="1:6" x14ac:dyDescent="0.3">
      <c r="A118">
        <v>0</v>
      </c>
      <c r="B118">
        <v>3858</v>
      </c>
      <c r="C118">
        <v>0</v>
      </c>
      <c r="D118">
        <v>76</v>
      </c>
      <c r="E118">
        <v>360</v>
      </c>
      <c r="F118">
        <v>1</v>
      </c>
    </row>
    <row r="119" spans="1:6" x14ac:dyDescent="0.3">
      <c r="A119">
        <v>0</v>
      </c>
      <c r="B119">
        <v>4191</v>
      </c>
      <c r="C119">
        <v>0</v>
      </c>
      <c r="D119">
        <v>120</v>
      </c>
      <c r="E119">
        <v>360</v>
      </c>
      <c r="F119">
        <v>1</v>
      </c>
    </row>
    <row r="120" spans="1:6" x14ac:dyDescent="0.3">
      <c r="A120">
        <v>0</v>
      </c>
      <c r="B120">
        <v>1907</v>
      </c>
      <c r="C120">
        <v>2365</v>
      </c>
      <c r="D120">
        <v>120</v>
      </c>
      <c r="E120">
        <v>360</v>
      </c>
      <c r="F120">
        <v>1</v>
      </c>
    </row>
    <row r="121" spans="1:6" x14ac:dyDescent="0.3">
      <c r="A121">
        <v>0</v>
      </c>
      <c r="B121">
        <v>3416</v>
      </c>
      <c r="C121">
        <v>2816</v>
      </c>
      <c r="D121">
        <v>113</v>
      </c>
      <c r="E121">
        <v>360</v>
      </c>
      <c r="F121">
        <v>0</v>
      </c>
    </row>
    <row r="122" spans="1:6" x14ac:dyDescent="0.3">
      <c r="A122">
        <v>1</v>
      </c>
      <c r="B122">
        <v>2600</v>
      </c>
      <c r="C122">
        <v>2500</v>
      </c>
      <c r="D122">
        <v>90</v>
      </c>
      <c r="E122">
        <v>360</v>
      </c>
      <c r="F122">
        <v>1</v>
      </c>
    </row>
    <row r="123" spans="1:6" x14ac:dyDescent="0.3">
      <c r="A123">
        <v>1</v>
      </c>
      <c r="B123">
        <v>3500</v>
      </c>
      <c r="C123">
        <v>1083</v>
      </c>
      <c r="D123">
        <v>135</v>
      </c>
      <c r="E123">
        <v>360</v>
      </c>
      <c r="F123">
        <v>1</v>
      </c>
    </row>
    <row r="124" spans="1:6" x14ac:dyDescent="0.3">
      <c r="A124">
        <v>2</v>
      </c>
      <c r="B124">
        <v>3917</v>
      </c>
      <c r="C124">
        <v>0</v>
      </c>
      <c r="D124">
        <v>124</v>
      </c>
      <c r="E124">
        <v>360</v>
      </c>
      <c r="F124">
        <v>1</v>
      </c>
    </row>
    <row r="125" spans="1:6" x14ac:dyDescent="0.3">
      <c r="A125">
        <v>0</v>
      </c>
      <c r="B125">
        <v>4408</v>
      </c>
      <c r="C125">
        <v>0</v>
      </c>
      <c r="D125">
        <v>120</v>
      </c>
      <c r="E125">
        <v>360</v>
      </c>
      <c r="F125">
        <v>1</v>
      </c>
    </row>
    <row r="126" spans="1:6" x14ac:dyDescent="0.3">
      <c r="A126">
        <v>0</v>
      </c>
      <c r="B126">
        <v>3244</v>
      </c>
      <c r="C126">
        <v>0</v>
      </c>
      <c r="D126">
        <v>80</v>
      </c>
      <c r="E126">
        <v>360</v>
      </c>
      <c r="F126">
        <v>1</v>
      </c>
    </row>
    <row r="127" spans="1:6" x14ac:dyDescent="0.3">
      <c r="A127">
        <v>0</v>
      </c>
      <c r="B127">
        <v>3975</v>
      </c>
      <c r="C127">
        <v>2531</v>
      </c>
      <c r="D127">
        <v>55</v>
      </c>
      <c r="E127">
        <v>360</v>
      </c>
      <c r="F127">
        <v>1</v>
      </c>
    </row>
    <row r="128" spans="1:6" x14ac:dyDescent="0.3">
      <c r="A128">
        <v>0</v>
      </c>
      <c r="B128">
        <v>2479</v>
      </c>
      <c r="C128">
        <v>0</v>
      </c>
      <c r="D128">
        <v>59</v>
      </c>
      <c r="E128">
        <v>360</v>
      </c>
      <c r="F128">
        <v>1</v>
      </c>
    </row>
    <row r="129" spans="1:6" x14ac:dyDescent="0.3">
      <c r="A129">
        <v>0</v>
      </c>
      <c r="B129">
        <v>3418</v>
      </c>
      <c r="C129">
        <v>0</v>
      </c>
      <c r="D129">
        <v>127</v>
      </c>
      <c r="E129">
        <v>360</v>
      </c>
      <c r="F129">
        <v>1</v>
      </c>
    </row>
    <row r="130" spans="1:6" x14ac:dyDescent="0.3">
      <c r="A130" t="s">
        <v>23</v>
      </c>
      <c r="B130">
        <v>3430</v>
      </c>
      <c r="C130">
        <v>1250</v>
      </c>
      <c r="D130">
        <v>128</v>
      </c>
      <c r="E130">
        <v>360</v>
      </c>
      <c r="F130">
        <v>0</v>
      </c>
    </row>
    <row r="131" spans="1:6" x14ac:dyDescent="0.3">
      <c r="A131" t="s">
        <v>23</v>
      </c>
      <c r="B131">
        <v>5703</v>
      </c>
      <c r="C131">
        <v>0</v>
      </c>
      <c r="D131">
        <v>130</v>
      </c>
      <c r="E131">
        <v>360</v>
      </c>
      <c r="F131">
        <v>1</v>
      </c>
    </row>
    <row r="132" spans="1:6" x14ac:dyDescent="0.3">
      <c r="A132">
        <v>0</v>
      </c>
      <c r="B132">
        <v>3173</v>
      </c>
      <c r="C132">
        <v>3021</v>
      </c>
      <c r="D132">
        <v>137</v>
      </c>
      <c r="E132">
        <v>360</v>
      </c>
      <c r="F132">
        <v>1</v>
      </c>
    </row>
    <row r="133" spans="1:6" x14ac:dyDescent="0.3">
      <c r="A133" t="s">
        <v>23</v>
      </c>
      <c r="B133">
        <v>3850</v>
      </c>
      <c r="C133">
        <v>983</v>
      </c>
      <c r="D133">
        <v>100</v>
      </c>
      <c r="E133">
        <v>360</v>
      </c>
      <c r="F133">
        <v>1</v>
      </c>
    </row>
    <row r="134" spans="1:6" x14ac:dyDescent="0.3">
      <c r="A134">
        <v>0</v>
      </c>
      <c r="B134">
        <v>150</v>
      </c>
      <c r="C134">
        <v>1800</v>
      </c>
      <c r="D134">
        <v>135</v>
      </c>
      <c r="E134">
        <v>360</v>
      </c>
      <c r="F134">
        <v>1</v>
      </c>
    </row>
    <row r="135" spans="1:6" x14ac:dyDescent="0.3">
      <c r="A135">
        <v>0</v>
      </c>
      <c r="B135">
        <v>3727</v>
      </c>
      <c r="C135">
        <v>1775</v>
      </c>
      <c r="D135">
        <v>131</v>
      </c>
      <c r="E135">
        <v>360</v>
      </c>
      <c r="F135">
        <v>1</v>
      </c>
    </row>
    <row r="136" spans="1:6" x14ac:dyDescent="0.3">
      <c r="A136">
        <v>2</v>
      </c>
      <c r="B136">
        <v>5000</v>
      </c>
      <c r="C136">
        <v>0</v>
      </c>
      <c r="D136">
        <v>72</v>
      </c>
      <c r="E136">
        <v>360</v>
      </c>
      <c r="F136">
        <v>0</v>
      </c>
    </row>
    <row r="137" spans="1:6" x14ac:dyDescent="0.3">
      <c r="A137">
        <v>2</v>
      </c>
      <c r="B137">
        <v>4283</v>
      </c>
      <c r="C137">
        <v>2383</v>
      </c>
      <c r="D137">
        <v>127</v>
      </c>
      <c r="E137">
        <v>360</v>
      </c>
      <c r="F137">
        <v>0</v>
      </c>
    </row>
    <row r="138" spans="1:6" x14ac:dyDescent="0.3">
      <c r="A138">
        <v>0</v>
      </c>
      <c r="B138">
        <v>2221</v>
      </c>
      <c r="C138">
        <v>0</v>
      </c>
      <c r="D138">
        <v>60</v>
      </c>
      <c r="E138">
        <v>360</v>
      </c>
      <c r="F138">
        <v>0</v>
      </c>
    </row>
    <row r="139" spans="1:6" x14ac:dyDescent="0.3">
      <c r="A139">
        <v>2</v>
      </c>
      <c r="B139">
        <v>4009</v>
      </c>
      <c r="C139">
        <v>1717</v>
      </c>
      <c r="D139">
        <v>116</v>
      </c>
      <c r="E139">
        <v>360</v>
      </c>
      <c r="F139">
        <v>1</v>
      </c>
    </row>
    <row r="140" spans="1:6" x14ac:dyDescent="0.3">
      <c r="A140">
        <v>0</v>
      </c>
      <c r="B140">
        <v>2971</v>
      </c>
      <c r="C140">
        <v>2791</v>
      </c>
      <c r="D140">
        <v>144</v>
      </c>
      <c r="E140">
        <v>360</v>
      </c>
      <c r="F140">
        <v>1</v>
      </c>
    </row>
    <row r="141" spans="1:6" x14ac:dyDescent="0.3">
      <c r="A141">
        <v>0</v>
      </c>
      <c r="B141">
        <v>6250</v>
      </c>
      <c r="C141">
        <v>0</v>
      </c>
      <c r="D141">
        <v>128</v>
      </c>
      <c r="E141">
        <v>360</v>
      </c>
      <c r="F141">
        <v>1</v>
      </c>
    </row>
    <row r="142" spans="1:6" x14ac:dyDescent="0.3">
      <c r="A142">
        <v>0</v>
      </c>
      <c r="B142">
        <v>4735</v>
      </c>
      <c r="C142">
        <v>0</v>
      </c>
      <c r="D142">
        <v>138</v>
      </c>
      <c r="E142">
        <v>360</v>
      </c>
      <c r="F142">
        <v>1</v>
      </c>
    </row>
    <row r="143" spans="1:6" x14ac:dyDescent="0.3">
      <c r="A143">
        <v>1</v>
      </c>
      <c r="B143">
        <v>2491</v>
      </c>
      <c r="C143">
        <v>2054</v>
      </c>
      <c r="D143">
        <v>104</v>
      </c>
      <c r="E143">
        <v>360</v>
      </c>
      <c r="F143">
        <v>1</v>
      </c>
    </row>
    <row r="144" spans="1:6" x14ac:dyDescent="0.3">
      <c r="A144">
        <v>0</v>
      </c>
      <c r="B144">
        <v>3716</v>
      </c>
      <c r="C144">
        <v>0</v>
      </c>
      <c r="D144">
        <v>42</v>
      </c>
      <c r="E144">
        <v>180</v>
      </c>
      <c r="F144">
        <v>1</v>
      </c>
    </row>
    <row r="145" spans="1:6" x14ac:dyDescent="0.3">
      <c r="A145">
        <v>0</v>
      </c>
      <c r="B145">
        <v>3189</v>
      </c>
      <c r="C145">
        <v>2598</v>
      </c>
      <c r="D145">
        <v>120</v>
      </c>
      <c r="E145">
        <v>240</v>
      </c>
      <c r="F145">
        <v>1</v>
      </c>
    </row>
    <row r="146" spans="1:6" x14ac:dyDescent="0.3">
      <c r="A146">
        <v>1</v>
      </c>
      <c r="B146">
        <v>3155</v>
      </c>
      <c r="C146">
        <v>1779</v>
      </c>
      <c r="D146">
        <v>140</v>
      </c>
      <c r="E146">
        <v>360</v>
      </c>
      <c r="F146">
        <v>1</v>
      </c>
    </row>
    <row r="147" spans="1:6" x14ac:dyDescent="0.3">
      <c r="A147">
        <v>0</v>
      </c>
      <c r="B147">
        <v>3463</v>
      </c>
      <c r="C147">
        <v>0</v>
      </c>
      <c r="D147">
        <v>122</v>
      </c>
      <c r="E147">
        <v>360</v>
      </c>
      <c r="F147">
        <v>0</v>
      </c>
    </row>
    <row r="148" spans="1:6" x14ac:dyDescent="0.3">
      <c r="A148">
        <v>1</v>
      </c>
      <c r="B148">
        <v>3812</v>
      </c>
      <c r="C148">
        <v>0</v>
      </c>
      <c r="D148">
        <v>112</v>
      </c>
      <c r="E148">
        <v>360</v>
      </c>
      <c r="F148">
        <v>1</v>
      </c>
    </row>
    <row r="149" spans="1:6" x14ac:dyDescent="0.3">
      <c r="A149">
        <v>1</v>
      </c>
      <c r="B149">
        <v>3315</v>
      </c>
      <c r="C149">
        <v>0</v>
      </c>
      <c r="D149">
        <v>96</v>
      </c>
      <c r="E149">
        <v>360</v>
      </c>
      <c r="F149">
        <v>1</v>
      </c>
    </row>
    <row r="150" spans="1:6" x14ac:dyDescent="0.3">
      <c r="A150">
        <v>2</v>
      </c>
      <c r="B150">
        <v>5819</v>
      </c>
      <c r="C150">
        <v>5000</v>
      </c>
      <c r="D150">
        <v>120</v>
      </c>
      <c r="E150">
        <v>360</v>
      </c>
      <c r="F150">
        <v>1</v>
      </c>
    </row>
    <row r="151" spans="1:6" x14ac:dyDescent="0.3">
      <c r="A151">
        <v>1</v>
      </c>
      <c r="B151">
        <v>2510</v>
      </c>
      <c r="C151">
        <v>1983</v>
      </c>
      <c r="D151">
        <v>140</v>
      </c>
      <c r="E151">
        <v>180</v>
      </c>
      <c r="F151">
        <v>1</v>
      </c>
    </row>
    <row r="152" spans="1:6" x14ac:dyDescent="0.3">
      <c r="A152">
        <v>2</v>
      </c>
      <c r="B152">
        <v>6250</v>
      </c>
      <c r="C152">
        <v>1300</v>
      </c>
      <c r="D152">
        <v>108</v>
      </c>
      <c r="E152">
        <v>360</v>
      </c>
      <c r="F152">
        <v>1</v>
      </c>
    </row>
    <row r="153" spans="1:6" x14ac:dyDescent="0.3">
      <c r="A153">
        <v>0</v>
      </c>
      <c r="B153">
        <v>3406</v>
      </c>
      <c r="C153">
        <v>4417</v>
      </c>
      <c r="D153">
        <v>123</v>
      </c>
      <c r="E153">
        <v>360</v>
      </c>
      <c r="F153">
        <v>1</v>
      </c>
    </row>
    <row r="154" spans="1:6" x14ac:dyDescent="0.3">
      <c r="A154">
        <v>0</v>
      </c>
      <c r="B154">
        <v>6050</v>
      </c>
      <c r="C154">
        <v>4333</v>
      </c>
      <c r="D154">
        <v>120</v>
      </c>
      <c r="E154">
        <v>180</v>
      </c>
      <c r="F154">
        <v>1</v>
      </c>
    </row>
    <row r="155" spans="1:6" x14ac:dyDescent="0.3">
      <c r="A155">
        <v>2</v>
      </c>
      <c r="B155">
        <v>9703</v>
      </c>
      <c r="C155">
        <v>0</v>
      </c>
      <c r="D155">
        <v>112</v>
      </c>
      <c r="E155">
        <v>360</v>
      </c>
      <c r="F155">
        <v>1</v>
      </c>
    </row>
    <row r="156" spans="1:6" x14ac:dyDescent="0.3">
      <c r="A156">
        <v>1</v>
      </c>
      <c r="B156">
        <v>6608</v>
      </c>
      <c r="C156">
        <v>0</v>
      </c>
      <c r="D156">
        <v>137</v>
      </c>
      <c r="E156">
        <v>180</v>
      </c>
      <c r="F156">
        <v>1</v>
      </c>
    </row>
    <row r="157" spans="1:6" x14ac:dyDescent="0.3">
      <c r="A157">
        <v>1</v>
      </c>
      <c r="B157">
        <v>2882</v>
      </c>
      <c r="C157">
        <v>1843</v>
      </c>
      <c r="D157">
        <v>123</v>
      </c>
      <c r="E157">
        <v>480</v>
      </c>
      <c r="F157">
        <v>1</v>
      </c>
    </row>
    <row r="158" spans="1:6" x14ac:dyDescent="0.3">
      <c r="A158">
        <v>0</v>
      </c>
      <c r="B158">
        <v>1809</v>
      </c>
      <c r="C158">
        <v>1868</v>
      </c>
      <c r="D158">
        <v>90</v>
      </c>
      <c r="E158">
        <v>360</v>
      </c>
      <c r="F158">
        <v>1</v>
      </c>
    </row>
    <row r="159" spans="1:6" x14ac:dyDescent="0.3">
      <c r="A159">
        <v>2</v>
      </c>
      <c r="B159">
        <v>3427</v>
      </c>
      <c r="C159">
        <v>0</v>
      </c>
      <c r="D159">
        <v>138</v>
      </c>
      <c r="E159">
        <v>360</v>
      </c>
      <c r="F159">
        <v>1</v>
      </c>
    </row>
    <row r="160" spans="1:6" x14ac:dyDescent="0.3">
      <c r="A160">
        <v>0</v>
      </c>
      <c r="B160">
        <v>2583</v>
      </c>
      <c r="C160">
        <v>2167</v>
      </c>
      <c r="D160">
        <v>104</v>
      </c>
      <c r="E160">
        <v>360</v>
      </c>
      <c r="F160">
        <v>1</v>
      </c>
    </row>
    <row r="161" spans="1:6" x14ac:dyDescent="0.3">
      <c r="A161">
        <v>0</v>
      </c>
      <c r="B161">
        <v>6045</v>
      </c>
      <c r="C161">
        <v>0</v>
      </c>
      <c r="D161">
        <v>115</v>
      </c>
      <c r="E161">
        <v>360</v>
      </c>
      <c r="F161">
        <v>0</v>
      </c>
    </row>
    <row r="162" spans="1:6" x14ac:dyDescent="0.3">
      <c r="A162" t="s">
        <v>23</v>
      </c>
      <c r="B162">
        <v>5250</v>
      </c>
      <c r="C162">
        <v>0</v>
      </c>
      <c r="D162">
        <v>94</v>
      </c>
      <c r="E162">
        <v>360</v>
      </c>
      <c r="F162">
        <v>1</v>
      </c>
    </row>
    <row r="163" spans="1:6" x14ac:dyDescent="0.3">
      <c r="A163" t="s">
        <v>23</v>
      </c>
      <c r="B163">
        <v>4931</v>
      </c>
      <c r="C163">
        <v>0</v>
      </c>
      <c r="D163">
        <v>128</v>
      </c>
      <c r="E163">
        <v>360</v>
      </c>
      <c r="F163">
        <v>0</v>
      </c>
    </row>
    <row r="164" spans="1:6" x14ac:dyDescent="0.3">
      <c r="A164">
        <v>0</v>
      </c>
      <c r="B164">
        <v>2060</v>
      </c>
      <c r="C164">
        <v>2209</v>
      </c>
      <c r="D164">
        <v>134</v>
      </c>
      <c r="E164">
        <v>360</v>
      </c>
      <c r="F164">
        <v>1</v>
      </c>
    </row>
    <row r="165" spans="1:6" x14ac:dyDescent="0.3">
      <c r="A165">
        <v>0</v>
      </c>
      <c r="B165">
        <v>7200</v>
      </c>
      <c r="C165">
        <v>0</v>
      </c>
      <c r="D165">
        <v>120</v>
      </c>
      <c r="E165">
        <v>360</v>
      </c>
      <c r="F165">
        <v>1</v>
      </c>
    </row>
    <row r="166" spans="1:6" x14ac:dyDescent="0.3">
      <c r="A166">
        <v>0</v>
      </c>
      <c r="B166">
        <v>5166</v>
      </c>
      <c r="C166">
        <v>0</v>
      </c>
      <c r="D166">
        <v>128</v>
      </c>
      <c r="E166">
        <v>360</v>
      </c>
      <c r="F166">
        <v>1</v>
      </c>
    </row>
    <row r="167" spans="1:6" x14ac:dyDescent="0.3">
      <c r="A167">
        <v>2</v>
      </c>
      <c r="B167">
        <v>4708</v>
      </c>
      <c r="C167">
        <v>1387</v>
      </c>
      <c r="D167">
        <v>150</v>
      </c>
      <c r="E167">
        <v>360</v>
      </c>
      <c r="F167">
        <v>1</v>
      </c>
    </row>
    <row r="168" spans="1:6" x14ac:dyDescent="0.3">
      <c r="A168">
        <v>0</v>
      </c>
      <c r="B168">
        <v>3418</v>
      </c>
      <c r="C168">
        <v>0</v>
      </c>
      <c r="D168">
        <v>135</v>
      </c>
      <c r="E168">
        <v>360</v>
      </c>
      <c r="F168">
        <v>1</v>
      </c>
    </row>
    <row r="169" spans="1:6" x14ac:dyDescent="0.3">
      <c r="A169">
        <v>1</v>
      </c>
      <c r="B169">
        <v>2876</v>
      </c>
      <c r="C169">
        <v>1560</v>
      </c>
      <c r="D169">
        <v>90</v>
      </c>
      <c r="E169">
        <v>360</v>
      </c>
      <c r="F169">
        <v>1</v>
      </c>
    </row>
    <row r="170" spans="1:6" x14ac:dyDescent="0.3">
      <c r="A170">
        <v>0</v>
      </c>
      <c r="B170">
        <v>3237</v>
      </c>
      <c r="C170">
        <v>0</v>
      </c>
      <c r="D170">
        <v>30</v>
      </c>
      <c r="E170">
        <v>360</v>
      </c>
      <c r="F170">
        <v>1</v>
      </c>
    </row>
    <row r="171" spans="1:6" x14ac:dyDescent="0.3">
      <c r="A171">
        <v>0</v>
      </c>
      <c r="B171">
        <v>2833</v>
      </c>
      <c r="C171">
        <v>1857</v>
      </c>
      <c r="D171">
        <v>126</v>
      </c>
      <c r="E171">
        <v>360</v>
      </c>
      <c r="F171">
        <v>1</v>
      </c>
    </row>
    <row r="172" spans="1:6" x14ac:dyDescent="0.3">
      <c r="A172">
        <v>0</v>
      </c>
      <c r="B172">
        <v>2620</v>
      </c>
      <c r="C172">
        <v>2223</v>
      </c>
      <c r="D172">
        <v>150</v>
      </c>
      <c r="E172">
        <v>360</v>
      </c>
      <c r="F172">
        <v>1</v>
      </c>
    </row>
    <row r="173" spans="1:6" x14ac:dyDescent="0.3">
      <c r="A173">
        <v>2</v>
      </c>
      <c r="B173">
        <v>3900</v>
      </c>
      <c r="C173">
        <v>0</v>
      </c>
      <c r="D173">
        <v>90</v>
      </c>
      <c r="E173">
        <v>360</v>
      </c>
      <c r="F173">
        <v>1</v>
      </c>
    </row>
    <row r="174" spans="1:6" x14ac:dyDescent="0.3">
      <c r="A174">
        <v>1</v>
      </c>
      <c r="B174">
        <v>2750</v>
      </c>
      <c r="C174">
        <v>1842</v>
      </c>
      <c r="D174">
        <v>115</v>
      </c>
      <c r="E174">
        <v>360</v>
      </c>
      <c r="F174">
        <v>1</v>
      </c>
    </row>
    <row r="175" spans="1:6" x14ac:dyDescent="0.3">
      <c r="A175">
        <v>0</v>
      </c>
      <c r="B175">
        <v>3103</v>
      </c>
      <c r="C175">
        <v>1300</v>
      </c>
      <c r="D175">
        <v>80</v>
      </c>
      <c r="E175">
        <v>360</v>
      </c>
      <c r="F175">
        <v>1</v>
      </c>
    </row>
    <row r="176" spans="1:6" x14ac:dyDescent="0.3">
      <c r="A176">
        <v>0</v>
      </c>
      <c r="B176">
        <v>4100</v>
      </c>
      <c r="C176">
        <v>0</v>
      </c>
      <c r="D176">
        <v>124</v>
      </c>
      <c r="E176">
        <v>360</v>
      </c>
      <c r="F176">
        <v>0</v>
      </c>
    </row>
    <row r="177" spans="1:6" x14ac:dyDescent="0.3">
      <c r="A177">
        <v>0</v>
      </c>
      <c r="B177">
        <v>3927</v>
      </c>
      <c r="C177">
        <v>800</v>
      </c>
      <c r="D177">
        <v>112</v>
      </c>
      <c r="E177">
        <v>360</v>
      </c>
      <c r="F177">
        <v>1</v>
      </c>
    </row>
    <row r="178" spans="1:6" x14ac:dyDescent="0.3">
      <c r="A178">
        <v>2</v>
      </c>
      <c r="B178">
        <v>2301</v>
      </c>
      <c r="C178">
        <v>985.79998779999903</v>
      </c>
      <c r="D178">
        <v>78</v>
      </c>
      <c r="E178">
        <v>180</v>
      </c>
      <c r="F178">
        <v>1</v>
      </c>
    </row>
    <row r="179" spans="1:6" x14ac:dyDescent="0.3">
      <c r="A179">
        <v>0</v>
      </c>
      <c r="B179">
        <v>1811</v>
      </c>
      <c r="C179">
        <v>1666</v>
      </c>
      <c r="D179">
        <v>54</v>
      </c>
      <c r="E179">
        <v>360</v>
      </c>
      <c r="F179">
        <v>1</v>
      </c>
    </row>
    <row r="180" spans="1:6" x14ac:dyDescent="0.3">
      <c r="A180">
        <v>0</v>
      </c>
      <c r="B180">
        <v>3158</v>
      </c>
      <c r="C180">
        <v>3053</v>
      </c>
      <c r="D180">
        <v>89</v>
      </c>
      <c r="E180">
        <v>360</v>
      </c>
      <c r="F180">
        <v>1</v>
      </c>
    </row>
    <row r="181" spans="1:6" x14ac:dyDescent="0.3">
      <c r="A181">
        <v>0</v>
      </c>
      <c r="B181">
        <v>2600</v>
      </c>
      <c r="C181">
        <v>1717</v>
      </c>
      <c r="D181">
        <v>99</v>
      </c>
      <c r="E181">
        <v>300</v>
      </c>
      <c r="F181">
        <v>1</v>
      </c>
    </row>
    <row r="182" spans="1:6" x14ac:dyDescent="0.3">
      <c r="A182">
        <v>0</v>
      </c>
      <c r="B182">
        <v>3704</v>
      </c>
      <c r="C182">
        <v>2000</v>
      </c>
      <c r="D182">
        <v>120</v>
      </c>
      <c r="E182">
        <v>360</v>
      </c>
      <c r="F182">
        <v>1</v>
      </c>
    </row>
    <row r="183" spans="1:6" x14ac:dyDescent="0.3">
      <c r="A183">
        <v>0</v>
      </c>
      <c r="B183">
        <v>4124</v>
      </c>
      <c r="C183">
        <v>0</v>
      </c>
      <c r="D183">
        <v>115</v>
      </c>
      <c r="E183">
        <v>360</v>
      </c>
      <c r="F183">
        <v>1</v>
      </c>
    </row>
    <row r="184" spans="1:6" x14ac:dyDescent="0.3">
      <c r="A184">
        <v>0</v>
      </c>
      <c r="B184">
        <v>3075</v>
      </c>
      <c r="C184">
        <v>2416</v>
      </c>
      <c r="D184">
        <v>139</v>
      </c>
      <c r="E184">
        <v>360</v>
      </c>
      <c r="F184">
        <v>1</v>
      </c>
    </row>
    <row r="185" spans="1:6" x14ac:dyDescent="0.3">
      <c r="A185">
        <v>2</v>
      </c>
      <c r="B185">
        <v>4400</v>
      </c>
      <c r="C185">
        <v>0</v>
      </c>
      <c r="D185">
        <v>127</v>
      </c>
      <c r="E185">
        <v>360</v>
      </c>
      <c r="F185">
        <v>0</v>
      </c>
    </row>
    <row r="186" spans="1:6" x14ac:dyDescent="0.3">
      <c r="A186">
        <v>2</v>
      </c>
      <c r="B186">
        <v>3153</v>
      </c>
      <c r="C186">
        <v>1560</v>
      </c>
      <c r="D186">
        <v>134</v>
      </c>
      <c r="E186">
        <v>360</v>
      </c>
      <c r="F186">
        <v>1</v>
      </c>
    </row>
    <row r="187" spans="1:6" x14ac:dyDescent="0.3">
      <c r="A187">
        <v>1</v>
      </c>
      <c r="B187">
        <v>5417</v>
      </c>
      <c r="C187">
        <v>0</v>
      </c>
      <c r="D187">
        <v>143</v>
      </c>
      <c r="E187">
        <v>480</v>
      </c>
      <c r="F187">
        <v>0</v>
      </c>
    </row>
    <row r="188" spans="1:6" x14ac:dyDescent="0.3">
      <c r="A188" t="s">
        <v>23</v>
      </c>
      <c r="B188">
        <v>4416</v>
      </c>
      <c r="C188">
        <v>1250</v>
      </c>
      <c r="D188">
        <v>110</v>
      </c>
      <c r="E188">
        <v>360</v>
      </c>
      <c r="F188">
        <v>1</v>
      </c>
    </row>
    <row r="189" spans="1:6" x14ac:dyDescent="0.3">
      <c r="A189">
        <v>1</v>
      </c>
      <c r="B189">
        <v>4666</v>
      </c>
      <c r="C189">
        <v>0</v>
      </c>
      <c r="D189">
        <v>135</v>
      </c>
      <c r="E189">
        <v>360</v>
      </c>
      <c r="F189">
        <v>1</v>
      </c>
    </row>
    <row r="190" spans="1:6" x14ac:dyDescent="0.3">
      <c r="A190">
        <v>1</v>
      </c>
      <c r="B190">
        <v>2014</v>
      </c>
      <c r="C190">
        <v>2925</v>
      </c>
      <c r="D190">
        <v>113</v>
      </c>
      <c r="E190">
        <v>360</v>
      </c>
      <c r="F190">
        <v>1</v>
      </c>
    </row>
    <row r="191" spans="1:6" x14ac:dyDescent="0.3">
      <c r="A191">
        <v>0</v>
      </c>
      <c r="B191">
        <v>1800</v>
      </c>
      <c r="C191">
        <v>2934</v>
      </c>
      <c r="D191">
        <v>93</v>
      </c>
      <c r="E191">
        <v>360</v>
      </c>
      <c r="F191">
        <v>0</v>
      </c>
    </row>
    <row r="192" spans="1:6" x14ac:dyDescent="0.3">
      <c r="A192">
        <v>1</v>
      </c>
      <c r="B192">
        <v>2875</v>
      </c>
      <c r="C192">
        <v>1750</v>
      </c>
      <c r="D192">
        <v>105</v>
      </c>
      <c r="E192">
        <v>360</v>
      </c>
      <c r="F192">
        <v>1</v>
      </c>
    </row>
    <row r="193" spans="1:6" x14ac:dyDescent="0.3">
      <c r="A193">
        <v>0</v>
      </c>
      <c r="B193">
        <v>5000</v>
      </c>
      <c r="C193">
        <v>0</v>
      </c>
      <c r="D193">
        <v>132</v>
      </c>
      <c r="E193">
        <v>360</v>
      </c>
      <c r="F193">
        <v>1</v>
      </c>
    </row>
    <row r="194" spans="1:6" x14ac:dyDescent="0.3">
      <c r="A194">
        <v>1</v>
      </c>
      <c r="B194">
        <v>1625</v>
      </c>
      <c r="C194">
        <v>1803</v>
      </c>
      <c r="D194">
        <v>96</v>
      </c>
      <c r="E194">
        <v>360</v>
      </c>
      <c r="F194">
        <v>1</v>
      </c>
    </row>
    <row r="195" spans="1:6" x14ac:dyDescent="0.3">
      <c r="A195">
        <v>0</v>
      </c>
      <c r="B195">
        <v>4000</v>
      </c>
      <c r="C195">
        <v>2500</v>
      </c>
      <c r="D195">
        <v>140</v>
      </c>
      <c r="E195">
        <v>360</v>
      </c>
      <c r="F195">
        <v>1</v>
      </c>
    </row>
    <row r="196" spans="1:6" x14ac:dyDescent="0.3">
      <c r="A196">
        <v>0</v>
      </c>
      <c r="B196">
        <v>3762</v>
      </c>
      <c r="C196">
        <v>1666</v>
      </c>
      <c r="D196">
        <v>135</v>
      </c>
      <c r="E196">
        <v>360</v>
      </c>
      <c r="F196">
        <v>1</v>
      </c>
    </row>
    <row r="197" spans="1:6" x14ac:dyDescent="0.3">
      <c r="A197">
        <v>0</v>
      </c>
      <c r="B197">
        <v>2400</v>
      </c>
      <c r="C197">
        <v>1863</v>
      </c>
      <c r="D197">
        <v>104</v>
      </c>
      <c r="E197">
        <v>360</v>
      </c>
      <c r="F197">
        <v>0</v>
      </c>
    </row>
    <row r="198" spans="1:6" x14ac:dyDescent="0.3">
      <c r="A198">
        <v>0</v>
      </c>
      <c r="B198">
        <v>2917</v>
      </c>
      <c r="C198">
        <v>0</v>
      </c>
      <c r="D198">
        <v>84</v>
      </c>
      <c r="E198">
        <v>360</v>
      </c>
      <c r="F198">
        <v>1</v>
      </c>
    </row>
    <row r="199" spans="1:6" x14ac:dyDescent="0.3">
      <c r="A199">
        <v>0</v>
      </c>
      <c r="B199">
        <v>2927</v>
      </c>
      <c r="C199">
        <v>2405</v>
      </c>
      <c r="D199">
        <v>111</v>
      </c>
      <c r="E199">
        <v>360</v>
      </c>
      <c r="F199">
        <v>1</v>
      </c>
    </row>
    <row r="200" spans="1:6" x14ac:dyDescent="0.3">
      <c r="A200">
        <v>0</v>
      </c>
      <c r="B200">
        <v>2507</v>
      </c>
      <c r="C200">
        <v>0</v>
      </c>
      <c r="D200">
        <v>56</v>
      </c>
      <c r="E200">
        <v>360</v>
      </c>
      <c r="F200">
        <v>1</v>
      </c>
    </row>
    <row r="201" spans="1:6" x14ac:dyDescent="0.3">
      <c r="A201">
        <v>2</v>
      </c>
      <c r="B201">
        <v>5746</v>
      </c>
      <c r="C201">
        <v>0</v>
      </c>
      <c r="D201">
        <v>144</v>
      </c>
      <c r="E201">
        <v>84</v>
      </c>
      <c r="F201">
        <v>0</v>
      </c>
    </row>
    <row r="202" spans="1:6" x14ac:dyDescent="0.3">
      <c r="A202">
        <v>1</v>
      </c>
      <c r="B202">
        <v>3399</v>
      </c>
      <c r="C202">
        <v>1640</v>
      </c>
      <c r="D202">
        <v>111</v>
      </c>
      <c r="E202">
        <v>180</v>
      </c>
      <c r="F202">
        <v>1</v>
      </c>
    </row>
    <row r="203" spans="1:6" x14ac:dyDescent="0.3">
      <c r="A203">
        <v>2</v>
      </c>
      <c r="B203">
        <v>3717</v>
      </c>
      <c r="C203">
        <v>0</v>
      </c>
      <c r="D203">
        <v>120</v>
      </c>
      <c r="E203">
        <v>360</v>
      </c>
      <c r="F203">
        <v>1</v>
      </c>
    </row>
    <row r="204" spans="1:6" x14ac:dyDescent="0.3">
      <c r="A204">
        <v>0</v>
      </c>
      <c r="B204">
        <v>2058</v>
      </c>
      <c r="C204">
        <v>2134</v>
      </c>
      <c r="D204">
        <v>88</v>
      </c>
      <c r="E204">
        <v>360</v>
      </c>
      <c r="F204">
        <v>0</v>
      </c>
    </row>
    <row r="205" spans="1:6" x14ac:dyDescent="0.3">
      <c r="A205">
        <v>1</v>
      </c>
      <c r="B205">
        <v>3541</v>
      </c>
      <c r="C205">
        <v>0</v>
      </c>
      <c r="D205">
        <v>112</v>
      </c>
      <c r="E205">
        <v>360</v>
      </c>
      <c r="F205">
        <v>0</v>
      </c>
    </row>
    <row r="206" spans="1:6" x14ac:dyDescent="0.3">
      <c r="A206">
        <v>0</v>
      </c>
      <c r="B206">
        <v>2400</v>
      </c>
      <c r="C206">
        <v>2167</v>
      </c>
      <c r="D206">
        <v>115</v>
      </c>
      <c r="E206">
        <v>360</v>
      </c>
      <c r="F206">
        <v>1</v>
      </c>
    </row>
    <row r="207" spans="1:6" x14ac:dyDescent="0.3">
      <c r="A207" t="s">
        <v>23</v>
      </c>
      <c r="B207">
        <v>4342</v>
      </c>
      <c r="C207">
        <v>189</v>
      </c>
      <c r="D207">
        <v>124</v>
      </c>
      <c r="E207">
        <v>360</v>
      </c>
      <c r="F207">
        <v>1</v>
      </c>
    </row>
    <row r="208" spans="1:6" x14ac:dyDescent="0.3">
      <c r="A208">
        <v>0</v>
      </c>
      <c r="B208">
        <v>3166</v>
      </c>
      <c r="C208">
        <v>2985</v>
      </c>
      <c r="D208">
        <v>132</v>
      </c>
      <c r="E208">
        <v>360</v>
      </c>
      <c r="F208">
        <v>0</v>
      </c>
    </row>
    <row r="209" spans="1:6" x14ac:dyDescent="0.3">
      <c r="A209">
        <v>0</v>
      </c>
      <c r="B209">
        <v>4917</v>
      </c>
      <c r="C209">
        <v>0</v>
      </c>
      <c r="D209">
        <v>130</v>
      </c>
      <c r="E209">
        <v>360</v>
      </c>
      <c r="F209">
        <v>0</v>
      </c>
    </row>
    <row r="210" spans="1:6" x14ac:dyDescent="0.3">
      <c r="A210">
        <v>0</v>
      </c>
      <c r="B210">
        <v>4333</v>
      </c>
      <c r="C210">
        <v>2451</v>
      </c>
      <c r="D210">
        <v>110</v>
      </c>
      <c r="E210">
        <v>360</v>
      </c>
      <c r="F210">
        <v>1</v>
      </c>
    </row>
    <row r="211" spans="1:6" x14ac:dyDescent="0.3">
      <c r="A211">
        <v>0</v>
      </c>
      <c r="B211">
        <v>2500</v>
      </c>
      <c r="C211">
        <v>0</v>
      </c>
      <c r="D211">
        <v>67</v>
      </c>
      <c r="E211">
        <v>360</v>
      </c>
      <c r="F211">
        <v>1</v>
      </c>
    </row>
    <row r="212" spans="1:6" x14ac:dyDescent="0.3">
      <c r="A212">
        <v>1</v>
      </c>
      <c r="B212">
        <v>4384</v>
      </c>
      <c r="C212">
        <v>1793</v>
      </c>
      <c r="D212">
        <v>117</v>
      </c>
      <c r="E212">
        <v>360</v>
      </c>
      <c r="F212">
        <v>1</v>
      </c>
    </row>
    <row r="213" spans="1:6" x14ac:dyDescent="0.3">
      <c r="A213">
        <v>0</v>
      </c>
      <c r="B213">
        <v>2935</v>
      </c>
      <c r="C213">
        <v>0</v>
      </c>
      <c r="D213">
        <v>98</v>
      </c>
      <c r="E213">
        <v>360</v>
      </c>
      <c r="F213">
        <v>1</v>
      </c>
    </row>
    <row r="214" spans="1:6" x14ac:dyDescent="0.3">
      <c r="A214">
        <v>0</v>
      </c>
      <c r="B214">
        <v>2833</v>
      </c>
      <c r="C214">
        <v>0</v>
      </c>
      <c r="D214">
        <v>71</v>
      </c>
      <c r="E214">
        <v>360</v>
      </c>
      <c r="F214">
        <v>1</v>
      </c>
    </row>
    <row r="215" spans="1:6" x14ac:dyDescent="0.3">
      <c r="A215">
        <v>2</v>
      </c>
      <c r="B215">
        <v>5503</v>
      </c>
      <c r="C215">
        <v>4490</v>
      </c>
      <c r="D215">
        <v>70</v>
      </c>
      <c r="E215">
        <v>360</v>
      </c>
      <c r="F215">
        <v>1</v>
      </c>
    </row>
    <row r="216" spans="1:6" x14ac:dyDescent="0.3">
      <c r="A216">
        <v>0</v>
      </c>
      <c r="B216">
        <v>4160</v>
      </c>
      <c r="C216">
        <v>0</v>
      </c>
      <c r="D216">
        <v>71</v>
      </c>
      <c r="E216">
        <v>360</v>
      </c>
      <c r="F216">
        <v>1</v>
      </c>
    </row>
    <row r="217" spans="1:6" x14ac:dyDescent="0.3">
      <c r="A217">
        <v>0</v>
      </c>
      <c r="B217">
        <v>2378</v>
      </c>
      <c r="C217">
        <v>0</v>
      </c>
      <c r="D217">
        <v>46</v>
      </c>
      <c r="E217">
        <v>360</v>
      </c>
      <c r="F217">
        <v>1</v>
      </c>
    </row>
    <row r="218" spans="1:6" x14ac:dyDescent="0.3">
      <c r="A218" t="s">
        <v>23</v>
      </c>
      <c r="B218">
        <v>3173</v>
      </c>
      <c r="C218">
        <v>0</v>
      </c>
      <c r="D218">
        <v>74</v>
      </c>
      <c r="E218">
        <v>360</v>
      </c>
      <c r="F218">
        <v>1</v>
      </c>
    </row>
    <row r="219" spans="1:6" x14ac:dyDescent="0.3">
      <c r="A219">
        <v>2</v>
      </c>
      <c r="B219">
        <v>2583</v>
      </c>
      <c r="C219">
        <v>2330</v>
      </c>
      <c r="D219">
        <v>125</v>
      </c>
      <c r="E219">
        <v>360</v>
      </c>
      <c r="F219">
        <v>1</v>
      </c>
    </row>
    <row r="220" spans="1:6" x14ac:dyDescent="0.3">
      <c r="A220">
        <v>2</v>
      </c>
      <c r="B220">
        <v>3083</v>
      </c>
      <c r="C220">
        <v>2168</v>
      </c>
      <c r="D220">
        <v>126</v>
      </c>
      <c r="E220">
        <v>360</v>
      </c>
      <c r="F220">
        <v>1</v>
      </c>
    </row>
    <row r="221" spans="1:6" x14ac:dyDescent="0.3">
      <c r="A221" t="s">
        <v>23</v>
      </c>
      <c r="B221">
        <v>2666</v>
      </c>
      <c r="C221">
        <v>2083</v>
      </c>
      <c r="D221">
        <v>95</v>
      </c>
      <c r="E221">
        <v>360</v>
      </c>
      <c r="F221">
        <v>1</v>
      </c>
    </row>
    <row r="222" spans="1:6" x14ac:dyDescent="0.3">
      <c r="A222">
        <v>0</v>
      </c>
      <c r="B222">
        <v>5500</v>
      </c>
      <c r="C222">
        <v>0</v>
      </c>
      <c r="D222">
        <v>105</v>
      </c>
      <c r="E222">
        <v>360</v>
      </c>
      <c r="F222">
        <v>0</v>
      </c>
    </row>
    <row r="223" spans="1:6" x14ac:dyDescent="0.3">
      <c r="A223">
        <v>0</v>
      </c>
      <c r="B223">
        <v>2423</v>
      </c>
      <c r="C223">
        <v>505</v>
      </c>
      <c r="D223">
        <v>130</v>
      </c>
      <c r="E223">
        <v>360</v>
      </c>
      <c r="F223">
        <v>1</v>
      </c>
    </row>
    <row r="224" spans="1:6" x14ac:dyDescent="0.3">
      <c r="A224">
        <v>2</v>
      </c>
      <c r="B224">
        <v>3813</v>
      </c>
      <c r="C224">
        <v>0</v>
      </c>
      <c r="D224">
        <v>116</v>
      </c>
      <c r="E224">
        <v>180</v>
      </c>
      <c r="F224">
        <v>1</v>
      </c>
    </row>
    <row r="225" spans="1:6" x14ac:dyDescent="0.3">
      <c r="A225">
        <v>1</v>
      </c>
      <c r="B225">
        <v>3875</v>
      </c>
      <c r="C225">
        <v>0</v>
      </c>
      <c r="D225">
        <v>67</v>
      </c>
      <c r="E225">
        <v>360</v>
      </c>
      <c r="F225">
        <v>1</v>
      </c>
    </row>
    <row r="226" spans="1:6" x14ac:dyDescent="0.3">
      <c r="A226">
        <v>0</v>
      </c>
      <c r="B226">
        <v>3000</v>
      </c>
      <c r="C226">
        <v>1666</v>
      </c>
      <c r="D226">
        <v>100</v>
      </c>
      <c r="E226">
        <v>480</v>
      </c>
      <c r="F226">
        <v>0</v>
      </c>
    </row>
    <row r="227" spans="1:6" x14ac:dyDescent="0.3">
      <c r="A227">
        <v>1</v>
      </c>
      <c r="B227">
        <v>4723</v>
      </c>
      <c r="C227">
        <v>0</v>
      </c>
      <c r="D227">
        <v>81</v>
      </c>
      <c r="E227">
        <v>360</v>
      </c>
      <c r="F227">
        <v>1</v>
      </c>
    </row>
    <row r="228" spans="1:6" x14ac:dyDescent="0.3">
      <c r="A228">
        <v>0</v>
      </c>
      <c r="B228">
        <v>4750</v>
      </c>
      <c r="C228">
        <v>2333</v>
      </c>
      <c r="D228">
        <v>130</v>
      </c>
      <c r="E228">
        <v>360</v>
      </c>
      <c r="F228">
        <v>1</v>
      </c>
    </row>
    <row r="229" spans="1:6" x14ac:dyDescent="0.3">
      <c r="A229">
        <v>0</v>
      </c>
      <c r="B229">
        <v>3013</v>
      </c>
      <c r="C229">
        <v>3033</v>
      </c>
      <c r="D229">
        <v>95</v>
      </c>
      <c r="E229">
        <v>300</v>
      </c>
      <c r="F229">
        <v>0</v>
      </c>
    </row>
    <row r="230" spans="1:6" x14ac:dyDescent="0.3">
      <c r="A230">
        <v>0</v>
      </c>
      <c r="B230">
        <v>6822</v>
      </c>
      <c r="C230">
        <v>0</v>
      </c>
      <c r="D230">
        <v>141</v>
      </c>
      <c r="E230">
        <v>360</v>
      </c>
      <c r="F230">
        <v>1</v>
      </c>
    </row>
    <row r="231" spans="1:6" x14ac:dyDescent="0.3">
      <c r="A231">
        <v>0</v>
      </c>
      <c r="B231">
        <v>6216</v>
      </c>
      <c r="C231">
        <v>0</v>
      </c>
      <c r="D231">
        <v>133</v>
      </c>
      <c r="E231">
        <v>360</v>
      </c>
      <c r="F231">
        <v>1</v>
      </c>
    </row>
    <row r="232" spans="1:6" x14ac:dyDescent="0.3">
      <c r="A232">
        <v>0</v>
      </c>
      <c r="B232">
        <v>2500</v>
      </c>
      <c r="C232">
        <v>0</v>
      </c>
      <c r="D232">
        <v>96</v>
      </c>
      <c r="E232">
        <v>480</v>
      </c>
      <c r="F232">
        <v>1</v>
      </c>
    </row>
    <row r="233" spans="1:6" x14ac:dyDescent="0.3">
      <c r="A233">
        <v>0</v>
      </c>
      <c r="B233">
        <v>5124</v>
      </c>
      <c r="C233">
        <v>0</v>
      </c>
      <c r="D233">
        <v>124</v>
      </c>
      <c r="E233">
        <v>240</v>
      </c>
      <c r="F233">
        <v>0</v>
      </c>
    </row>
    <row r="234" spans="1:6" x14ac:dyDescent="0.3">
      <c r="A234">
        <v>1</v>
      </c>
      <c r="B234">
        <v>3062</v>
      </c>
      <c r="C234">
        <v>1987</v>
      </c>
      <c r="D234">
        <v>111</v>
      </c>
      <c r="E234">
        <v>180</v>
      </c>
      <c r="F234">
        <v>0</v>
      </c>
    </row>
    <row r="235" spans="1:6" x14ac:dyDescent="0.3">
      <c r="A235">
        <v>0</v>
      </c>
      <c r="B235">
        <v>2764</v>
      </c>
      <c r="C235">
        <v>1459</v>
      </c>
      <c r="D235">
        <v>110</v>
      </c>
      <c r="E235">
        <v>360</v>
      </c>
      <c r="F235">
        <v>1</v>
      </c>
    </row>
    <row r="236" spans="1:6" x14ac:dyDescent="0.3">
      <c r="A236">
        <v>0</v>
      </c>
      <c r="B236">
        <v>4817</v>
      </c>
      <c r="C236">
        <v>923</v>
      </c>
      <c r="D236">
        <v>120</v>
      </c>
      <c r="E236">
        <v>180</v>
      </c>
      <c r="F236">
        <v>1</v>
      </c>
    </row>
    <row r="237" spans="1:6" x14ac:dyDescent="0.3">
      <c r="A237" t="s">
        <v>23</v>
      </c>
      <c r="B237">
        <v>8750</v>
      </c>
      <c r="C237">
        <v>4996</v>
      </c>
      <c r="D237">
        <v>130</v>
      </c>
      <c r="E237">
        <v>360</v>
      </c>
      <c r="F237">
        <v>1</v>
      </c>
    </row>
    <row r="238" spans="1:6" x14ac:dyDescent="0.3">
      <c r="A238">
        <v>0</v>
      </c>
      <c r="B238">
        <v>4310</v>
      </c>
      <c r="C238">
        <v>0</v>
      </c>
      <c r="D238">
        <v>130</v>
      </c>
      <c r="E238">
        <v>360</v>
      </c>
      <c r="F238">
        <v>0</v>
      </c>
    </row>
    <row r="239" spans="1:6" x14ac:dyDescent="0.3">
      <c r="A239">
        <v>0</v>
      </c>
      <c r="B239">
        <v>3069</v>
      </c>
      <c r="C239">
        <v>0</v>
      </c>
      <c r="D239">
        <v>71</v>
      </c>
      <c r="E239">
        <v>480</v>
      </c>
      <c r="F239">
        <v>1</v>
      </c>
    </row>
    <row r="240" spans="1:6" x14ac:dyDescent="0.3">
      <c r="A240">
        <v>2</v>
      </c>
      <c r="B240">
        <v>5391</v>
      </c>
      <c r="C240">
        <v>0</v>
      </c>
      <c r="D240">
        <v>130</v>
      </c>
      <c r="E240">
        <v>360</v>
      </c>
      <c r="F240">
        <v>1</v>
      </c>
    </row>
    <row r="241" spans="1:6" x14ac:dyDescent="0.3">
      <c r="A241">
        <v>0</v>
      </c>
      <c r="B241">
        <v>3333</v>
      </c>
      <c r="C241">
        <v>2500</v>
      </c>
      <c r="D241">
        <v>128</v>
      </c>
      <c r="E241">
        <v>360</v>
      </c>
      <c r="F241">
        <v>1</v>
      </c>
    </row>
    <row r="242" spans="1:6" x14ac:dyDescent="0.3">
      <c r="A242">
        <v>0</v>
      </c>
      <c r="B242">
        <v>7167</v>
      </c>
      <c r="C242">
        <v>0</v>
      </c>
      <c r="D242">
        <v>128</v>
      </c>
      <c r="E242">
        <v>360</v>
      </c>
      <c r="F242">
        <v>1</v>
      </c>
    </row>
    <row r="243" spans="1:6" x14ac:dyDescent="0.3">
      <c r="A243">
        <v>2</v>
      </c>
      <c r="B243">
        <v>4566</v>
      </c>
      <c r="C243">
        <v>0</v>
      </c>
      <c r="D243">
        <v>100</v>
      </c>
      <c r="E243">
        <v>360</v>
      </c>
      <c r="F243">
        <v>1</v>
      </c>
    </row>
    <row r="244" spans="1:6" x14ac:dyDescent="0.3">
      <c r="A244">
        <v>1</v>
      </c>
      <c r="B244">
        <v>3667</v>
      </c>
      <c r="C244">
        <v>0</v>
      </c>
      <c r="D244">
        <v>113</v>
      </c>
      <c r="E244">
        <v>180</v>
      </c>
      <c r="F244">
        <v>1</v>
      </c>
    </row>
    <row r="245" spans="1:6" x14ac:dyDescent="0.3">
      <c r="A245">
        <v>0</v>
      </c>
      <c r="B245">
        <v>2346</v>
      </c>
      <c r="C245">
        <v>1600</v>
      </c>
      <c r="D245">
        <v>132</v>
      </c>
      <c r="E245">
        <v>360</v>
      </c>
      <c r="F245">
        <v>1</v>
      </c>
    </row>
    <row r="246" spans="1:6" x14ac:dyDescent="0.3">
      <c r="A246">
        <v>0</v>
      </c>
      <c r="B246">
        <v>2333</v>
      </c>
      <c r="C246">
        <v>2417</v>
      </c>
      <c r="D246">
        <v>136</v>
      </c>
      <c r="E246">
        <v>360</v>
      </c>
      <c r="F246">
        <v>1</v>
      </c>
    </row>
    <row r="247" spans="1:6" x14ac:dyDescent="0.3">
      <c r="A247">
        <v>0</v>
      </c>
      <c r="B247">
        <v>5488</v>
      </c>
      <c r="C247">
        <v>0</v>
      </c>
      <c r="D247">
        <v>125</v>
      </c>
      <c r="E247">
        <v>360</v>
      </c>
      <c r="F247">
        <v>1</v>
      </c>
    </row>
    <row r="248" spans="1:6" x14ac:dyDescent="0.3">
      <c r="A248">
        <v>0</v>
      </c>
      <c r="B248">
        <v>2583</v>
      </c>
      <c r="C248">
        <v>2115</v>
      </c>
      <c r="D248">
        <v>120</v>
      </c>
      <c r="E248">
        <v>360</v>
      </c>
      <c r="F248">
        <v>0</v>
      </c>
    </row>
    <row r="249" spans="1:6" x14ac:dyDescent="0.3">
      <c r="A249">
        <v>2</v>
      </c>
      <c r="B249">
        <v>1993</v>
      </c>
      <c r="C249">
        <v>1625</v>
      </c>
      <c r="D249">
        <v>113</v>
      </c>
      <c r="E249">
        <v>180</v>
      </c>
      <c r="F249">
        <v>1</v>
      </c>
    </row>
    <row r="250" spans="1:6" x14ac:dyDescent="0.3">
      <c r="A250">
        <v>2</v>
      </c>
      <c r="B250">
        <v>3100</v>
      </c>
      <c r="C250">
        <v>1400</v>
      </c>
      <c r="D250">
        <v>113</v>
      </c>
      <c r="E250">
        <v>360</v>
      </c>
      <c r="F250">
        <v>1</v>
      </c>
    </row>
    <row r="251" spans="1:6" x14ac:dyDescent="0.3">
      <c r="A251">
        <v>2</v>
      </c>
      <c r="B251">
        <v>3276</v>
      </c>
      <c r="C251">
        <v>484</v>
      </c>
      <c r="D251">
        <v>135</v>
      </c>
      <c r="E251">
        <v>360</v>
      </c>
      <c r="F251">
        <v>0</v>
      </c>
    </row>
    <row r="252" spans="1:6" x14ac:dyDescent="0.3">
      <c r="A252">
        <v>0</v>
      </c>
      <c r="B252">
        <v>3180</v>
      </c>
      <c r="C252">
        <v>0</v>
      </c>
      <c r="D252">
        <v>71</v>
      </c>
      <c r="E252">
        <v>360</v>
      </c>
      <c r="F252">
        <v>0</v>
      </c>
    </row>
    <row r="253" spans="1:6" x14ac:dyDescent="0.3">
      <c r="A253">
        <v>0</v>
      </c>
      <c r="B253">
        <v>3033</v>
      </c>
      <c r="C253">
        <v>1459</v>
      </c>
      <c r="D253">
        <v>95</v>
      </c>
      <c r="E253">
        <v>360</v>
      </c>
      <c r="F253">
        <v>1</v>
      </c>
    </row>
    <row r="254" spans="1:6" x14ac:dyDescent="0.3">
      <c r="A254">
        <v>0</v>
      </c>
      <c r="B254">
        <v>3902</v>
      </c>
      <c r="C254">
        <v>1666</v>
      </c>
      <c r="D254">
        <v>109</v>
      </c>
      <c r="E254">
        <v>360</v>
      </c>
      <c r="F254">
        <v>1</v>
      </c>
    </row>
    <row r="255" spans="1:6" x14ac:dyDescent="0.3">
      <c r="A255">
        <v>0</v>
      </c>
      <c r="B255">
        <v>1500</v>
      </c>
      <c r="C255">
        <v>1800</v>
      </c>
      <c r="D255">
        <v>103</v>
      </c>
      <c r="E255">
        <v>360</v>
      </c>
      <c r="F255">
        <v>0</v>
      </c>
    </row>
    <row r="256" spans="1:6" x14ac:dyDescent="0.3">
      <c r="A256">
        <v>2</v>
      </c>
      <c r="B256">
        <v>2889</v>
      </c>
      <c r="C256">
        <v>0</v>
      </c>
      <c r="D256">
        <v>45</v>
      </c>
      <c r="E256">
        <v>180</v>
      </c>
      <c r="F256">
        <v>0</v>
      </c>
    </row>
    <row r="257" spans="1:6" x14ac:dyDescent="0.3">
      <c r="A257">
        <v>0</v>
      </c>
      <c r="B257">
        <v>2755</v>
      </c>
      <c r="C257">
        <v>0</v>
      </c>
      <c r="D257">
        <v>65</v>
      </c>
      <c r="E257">
        <v>300</v>
      </c>
      <c r="F257">
        <v>1</v>
      </c>
    </row>
    <row r="258" spans="1:6" x14ac:dyDescent="0.3">
      <c r="A258">
        <v>0</v>
      </c>
      <c r="B258">
        <v>2500</v>
      </c>
      <c r="C258">
        <v>20000</v>
      </c>
      <c r="D258">
        <v>103</v>
      </c>
      <c r="E258">
        <v>360</v>
      </c>
      <c r="F258">
        <v>1</v>
      </c>
    </row>
    <row r="259" spans="1:6" x14ac:dyDescent="0.3">
      <c r="A259">
        <v>0</v>
      </c>
      <c r="B259">
        <v>1963</v>
      </c>
      <c r="C259">
        <v>0</v>
      </c>
      <c r="D259">
        <v>53</v>
      </c>
      <c r="E259">
        <v>360</v>
      </c>
      <c r="F259">
        <v>1</v>
      </c>
    </row>
    <row r="260" spans="1:6" x14ac:dyDescent="0.3">
      <c r="A260">
        <v>0</v>
      </c>
      <c r="B260">
        <v>4547</v>
      </c>
      <c r="C260">
        <v>0</v>
      </c>
      <c r="D260">
        <v>115</v>
      </c>
      <c r="E260">
        <v>360</v>
      </c>
      <c r="F260">
        <v>1</v>
      </c>
    </row>
    <row r="261" spans="1:6" x14ac:dyDescent="0.3">
      <c r="A261">
        <v>0</v>
      </c>
      <c r="B261">
        <v>2167</v>
      </c>
      <c r="C261">
        <v>2400</v>
      </c>
      <c r="D261">
        <v>115</v>
      </c>
      <c r="E261">
        <v>360</v>
      </c>
      <c r="F261">
        <v>1</v>
      </c>
    </row>
    <row r="262" spans="1:6" x14ac:dyDescent="0.3">
      <c r="A262">
        <v>0</v>
      </c>
      <c r="B262">
        <v>2213</v>
      </c>
      <c r="C262">
        <v>0</v>
      </c>
      <c r="D262">
        <v>66</v>
      </c>
      <c r="E262">
        <v>360</v>
      </c>
      <c r="F262">
        <v>1</v>
      </c>
    </row>
    <row r="263" spans="1:6" x14ac:dyDescent="0.3">
      <c r="A263">
        <v>1</v>
      </c>
      <c r="B263">
        <v>3867</v>
      </c>
      <c r="C263">
        <v>0</v>
      </c>
      <c r="D263">
        <v>62</v>
      </c>
      <c r="E263">
        <v>360</v>
      </c>
      <c r="F263">
        <v>1</v>
      </c>
    </row>
    <row r="264" spans="1:6" x14ac:dyDescent="0.3">
      <c r="A264">
        <v>0</v>
      </c>
      <c r="B264">
        <v>2253</v>
      </c>
      <c r="C264">
        <v>2033</v>
      </c>
      <c r="D264">
        <v>110</v>
      </c>
      <c r="E264">
        <v>360</v>
      </c>
      <c r="F264">
        <v>1</v>
      </c>
    </row>
    <row r="265" spans="1:6" x14ac:dyDescent="0.3">
      <c r="A265">
        <v>0</v>
      </c>
      <c r="B265">
        <v>2995</v>
      </c>
      <c r="C265">
        <v>0</v>
      </c>
      <c r="D265">
        <v>60</v>
      </c>
      <c r="E265">
        <v>360</v>
      </c>
      <c r="F265">
        <v>1</v>
      </c>
    </row>
    <row r="266" spans="1:6" x14ac:dyDescent="0.3">
      <c r="A266">
        <v>0</v>
      </c>
      <c r="B266">
        <v>1025</v>
      </c>
      <c r="C266">
        <v>2773</v>
      </c>
      <c r="D266">
        <v>112</v>
      </c>
      <c r="E266">
        <v>360</v>
      </c>
      <c r="F266">
        <v>1</v>
      </c>
    </row>
    <row r="267" spans="1:6" x14ac:dyDescent="0.3">
      <c r="A267">
        <v>0</v>
      </c>
      <c r="B267">
        <v>3246</v>
      </c>
      <c r="C267">
        <v>1417</v>
      </c>
      <c r="D267">
        <v>138</v>
      </c>
      <c r="E267">
        <v>360</v>
      </c>
      <c r="F267">
        <v>1</v>
      </c>
    </row>
    <row r="268" spans="1:6" x14ac:dyDescent="0.3">
      <c r="A268">
        <v>0</v>
      </c>
      <c r="B268">
        <v>5829</v>
      </c>
      <c r="C268">
        <v>0</v>
      </c>
      <c r="D268">
        <v>138</v>
      </c>
      <c r="E268">
        <v>360</v>
      </c>
      <c r="F268">
        <v>1</v>
      </c>
    </row>
    <row r="269" spans="1:6" x14ac:dyDescent="0.3">
      <c r="A269">
        <v>0</v>
      </c>
      <c r="B269">
        <v>2720</v>
      </c>
      <c r="C269">
        <v>0</v>
      </c>
      <c r="D269">
        <v>80</v>
      </c>
      <c r="E269">
        <v>300</v>
      </c>
      <c r="F269">
        <v>0</v>
      </c>
    </row>
    <row r="270" spans="1:6" x14ac:dyDescent="0.3">
      <c r="A270">
        <v>0</v>
      </c>
      <c r="B270">
        <v>1820</v>
      </c>
      <c r="C270">
        <v>1719</v>
      </c>
      <c r="D270">
        <v>100</v>
      </c>
      <c r="E270">
        <v>360</v>
      </c>
      <c r="F270">
        <v>1</v>
      </c>
    </row>
    <row r="271" spans="1:6" x14ac:dyDescent="0.3">
      <c r="A271">
        <v>1</v>
      </c>
      <c r="B271">
        <v>7250</v>
      </c>
      <c r="C271">
        <v>1667</v>
      </c>
      <c r="D271">
        <v>110</v>
      </c>
      <c r="E271">
        <v>360</v>
      </c>
      <c r="F271">
        <v>0</v>
      </c>
    </row>
    <row r="272" spans="1:6" x14ac:dyDescent="0.3">
      <c r="A272">
        <v>0</v>
      </c>
      <c r="B272">
        <v>2666</v>
      </c>
      <c r="C272">
        <v>4300</v>
      </c>
      <c r="D272">
        <v>121</v>
      </c>
      <c r="E272">
        <v>360</v>
      </c>
      <c r="F272">
        <v>1</v>
      </c>
    </row>
    <row r="273" spans="1:6" x14ac:dyDescent="0.3">
      <c r="A273">
        <v>1</v>
      </c>
      <c r="B273">
        <v>4606</v>
      </c>
      <c r="C273">
        <v>0</v>
      </c>
      <c r="D273">
        <v>81</v>
      </c>
      <c r="E273">
        <v>360</v>
      </c>
      <c r="F273">
        <v>1</v>
      </c>
    </row>
    <row r="274" spans="1:6" x14ac:dyDescent="0.3">
      <c r="A274">
        <v>2</v>
      </c>
      <c r="B274">
        <v>5935</v>
      </c>
      <c r="C274">
        <v>0</v>
      </c>
      <c r="D274">
        <v>133</v>
      </c>
      <c r="E274">
        <v>360</v>
      </c>
      <c r="F274">
        <v>1</v>
      </c>
    </row>
    <row r="275" spans="1:6" x14ac:dyDescent="0.3">
      <c r="A275">
        <v>0</v>
      </c>
      <c r="B275">
        <v>2920</v>
      </c>
      <c r="C275">
        <v>16.120000839999999</v>
      </c>
      <c r="D275">
        <v>87</v>
      </c>
      <c r="E275">
        <v>360</v>
      </c>
      <c r="F275">
        <v>1</v>
      </c>
    </row>
    <row r="276" spans="1:6" x14ac:dyDescent="0.3">
      <c r="A276">
        <v>0</v>
      </c>
      <c r="B276">
        <v>2717</v>
      </c>
      <c r="C276">
        <v>0</v>
      </c>
      <c r="D276">
        <v>60</v>
      </c>
      <c r="E276">
        <v>180</v>
      </c>
      <c r="F276">
        <v>1</v>
      </c>
    </row>
    <row r="277" spans="1:6" x14ac:dyDescent="0.3">
      <c r="A277">
        <v>1</v>
      </c>
      <c r="B277">
        <v>8624</v>
      </c>
      <c r="C277">
        <v>0</v>
      </c>
      <c r="D277">
        <v>150</v>
      </c>
      <c r="E277">
        <v>360</v>
      </c>
      <c r="F277">
        <v>1</v>
      </c>
    </row>
    <row r="278" spans="1:6" x14ac:dyDescent="0.3">
      <c r="A278">
        <v>0</v>
      </c>
      <c r="B278">
        <v>6500</v>
      </c>
      <c r="C278">
        <v>0</v>
      </c>
      <c r="D278">
        <v>105</v>
      </c>
      <c r="E278">
        <v>360</v>
      </c>
      <c r="F278">
        <v>0</v>
      </c>
    </row>
    <row r="279" spans="1:6" x14ac:dyDescent="0.3">
      <c r="A279">
        <v>0</v>
      </c>
      <c r="B279">
        <v>2425</v>
      </c>
      <c r="C279">
        <v>2340</v>
      </c>
      <c r="D279">
        <v>143</v>
      </c>
      <c r="E279">
        <v>360</v>
      </c>
      <c r="F279">
        <v>1</v>
      </c>
    </row>
    <row r="280" spans="1:6" x14ac:dyDescent="0.3">
      <c r="A280">
        <v>0</v>
      </c>
      <c r="B280">
        <v>3750</v>
      </c>
      <c r="C280">
        <v>0</v>
      </c>
      <c r="D280">
        <v>100</v>
      </c>
      <c r="E280">
        <v>360</v>
      </c>
      <c r="F280">
        <v>1</v>
      </c>
    </row>
    <row r="281" spans="1:6" x14ac:dyDescent="0.3">
      <c r="A281">
        <v>0</v>
      </c>
      <c r="B281">
        <v>1926</v>
      </c>
      <c r="C281">
        <v>1851</v>
      </c>
      <c r="D281">
        <v>50</v>
      </c>
      <c r="E281">
        <v>360</v>
      </c>
      <c r="F281">
        <v>1</v>
      </c>
    </row>
    <row r="282" spans="1:6" x14ac:dyDescent="0.3">
      <c r="A282">
        <v>0</v>
      </c>
      <c r="B282">
        <v>7142</v>
      </c>
      <c r="C282">
        <v>0</v>
      </c>
      <c r="D282">
        <v>138</v>
      </c>
      <c r="E282">
        <v>360</v>
      </c>
      <c r="F282">
        <v>1</v>
      </c>
    </row>
    <row r="283" spans="1:6" x14ac:dyDescent="0.3">
      <c r="A283" t="s">
        <v>23</v>
      </c>
      <c r="B283">
        <v>4707</v>
      </c>
      <c r="C283">
        <v>1993</v>
      </c>
      <c r="D283">
        <v>148</v>
      </c>
      <c r="E283">
        <v>360</v>
      </c>
      <c r="F283">
        <v>1</v>
      </c>
    </row>
    <row r="284" spans="1:6" x14ac:dyDescent="0.3">
      <c r="A284">
        <v>1</v>
      </c>
      <c r="B284">
        <v>3466</v>
      </c>
      <c r="C284">
        <v>1210</v>
      </c>
      <c r="D284">
        <v>130</v>
      </c>
      <c r="E284">
        <v>360</v>
      </c>
      <c r="F284">
        <v>1</v>
      </c>
    </row>
    <row r="285" spans="1:6" x14ac:dyDescent="0.3">
      <c r="A285">
        <v>2</v>
      </c>
      <c r="B285">
        <v>4652</v>
      </c>
      <c r="C285">
        <v>0</v>
      </c>
      <c r="D285">
        <v>110</v>
      </c>
      <c r="E285">
        <v>360</v>
      </c>
      <c r="F285">
        <v>1</v>
      </c>
    </row>
    <row r="286" spans="1:6" x14ac:dyDescent="0.3">
      <c r="A286">
        <v>0</v>
      </c>
      <c r="B286">
        <v>3539</v>
      </c>
      <c r="C286">
        <v>1376</v>
      </c>
      <c r="D286">
        <v>55</v>
      </c>
      <c r="E286">
        <v>360</v>
      </c>
      <c r="F286">
        <v>1</v>
      </c>
    </row>
    <row r="287" spans="1:6" x14ac:dyDescent="0.3">
      <c r="A287">
        <v>2</v>
      </c>
      <c r="B287">
        <v>3340</v>
      </c>
      <c r="C287">
        <v>1710</v>
      </c>
      <c r="D287">
        <v>150</v>
      </c>
      <c r="E287">
        <v>360</v>
      </c>
      <c r="F287">
        <v>0</v>
      </c>
    </row>
    <row r="288" spans="1:6" x14ac:dyDescent="0.3">
      <c r="A288">
        <v>2</v>
      </c>
      <c r="B288">
        <v>2309</v>
      </c>
      <c r="C288">
        <v>1255</v>
      </c>
      <c r="D288">
        <v>125</v>
      </c>
      <c r="E288">
        <v>360</v>
      </c>
      <c r="F288">
        <v>0</v>
      </c>
    </row>
    <row r="289" spans="1:6" x14ac:dyDescent="0.3">
      <c r="A289">
        <v>2</v>
      </c>
      <c r="B289">
        <v>1958</v>
      </c>
      <c r="C289">
        <v>1456</v>
      </c>
      <c r="D289">
        <v>60</v>
      </c>
      <c r="E289">
        <v>300</v>
      </c>
      <c r="F289">
        <v>0</v>
      </c>
    </row>
    <row r="290" spans="1:6" x14ac:dyDescent="0.3">
      <c r="A290">
        <v>0</v>
      </c>
      <c r="B290">
        <v>3948</v>
      </c>
      <c r="C290">
        <v>1733</v>
      </c>
      <c r="D290">
        <v>149</v>
      </c>
      <c r="E290">
        <v>360</v>
      </c>
      <c r="F290">
        <v>0</v>
      </c>
    </row>
    <row r="291" spans="1:6" x14ac:dyDescent="0.3">
      <c r="A291">
        <v>0</v>
      </c>
      <c r="B291">
        <v>2483</v>
      </c>
      <c r="C291">
        <v>2466</v>
      </c>
      <c r="D291">
        <v>90</v>
      </c>
      <c r="E291">
        <v>180</v>
      </c>
      <c r="F291">
        <v>0</v>
      </c>
    </row>
    <row r="292" spans="1:6" x14ac:dyDescent="0.3">
      <c r="A292">
        <v>0</v>
      </c>
      <c r="B292">
        <v>7085</v>
      </c>
      <c r="C292">
        <v>0</v>
      </c>
      <c r="D292">
        <v>84</v>
      </c>
      <c r="E292">
        <v>360</v>
      </c>
      <c r="F292">
        <v>1</v>
      </c>
    </row>
    <row r="293" spans="1:6" x14ac:dyDescent="0.3">
      <c r="A293">
        <v>2</v>
      </c>
      <c r="B293">
        <v>3859</v>
      </c>
      <c r="C293">
        <v>0</v>
      </c>
      <c r="D293">
        <v>96</v>
      </c>
      <c r="E293">
        <v>360</v>
      </c>
      <c r="F293">
        <v>1</v>
      </c>
    </row>
    <row r="294" spans="1:6" x14ac:dyDescent="0.3">
      <c r="A294">
        <v>0</v>
      </c>
      <c r="B294">
        <v>4301</v>
      </c>
      <c r="C294">
        <v>0</v>
      </c>
      <c r="D294">
        <v>118</v>
      </c>
      <c r="E294">
        <v>360</v>
      </c>
      <c r="F294">
        <v>1</v>
      </c>
    </row>
    <row r="295" spans="1:6" x14ac:dyDescent="0.3">
      <c r="A295">
        <v>2</v>
      </c>
      <c r="B295">
        <v>4354</v>
      </c>
      <c r="C295">
        <v>0</v>
      </c>
      <c r="D295">
        <v>136</v>
      </c>
      <c r="E295">
        <v>360</v>
      </c>
      <c r="F295">
        <v>1</v>
      </c>
    </row>
    <row r="296" spans="1:6" x14ac:dyDescent="0.3">
      <c r="A296" t="s">
        <v>23</v>
      </c>
      <c r="B296">
        <v>7740</v>
      </c>
      <c r="C296">
        <v>0</v>
      </c>
      <c r="D296">
        <v>128</v>
      </c>
      <c r="E296">
        <v>180</v>
      </c>
      <c r="F296">
        <v>1</v>
      </c>
    </row>
    <row r="297" spans="1:6" x14ac:dyDescent="0.3">
      <c r="A297">
        <v>1</v>
      </c>
      <c r="B297">
        <v>5191</v>
      </c>
      <c r="C297">
        <v>0</v>
      </c>
      <c r="D297">
        <v>132</v>
      </c>
      <c r="E297">
        <v>360</v>
      </c>
      <c r="F297">
        <v>1</v>
      </c>
    </row>
    <row r="298" spans="1:6" x14ac:dyDescent="0.3">
      <c r="A298">
        <v>0</v>
      </c>
      <c r="B298">
        <v>4166</v>
      </c>
      <c r="C298">
        <v>0</v>
      </c>
      <c r="D298">
        <v>98</v>
      </c>
      <c r="E298">
        <v>360</v>
      </c>
      <c r="F298">
        <v>0</v>
      </c>
    </row>
    <row r="299" spans="1:6" x14ac:dyDescent="0.3">
      <c r="A299">
        <v>0</v>
      </c>
      <c r="B299">
        <v>6000</v>
      </c>
      <c r="C299">
        <v>0</v>
      </c>
      <c r="D299">
        <v>140</v>
      </c>
      <c r="E299">
        <v>360</v>
      </c>
      <c r="F299">
        <v>1</v>
      </c>
    </row>
    <row r="300" spans="1:6" x14ac:dyDescent="0.3">
      <c r="A300" t="s">
        <v>23</v>
      </c>
      <c r="B300">
        <v>2947</v>
      </c>
      <c r="C300">
        <v>1664</v>
      </c>
      <c r="D300">
        <v>70</v>
      </c>
      <c r="E300">
        <v>180</v>
      </c>
      <c r="F300">
        <v>0</v>
      </c>
    </row>
    <row r="301" spans="1:6" x14ac:dyDescent="0.3">
      <c r="A301">
        <v>2</v>
      </c>
      <c r="B301">
        <v>210</v>
      </c>
      <c r="C301">
        <v>2917</v>
      </c>
      <c r="D301">
        <v>98</v>
      </c>
      <c r="E301">
        <v>360</v>
      </c>
      <c r="F301">
        <v>1</v>
      </c>
    </row>
    <row r="302" spans="1:6" x14ac:dyDescent="0.3">
      <c r="A302">
        <v>0</v>
      </c>
      <c r="B302">
        <v>4333</v>
      </c>
      <c r="C302">
        <v>2451</v>
      </c>
      <c r="D302">
        <v>110</v>
      </c>
      <c r="E302">
        <v>360</v>
      </c>
      <c r="F302">
        <v>1</v>
      </c>
    </row>
    <row r="303" spans="1:6" x14ac:dyDescent="0.3">
      <c r="A303">
        <v>1</v>
      </c>
      <c r="B303">
        <v>2653</v>
      </c>
      <c r="C303">
        <v>1500</v>
      </c>
      <c r="D303">
        <v>113</v>
      </c>
      <c r="E303">
        <v>180</v>
      </c>
      <c r="F303">
        <v>0</v>
      </c>
    </row>
    <row r="304" spans="1:6" x14ac:dyDescent="0.3">
      <c r="A304" t="s">
        <v>23</v>
      </c>
      <c r="B304">
        <v>4691</v>
      </c>
      <c r="C304">
        <v>0</v>
      </c>
      <c r="D304">
        <v>100</v>
      </c>
      <c r="E304">
        <v>360</v>
      </c>
      <c r="F304">
        <v>1</v>
      </c>
    </row>
    <row r="305" spans="1:6" x14ac:dyDescent="0.3">
      <c r="A305">
        <v>0</v>
      </c>
      <c r="B305">
        <v>2500</v>
      </c>
      <c r="C305">
        <v>0</v>
      </c>
      <c r="D305">
        <v>93</v>
      </c>
      <c r="E305">
        <v>360</v>
      </c>
      <c r="F305">
        <v>0</v>
      </c>
    </row>
    <row r="306" spans="1:6" x14ac:dyDescent="0.3">
      <c r="A306">
        <v>2</v>
      </c>
      <c r="B306">
        <v>2873</v>
      </c>
      <c r="C306">
        <v>1872</v>
      </c>
      <c r="D306">
        <v>132</v>
      </c>
      <c r="E306">
        <v>360</v>
      </c>
      <c r="F306">
        <v>0</v>
      </c>
    </row>
    <row r="307" spans="1:6" x14ac:dyDescent="0.3">
      <c r="A307" t="s">
        <v>23</v>
      </c>
      <c r="B307">
        <v>3095</v>
      </c>
      <c r="C307">
        <v>0</v>
      </c>
      <c r="D307">
        <v>113</v>
      </c>
      <c r="E307">
        <v>360</v>
      </c>
      <c r="F307">
        <v>1</v>
      </c>
    </row>
    <row r="308" spans="1:6" x14ac:dyDescent="0.3">
      <c r="A308">
        <v>0</v>
      </c>
      <c r="B308">
        <v>2083</v>
      </c>
      <c r="C308">
        <v>3150</v>
      </c>
      <c r="D308">
        <v>128</v>
      </c>
      <c r="E308">
        <v>360</v>
      </c>
      <c r="F308">
        <v>1</v>
      </c>
    </row>
    <row r="309" spans="1:6" x14ac:dyDescent="0.3">
      <c r="A309">
        <v>1</v>
      </c>
      <c r="B309">
        <v>1958</v>
      </c>
      <c r="C309">
        <v>2436</v>
      </c>
      <c r="D309">
        <v>131</v>
      </c>
      <c r="E309">
        <v>360</v>
      </c>
      <c r="F309">
        <v>1</v>
      </c>
    </row>
    <row r="310" spans="1:6" x14ac:dyDescent="0.3">
      <c r="A310">
        <v>2</v>
      </c>
      <c r="B310">
        <v>3547</v>
      </c>
      <c r="C310">
        <v>0</v>
      </c>
      <c r="D310">
        <v>80</v>
      </c>
      <c r="E310">
        <v>360</v>
      </c>
      <c r="F310">
        <v>0</v>
      </c>
    </row>
    <row r="311" spans="1:6" x14ac:dyDescent="0.3">
      <c r="A311">
        <v>0</v>
      </c>
      <c r="B311">
        <v>2435</v>
      </c>
      <c r="C311">
        <v>0</v>
      </c>
      <c r="D311">
        <v>75</v>
      </c>
      <c r="E311">
        <v>360</v>
      </c>
      <c r="F311">
        <v>1</v>
      </c>
    </row>
    <row r="312" spans="1:6" x14ac:dyDescent="0.3">
      <c r="A312">
        <v>0</v>
      </c>
      <c r="B312">
        <v>2699</v>
      </c>
      <c r="C312">
        <v>2785</v>
      </c>
      <c r="D312">
        <v>96</v>
      </c>
      <c r="E312">
        <v>360</v>
      </c>
      <c r="F312">
        <v>0</v>
      </c>
    </row>
    <row r="313" spans="1:6" x14ac:dyDescent="0.3">
      <c r="A313">
        <v>0</v>
      </c>
      <c r="B313">
        <v>3691</v>
      </c>
      <c r="C313">
        <v>0</v>
      </c>
      <c r="D313">
        <v>110</v>
      </c>
      <c r="E313">
        <v>360</v>
      </c>
      <c r="F313">
        <v>1</v>
      </c>
    </row>
    <row r="314" spans="1:6" x14ac:dyDescent="0.3">
      <c r="A314">
        <v>0</v>
      </c>
      <c r="B314">
        <v>3597</v>
      </c>
      <c r="C314">
        <v>2157</v>
      </c>
      <c r="D314">
        <v>119</v>
      </c>
      <c r="E314">
        <v>360</v>
      </c>
      <c r="F314">
        <v>0</v>
      </c>
    </row>
    <row r="315" spans="1:6" x14ac:dyDescent="0.3">
      <c r="A315">
        <v>1</v>
      </c>
      <c r="B315">
        <v>3326</v>
      </c>
      <c r="C315">
        <v>913</v>
      </c>
      <c r="D315">
        <v>105</v>
      </c>
      <c r="E315">
        <v>84</v>
      </c>
      <c r="F315">
        <v>1</v>
      </c>
    </row>
    <row r="316" spans="1:6" x14ac:dyDescent="0.3">
      <c r="A316">
        <v>0</v>
      </c>
      <c r="B316">
        <v>2600</v>
      </c>
      <c r="C316">
        <v>1700</v>
      </c>
      <c r="D316">
        <v>107</v>
      </c>
      <c r="E316">
        <v>360</v>
      </c>
      <c r="F316">
        <v>1</v>
      </c>
    </row>
    <row r="317" spans="1:6" x14ac:dyDescent="0.3">
      <c r="A317">
        <v>0</v>
      </c>
      <c r="B317">
        <v>4625</v>
      </c>
      <c r="C317">
        <v>2857</v>
      </c>
      <c r="D317">
        <v>111</v>
      </c>
      <c r="E317">
        <v>12</v>
      </c>
      <c r="F317">
        <v>1</v>
      </c>
    </row>
    <row r="318" spans="1:6" x14ac:dyDescent="0.3">
      <c r="A318">
        <v>1</v>
      </c>
      <c r="B318">
        <v>2895</v>
      </c>
      <c r="C318">
        <v>0</v>
      </c>
      <c r="D318">
        <v>95</v>
      </c>
      <c r="E318">
        <v>360</v>
      </c>
      <c r="F318">
        <v>1</v>
      </c>
    </row>
    <row r="319" spans="1:6" x14ac:dyDescent="0.3">
      <c r="A319">
        <v>0</v>
      </c>
      <c r="B319">
        <v>645</v>
      </c>
      <c r="C319">
        <v>3683</v>
      </c>
      <c r="D319">
        <v>113</v>
      </c>
      <c r="E319">
        <v>480</v>
      </c>
      <c r="F319">
        <v>1</v>
      </c>
    </row>
    <row r="320" spans="1:6" x14ac:dyDescent="0.3">
      <c r="A320">
        <v>0</v>
      </c>
      <c r="B320">
        <v>3159</v>
      </c>
      <c r="C320">
        <v>0</v>
      </c>
      <c r="D320">
        <v>100</v>
      </c>
      <c r="E320">
        <v>360</v>
      </c>
      <c r="F320">
        <v>1</v>
      </c>
    </row>
    <row r="321" spans="1:6" x14ac:dyDescent="0.3">
      <c r="A321">
        <v>1</v>
      </c>
      <c r="B321">
        <v>4050</v>
      </c>
      <c r="C321">
        <v>5302</v>
      </c>
      <c r="D321">
        <v>138</v>
      </c>
      <c r="E321">
        <v>360</v>
      </c>
      <c r="F321">
        <v>1</v>
      </c>
    </row>
    <row r="322" spans="1:6" x14ac:dyDescent="0.3">
      <c r="A322">
        <v>0</v>
      </c>
      <c r="B322">
        <v>3814</v>
      </c>
      <c r="C322">
        <v>1483</v>
      </c>
      <c r="D322">
        <v>124</v>
      </c>
      <c r="E322">
        <v>300</v>
      </c>
      <c r="F322">
        <v>1</v>
      </c>
    </row>
    <row r="323" spans="1:6" x14ac:dyDescent="0.3">
      <c r="A323">
        <v>0</v>
      </c>
      <c r="B323">
        <v>3583</v>
      </c>
      <c r="C323">
        <v>0</v>
      </c>
      <c r="D323">
        <v>96</v>
      </c>
      <c r="E323">
        <v>360</v>
      </c>
      <c r="F323">
        <v>1</v>
      </c>
    </row>
    <row r="324" spans="1:6" x14ac:dyDescent="0.3">
      <c r="A324">
        <v>0</v>
      </c>
      <c r="B324">
        <v>3598</v>
      </c>
      <c r="C324">
        <v>1287</v>
      </c>
      <c r="D324">
        <v>100</v>
      </c>
      <c r="E324">
        <v>360</v>
      </c>
      <c r="F324">
        <v>1</v>
      </c>
    </row>
    <row r="325" spans="1:6" x14ac:dyDescent="0.3">
      <c r="A325">
        <v>2</v>
      </c>
      <c r="B325">
        <v>3283</v>
      </c>
      <c r="C325">
        <v>2035</v>
      </c>
      <c r="D325">
        <v>148</v>
      </c>
      <c r="E325">
        <v>360</v>
      </c>
      <c r="F325">
        <v>1</v>
      </c>
    </row>
    <row r="326" spans="1:6" x14ac:dyDescent="0.3">
      <c r="A326">
        <v>0</v>
      </c>
      <c r="B326">
        <v>2130</v>
      </c>
      <c r="C326">
        <v>6666</v>
      </c>
      <c r="D326">
        <v>70</v>
      </c>
      <c r="E326">
        <v>180</v>
      </c>
      <c r="F326">
        <v>1</v>
      </c>
    </row>
    <row r="327" spans="1:6" x14ac:dyDescent="0.3">
      <c r="A327" t="s">
        <v>23</v>
      </c>
      <c r="B327">
        <v>3466</v>
      </c>
      <c r="C327">
        <v>3428</v>
      </c>
      <c r="D327">
        <v>150</v>
      </c>
      <c r="E327">
        <v>360</v>
      </c>
      <c r="F327">
        <v>1</v>
      </c>
    </row>
    <row r="328" spans="1:6" x14ac:dyDescent="0.3">
      <c r="A328">
        <v>2</v>
      </c>
      <c r="B328">
        <v>2031</v>
      </c>
      <c r="C328">
        <v>1632</v>
      </c>
      <c r="D328">
        <v>113</v>
      </c>
      <c r="E328">
        <v>480</v>
      </c>
      <c r="F328">
        <v>1</v>
      </c>
    </row>
    <row r="329" spans="1:6" x14ac:dyDescent="0.3">
      <c r="A329">
        <v>1</v>
      </c>
      <c r="B329">
        <v>3074</v>
      </c>
      <c r="C329">
        <v>1800</v>
      </c>
      <c r="D329">
        <v>123</v>
      </c>
      <c r="E329">
        <v>360</v>
      </c>
      <c r="F329">
        <v>0</v>
      </c>
    </row>
    <row r="330" spans="1:6" x14ac:dyDescent="0.3">
      <c r="A330">
        <v>0</v>
      </c>
      <c r="B330">
        <v>3400</v>
      </c>
      <c r="C330">
        <v>0</v>
      </c>
      <c r="D330">
        <v>95</v>
      </c>
      <c r="E330">
        <v>360</v>
      </c>
      <c r="F330">
        <v>1</v>
      </c>
    </row>
    <row r="331" spans="1:6" x14ac:dyDescent="0.3">
      <c r="A331">
        <v>2</v>
      </c>
      <c r="B331">
        <v>2192</v>
      </c>
      <c r="C331">
        <v>1742</v>
      </c>
      <c r="D331">
        <v>45</v>
      </c>
      <c r="E331">
        <v>360</v>
      </c>
      <c r="F331">
        <v>1</v>
      </c>
    </row>
    <row r="332" spans="1:6" x14ac:dyDescent="0.3">
      <c r="A332">
        <v>0</v>
      </c>
      <c r="B332">
        <v>2500</v>
      </c>
      <c r="C332">
        <v>0</v>
      </c>
      <c r="D332">
        <v>55</v>
      </c>
      <c r="E332">
        <v>360</v>
      </c>
      <c r="F332">
        <v>1</v>
      </c>
    </row>
    <row r="333" spans="1:6" x14ac:dyDescent="0.3">
      <c r="A333" t="s">
        <v>23</v>
      </c>
      <c r="B333">
        <v>5677</v>
      </c>
      <c r="C333">
        <v>1424</v>
      </c>
      <c r="D333">
        <v>100</v>
      </c>
      <c r="E333">
        <v>360</v>
      </c>
      <c r="F333">
        <v>1</v>
      </c>
    </row>
    <row r="334" spans="1:6" x14ac:dyDescent="0.3">
      <c r="A334">
        <v>0</v>
      </c>
      <c r="B334">
        <v>3775</v>
      </c>
      <c r="C334">
        <v>0</v>
      </c>
      <c r="D334">
        <v>110</v>
      </c>
      <c r="E334">
        <v>360</v>
      </c>
      <c r="F334">
        <v>1</v>
      </c>
    </row>
    <row r="335" spans="1:6" x14ac:dyDescent="0.3">
      <c r="A335">
        <v>1</v>
      </c>
      <c r="B335">
        <v>2679</v>
      </c>
      <c r="C335">
        <v>1302</v>
      </c>
      <c r="D335">
        <v>94</v>
      </c>
      <c r="E335">
        <v>360</v>
      </c>
      <c r="F335">
        <v>1</v>
      </c>
    </row>
    <row r="336" spans="1:6" x14ac:dyDescent="0.3">
      <c r="A336">
        <v>0</v>
      </c>
      <c r="B336">
        <v>6783</v>
      </c>
      <c r="C336">
        <v>0</v>
      </c>
      <c r="D336">
        <v>130</v>
      </c>
      <c r="E336">
        <v>360</v>
      </c>
      <c r="F336">
        <v>1</v>
      </c>
    </row>
    <row r="337" spans="1:6" x14ac:dyDescent="0.3">
      <c r="A337" t="s">
        <v>23</v>
      </c>
      <c r="B337">
        <v>4281</v>
      </c>
      <c r="C337">
        <v>0</v>
      </c>
      <c r="D337">
        <v>100</v>
      </c>
      <c r="E337">
        <v>360</v>
      </c>
      <c r="F337">
        <v>1</v>
      </c>
    </row>
    <row r="338" spans="1:6" x14ac:dyDescent="0.3">
      <c r="A338">
        <v>2</v>
      </c>
      <c r="B338">
        <v>3588</v>
      </c>
      <c r="C338">
        <v>0</v>
      </c>
      <c r="D338">
        <v>110</v>
      </c>
      <c r="E338">
        <v>360</v>
      </c>
      <c r="F338">
        <v>0</v>
      </c>
    </row>
    <row r="339" spans="1:6" x14ac:dyDescent="0.3">
      <c r="A339">
        <v>0</v>
      </c>
      <c r="B339">
        <v>2550</v>
      </c>
      <c r="C339">
        <v>2042</v>
      </c>
      <c r="D339">
        <v>126</v>
      </c>
      <c r="E339">
        <v>360</v>
      </c>
      <c r="F339">
        <v>1</v>
      </c>
    </row>
    <row r="340" spans="1:6" x14ac:dyDescent="0.3">
      <c r="A340">
        <v>2</v>
      </c>
      <c r="B340">
        <v>3617</v>
      </c>
      <c r="C340">
        <v>0</v>
      </c>
      <c r="D340">
        <v>107</v>
      </c>
      <c r="E340">
        <v>360</v>
      </c>
      <c r="F340">
        <v>1</v>
      </c>
    </row>
    <row r="341" spans="1:6" x14ac:dyDescent="0.3">
      <c r="A341">
        <v>0</v>
      </c>
      <c r="B341">
        <v>2917</v>
      </c>
      <c r="C341">
        <v>536</v>
      </c>
      <c r="D341">
        <v>66</v>
      </c>
      <c r="E341">
        <v>360</v>
      </c>
      <c r="F341">
        <v>1</v>
      </c>
    </row>
    <row r="342" spans="1:6" x14ac:dyDescent="0.3">
      <c r="A342">
        <v>1</v>
      </c>
      <c r="B342">
        <v>4608</v>
      </c>
      <c r="C342">
        <v>2845</v>
      </c>
      <c r="D342">
        <v>140</v>
      </c>
      <c r="E342">
        <v>180</v>
      </c>
      <c r="F342">
        <v>1</v>
      </c>
    </row>
    <row r="343" spans="1:6" x14ac:dyDescent="0.3">
      <c r="A343">
        <v>0</v>
      </c>
      <c r="B343">
        <v>2138</v>
      </c>
      <c r="C343">
        <v>0</v>
      </c>
      <c r="D343">
        <v>99</v>
      </c>
      <c r="E343">
        <v>360</v>
      </c>
      <c r="F343">
        <v>0</v>
      </c>
    </row>
    <row r="344" spans="1:6" x14ac:dyDescent="0.3">
      <c r="A344">
        <v>1</v>
      </c>
      <c r="B344">
        <v>3652</v>
      </c>
      <c r="C344">
        <v>0</v>
      </c>
      <c r="D344">
        <v>95</v>
      </c>
      <c r="E344">
        <v>360</v>
      </c>
      <c r="F344">
        <v>1</v>
      </c>
    </row>
    <row r="345" spans="1:6" x14ac:dyDescent="0.3">
      <c r="A345">
        <v>1</v>
      </c>
      <c r="B345">
        <v>2239</v>
      </c>
      <c r="C345">
        <v>2524</v>
      </c>
      <c r="D345">
        <v>128</v>
      </c>
      <c r="E345">
        <v>360</v>
      </c>
      <c r="F345">
        <v>1</v>
      </c>
    </row>
    <row r="346" spans="1:6" x14ac:dyDescent="0.3">
      <c r="A346">
        <v>0</v>
      </c>
      <c r="B346">
        <v>3017</v>
      </c>
      <c r="C346">
        <v>663</v>
      </c>
      <c r="D346">
        <v>102</v>
      </c>
      <c r="E346">
        <v>360</v>
      </c>
      <c r="F346">
        <v>1</v>
      </c>
    </row>
    <row r="347" spans="1:6" x14ac:dyDescent="0.3">
      <c r="A347">
        <v>0</v>
      </c>
      <c r="B347">
        <v>3358</v>
      </c>
      <c r="C347">
        <v>0</v>
      </c>
      <c r="D347">
        <v>80</v>
      </c>
      <c r="E347">
        <v>36</v>
      </c>
      <c r="F347">
        <v>1</v>
      </c>
    </row>
    <row r="348" spans="1:6" x14ac:dyDescent="0.3">
      <c r="A348">
        <v>0</v>
      </c>
      <c r="B348">
        <v>2526</v>
      </c>
      <c r="C348">
        <v>1783</v>
      </c>
      <c r="D348">
        <v>145</v>
      </c>
      <c r="E348">
        <v>360</v>
      </c>
      <c r="F348">
        <v>1</v>
      </c>
    </row>
    <row r="349" spans="1:6" x14ac:dyDescent="0.3">
      <c r="A349">
        <v>0</v>
      </c>
      <c r="B349">
        <v>5000</v>
      </c>
      <c r="C349">
        <v>0</v>
      </c>
      <c r="D349">
        <v>103</v>
      </c>
      <c r="E349">
        <v>360</v>
      </c>
      <c r="F349">
        <v>0</v>
      </c>
    </row>
    <row r="350" spans="1:6" x14ac:dyDescent="0.3">
      <c r="A350">
        <v>0</v>
      </c>
      <c r="B350">
        <v>2785</v>
      </c>
      <c r="C350">
        <v>2016</v>
      </c>
      <c r="D350">
        <v>110</v>
      </c>
      <c r="E350">
        <v>360</v>
      </c>
      <c r="F350">
        <v>1</v>
      </c>
    </row>
    <row r="351" spans="1:6" x14ac:dyDescent="0.3">
      <c r="A351">
        <v>0</v>
      </c>
      <c r="B351">
        <v>3593</v>
      </c>
      <c r="C351">
        <v>4266</v>
      </c>
      <c r="D351">
        <v>132</v>
      </c>
      <c r="E351">
        <v>180</v>
      </c>
      <c r="F351">
        <v>0</v>
      </c>
    </row>
    <row r="352" spans="1:6" x14ac:dyDescent="0.3">
      <c r="A352">
        <v>1</v>
      </c>
      <c r="B352">
        <v>5468</v>
      </c>
      <c r="C352">
        <v>1032</v>
      </c>
      <c r="D352">
        <v>26</v>
      </c>
      <c r="E352">
        <v>360</v>
      </c>
      <c r="F352">
        <v>1</v>
      </c>
    </row>
    <row r="353" spans="1:6" x14ac:dyDescent="0.3">
      <c r="A353">
        <v>0</v>
      </c>
      <c r="B353">
        <v>2667</v>
      </c>
      <c r="C353">
        <v>1625</v>
      </c>
      <c r="D353">
        <v>84</v>
      </c>
      <c r="E353">
        <v>360</v>
      </c>
      <c r="F353">
        <v>1</v>
      </c>
    </row>
    <row r="354" spans="1:6" x14ac:dyDescent="0.3">
      <c r="A354">
        <v>2</v>
      </c>
      <c r="B354">
        <v>3675</v>
      </c>
      <c r="C354">
        <v>242</v>
      </c>
      <c r="D354">
        <v>108</v>
      </c>
      <c r="E354">
        <v>360</v>
      </c>
      <c r="F354">
        <v>1</v>
      </c>
    </row>
    <row r="355" spans="1:6" x14ac:dyDescent="0.3">
      <c r="A355">
        <v>0</v>
      </c>
      <c r="B355">
        <v>5800</v>
      </c>
      <c r="C355">
        <v>0</v>
      </c>
      <c r="D355">
        <v>132</v>
      </c>
      <c r="E355">
        <v>360</v>
      </c>
      <c r="F355">
        <v>1</v>
      </c>
    </row>
    <row r="356" spans="1:6" x14ac:dyDescent="0.3">
      <c r="A356">
        <v>0</v>
      </c>
      <c r="B356">
        <v>4467</v>
      </c>
      <c r="C356">
        <v>0</v>
      </c>
      <c r="D356">
        <v>120</v>
      </c>
      <c r="E356">
        <v>360</v>
      </c>
      <c r="F356">
        <v>1</v>
      </c>
    </row>
    <row r="357" spans="1:6" x14ac:dyDescent="0.3">
      <c r="A357">
        <v>0</v>
      </c>
      <c r="B357">
        <v>3333</v>
      </c>
      <c r="C357">
        <v>0</v>
      </c>
      <c r="D357">
        <v>70</v>
      </c>
      <c r="E357">
        <v>360</v>
      </c>
      <c r="F357">
        <v>1</v>
      </c>
    </row>
    <row r="358" spans="1:6" x14ac:dyDescent="0.3">
      <c r="A358" t="s">
        <v>23</v>
      </c>
      <c r="B358">
        <v>3400</v>
      </c>
      <c r="C358">
        <v>2500</v>
      </c>
      <c r="D358">
        <v>123</v>
      </c>
      <c r="E358">
        <v>360</v>
      </c>
      <c r="F358">
        <v>0</v>
      </c>
    </row>
    <row r="359" spans="1:6" x14ac:dyDescent="0.3">
      <c r="A359">
        <v>0</v>
      </c>
      <c r="B359">
        <v>2378</v>
      </c>
      <c r="C359">
        <v>0</v>
      </c>
      <c r="D359">
        <v>9</v>
      </c>
      <c r="E359">
        <v>360</v>
      </c>
      <c r="F359">
        <v>1</v>
      </c>
    </row>
    <row r="360" spans="1:6" x14ac:dyDescent="0.3">
      <c r="A360">
        <v>0</v>
      </c>
      <c r="B360">
        <v>3166</v>
      </c>
      <c r="C360">
        <v>2064</v>
      </c>
      <c r="D360">
        <v>104</v>
      </c>
      <c r="E360">
        <v>360</v>
      </c>
      <c r="F360">
        <v>0</v>
      </c>
    </row>
    <row r="361" spans="1:6" x14ac:dyDescent="0.3">
      <c r="A361" t="s">
        <v>23</v>
      </c>
      <c r="B361">
        <v>6406</v>
      </c>
      <c r="C361">
        <v>0</v>
      </c>
      <c r="D361">
        <v>150</v>
      </c>
      <c r="E361">
        <v>360</v>
      </c>
      <c r="F361">
        <v>1</v>
      </c>
    </row>
    <row r="362" spans="1:6" x14ac:dyDescent="0.3">
      <c r="A362">
        <v>2</v>
      </c>
      <c r="B362">
        <v>3159</v>
      </c>
      <c r="C362">
        <v>461</v>
      </c>
      <c r="D362">
        <v>108</v>
      </c>
      <c r="E362">
        <v>84</v>
      </c>
      <c r="F362">
        <v>1</v>
      </c>
    </row>
    <row r="363" spans="1:6" x14ac:dyDescent="0.3">
      <c r="A363">
        <v>0</v>
      </c>
      <c r="B363">
        <v>3087</v>
      </c>
      <c r="C363">
        <v>2210</v>
      </c>
      <c r="D363">
        <v>136</v>
      </c>
      <c r="E363">
        <v>360</v>
      </c>
      <c r="F363">
        <v>0</v>
      </c>
    </row>
    <row r="364" spans="1:6" x14ac:dyDescent="0.3">
      <c r="A364">
        <v>0</v>
      </c>
      <c r="B364">
        <v>3229</v>
      </c>
      <c r="C364">
        <v>2739</v>
      </c>
      <c r="D364">
        <v>110</v>
      </c>
      <c r="E364">
        <v>360</v>
      </c>
      <c r="F364">
        <v>1</v>
      </c>
    </row>
    <row r="365" spans="1:6" x14ac:dyDescent="0.3">
      <c r="A365">
        <v>1</v>
      </c>
      <c r="B365">
        <v>1782</v>
      </c>
      <c r="C365">
        <v>2232</v>
      </c>
      <c r="D365">
        <v>107</v>
      </c>
      <c r="E365">
        <v>360</v>
      </c>
      <c r="F365">
        <v>1</v>
      </c>
    </row>
    <row r="366" spans="1:6" x14ac:dyDescent="0.3">
      <c r="A366">
        <v>0</v>
      </c>
      <c r="B366">
        <v>1836</v>
      </c>
      <c r="C366">
        <v>33837</v>
      </c>
      <c r="D366">
        <v>90</v>
      </c>
      <c r="E366">
        <v>360</v>
      </c>
      <c r="F366">
        <v>1</v>
      </c>
    </row>
    <row r="367" spans="1:6" x14ac:dyDescent="0.3">
      <c r="A367">
        <v>0</v>
      </c>
      <c r="B367">
        <v>3166</v>
      </c>
      <c r="C367">
        <v>0</v>
      </c>
      <c r="D367">
        <v>36</v>
      </c>
      <c r="E367">
        <v>360</v>
      </c>
      <c r="F367">
        <v>1</v>
      </c>
    </row>
    <row r="368" spans="1:6" x14ac:dyDescent="0.3">
      <c r="A368">
        <v>1</v>
      </c>
      <c r="B368">
        <v>1880</v>
      </c>
      <c r="C368">
        <v>0</v>
      </c>
      <c r="D368">
        <v>61</v>
      </c>
      <c r="E368">
        <v>360</v>
      </c>
      <c r="F368">
        <v>1</v>
      </c>
    </row>
    <row r="369" spans="1:6" x14ac:dyDescent="0.3">
      <c r="A369">
        <v>1</v>
      </c>
      <c r="B369">
        <v>2787</v>
      </c>
      <c r="C369">
        <v>1917</v>
      </c>
      <c r="D369">
        <v>146</v>
      </c>
      <c r="E369">
        <v>360</v>
      </c>
      <c r="F369">
        <v>0</v>
      </c>
    </row>
    <row r="370" spans="1:6" x14ac:dyDescent="0.3">
      <c r="A370">
        <v>0</v>
      </c>
      <c r="B370">
        <v>2297</v>
      </c>
      <c r="C370">
        <v>1522</v>
      </c>
      <c r="D370">
        <v>104</v>
      </c>
      <c r="E370">
        <v>360</v>
      </c>
      <c r="F370">
        <v>1</v>
      </c>
    </row>
    <row r="371" spans="1:6" x14ac:dyDescent="0.3">
      <c r="A371">
        <v>0</v>
      </c>
      <c r="B371">
        <v>2165</v>
      </c>
      <c r="C371">
        <v>0</v>
      </c>
      <c r="D371">
        <v>70</v>
      </c>
      <c r="E371">
        <v>360</v>
      </c>
      <c r="F371">
        <v>1</v>
      </c>
    </row>
    <row r="372" spans="1:6" x14ac:dyDescent="0.3">
      <c r="A372">
        <v>0</v>
      </c>
      <c r="B372">
        <v>4750</v>
      </c>
      <c r="C372">
        <v>0</v>
      </c>
      <c r="D372">
        <v>94</v>
      </c>
      <c r="E372">
        <v>360</v>
      </c>
      <c r="F372">
        <v>1</v>
      </c>
    </row>
    <row r="373" spans="1:6" x14ac:dyDescent="0.3">
      <c r="A373">
        <v>2</v>
      </c>
      <c r="B373">
        <v>2726</v>
      </c>
      <c r="C373">
        <v>0</v>
      </c>
      <c r="D373">
        <v>106</v>
      </c>
      <c r="E373">
        <v>360</v>
      </c>
      <c r="F373">
        <v>0</v>
      </c>
    </row>
    <row r="374" spans="1:6" x14ac:dyDescent="0.3">
      <c r="A374">
        <v>0</v>
      </c>
      <c r="B374">
        <v>3000</v>
      </c>
      <c r="C374">
        <v>3416</v>
      </c>
      <c r="D374">
        <v>56</v>
      </c>
      <c r="E374">
        <v>180</v>
      </c>
      <c r="F374">
        <v>1</v>
      </c>
    </row>
    <row r="375" spans="1:6" x14ac:dyDescent="0.3">
      <c r="A375">
        <v>0</v>
      </c>
      <c r="B375">
        <v>3859</v>
      </c>
      <c r="C375">
        <v>3300</v>
      </c>
      <c r="D375">
        <v>142</v>
      </c>
      <c r="E375">
        <v>180</v>
      </c>
      <c r="F375">
        <v>1</v>
      </c>
    </row>
    <row r="376" spans="1:6" x14ac:dyDescent="0.3">
      <c r="A376">
        <v>0</v>
      </c>
      <c r="B376">
        <v>3833</v>
      </c>
      <c r="C376">
        <v>0</v>
      </c>
      <c r="D376">
        <v>110</v>
      </c>
      <c r="E376">
        <v>360</v>
      </c>
      <c r="F376">
        <v>1</v>
      </c>
    </row>
    <row r="377" spans="1:6" x14ac:dyDescent="0.3">
      <c r="A377">
        <v>3</v>
      </c>
      <c r="B377">
        <v>2987</v>
      </c>
      <c r="C377">
        <v>0</v>
      </c>
      <c r="D377">
        <v>88</v>
      </c>
      <c r="E377">
        <v>360</v>
      </c>
      <c r="F377">
        <v>0</v>
      </c>
    </row>
    <row r="378" spans="1:6" x14ac:dyDescent="0.3">
      <c r="A378" t="s">
        <v>23</v>
      </c>
      <c r="B378">
        <v>5703</v>
      </c>
      <c r="C378">
        <v>0</v>
      </c>
      <c r="D378">
        <v>128</v>
      </c>
      <c r="E378">
        <v>360</v>
      </c>
      <c r="F378">
        <v>1</v>
      </c>
    </row>
    <row r="379" spans="1:6" x14ac:dyDescent="0.3">
      <c r="A379">
        <v>0</v>
      </c>
      <c r="B379">
        <v>3232</v>
      </c>
      <c r="C379">
        <v>1950</v>
      </c>
      <c r="D379">
        <v>108</v>
      </c>
      <c r="E379">
        <v>360</v>
      </c>
      <c r="F379">
        <v>1</v>
      </c>
    </row>
    <row r="380" spans="1:6" x14ac:dyDescent="0.3">
      <c r="A380">
        <v>0</v>
      </c>
      <c r="B380">
        <v>2900</v>
      </c>
      <c r="C380">
        <v>0</v>
      </c>
      <c r="D380">
        <v>71</v>
      </c>
      <c r="E380">
        <v>360</v>
      </c>
      <c r="F380">
        <v>1</v>
      </c>
    </row>
    <row r="381" spans="1:6" x14ac:dyDescent="0.3">
      <c r="A381" t="s">
        <v>23</v>
      </c>
      <c r="B381">
        <v>4106</v>
      </c>
      <c r="C381">
        <v>0</v>
      </c>
      <c r="D381">
        <v>40</v>
      </c>
      <c r="E381">
        <v>180</v>
      </c>
      <c r="F381">
        <v>1</v>
      </c>
    </row>
    <row r="382" spans="1:6" x14ac:dyDescent="0.3">
      <c r="A382">
        <v>0</v>
      </c>
      <c r="B382">
        <v>4583</v>
      </c>
      <c r="C382">
        <v>0</v>
      </c>
      <c r="D382">
        <v>133</v>
      </c>
      <c r="E382">
        <v>360</v>
      </c>
      <c r="F382">
        <v>0</v>
      </c>
    </row>
  </sheetData>
  <autoFilter ref="A1:F382" xr:uid="{172D27A0-BECA-4181-BEA9-52B40E8C3A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EEA0-108A-4DD0-AC93-B2D4E6BAF520}">
  <sheetPr filterMode="1"/>
  <dimension ref="A1:G382"/>
  <sheetViews>
    <sheetView workbookViewId="0">
      <selection activeCell="E81" sqref="E81"/>
    </sheetView>
  </sheetViews>
  <sheetFormatPr defaultRowHeight="14.4" x14ac:dyDescent="0.3"/>
  <cols>
    <col min="1" max="1" width="18.33203125" customWidth="1"/>
    <col min="2" max="2" width="15.88671875" customWidth="1"/>
    <col min="3" max="3" width="16.21875" customWidth="1"/>
    <col min="4" max="4" width="18.6640625" customWidth="1"/>
    <col min="5" max="5" width="22.77734375" customWidth="1"/>
    <col min="6" max="6" width="15" customWidth="1"/>
    <col min="7" max="7" width="17.109375" customWidth="1"/>
  </cols>
  <sheetData>
    <row r="1" spans="1:7" x14ac:dyDescent="0.3">
      <c r="A1" s="3" t="s">
        <v>52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3">
      <c r="A2">
        <v>8.9058684445532887E-2</v>
      </c>
      <c r="B2">
        <v>1</v>
      </c>
      <c r="C2">
        <v>4583</v>
      </c>
      <c r="D2">
        <v>1508</v>
      </c>
      <c r="E2">
        <v>128</v>
      </c>
      <c r="F2">
        <v>360</v>
      </c>
      <c r="G2">
        <v>1</v>
      </c>
    </row>
    <row r="3" spans="1:7" hidden="1" x14ac:dyDescent="0.3">
      <c r="A3">
        <v>0.3506109009659516</v>
      </c>
      <c r="B3">
        <v>0</v>
      </c>
      <c r="C3">
        <v>3000</v>
      </c>
      <c r="D3">
        <v>0</v>
      </c>
      <c r="E3">
        <v>66</v>
      </c>
      <c r="F3">
        <v>360</v>
      </c>
      <c r="G3">
        <v>1</v>
      </c>
    </row>
    <row r="4" spans="1:7" hidden="1" x14ac:dyDescent="0.3">
      <c r="A4">
        <v>0.71463239845942961</v>
      </c>
      <c r="B4">
        <v>0</v>
      </c>
      <c r="C4">
        <v>2583</v>
      </c>
      <c r="D4">
        <v>2358</v>
      </c>
      <c r="E4">
        <v>120</v>
      </c>
      <c r="F4">
        <v>360</v>
      </c>
      <c r="G4">
        <v>1</v>
      </c>
    </row>
    <row r="5" spans="1:7" hidden="1" x14ac:dyDescent="0.3">
      <c r="A5">
        <v>0.37499673127093758</v>
      </c>
      <c r="B5">
        <v>0</v>
      </c>
      <c r="C5">
        <v>6000</v>
      </c>
      <c r="D5">
        <v>0</v>
      </c>
      <c r="E5">
        <v>141</v>
      </c>
      <c r="F5">
        <v>360</v>
      </c>
      <c r="G5">
        <v>1</v>
      </c>
    </row>
    <row r="6" spans="1:7" hidden="1" x14ac:dyDescent="0.3">
      <c r="A6">
        <v>0.39442295160510055</v>
      </c>
      <c r="B6">
        <v>0</v>
      </c>
      <c r="C6">
        <v>2333</v>
      </c>
      <c r="D6">
        <v>1516</v>
      </c>
      <c r="E6">
        <v>95</v>
      </c>
      <c r="F6">
        <v>360</v>
      </c>
      <c r="G6">
        <v>1</v>
      </c>
    </row>
    <row r="7" spans="1:7" x14ac:dyDescent="0.3">
      <c r="A7">
        <v>0.12644554991055645</v>
      </c>
      <c r="B7">
        <v>2</v>
      </c>
      <c r="C7">
        <v>3200</v>
      </c>
      <c r="D7">
        <v>700</v>
      </c>
      <c r="E7">
        <v>70</v>
      </c>
      <c r="F7">
        <v>360</v>
      </c>
      <c r="G7">
        <v>1</v>
      </c>
    </row>
    <row r="8" spans="1:7" hidden="1" x14ac:dyDescent="0.3">
      <c r="A8">
        <v>0.35186007292743215</v>
      </c>
      <c r="B8">
        <v>2</v>
      </c>
      <c r="C8">
        <v>2500</v>
      </c>
      <c r="D8">
        <v>1840</v>
      </c>
      <c r="E8">
        <v>109</v>
      </c>
      <c r="F8">
        <v>360</v>
      </c>
      <c r="G8">
        <v>1</v>
      </c>
    </row>
    <row r="9" spans="1:7" hidden="1" x14ac:dyDescent="0.3">
      <c r="A9">
        <v>0.93990869850197856</v>
      </c>
      <c r="B9">
        <v>0</v>
      </c>
      <c r="C9">
        <v>1853</v>
      </c>
      <c r="D9">
        <v>2840</v>
      </c>
      <c r="E9">
        <v>114</v>
      </c>
      <c r="F9">
        <v>360</v>
      </c>
      <c r="G9">
        <v>1</v>
      </c>
    </row>
    <row r="10" spans="1:7" hidden="1" x14ac:dyDescent="0.3">
      <c r="A10">
        <v>0.20958690431729443</v>
      </c>
      <c r="B10">
        <v>2</v>
      </c>
      <c r="C10">
        <v>1299</v>
      </c>
      <c r="D10">
        <v>1086</v>
      </c>
      <c r="E10">
        <v>17</v>
      </c>
      <c r="F10">
        <v>120</v>
      </c>
      <c r="G10">
        <v>1</v>
      </c>
    </row>
    <row r="11" spans="1:7" x14ac:dyDescent="0.3">
      <c r="A11">
        <v>9.6984098245913142E-2</v>
      </c>
      <c r="B11">
        <v>0</v>
      </c>
      <c r="C11">
        <v>4950</v>
      </c>
      <c r="D11">
        <v>0</v>
      </c>
      <c r="E11">
        <v>125</v>
      </c>
      <c r="F11">
        <v>360</v>
      </c>
      <c r="G11">
        <v>1</v>
      </c>
    </row>
    <row r="12" spans="1:7" hidden="1" x14ac:dyDescent="0.3">
      <c r="A12">
        <v>0.72189325313359309</v>
      </c>
      <c r="B12">
        <v>1</v>
      </c>
      <c r="C12">
        <v>3596</v>
      </c>
      <c r="D12">
        <v>0</v>
      </c>
      <c r="E12">
        <v>100</v>
      </c>
      <c r="F12">
        <v>240</v>
      </c>
      <c r="G12">
        <v>0</v>
      </c>
    </row>
    <row r="13" spans="1:7" x14ac:dyDescent="0.3">
      <c r="A13">
        <v>0.10366034789690204</v>
      </c>
      <c r="B13">
        <v>0</v>
      </c>
      <c r="C13">
        <v>3510</v>
      </c>
      <c r="D13">
        <v>0</v>
      </c>
      <c r="E13">
        <v>76</v>
      </c>
      <c r="F13">
        <v>360</v>
      </c>
      <c r="G13">
        <v>0</v>
      </c>
    </row>
    <row r="14" spans="1:7" hidden="1" x14ac:dyDescent="0.3">
      <c r="A14">
        <v>0.31748231330024079</v>
      </c>
      <c r="B14">
        <v>0</v>
      </c>
      <c r="C14">
        <v>4887</v>
      </c>
      <c r="D14">
        <v>0</v>
      </c>
      <c r="E14">
        <v>133</v>
      </c>
      <c r="F14">
        <v>360</v>
      </c>
      <c r="G14">
        <v>1</v>
      </c>
    </row>
    <row r="15" spans="1:7" x14ac:dyDescent="0.3">
      <c r="A15">
        <v>5.0214679133871676E-2</v>
      </c>
      <c r="B15">
        <v>0</v>
      </c>
      <c r="C15">
        <v>2600</v>
      </c>
      <c r="D15">
        <v>3500</v>
      </c>
      <c r="E15">
        <v>115</v>
      </c>
      <c r="F15">
        <v>12</v>
      </c>
      <c r="G15">
        <v>1</v>
      </c>
    </row>
    <row r="16" spans="1:7" hidden="1" x14ac:dyDescent="0.3">
      <c r="A16">
        <v>0.5898057388234712</v>
      </c>
      <c r="B16">
        <v>0</v>
      </c>
      <c r="C16">
        <v>7660</v>
      </c>
      <c r="D16">
        <v>0</v>
      </c>
      <c r="E16">
        <v>104</v>
      </c>
      <c r="F16">
        <v>360</v>
      </c>
      <c r="G16">
        <v>0</v>
      </c>
    </row>
    <row r="17" spans="1:7" hidden="1" x14ac:dyDescent="0.3">
      <c r="A17">
        <v>0.88840936648748403</v>
      </c>
      <c r="B17">
        <v>0</v>
      </c>
      <c r="C17">
        <v>2600</v>
      </c>
      <c r="D17">
        <v>1911</v>
      </c>
      <c r="E17">
        <v>116</v>
      </c>
      <c r="F17">
        <v>360</v>
      </c>
      <c r="G17">
        <v>0</v>
      </c>
    </row>
    <row r="18" spans="1:7" hidden="1" x14ac:dyDescent="0.3">
      <c r="A18">
        <v>0.82155655185034249</v>
      </c>
      <c r="B18">
        <v>2</v>
      </c>
      <c r="C18">
        <v>3365</v>
      </c>
      <c r="D18">
        <v>1917</v>
      </c>
      <c r="E18">
        <v>112</v>
      </c>
      <c r="F18">
        <v>360</v>
      </c>
      <c r="G18">
        <v>0</v>
      </c>
    </row>
    <row r="19" spans="1:7" x14ac:dyDescent="0.3">
      <c r="A19">
        <v>0.17013337295624231</v>
      </c>
      <c r="B19">
        <v>0</v>
      </c>
      <c r="C19">
        <v>2799</v>
      </c>
      <c r="D19">
        <v>2253</v>
      </c>
      <c r="E19">
        <v>122</v>
      </c>
      <c r="F19">
        <v>360</v>
      </c>
      <c r="G19">
        <v>1</v>
      </c>
    </row>
    <row r="20" spans="1:7" hidden="1" x14ac:dyDescent="0.3">
      <c r="A20">
        <v>0.38480867747209402</v>
      </c>
      <c r="B20">
        <v>2</v>
      </c>
      <c r="C20">
        <v>4226</v>
      </c>
      <c r="D20">
        <v>1040</v>
      </c>
      <c r="E20">
        <v>110</v>
      </c>
      <c r="F20">
        <v>360</v>
      </c>
      <c r="G20">
        <v>1</v>
      </c>
    </row>
    <row r="21" spans="1:7" x14ac:dyDescent="0.3">
      <c r="A21">
        <v>0.19340957121400215</v>
      </c>
      <c r="B21">
        <v>0</v>
      </c>
      <c r="C21">
        <v>1442</v>
      </c>
      <c r="D21">
        <v>0</v>
      </c>
      <c r="E21">
        <v>35</v>
      </c>
      <c r="F21">
        <v>360</v>
      </c>
      <c r="G21">
        <v>1</v>
      </c>
    </row>
    <row r="22" spans="1:7" hidden="1" x14ac:dyDescent="0.3">
      <c r="A22">
        <v>0.39128596198313581</v>
      </c>
      <c r="B22">
        <v>2</v>
      </c>
      <c r="C22">
        <v>3750</v>
      </c>
      <c r="D22">
        <v>2083</v>
      </c>
      <c r="E22">
        <v>120</v>
      </c>
      <c r="F22">
        <v>360</v>
      </c>
      <c r="G22">
        <v>1</v>
      </c>
    </row>
    <row r="23" spans="1:7" hidden="1" x14ac:dyDescent="0.3">
      <c r="A23">
        <v>0.90205838084473344</v>
      </c>
      <c r="B23">
        <v>0</v>
      </c>
      <c r="C23">
        <v>3167</v>
      </c>
      <c r="D23">
        <v>0</v>
      </c>
      <c r="E23">
        <v>74</v>
      </c>
      <c r="F23">
        <v>360</v>
      </c>
      <c r="G23">
        <v>1</v>
      </c>
    </row>
    <row r="24" spans="1:7" x14ac:dyDescent="0.3">
      <c r="A24">
        <v>6.9037865351829431E-2</v>
      </c>
      <c r="B24">
        <v>1</v>
      </c>
      <c r="C24">
        <v>4692</v>
      </c>
      <c r="D24">
        <v>0</v>
      </c>
      <c r="E24">
        <v>106</v>
      </c>
      <c r="F24">
        <v>360</v>
      </c>
      <c r="G24">
        <v>1</v>
      </c>
    </row>
    <row r="25" spans="1:7" hidden="1" x14ac:dyDescent="0.3">
      <c r="A25">
        <v>0.90891539628475382</v>
      </c>
      <c r="B25">
        <v>0</v>
      </c>
      <c r="C25">
        <v>3500</v>
      </c>
      <c r="D25">
        <v>1667</v>
      </c>
      <c r="E25">
        <v>114</v>
      </c>
      <c r="F25">
        <v>360</v>
      </c>
      <c r="G25">
        <v>1</v>
      </c>
    </row>
    <row r="26" spans="1:7" hidden="1" x14ac:dyDescent="0.3">
      <c r="A26">
        <v>0.33775662441570131</v>
      </c>
      <c r="B26">
        <v>0</v>
      </c>
      <c r="C26">
        <v>1828</v>
      </c>
      <c r="D26">
        <v>1330</v>
      </c>
      <c r="E26">
        <v>100</v>
      </c>
      <c r="F26">
        <v>36</v>
      </c>
      <c r="G26">
        <v>0</v>
      </c>
    </row>
    <row r="27" spans="1:7" x14ac:dyDescent="0.3">
      <c r="A27">
        <v>8.4505354097814345E-2</v>
      </c>
      <c r="B27">
        <v>0</v>
      </c>
      <c r="C27">
        <v>3667</v>
      </c>
      <c r="D27">
        <v>1459</v>
      </c>
      <c r="E27">
        <v>144</v>
      </c>
      <c r="F27">
        <v>360</v>
      </c>
      <c r="G27">
        <v>1</v>
      </c>
    </row>
    <row r="28" spans="1:7" hidden="1" x14ac:dyDescent="0.3">
      <c r="A28">
        <v>0.51879467189141881</v>
      </c>
      <c r="B28">
        <v>0</v>
      </c>
      <c r="C28">
        <v>3748</v>
      </c>
      <c r="D28">
        <v>1668</v>
      </c>
      <c r="E28">
        <v>110</v>
      </c>
      <c r="F28">
        <v>360</v>
      </c>
      <c r="G28">
        <v>1</v>
      </c>
    </row>
    <row r="29" spans="1:7" hidden="1" x14ac:dyDescent="0.3">
      <c r="A29">
        <v>0.96455648972227792</v>
      </c>
      <c r="B29">
        <v>0</v>
      </c>
      <c r="C29">
        <v>3600</v>
      </c>
      <c r="D29">
        <v>0</v>
      </c>
      <c r="E29">
        <v>80</v>
      </c>
      <c r="F29">
        <v>360</v>
      </c>
      <c r="G29">
        <v>1</v>
      </c>
    </row>
    <row r="30" spans="1:7" hidden="1" x14ac:dyDescent="0.3">
      <c r="A30">
        <v>0.46310549987848126</v>
      </c>
      <c r="B30">
        <v>0</v>
      </c>
      <c r="C30">
        <v>1800</v>
      </c>
      <c r="D30">
        <v>1213</v>
      </c>
      <c r="E30">
        <v>47</v>
      </c>
      <c r="F30">
        <v>360</v>
      </c>
      <c r="G30">
        <v>1</v>
      </c>
    </row>
    <row r="31" spans="1:7" hidden="1" x14ac:dyDescent="0.3">
      <c r="A31">
        <v>0.96216474455091971</v>
      </c>
      <c r="B31">
        <v>0</v>
      </c>
      <c r="C31">
        <v>2400</v>
      </c>
      <c r="D31">
        <v>0</v>
      </c>
      <c r="E31">
        <v>75</v>
      </c>
      <c r="F31">
        <v>360</v>
      </c>
      <c r="G31">
        <v>0</v>
      </c>
    </row>
    <row r="32" spans="1:7" hidden="1" x14ac:dyDescent="0.3">
      <c r="A32">
        <v>0.91448746360873878</v>
      </c>
      <c r="B32">
        <v>0</v>
      </c>
      <c r="C32">
        <v>3941</v>
      </c>
      <c r="D32">
        <v>2336</v>
      </c>
      <c r="E32">
        <v>134</v>
      </c>
      <c r="F32">
        <v>360</v>
      </c>
      <c r="G32">
        <v>1</v>
      </c>
    </row>
    <row r="33" spans="1:7" hidden="1" x14ac:dyDescent="0.3">
      <c r="A33">
        <v>0.41517612383344105</v>
      </c>
      <c r="B33">
        <v>0</v>
      </c>
      <c r="C33">
        <v>4695</v>
      </c>
      <c r="D33">
        <v>0</v>
      </c>
      <c r="E33">
        <v>96</v>
      </c>
      <c r="F33">
        <v>480</v>
      </c>
      <c r="G33">
        <v>1</v>
      </c>
    </row>
    <row r="34" spans="1:7" hidden="1" x14ac:dyDescent="0.3">
      <c r="A34">
        <v>0.39676638413177745</v>
      </c>
      <c r="B34">
        <v>0</v>
      </c>
      <c r="C34">
        <v>3410</v>
      </c>
      <c r="D34">
        <v>0</v>
      </c>
      <c r="E34">
        <v>88</v>
      </c>
      <c r="F34">
        <v>180</v>
      </c>
      <c r="G34">
        <v>1</v>
      </c>
    </row>
    <row r="35" spans="1:7" x14ac:dyDescent="0.3">
      <c r="A35">
        <v>0.17517775406914493</v>
      </c>
      <c r="B35">
        <v>1</v>
      </c>
      <c r="C35">
        <v>5649</v>
      </c>
      <c r="D35">
        <v>0</v>
      </c>
      <c r="E35">
        <v>44</v>
      </c>
      <c r="F35">
        <v>360</v>
      </c>
      <c r="G35">
        <v>1</v>
      </c>
    </row>
    <row r="36" spans="1:7" hidden="1" x14ac:dyDescent="0.3">
      <c r="A36">
        <v>0.3387252948104047</v>
      </c>
      <c r="B36">
        <v>0</v>
      </c>
      <c r="C36">
        <v>5821</v>
      </c>
      <c r="D36">
        <v>0</v>
      </c>
      <c r="E36">
        <v>144</v>
      </c>
      <c r="F36">
        <v>360</v>
      </c>
      <c r="G36">
        <v>1</v>
      </c>
    </row>
    <row r="37" spans="1:7" hidden="1" x14ac:dyDescent="0.3">
      <c r="A37">
        <v>0.50243512320496098</v>
      </c>
      <c r="B37">
        <v>0</v>
      </c>
      <c r="C37">
        <v>2645</v>
      </c>
      <c r="D37">
        <v>3440</v>
      </c>
      <c r="E37">
        <v>120</v>
      </c>
      <c r="F37">
        <v>360</v>
      </c>
      <c r="G37">
        <v>0</v>
      </c>
    </row>
    <row r="38" spans="1:7" hidden="1" x14ac:dyDescent="0.3">
      <c r="A38">
        <v>0.55447963834950476</v>
      </c>
      <c r="B38">
        <v>0</v>
      </c>
      <c r="C38">
        <v>4000</v>
      </c>
      <c r="D38">
        <v>2275</v>
      </c>
      <c r="E38">
        <v>144</v>
      </c>
      <c r="F38">
        <v>360</v>
      </c>
      <c r="G38">
        <v>1</v>
      </c>
    </row>
    <row r="39" spans="1:7" hidden="1" x14ac:dyDescent="0.3">
      <c r="A39">
        <v>0.32426241657916399</v>
      </c>
      <c r="B39">
        <v>0</v>
      </c>
      <c r="C39">
        <v>1928</v>
      </c>
      <c r="D39">
        <v>1644</v>
      </c>
      <c r="E39">
        <v>100</v>
      </c>
      <c r="F39">
        <v>360</v>
      </c>
      <c r="G39">
        <v>1</v>
      </c>
    </row>
    <row r="40" spans="1:7" x14ac:dyDescent="0.3">
      <c r="A40">
        <v>0.10535127213336948</v>
      </c>
      <c r="B40">
        <v>0</v>
      </c>
      <c r="C40">
        <v>3086</v>
      </c>
      <c r="D40">
        <v>0</v>
      </c>
      <c r="E40">
        <v>120</v>
      </c>
      <c r="F40">
        <v>360</v>
      </c>
      <c r="G40">
        <v>1</v>
      </c>
    </row>
    <row r="41" spans="1:7" hidden="1" x14ac:dyDescent="0.3">
      <c r="A41">
        <v>0.44871907500778296</v>
      </c>
      <c r="B41">
        <v>0</v>
      </c>
      <c r="C41">
        <v>4230</v>
      </c>
      <c r="D41">
        <v>0</v>
      </c>
      <c r="E41">
        <v>112</v>
      </c>
      <c r="F41">
        <v>360</v>
      </c>
      <c r="G41">
        <v>1</v>
      </c>
    </row>
    <row r="42" spans="1:7" x14ac:dyDescent="0.3">
      <c r="A42">
        <v>0.17550212140976695</v>
      </c>
      <c r="B42">
        <v>2</v>
      </c>
      <c r="C42">
        <v>4616</v>
      </c>
      <c r="D42">
        <v>0</v>
      </c>
      <c r="E42">
        <v>134</v>
      </c>
      <c r="F42">
        <v>360</v>
      </c>
      <c r="G42">
        <v>1</v>
      </c>
    </row>
    <row r="43" spans="1:7" hidden="1" x14ac:dyDescent="0.3">
      <c r="A43">
        <v>0.21203885960396263</v>
      </c>
      <c r="B43">
        <v>2</v>
      </c>
      <c r="C43">
        <v>2708</v>
      </c>
      <c r="D43">
        <v>1167</v>
      </c>
      <c r="E43">
        <v>97</v>
      </c>
      <c r="F43">
        <v>360</v>
      </c>
      <c r="G43">
        <v>1</v>
      </c>
    </row>
    <row r="44" spans="1:7" hidden="1" x14ac:dyDescent="0.3">
      <c r="A44">
        <v>0.70691371284480198</v>
      </c>
      <c r="B44">
        <v>0</v>
      </c>
      <c r="C44">
        <v>2132</v>
      </c>
      <c r="D44">
        <v>1591</v>
      </c>
      <c r="E44">
        <v>96</v>
      </c>
      <c r="F44">
        <v>360</v>
      </c>
      <c r="G44">
        <v>1</v>
      </c>
    </row>
    <row r="45" spans="1:7" hidden="1" x14ac:dyDescent="0.3">
      <c r="A45">
        <v>0.89786197776134224</v>
      </c>
      <c r="B45">
        <v>0</v>
      </c>
      <c r="C45">
        <v>3366</v>
      </c>
      <c r="D45">
        <v>2200</v>
      </c>
      <c r="E45">
        <v>135</v>
      </c>
      <c r="F45">
        <v>360</v>
      </c>
      <c r="G45">
        <v>1</v>
      </c>
    </row>
    <row r="46" spans="1:7" hidden="1" x14ac:dyDescent="0.3">
      <c r="A46">
        <v>0.38265851279435958</v>
      </c>
      <c r="B46">
        <v>2</v>
      </c>
      <c r="C46">
        <v>3357</v>
      </c>
      <c r="D46">
        <v>2859</v>
      </c>
      <c r="E46">
        <v>144</v>
      </c>
      <c r="F46">
        <v>360</v>
      </c>
      <c r="G46">
        <v>1</v>
      </c>
    </row>
    <row r="47" spans="1:7" x14ac:dyDescent="0.3">
      <c r="A47">
        <v>2.9108693050881707E-2</v>
      </c>
      <c r="B47">
        <v>0</v>
      </c>
      <c r="C47">
        <v>2500</v>
      </c>
      <c r="D47">
        <v>3796</v>
      </c>
      <c r="E47">
        <v>120</v>
      </c>
      <c r="F47">
        <v>360</v>
      </c>
      <c r="G47">
        <v>1</v>
      </c>
    </row>
    <row r="48" spans="1:7" hidden="1" x14ac:dyDescent="0.3">
      <c r="A48">
        <v>0.80155771945314025</v>
      </c>
      <c r="B48" t="s">
        <v>23</v>
      </c>
      <c r="C48">
        <v>3029</v>
      </c>
      <c r="D48">
        <v>0</v>
      </c>
      <c r="E48">
        <v>99</v>
      </c>
      <c r="F48">
        <v>360</v>
      </c>
      <c r="G48">
        <v>1</v>
      </c>
    </row>
    <row r="49" spans="1:7" hidden="1" x14ac:dyDescent="0.3">
      <c r="A49">
        <v>0.94309738633225348</v>
      </c>
      <c r="B49">
        <v>0</v>
      </c>
      <c r="C49">
        <v>4166</v>
      </c>
      <c r="D49">
        <v>0</v>
      </c>
      <c r="E49">
        <v>116</v>
      </c>
      <c r="F49">
        <v>360</v>
      </c>
      <c r="G49">
        <v>0</v>
      </c>
    </row>
    <row r="50" spans="1:7" x14ac:dyDescent="0.3">
      <c r="A50">
        <v>0.18186829546506422</v>
      </c>
      <c r="B50">
        <v>0</v>
      </c>
      <c r="C50">
        <v>3200</v>
      </c>
      <c r="D50">
        <v>2254</v>
      </c>
      <c r="E50">
        <v>126</v>
      </c>
      <c r="F50">
        <v>180</v>
      </c>
      <c r="G50">
        <v>0</v>
      </c>
    </row>
    <row r="51" spans="1:7" hidden="1" x14ac:dyDescent="0.3">
      <c r="A51">
        <v>0.26846573950059727</v>
      </c>
      <c r="B51" t="s">
        <v>23</v>
      </c>
      <c r="C51">
        <v>7100</v>
      </c>
      <c r="D51">
        <v>0</v>
      </c>
      <c r="E51">
        <v>125</v>
      </c>
      <c r="F51">
        <v>60</v>
      </c>
      <c r="G51">
        <v>1</v>
      </c>
    </row>
    <row r="52" spans="1:7" x14ac:dyDescent="0.3">
      <c r="A52">
        <v>0.18385444506247017</v>
      </c>
      <c r="B52">
        <v>0</v>
      </c>
      <c r="C52">
        <v>4300</v>
      </c>
      <c r="D52">
        <v>0</v>
      </c>
      <c r="E52">
        <v>136</v>
      </c>
      <c r="F52">
        <v>360</v>
      </c>
      <c r="G52">
        <v>0</v>
      </c>
    </row>
    <row r="53" spans="1:7" hidden="1" x14ac:dyDescent="0.3">
      <c r="A53">
        <v>0.45583034458034777</v>
      </c>
      <c r="B53">
        <v>2</v>
      </c>
      <c r="C53">
        <v>1875</v>
      </c>
      <c r="D53">
        <v>1875</v>
      </c>
      <c r="E53">
        <v>97</v>
      </c>
      <c r="F53">
        <v>360</v>
      </c>
      <c r="G53">
        <v>1</v>
      </c>
    </row>
    <row r="54" spans="1:7" hidden="1" x14ac:dyDescent="0.3">
      <c r="A54">
        <v>0.88024986496898283</v>
      </c>
      <c r="B54">
        <v>0</v>
      </c>
      <c r="C54">
        <v>3500</v>
      </c>
      <c r="D54">
        <v>0</v>
      </c>
      <c r="E54">
        <v>81</v>
      </c>
      <c r="F54">
        <v>300</v>
      </c>
      <c r="G54">
        <v>1</v>
      </c>
    </row>
    <row r="55" spans="1:7" hidden="1" x14ac:dyDescent="0.3">
      <c r="A55">
        <v>0.2801256541399364</v>
      </c>
      <c r="B55" t="s">
        <v>23</v>
      </c>
      <c r="C55">
        <v>4755</v>
      </c>
      <c r="D55">
        <v>0</v>
      </c>
      <c r="E55">
        <v>95</v>
      </c>
      <c r="F55">
        <v>240</v>
      </c>
      <c r="G55">
        <v>0</v>
      </c>
    </row>
    <row r="56" spans="1:7" hidden="1" x14ac:dyDescent="0.3">
      <c r="A56">
        <v>0.26569855123895147</v>
      </c>
      <c r="B56">
        <v>0</v>
      </c>
      <c r="C56">
        <v>3750</v>
      </c>
      <c r="D56">
        <v>0</v>
      </c>
      <c r="E56">
        <v>113</v>
      </c>
      <c r="F56">
        <v>480</v>
      </c>
      <c r="G56">
        <v>1</v>
      </c>
    </row>
    <row r="57" spans="1:7" hidden="1" x14ac:dyDescent="0.3">
      <c r="A57">
        <v>0.81047501671062705</v>
      </c>
      <c r="B57">
        <v>1</v>
      </c>
      <c r="C57">
        <v>1000</v>
      </c>
      <c r="D57">
        <v>3022</v>
      </c>
      <c r="E57">
        <v>110</v>
      </c>
      <c r="F57">
        <v>360</v>
      </c>
      <c r="G57">
        <v>1</v>
      </c>
    </row>
    <row r="58" spans="1:7" hidden="1" x14ac:dyDescent="0.3">
      <c r="A58">
        <v>0.69911446175661218</v>
      </c>
      <c r="B58" t="s">
        <v>23</v>
      </c>
      <c r="C58">
        <v>3333</v>
      </c>
      <c r="D58">
        <v>2166</v>
      </c>
      <c r="E58">
        <v>130</v>
      </c>
      <c r="F58">
        <v>360</v>
      </c>
      <c r="G58">
        <v>0</v>
      </c>
    </row>
    <row r="59" spans="1:7" hidden="1" x14ac:dyDescent="0.3">
      <c r="A59">
        <v>0.57296514832778778</v>
      </c>
      <c r="B59">
        <v>0</v>
      </c>
      <c r="C59">
        <v>3846</v>
      </c>
      <c r="D59">
        <v>0</v>
      </c>
      <c r="E59">
        <v>111</v>
      </c>
      <c r="F59">
        <v>360</v>
      </c>
      <c r="G59">
        <v>1</v>
      </c>
    </row>
    <row r="60" spans="1:7" hidden="1" x14ac:dyDescent="0.3">
      <c r="A60">
        <v>0.72988757602247811</v>
      </c>
      <c r="B60">
        <v>1</v>
      </c>
      <c r="C60">
        <v>3988</v>
      </c>
      <c r="D60">
        <v>0</v>
      </c>
      <c r="E60">
        <v>50</v>
      </c>
      <c r="F60">
        <v>240</v>
      </c>
      <c r="G60">
        <v>1</v>
      </c>
    </row>
    <row r="61" spans="1:7" hidden="1" x14ac:dyDescent="0.3">
      <c r="A61">
        <v>0.97396461598781492</v>
      </c>
      <c r="B61">
        <v>0</v>
      </c>
      <c r="C61">
        <v>2366</v>
      </c>
      <c r="D61">
        <v>2531</v>
      </c>
      <c r="E61">
        <v>136</v>
      </c>
      <c r="F61">
        <v>360</v>
      </c>
      <c r="G61">
        <v>1</v>
      </c>
    </row>
    <row r="62" spans="1:7" hidden="1" x14ac:dyDescent="0.3">
      <c r="A62">
        <v>0.85027809842126234</v>
      </c>
      <c r="B62">
        <v>2</v>
      </c>
      <c r="C62">
        <v>3333</v>
      </c>
      <c r="D62">
        <v>2000</v>
      </c>
      <c r="E62">
        <v>99</v>
      </c>
      <c r="F62">
        <v>360</v>
      </c>
      <c r="G62">
        <v>0</v>
      </c>
    </row>
    <row r="63" spans="1:7" hidden="1" x14ac:dyDescent="0.3">
      <c r="A63">
        <v>0.20824249913120829</v>
      </c>
      <c r="B63">
        <v>0</v>
      </c>
      <c r="C63">
        <v>2500</v>
      </c>
      <c r="D63">
        <v>2118</v>
      </c>
      <c r="E63">
        <v>104</v>
      </c>
      <c r="F63">
        <v>360</v>
      </c>
      <c r="G63">
        <v>1</v>
      </c>
    </row>
    <row r="64" spans="1:7" hidden="1" x14ac:dyDescent="0.3">
      <c r="A64">
        <v>0.95055664229003622</v>
      </c>
      <c r="B64">
        <v>0</v>
      </c>
      <c r="C64">
        <v>2958</v>
      </c>
      <c r="D64">
        <v>2900</v>
      </c>
      <c r="E64">
        <v>131</v>
      </c>
      <c r="F64">
        <v>360</v>
      </c>
      <c r="G64">
        <v>1</v>
      </c>
    </row>
    <row r="65" spans="1:7" x14ac:dyDescent="0.3">
      <c r="A65">
        <v>0.18174461031224554</v>
      </c>
      <c r="B65">
        <v>2</v>
      </c>
      <c r="C65">
        <v>3273</v>
      </c>
      <c r="D65">
        <v>1820</v>
      </c>
      <c r="E65">
        <v>81</v>
      </c>
      <c r="F65">
        <v>360</v>
      </c>
      <c r="G65">
        <v>1</v>
      </c>
    </row>
    <row r="66" spans="1:7" hidden="1" x14ac:dyDescent="0.3">
      <c r="A66">
        <v>0.33423448419060042</v>
      </c>
      <c r="B66">
        <v>0</v>
      </c>
      <c r="C66">
        <v>4133</v>
      </c>
      <c r="D66">
        <v>0</v>
      </c>
      <c r="E66">
        <v>122</v>
      </c>
      <c r="F66">
        <v>360</v>
      </c>
      <c r="G66">
        <v>1</v>
      </c>
    </row>
    <row r="67" spans="1:7" hidden="1" x14ac:dyDescent="0.3">
      <c r="A67">
        <v>0.63773298143174584</v>
      </c>
      <c r="B67">
        <v>0</v>
      </c>
      <c r="C67">
        <v>3620</v>
      </c>
      <c r="D67">
        <v>0</v>
      </c>
      <c r="E67">
        <v>25</v>
      </c>
      <c r="F67">
        <v>120</v>
      </c>
      <c r="G67">
        <v>1</v>
      </c>
    </row>
    <row r="68" spans="1:7" hidden="1" x14ac:dyDescent="0.3">
      <c r="A68">
        <v>0.51181121983294142</v>
      </c>
      <c r="B68">
        <v>0</v>
      </c>
      <c r="C68">
        <v>2484</v>
      </c>
      <c r="D68">
        <v>2302</v>
      </c>
      <c r="E68">
        <v>137</v>
      </c>
      <c r="F68">
        <v>360</v>
      </c>
      <c r="G68">
        <v>1</v>
      </c>
    </row>
    <row r="69" spans="1:7" x14ac:dyDescent="0.3">
      <c r="A69">
        <v>0.16348058029113888</v>
      </c>
      <c r="B69">
        <v>0</v>
      </c>
      <c r="C69">
        <v>1977</v>
      </c>
      <c r="D69">
        <v>997</v>
      </c>
      <c r="E69">
        <v>50</v>
      </c>
      <c r="F69">
        <v>360</v>
      </c>
      <c r="G69">
        <v>1</v>
      </c>
    </row>
    <row r="70" spans="1:7" hidden="1" x14ac:dyDescent="0.3">
      <c r="A70">
        <v>0.36601221460524658</v>
      </c>
      <c r="B70">
        <v>0</v>
      </c>
      <c r="C70">
        <v>4188</v>
      </c>
      <c r="D70">
        <v>0</v>
      </c>
      <c r="E70">
        <v>115</v>
      </c>
      <c r="F70">
        <v>180</v>
      </c>
      <c r="G70">
        <v>1</v>
      </c>
    </row>
    <row r="71" spans="1:7" hidden="1" x14ac:dyDescent="0.3">
      <c r="A71">
        <v>0.26647141400673935</v>
      </c>
      <c r="B71">
        <v>0</v>
      </c>
      <c r="C71">
        <v>1759</v>
      </c>
      <c r="D71">
        <v>3541</v>
      </c>
      <c r="E71">
        <v>131</v>
      </c>
      <c r="F71">
        <v>360</v>
      </c>
      <c r="G71">
        <v>1</v>
      </c>
    </row>
    <row r="72" spans="1:7" hidden="1" x14ac:dyDescent="0.3">
      <c r="A72">
        <v>0.74334215042991603</v>
      </c>
      <c r="B72">
        <v>2</v>
      </c>
      <c r="C72">
        <v>4288</v>
      </c>
      <c r="D72">
        <v>3263</v>
      </c>
      <c r="E72">
        <v>133</v>
      </c>
      <c r="F72">
        <v>180</v>
      </c>
      <c r="G72">
        <v>1</v>
      </c>
    </row>
    <row r="73" spans="1:7" hidden="1" x14ac:dyDescent="0.3">
      <c r="A73">
        <v>0.4673522623672689</v>
      </c>
      <c r="B73">
        <v>1</v>
      </c>
      <c r="C73">
        <v>3052</v>
      </c>
      <c r="D73">
        <v>1030</v>
      </c>
      <c r="E73">
        <v>100</v>
      </c>
      <c r="F73">
        <v>360</v>
      </c>
      <c r="G73">
        <v>1</v>
      </c>
    </row>
    <row r="74" spans="1:7" x14ac:dyDescent="0.3">
      <c r="A74">
        <v>5.0237743786603728E-2</v>
      </c>
      <c r="B74">
        <v>0</v>
      </c>
      <c r="C74">
        <v>7333</v>
      </c>
      <c r="D74">
        <v>0</v>
      </c>
      <c r="E74">
        <v>120</v>
      </c>
      <c r="F74">
        <v>360</v>
      </c>
      <c r="G74">
        <v>1</v>
      </c>
    </row>
    <row r="75" spans="1:7" hidden="1" x14ac:dyDescent="0.3">
      <c r="A75">
        <v>0.91233854577264706</v>
      </c>
      <c r="B75" t="s">
        <v>23</v>
      </c>
      <c r="C75">
        <v>2071</v>
      </c>
      <c r="D75">
        <v>754</v>
      </c>
      <c r="E75">
        <v>94</v>
      </c>
      <c r="F75">
        <v>480</v>
      </c>
      <c r="G75">
        <v>1</v>
      </c>
    </row>
    <row r="76" spans="1:7" hidden="1" x14ac:dyDescent="0.3">
      <c r="A76">
        <v>0.72030958933415701</v>
      </c>
      <c r="B76">
        <v>0</v>
      </c>
      <c r="C76">
        <v>5316</v>
      </c>
      <c r="D76">
        <v>0</v>
      </c>
      <c r="E76">
        <v>136</v>
      </c>
      <c r="F76">
        <v>360</v>
      </c>
      <c r="G76">
        <v>1</v>
      </c>
    </row>
    <row r="77" spans="1:7" hidden="1" x14ac:dyDescent="0.3">
      <c r="A77">
        <v>0.93203759082945536</v>
      </c>
      <c r="B77">
        <v>0</v>
      </c>
      <c r="C77">
        <v>2929</v>
      </c>
      <c r="D77">
        <v>2333</v>
      </c>
      <c r="E77">
        <v>139</v>
      </c>
      <c r="F77">
        <v>360</v>
      </c>
      <c r="G77">
        <v>1</v>
      </c>
    </row>
    <row r="78" spans="1:7" hidden="1" x14ac:dyDescent="0.3">
      <c r="A78">
        <v>0.51947099958905085</v>
      </c>
      <c r="B78">
        <v>0</v>
      </c>
      <c r="C78">
        <v>5050</v>
      </c>
      <c r="D78">
        <v>0</v>
      </c>
      <c r="E78">
        <v>118</v>
      </c>
      <c r="F78">
        <v>360</v>
      </c>
      <c r="G78">
        <v>1</v>
      </c>
    </row>
    <row r="79" spans="1:7" x14ac:dyDescent="0.3">
      <c r="A79">
        <v>0.16054253090294746</v>
      </c>
      <c r="B79">
        <v>1</v>
      </c>
      <c r="C79">
        <v>2214</v>
      </c>
      <c r="D79">
        <v>1398</v>
      </c>
      <c r="E79">
        <v>85</v>
      </c>
      <c r="F79">
        <v>360</v>
      </c>
      <c r="G79">
        <v>0</v>
      </c>
    </row>
    <row r="80" spans="1:7" hidden="1" x14ac:dyDescent="0.3">
      <c r="A80">
        <v>0.45775396750528163</v>
      </c>
      <c r="B80">
        <v>0</v>
      </c>
      <c r="C80">
        <v>4166</v>
      </c>
      <c r="D80">
        <v>0</v>
      </c>
      <c r="E80">
        <v>44</v>
      </c>
      <c r="F80">
        <v>360</v>
      </c>
      <c r="G80">
        <v>1</v>
      </c>
    </row>
    <row r="81" spans="1:7" x14ac:dyDescent="0.3">
      <c r="A81">
        <v>0.14096107354503473</v>
      </c>
      <c r="B81">
        <v>0</v>
      </c>
      <c r="C81">
        <v>2137</v>
      </c>
      <c r="D81">
        <v>8980</v>
      </c>
      <c r="E81">
        <v>137</v>
      </c>
      <c r="F81">
        <v>360</v>
      </c>
      <c r="G81">
        <v>0</v>
      </c>
    </row>
    <row r="82" spans="1:7" hidden="1" x14ac:dyDescent="0.3">
      <c r="A82">
        <v>0.64172595756460671</v>
      </c>
      <c r="B82">
        <v>2</v>
      </c>
      <c r="C82">
        <v>2957</v>
      </c>
      <c r="D82">
        <v>0</v>
      </c>
      <c r="E82">
        <v>81</v>
      </c>
      <c r="F82">
        <v>360</v>
      </c>
      <c r="G82">
        <v>1</v>
      </c>
    </row>
    <row r="83" spans="1:7" hidden="1" x14ac:dyDescent="0.3">
      <c r="A83">
        <v>0.50174767001975651</v>
      </c>
      <c r="B83">
        <v>0</v>
      </c>
      <c r="C83">
        <v>3692</v>
      </c>
      <c r="D83">
        <v>0</v>
      </c>
      <c r="E83">
        <v>93</v>
      </c>
      <c r="F83">
        <v>360</v>
      </c>
      <c r="G83">
        <v>0</v>
      </c>
    </row>
    <row r="84" spans="1:7" hidden="1" x14ac:dyDescent="0.3">
      <c r="A84">
        <v>0.40408617931460278</v>
      </c>
      <c r="B84">
        <v>0</v>
      </c>
      <c r="C84">
        <v>2014</v>
      </c>
      <c r="D84">
        <v>1929</v>
      </c>
      <c r="E84">
        <v>74</v>
      </c>
      <c r="F84">
        <v>360</v>
      </c>
      <c r="G84">
        <v>1</v>
      </c>
    </row>
    <row r="85" spans="1:7" hidden="1" x14ac:dyDescent="0.3">
      <c r="A85">
        <v>0.75003994017597519</v>
      </c>
      <c r="B85">
        <v>0</v>
      </c>
      <c r="C85">
        <v>2718</v>
      </c>
      <c r="D85">
        <v>0</v>
      </c>
      <c r="E85">
        <v>70</v>
      </c>
      <c r="F85">
        <v>360</v>
      </c>
      <c r="G85">
        <v>1</v>
      </c>
    </row>
    <row r="86" spans="1:7" hidden="1" x14ac:dyDescent="0.3">
      <c r="A86">
        <v>0.99470572609788854</v>
      </c>
      <c r="B86">
        <v>0</v>
      </c>
      <c r="C86">
        <v>3459</v>
      </c>
      <c r="D86">
        <v>0</v>
      </c>
      <c r="E86">
        <v>25</v>
      </c>
      <c r="F86">
        <v>120</v>
      </c>
      <c r="G86">
        <v>1</v>
      </c>
    </row>
    <row r="87" spans="1:7" x14ac:dyDescent="0.3">
      <c r="A87">
        <v>0.12261575937526015</v>
      </c>
      <c r="B87">
        <v>0</v>
      </c>
      <c r="C87">
        <v>4895</v>
      </c>
      <c r="D87">
        <v>0</v>
      </c>
      <c r="E87">
        <v>102</v>
      </c>
      <c r="F87">
        <v>360</v>
      </c>
      <c r="G87">
        <v>1</v>
      </c>
    </row>
    <row r="88" spans="1:7" hidden="1" x14ac:dyDescent="0.3">
      <c r="A88">
        <v>0.45924659649437638</v>
      </c>
      <c r="B88">
        <v>0</v>
      </c>
      <c r="C88">
        <v>4583</v>
      </c>
      <c r="D88">
        <v>0</v>
      </c>
      <c r="E88">
        <v>84</v>
      </c>
      <c r="F88">
        <v>360</v>
      </c>
      <c r="G88">
        <v>1</v>
      </c>
    </row>
    <row r="89" spans="1:7" hidden="1" x14ac:dyDescent="0.3">
      <c r="A89">
        <v>0.92648038924421083</v>
      </c>
      <c r="B89">
        <v>2</v>
      </c>
      <c r="C89">
        <v>3316</v>
      </c>
      <c r="D89">
        <v>3500</v>
      </c>
      <c r="E89">
        <v>88</v>
      </c>
      <c r="F89">
        <v>360</v>
      </c>
      <c r="G89">
        <v>1</v>
      </c>
    </row>
    <row r="90" spans="1:7" hidden="1" x14ac:dyDescent="0.3">
      <c r="A90">
        <v>0.7378984802003149</v>
      </c>
      <c r="B90">
        <v>2</v>
      </c>
      <c r="C90">
        <v>4200</v>
      </c>
      <c r="D90">
        <v>1430</v>
      </c>
      <c r="E90">
        <v>129</v>
      </c>
      <c r="F90">
        <v>360</v>
      </c>
      <c r="G90">
        <v>1</v>
      </c>
    </row>
    <row r="91" spans="1:7" hidden="1" x14ac:dyDescent="0.3">
      <c r="A91">
        <v>0.37751706846901389</v>
      </c>
      <c r="B91">
        <v>0</v>
      </c>
      <c r="C91">
        <v>2698</v>
      </c>
      <c r="D91">
        <v>2034</v>
      </c>
      <c r="E91">
        <v>122</v>
      </c>
      <c r="F91">
        <v>360</v>
      </c>
      <c r="G91">
        <v>1</v>
      </c>
    </row>
    <row r="92" spans="1:7" x14ac:dyDescent="0.3">
      <c r="A92">
        <v>0.10728811048893649</v>
      </c>
      <c r="B92">
        <v>0</v>
      </c>
      <c r="C92">
        <v>2330</v>
      </c>
      <c r="D92">
        <v>4486</v>
      </c>
      <c r="E92">
        <v>100</v>
      </c>
      <c r="F92">
        <v>360</v>
      </c>
      <c r="G92">
        <v>1</v>
      </c>
    </row>
    <row r="93" spans="1:7" hidden="1" x14ac:dyDescent="0.3">
      <c r="A93">
        <v>0.95909210577557735</v>
      </c>
      <c r="B93">
        <v>1</v>
      </c>
      <c r="C93">
        <v>1538</v>
      </c>
      <c r="D93">
        <v>1425</v>
      </c>
      <c r="E93">
        <v>30</v>
      </c>
      <c r="F93">
        <v>360</v>
      </c>
      <c r="G93">
        <v>1</v>
      </c>
    </row>
    <row r="94" spans="1:7" hidden="1" x14ac:dyDescent="0.3">
      <c r="A94">
        <v>0.69670620215159429</v>
      </c>
      <c r="B94">
        <v>0</v>
      </c>
      <c r="C94">
        <v>4860</v>
      </c>
      <c r="D94">
        <v>830</v>
      </c>
      <c r="E94">
        <v>125</v>
      </c>
      <c r="F94">
        <v>360</v>
      </c>
      <c r="G94">
        <v>1</v>
      </c>
    </row>
    <row r="95" spans="1:7" x14ac:dyDescent="0.3">
      <c r="A95">
        <v>3.4906453297552931E-2</v>
      </c>
      <c r="B95">
        <v>0</v>
      </c>
      <c r="C95">
        <v>6277</v>
      </c>
      <c r="D95">
        <v>0</v>
      </c>
      <c r="E95">
        <v>118</v>
      </c>
      <c r="F95">
        <v>360</v>
      </c>
      <c r="G95">
        <v>0</v>
      </c>
    </row>
    <row r="96" spans="1:7" x14ac:dyDescent="0.3">
      <c r="A96">
        <v>0.10668174959273502</v>
      </c>
      <c r="B96">
        <v>2</v>
      </c>
      <c r="C96">
        <v>2281</v>
      </c>
      <c r="D96">
        <v>0</v>
      </c>
      <c r="E96">
        <v>113</v>
      </c>
      <c r="F96">
        <v>360</v>
      </c>
      <c r="G96">
        <v>1</v>
      </c>
    </row>
    <row r="97" spans="1:7" hidden="1" x14ac:dyDescent="0.3">
      <c r="A97">
        <v>0.76974189175646224</v>
      </c>
      <c r="B97">
        <v>0</v>
      </c>
      <c r="C97">
        <v>3254</v>
      </c>
      <c r="D97">
        <v>0</v>
      </c>
      <c r="E97">
        <v>50</v>
      </c>
      <c r="F97">
        <v>360</v>
      </c>
      <c r="G97">
        <v>1</v>
      </c>
    </row>
    <row r="98" spans="1:7" hidden="1" x14ac:dyDescent="0.3">
      <c r="A98">
        <v>0.95110886454332999</v>
      </c>
      <c r="B98">
        <v>0</v>
      </c>
      <c r="C98">
        <v>2980</v>
      </c>
      <c r="D98">
        <v>2083</v>
      </c>
      <c r="E98">
        <v>120</v>
      </c>
      <c r="F98">
        <v>360</v>
      </c>
      <c r="G98">
        <v>1</v>
      </c>
    </row>
    <row r="99" spans="1:7" hidden="1" x14ac:dyDescent="0.3">
      <c r="A99">
        <v>0.23826915763682954</v>
      </c>
      <c r="B99">
        <v>0</v>
      </c>
      <c r="C99">
        <v>1863</v>
      </c>
      <c r="D99">
        <v>1041</v>
      </c>
      <c r="E99">
        <v>98</v>
      </c>
      <c r="F99">
        <v>360</v>
      </c>
      <c r="G99">
        <v>1</v>
      </c>
    </row>
    <row r="100" spans="1:7" hidden="1" x14ac:dyDescent="0.3">
      <c r="A100">
        <v>0.7118614340555135</v>
      </c>
      <c r="B100">
        <v>1</v>
      </c>
      <c r="C100">
        <v>3089</v>
      </c>
      <c r="D100">
        <v>1280</v>
      </c>
      <c r="E100">
        <v>121</v>
      </c>
      <c r="F100">
        <v>360</v>
      </c>
      <c r="G100">
        <v>0</v>
      </c>
    </row>
    <row r="101" spans="1:7" hidden="1" x14ac:dyDescent="0.3">
      <c r="A101">
        <v>0.47402657259430991</v>
      </c>
      <c r="B101">
        <v>0</v>
      </c>
      <c r="C101">
        <v>9323</v>
      </c>
      <c r="D101">
        <v>0</v>
      </c>
      <c r="E101">
        <v>75</v>
      </c>
      <c r="F101">
        <v>180</v>
      </c>
      <c r="G101">
        <v>1</v>
      </c>
    </row>
    <row r="102" spans="1:7" hidden="1" x14ac:dyDescent="0.3">
      <c r="A102">
        <v>0.30240607621200555</v>
      </c>
      <c r="B102">
        <v>0</v>
      </c>
      <c r="C102">
        <v>4583</v>
      </c>
      <c r="D102">
        <v>0</v>
      </c>
      <c r="E102">
        <v>112</v>
      </c>
      <c r="F102">
        <v>360</v>
      </c>
      <c r="G102">
        <v>1</v>
      </c>
    </row>
    <row r="103" spans="1:7" hidden="1" x14ac:dyDescent="0.3">
      <c r="A103">
        <v>0.82492035676887088</v>
      </c>
      <c r="B103">
        <v>0</v>
      </c>
      <c r="C103">
        <v>2439</v>
      </c>
      <c r="D103">
        <v>3333</v>
      </c>
      <c r="E103">
        <v>129</v>
      </c>
      <c r="F103">
        <v>360</v>
      </c>
      <c r="G103">
        <v>1</v>
      </c>
    </row>
    <row r="104" spans="1:7" hidden="1" x14ac:dyDescent="0.3">
      <c r="A104">
        <v>0.92748273451987917</v>
      </c>
      <c r="B104">
        <v>0</v>
      </c>
      <c r="C104">
        <v>2237</v>
      </c>
      <c r="D104">
        <v>0</v>
      </c>
      <c r="E104">
        <v>63</v>
      </c>
      <c r="F104">
        <v>480</v>
      </c>
      <c r="G104">
        <v>0</v>
      </c>
    </row>
    <row r="105" spans="1:7" hidden="1" x14ac:dyDescent="0.3">
      <c r="A105">
        <v>0.91852825448361053</v>
      </c>
      <c r="B105">
        <v>0</v>
      </c>
      <c r="C105">
        <v>1820</v>
      </c>
      <c r="D105">
        <v>1769</v>
      </c>
      <c r="E105">
        <v>95</v>
      </c>
      <c r="F105">
        <v>360</v>
      </c>
      <c r="G105">
        <v>1</v>
      </c>
    </row>
    <row r="106" spans="1:7" hidden="1" x14ac:dyDescent="0.3">
      <c r="A106">
        <v>0.88177126770110437</v>
      </c>
      <c r="B106" t="s">
        <v>23</v>
      </c>
      <c r="C106">
        <v>3522</v>
      </c>
      <c r="D106">
        <v>0</v>
      </c>
      <c r="E106">
        <v>81</v>
      </c>
      <c r="F106">
        <v>180</v>
      </c>
      <c r="G106">
        <v>1</v>
      </c>
    </row>
    <row r="107" spans="1:7" hidden="1" x14ac:dyDescent="0.3">
      <c r="A107">
        <v>0.44501563019215862</v>
      </c>
      <c r="B107">
        <v>0</v>
      </c>
      <c r="C107">
        <v>4344</v>
      </c>
      <c r="D107">
        <v>736</v>
      </c>
      <c r="E107">
        <v>87</v>
      </c>
      <c r="F107">
        <v>360</v>
      </c>
      <c r="G107">
        <v>1</v>
      </c>
    </row>
    <row r="108" spans="1:7" x14ac:dyDescent="0.3">
      <c r="A108">
        <v>0.11815273187058706</v>
      </c>
      <c r="B108">
        <v>0</v>
      </c>
      <c r="C108">
        <v>3497</v>
      </c>
      <c r="D108">
        <v>1964</v>
      </c>
      <c r="E108">
        <v>116</v>
      </c>
      <c r="F108">
        <v>360</v>
      </c>
      <c r="G108">
        <v>1</v>
      </c>
    </row>
    <row r="109" spans="1:7" hidden="1" x14ac:dyDescent="0.3">
      <c r="A109">
        <v>0.26745369044075828</v>
      </c>
      <c r="B109">
        <v>2</v>
      </c>
      <c r="C109">
        <v>2045</v>
      </c>
      <c r="D109">
        <v>1619</v>
      </c>
      <c r="E109">
        <v>101</v>
      </c>
      <c r="F109">
        <v>360</v>
      </c>
      <c r="G109">
        <v>1</v>
      </c>
    </row>
    <row r="110" spans="1:7" hidden="1" x14ac:dyDescent="0.3">
      <c r="A110">
        <v>0.31534296620482072</v>
      </c>
      <c r="B110">
        <v>1</v>
      </c>
      <c r="C110">
        <v>3750</v>
      </c>
      <c r="D110">
        <v>0</v>
      </c>
      <c r="E110">
        <v>116</v>
      </c>
      <c r="F110">
        <v>360</v>
      </c>
      <c r="G110">
        <v>1</v>
      </c>
    </row>
    <row r="111" spans="1:7" x14ac:dyDescent="0.3">
      <c r="A111">
        <v>0.13194119592918774</v>
      </c>
      <c r="B111">
        <v>0</v>
      </c>
      <c r="C111">
        <v>2333</v>
      </c>
      <c r="D111">
        <v>1451</v>
      </c>
      <c r="E111">
        <v>102</v>
      </c>
      <c r="F111">
        <v>480</v>
      </c>
      <c r="G111">
        <v>0</v>
      </c>
    </row>
    <row r="112" spans="1:7" hidden="1" x14ac:dyDescent="0.3">
      <c r="A112">
        <v>0.93054661273950701</v>
      </c>
      <c r="B112">
        <v>0</v>
      </c>
      <c r="C112">
        <v>1916</v>
      </c>
      <c r="D112">
        <v>5063</v>
      </c>
      <c r="E112">
        <v>67</v>
      </c>
      <c r="F112">
        <v>360</v>
      </c>
      <c r="G112">
        <v>0</v>
      </c>
    </row>
    <row r="113" spans="1:7" hidden="1" x14ac:dyDescent="0.3">
      <c r="A113">
        <v>0.72020190916402571</v>
      </c>
      <c r="B113">
        <v>0</v>
      </c>
      <c r="C113">
        <v>4600</v>
      </c>
      <c r="D113">
        <v>0</v>
      </c>
      <c r="E113">
        <v>73</v>
      </c>
      <c r="F113">
        <v>180</v>
      </c>
      <c r="G113">
        <v>1</v>
      </c>
    </row>
    <row r="114" spans="1:7" hidden="1" x14ac:dyDescent="0.3">
      <c r="A114">
        <v>0.86663102509833345</v>
      </c>
      <c r="B114">
        <v>0</v>
      </c>
      <c r="C114">
        <v>3625</v>
      </c>
      <c r="D114">
        <v>0</v>
      </c>
      <c r="E114">
        <v>108</v>
      </c>
      <c r="F114">
        <v>360</v>
      </c>
      <c r="G114">
        <v>1</v>
      </c>
    </row>
    <row r="115" spans="1:7" hidden="1" x14ac:dyDescent="0.3">
      <c r="A115">
        <v>0.8306130769175506</v>
      </c>
      <c r="B115">
        <v>1</v>
      </c>
      <c r="C115">
        <v>2178</v>
      </c>
      <c r="D115">
        <v>0</v>
      </c>
      <c r="E115">
        <v>66</v>
      </c>
      <c r="F115">
        <v>300</v>
      </c>
      <c r="G115">
        <v>0</v>
      </c>
    </row>
    <row r="116" spans="1:7" x14ac:dyDescent="0.3">
      <c r="A116">
        <v>2.2507000379436648E-2</v>
      </c>
      <c r="B116">
        <v>0</v>
      </c>
      <c r="C116">
        <v>2383</v>
      </c>
      <c r="D116">
        <v>2138</v>
      </c>
      <c r="E116">
        <v>58</v>
      </c>
      <c r="F116">
        <v>360</v>
      </c>
      <c r="G116">
        <v>0</v>
      </c>
    </row>
    <row r="117" spans="1:7" hidden="1" x14ac:dyDescent="0.3">
      <c r="A117">
        <v>0.83096199703216211</v>
      </c>
      <c r="B117">
        <v>0</v>
      </c>
      <c r="C117">
        <v>4885</v>
      </c>
      <c r="D117">
        <v>0</v>
      </c>
      <c r="E117">
        <v>48</v>
      </c>
      <c r="F117">
        <v>360</v>
      </c>
      <c r="G117">
        <v>1</v>
      </c>
    </row>
    <row r="118" spans="1:7" hidden="1" x14ac:dyDescent="0.3">
      <c r="A118">
        <v>0.5872027527990954</v>
      </c>
      <c r="B118">
        <v>0</v>
      </c>
      <c r="C118">
        <v>3858</v>
      </c>
      <c r="D118">
        <v>0</v>
      </c>
      <c r="E118">
        <v>76</v>
      </c>
      <c r="F118">
        <v>360</v>
      </c>
      <c r="G118">
        <v>1</v>
      </c>
    </row>
    <row r="119" spans="1:7" x14ac:dyDescent="0.3">
      <c r="A119">
        <v>0.10955335457229443</v>
      </c>
      <c r="B119">
        <v>0</v>
      </c>
      <c r="C119">
        <v>4191</v>
      </c>
      <c r="D119">
        <v>0</v>
      </c>
      <c r="E119">
        <v>120</v>
      </c>
      <c r="F119">
        <v>360</v>
      </c>
      <c r="G119">
        <v>1</v>
      </c>
    </row>
    <row r="120" spans="1:7" hidden="1" x14ac:dyDescent="0.3">
      <c r="A120">
        <v>0.81453260197719013</v>
      </c>
      <c r="B120">
        <v>0</v>
      </c>
      <c r="C120">
        <v>1907</v>
      </c>
      <c r="D120">
        <v>2365</v>
      </c>
      <c r="E120">
        <v>120</v>
      </c>
      <c r="F120">
        <v>360</v>
      </c>
      <c r="G120">
        <v>1</v>
      </c>
    </row>
    <row r="121" spans="1:7" hidden="1" x14ac:dyDescent="0.3">
      <c r="A121">
        <v>0.84645144889154944</v>
      </c>
      <c r="B121">
        <v>0</v>
      </c>
      <c r="C121">
        <v>3416</v>
      </c>
      <c r="D121">
        <v>2816</v>
      </c>
      <c r="E121">
        <v>113</v>
      </c>
      <c r="F121">
        <v>360</v>
      </c>
      <c r="G121">
        <v>0</v>
      </c>
    </row>
    <row r="122" spans="1:7" x14ac:dyDescent="0.3">
      <c r="A122">
        <v>3.7433688210375404E-4</v>
      </c>
      <c r="B122">
        <v>1</v>
      </c>
      <c r="C122">
        <v>2600</v>
      </c>
      <c r="D122">
        <v>2500</v>
      </c>
      <c r="E122">
        <v>90</v>
      </c>
      <c r="F122">
        <v>360</v>
      </c>
      <c r="G122">
        <v>1</v>
      </c>
    </row>
    <row r="123" spans="1:7" hidden="1" x14ac:dyDescent="0.3">
      <c r="A123">
        <v>0.68021299766418364</v>
      </c>
      <c r="B123">
        <v>1</v>
      </c>
      <c r="C123">
        <v>3500</v>
      </c>
      <c r="D123">
        <v>1083</v>
      </c>
      <c r="E123">
        <v>135</v>
      </c>
      <c r="F123">
        <v>360</v>
      </c>
      <c r="G123">
        <v>1</v>
      </c>
    </row>
    <row r="124" spans="1:7" hidden="1" x14ac:dyDescent="0.3">
      <c r="A124">
        <v>0.83164713378902655</v>
      </c>
      <c r="B124">
        <v>2</v>
      </c>
      <c r="C124">
        <v>3917</v>
      </c>
      <c r="D124">
        <v>0</v>
      </c>
      <c r="E124">
        <v>124</v>
      </c>
      <c r="F124">
        <v>360</v>
      </c>
      <c r="G124">
        <v>1</v>
      </c>
    </row>
    <row r="125" spans="1:7" hidden="1" x14ac:dyDescent="0.3">
      <c r="A125">
        <v>0.38027818159839999</v>
      </c>
      <c r="B125">
        <v>0</v>
      </c>
      <c r="C125">
        <v>4408</v>
      </c>
      <c r="D125">
        <v>0</v>
      </c>
      <c r="E125">
        <v>120</v>
      </c>
      <c r="F125">
        <v>360</v>
      </c>
      <c r="G125">
        <v>1</v>
      </c>
    </row>
    <row r="126" spans="1:7" hidden="1" x14ac:dyDescent="0.3">
      <c r="A126">
        <v>0.82891444234790645</v>
      </c>
      <c r="B126">
        <v>0</v>
      </c>
      <c r="C126">
        <v>3244</v>
      </c>
      <c r="D126">
        <v>0</v>
      </c>
      <c r="E126">
        <v>80</v>
      </c>
      <c r="F126">
        <v>360</v>
      </c>
      <c r="G126">
        <v>1</v>
      </c>
    </row>
    <row r="127" spans="1:7" x14ac:dyDescent="0.3">
      <c r="A127">
        <v>4.6376835712961251E-3</v>
      </c>
      <c r="B127">
        <v>0</v>
      </c>
      <c r="C127">
        <v>3975</v>
      </c>
      <c r="D127">
        <v>2531</v>
      </c>
      <c r="E127">
        <v>55</v>
      </c>
      <c r="F127">
        <v>360</v>
      </c>
      <c r="G127">
        <v>1</v>
      </c>
    </row>
    <row r="128" spans="1:7" hidden="1" x14ac:dyDescent="0.3">
      <c r="A128">
        <v>0.76000488921438825</v>
      </c>
      <c r="B128">
        <v>0</v>
      </c>
      <c r="C128">
        <v>2479</v>
      </c>
      <c r="D128">
        <v>0</v>
      </c>
      <c r="E128">
        <v>59</v>
      </c>
      <c r="F128">
        <v>360</v>
      </c>
      <c r="G128">
        <v>1</v>
      </c>
    </row>
    <row r="129" spans="1:7" hidden="1" x14ac:dyDescent="0.3">
      <c r="A129">
        <v>0.29619073429259102</v>
      </c>
      <c r="B129">
        <v>0</v>
      </c>
      <c r="C129">
        <v>3418</v>
      </c>
      <c r="D129">
        <v>0</v>
      </c>
      <c r="E129">
        <v>127</v>
      </c>
      <c r="F129">
        <v>360</v>
      </c>
      <c r="G129">
        <v>1</v>
      </c>
    </row>
    <row r="130" spans="1:7" x14ac:dyDescent="0.3">
      <c r="A130">
        <v>0.10622975238136256</v>
      </c>
      <c r="B130" t="s">
        <v>23</v>
      </c>
      <c r="C130">
        <v>3430</v>
      </c>
      <c r="D130">
        <v>1250</v>
      </c>
      <c r="E130">
        <v>128</v>
      </c>
      <c r="F130">
        <v>360</v>
      </c>
      <c r="G130">
        <v>0</v>
      </c>
    </row>
    <row r="131" spans="1:7" hidden="1" x14ac:dyDescent="0.3">
      <c r="A131">
        <v>0.859547845545102</v>
      </c>
      <c r="B131" t="s">
        <v>23</v>
      </c>
      <c r="C131">
        <v>5703</v>
      </c>
      <c r="D131">
        <v>0</v>
      </c>
      <c r="E131">
        <v>130</v>
      </c>
      <c r="F131">
        <v>360</v>
      </c>
      <c r="G131">
        <v>1</v>
      </c>
    </row>
    <row r="132" spans="1:7" hidden="1" x14ac:dyDescent="0.3">
      <c r="A132">
        <v>0.89922637446330023</v>
      </c>
      <c r="B132">
        <v>0</v>
      </c>
      <c r="C132">
        <v>3173</v>
      </c>
      <c r="D132">
        <v>3021</v>
      </c>
      <c r="E132">
        <v>137</v>
      </c>
      <c r="F132">
        <v>360</v>
      </c>
      <c r="G132">
        <v>1</v>
      </c>
    </row>
    <row r="133" spans="1:7" x14ac:dyDescent="0.3">
      <c r="A133">
        <v>6.8943147708495189E-2</v>
      </c>
      <c r="B133" t="s">
        <v>23</v>
      </c>
      <c r="C133">
        <v>3850</v>
      </c>
      <c r="D133">
        <v>983</v>
      </c>
      <c r="E133">
        <v>100</v>
      </c>
      <c r="F133">
        <v>360</v>
      </c>
      <c r="G133">
        <v>1</v>
      </c>
    </row>
    <row r="134" spans="1:7" x14ac:dyDescent="0.3">
      <c r="A134">
        <v>5.2289248971364111E-2</v>
      </c>
      <c r="B134">
        <v>0</v>
      </c>
      <c r="C134">
        <v>150</v>
      </c>
      <c r="D134">
        <v>1800</v>
      </c>
      <c r="E134">
        <v>135</v>
      </c>
      <c r="F134">
        <v>360</v>
      </c>
      <c r="G134">
        <v>1</v>
      </c>
    </row>
    <row r="135" spans="1:7" hidden="1" x14ac:dyDescent="0.3">
      <c r="A135">
        <v>0.76301738336121128</v>
      </c>
      <c r="B135">
        <v>0</v>
      </c>
      <c r="C135">
        <v>3727</v>
      </c>
      <c r="D135">
        <v>1775</v>
      </c>
      <c r="E135">
        <v>131</v>
      </c>
      <c r="F135">
        <v>360</v>
      </c>
      <c r="G135">
        <v>1</v>
      </c>
    </row>
    <row r="136" spans="1:7" hidden="1" x14ac:dyDescent="0.3">
      <c r="A136">
        <v>0.31946873778524276</v>
      </c>
      <c r="B136">
        <v>2</v>
      </c>
      <c r="C136">
        <v>5000</v>
      </c>
      <c r="D136">
        <v>0</v>
      </c>
      <c r="E136">
        <v>72</v>
      </c>
      <c r="F136">
        <v>360</v>
      </c>
      <c r="G136">
        <v>0</v>
      </c>
    </row>
    <row r="137" spans="1:7" x14ac:dyDescent="0.3">
      <c r="A137">
        <v>0.17091535920268353</v>
      </c>
      <c r="B137">
        <v>2</v>
      </c>
      <c r="C137">
        <v>4283</v>
      </c>
      <c r="D137">
        <v>2383</v>
      </c>
      <c r="E137">
        <v>127</v>
      </c>
      <c r="F137">
        <v>360</v>
      </c>
      <c r="G137">
        <v>0</v>
      </c>
    </row>
    <row r="138" spans="1:7" x14ac:dyDescent="0.3">
      <c r="A138">
        <v>0.13919030727380921</v>
      </c>
      <c r="B138">
        <v>0</v>
      </c>
      <c r="C138">
        <v>2221</v>
      </c>
      <c r="D138">
        <v>0</v>
      </c>
      <c r="E138">
        <v>60</v>
      </c>
      <c r="F138">
        <v>360</v>
      </c>
      <c r="G138">
        <v>0</v>
      </c>
    </row>
    <row r="139" spans="1:7" hidden="1" x14ac:dyDescent="0.3">
      <c r="A139">
        <v>0.35846788143200881</v>
      </c>
      <c r="B139">
        <v>2</v>
      </c>
      <c r="C139">
        <v>4009</v>
      </c>
      <c r="D139">
        <v>1717</v>
      </c>
      <c r="E139">
        <v>116</v>
      </c>
      <c r="F139">
        <v>360</v>
      </c>
      <c r="G139">
        <v>1</v>
      </c>
    </row>
    <row r="140" spans="1:7" x14ac:dyDescent="0.3">
      <c r="A140">
        <v>7.8633934261186145E-2</v>
      </c>
      <c r="B140">
        <v>0</v>
      </c>
      <c r="C140">
        <v>2971</v>
      </c>
      <c r="D140">
        <v>2791</v>
      </c>
      <c r="E140">
        <v>144</v>
      </c>
      <c r="F140">
        <v>360</v>
      </c>
      <c r="G140">
        <v>1</v>
      </c>
    </row>
    <row r="141" spans="1:7" hidden="1" x14ac:dyDescent="0.3">
      <c r="A141">
        <v>0.24223278130633175</v>
      </c>
      <c r="B141">
        <v>0</v>
      </c>
      <c r="C141">
        <v>6250</v>
      </c>
      <c r="D141">
        <v>0</v>
      </c>
      <c r="E141">
        <v>128</v>
      </c>
      <c r="F141">
        <v>360</v>
      </c>
      <c r="G141">
        <v>1</v>
      </c>
    </row>
    <row r="142" spans="1:7" hidden="1" x14ac:dyDescent="0.3">
      <c r="A142">
        <v>0.57173780456702972</v>
      </c>
      <c r="B142">
        <v>0</v>
      </c>
      <c r="C142">
        <v>4735</v>
      </c>
      <c r="D142">
        <v>0</v>
      </c>
      <c r="E142">
        <v>138</v>
      </c>
      <c r="F142">
        <v>360</v>
      </c>
      <c r="G142">
        <v>1</v>
      </c>
    </row>
    <row r="143" spans="1:7" hidden="1" x14ac:dyDescent="0.3">
      <c r="A143">
        <v>0.9714454350296291</v>
      </c>
      <c r="B143">
        <v>1</v>
      </c>
      <c r="C143">
        <v>2491</v>
      </c>
      <c r="D143">
        <v>2054</v>
      </c>
      <c r="E143">
        <v>104</v>
      </c>
      <c r="F143">
        <v>360</v>
      </c>
      <c r="G143">
        <v>1</v>
      </c>
    </row>
    <row r="144" spans="1:7" hidden="1" x14ac:dyDescent="0.3">
      <c r="A144">
        <v>0.90261576709688973</v>
      </c>
      <c r="B144">
        <v>0</v>
      </c>
      <c r="C144">
        <v>3716</v>
      </c>
      <c r="D144">
        <v>0</v>
      </c>
      <c r="E144">
        <v>42</v>
      </c>
      <c r="F144">
        <v>180</v>
      </c>
      <c r="G144">
        <v>1</v>
      </c>
    </row>
    <row r="145" spans="1:7" hidden="1" x14ac:dyDescent="0.3">
      <c r="A145">
        <v>0.49995116497044678</v>
      </c>
      <c r="B145">
        <v>0</v>
      </c>
      <c r="C145">
        <v>3189</v>
      </c>
      <c r="D145">
        <v>2598</v>
      </c>
      <c r="E145">
        <v>120</v>
      </c>
      <c r="F145">
        <v>240</v>
      </c>
      <c r="G145">
        <v>1</v>
      </c>
    </row>
    <row r="146" spans="1:7" hidden="1" x14ac:dyDescent="0.3">
      <c r="A146">
        <v>0.83860162099677216</v>
      </c>
      <c r="B146">
        <v>1</v>
      </c>
      <c r="C146">
        <v>3155</v>
      </c>
      <c r="D146">
        <v>1779</v>
      </c>
      <c r="E146">
        <v>140</v>
      </c>
      <c r="F146">
        <v>360</v>
      </c>
      <c r="G146">
        <v>1</v>
      </c>
    </row>
    <row r="147" spans="1:7" hidden="1" x14ac:dyDescent="0.3">
      <c r="A147">
        <v>0.78611599571013113</v>
      </c>
      <c r="B147">
        <v>0</v>
      </c>
      <c r="C147">
        <v>3463</v>
      </c>
      <c r="D147">
        <v>0</v>
      </c>
      <c r="E147">
        <v>122</v>
      </c>
      <c r="F147">
        <v>360</v>
      </c>
      <c r="G147">
        <v>0</v>
      </c>
    </row>
    <row r="148" spans="1:7" hidden="1" x14ac:dyDescent="0.3">
      <c r="A148">
        <v>0.25287954067368101</v>
      </c>
      <c r="B148">
        <v>1</v>
      </c>
      <c r="C148">
        <v>3812</v>
      </c>
      <c r="D148">
        <v>0</v>
      </c>
      <c r="E148">
        <v>112</v>
      </c>
      <c r="F148">
        <v>360</v>
      </c>
      <c r="G148">
        <v>1</v>
      </c>
    </row>
    <row r="149" spans="1:7" hidden="1" x14ac:dyDescent="0.3">
      <c r="A149">
        <v>0.62404262455460391</v>
      </c>
      <c r="B149">
        <v>1</v>
      </c>
      <c r="C149">
        <v>3315</v>
      </c>
      <c r="D149">
        <v>0</v>
      </c>
      <c r="E149">
        <v>96</v>
      </c>
      <c r="F149">
        <v>360</v>
      </c>
      <c r="G149">
        <v>1</v>
      </c>
    </row>
    <row r="150" spans="1:7" x14ac:dyDescent="0.3">
      <c r="A150">
        <v>3.1333907424254126E-2</v>
      </c>
      <c r="B150">
        <v>2</v>
      </c>
      <c r="C150">
        <v>5819</v>
      </c>
      <c r="D150">
        <v>5000</v>
      </c>
      <c r="E150">
        <v>120</v>
      </c>
      <c r="F150">
        <v>360</v>
      </c>
      <c r="G150">
        <v>1</v>
      </c>
    </row>
    <row r="151" spans="1:7" hidden="1" x14ac:dyDescent="0.3">
      <c r="A151">
        <v>0.59515565567862672</v>
      </c>
      <c r="B151">
        <v>1</v>
      </c>
      <c r="C151">
        <v>2510</v>
      </c>
      <c r="D151">
        <v>1983</v>
      </c>
      <c r="E151">
        <v>140</v>
      </c>
      <c r="F151">
        <v>180</v>
      </c>
      <c r="G151">
        <v>1</v>
      </c>
    </row>
    <row r="152" spans="1:7" hidden="1" x14ac:dyDescent="0.3">
      <c r="A152">
        <v>0.29220173111952397</v>
      </c>
      <c r="B152">
        <v>2</v>
      </c>
      <c r="C152">
        <v>6250</v>
      </c>
      <c r="D152">
        <v>1300</v>
      </c>
      <c r="E152">
        <v>108</v>
      </c>
      <c r="F152">
        <v>360</v>
      </c>
      <c r="G152">
        <v>1</v>
      </c>
    </row>
    <row r="153" spans="1:7" hidden="1" x14ac:dyDescent="0.3">
      <c r="A153">
        <v>0.65304598991143104</v>
      </c>
      <c r="B153">
        <v>0</v>
      </c>
      <c r="C153">
        <v>3406</v>
      </c>
      <c r="D153">
        <v>4417</v>
      </c>
      <c r="E153">
        <v>123</v>
      </c>
      <c r="F153">
        <v>360</v>
      </c>
      <c r="G153">
        <v>1</v>
      </c>
    </row>
    <row r="154" spans="1:7" hidden="1" x14ac:dyDescent="0.3">
      <c r="A154">
        <v>0.6066457110693988</v>
      </c>
      <c r="B154">
        <v>0</v>
      </c>
      <c r="C154">
        <v>6050</v>
      </c>
      <c r="D154">
        <v>4333</v>
      </c>
      <c r="E154">
        <v>120</v>
      </c>
      <c r="F154">
        <v>180</v>
      </c>
      <c r="G154">
        <v>1</v>
      </c>
    </row>
    <row r="155" spans="1:7" x14ac:dyDescent="0.3">
      <c r="A155">
        <v>0.10826731720714222</v>
      </c>
      <c r="B155">
        <v>2</v>
      </c>
      <c r="C155">
        <v>9703</v>
      </c>
      <c r="D155">
        <v>0</v>
      </c>
      <c r="E155">
        <v>112</v>
      </c>
      <c r="F155">
        <v>360</v>
      </c>
      <c r="G155">
        <v>1</v>
      </c>
    </row>
    <row r="156" spans="1:7" hidden="1" x14ac:dyDescent="0.3">
      <c r="A156">
        <v>0.97097977461587959</v>
      </c>
      <c r="B156">
        <v>1</v>
      </c>
      <c r="C156">
        <v>6608</v>
      </c>
      <c r="D156">
        <v>0</v>
      </c>
      <c r="E156">
        <v>137</v>
      </c>
      <c r="F156">
        <v>180</v>
      </c>
      <c r="G156">
        <v>1</v>
      </c>
    </row>
    <row r="157" spans="1:7" x14ac:dyDescent="0.3">
      <c r="A157">
        <v>0.18827413948080085</v>
      </c>
      <c r="B157">
        <v>1</v>
      </c>
      <c r="C157">
        <v>2882</v>
      </c>
      <c r="D157">
        <v>1843</v>
      </c>
      <c r="E157">
        <v>123</v>
      </c>
      <c r="F157">
        <v>480</v>
      </c>
      <c r="G157">
        <v>1</v>
      </c>
    </row>
    <row r="158" spans="1:7" hidden="1" x14ac:dyDescent="0.3">
      <c r="A158">
        <v>0.62570902687913044</v>
      </c>
      <c r="B158">
        <v>0</v>
      </c>
      <c r="C158">
        <v>1809</v>
      </c>
      <c r="D158">
        <v>1868</v>
      </c>
      <c r="E158">
        <v>90</v>
      </c>
      <c r="F158">
        <v>360</v>
      </c>
      <c r="G158">
        <v>1</v>
      </c>
    </row>
    <row r="159" spans="1:7" hidden="1" x14ac:dyDescent="0.3">
      <c r="A159">
        <v>0.87417583576317437</v>
      </c>
      <c r="B159">
        <v>2</v>
      </c>
      <c r="C159">
        <v>3427</v>
      </c>
      <c r="D159">
        <v>0</v>
      </c>
      <c r="E159">
        <v>138</v>
      </c>
      <c r="F159">
        <v>360</v>
      </c>
      <c r="G159">
        <v>1</v>
      </c>
    </row>
    <row r="160" spans="1:7" hidden="1" x14ac:dyDescent="0.3">
      <c r="A160">
        <v>0.320386518469578</v>
      </c>
      <c r="B160">
        <v>0</v>
      </c>
      <c r="C160">
        <v>2583</v>
      </c>
      <c r="D160">
        <v>2167</v>
      </c>
      <c r="E160">
        <v>104</v>
      </c>
      <c r="F160">
        <v>360</v>
      </c>
      <c r="G160">
        <v>1</v>
      </c>
    </row>
    <row r="161" spans="1:7" hidden="1" x14ac:dyDescent="0.3">
      <c r="A161">
        <v>0.68854907919306885</v>
      </c>
      <c r="B161">
        <v>0</v>
      </c>
      <c r="C161">
        <v>6045</v>
      </c>
      <c r="D161">
        <v>0</v>
      </c>
      <c r="E161">
        <v>115</v>
      </c>
      <c r="F161">
        <v>360</v>
      </c>
      <c r="G161">
        <v>0</v>
      </c>
    </row>
    <row r="162" spans="1:7" hidden="1" x14ac:dyDescent="0.3">
      <c r="A162">
        <v>0.49641620475769066</v>
      </c>
      <c r="B162" t="s">
        <v>23</v>
      </c>
      <c r="C162">
        <v>5250</v>
      </c>
      <c r="D162">
        <v>0</v>
      </c>
      <c r="E162">
        <v>94</v>
      </c>
      <c r="F162">
        <v>360</v>
      </c>
      <c r="G162">
        <v>1</v>
      </c>
    </row>
    <row r="163" spans="1:7" hidden="1" x14ac:dyDescent="0.3">
      <c r="A163">
        <v>0.69812448407118777</v>
      </c>
      <c r="B163" t="s">
        <v>23</v>
      </c>
      <c r="C163">
        <v>4931</v>
      </c>
      <c r="D163">
        <v>0</v>
      </c>
      <c r="E163">
        <v>128</v>
      </c>
      <c r="F163">
        <v>360</v>
      </c>
      <c r="G163">
        <v>0</v>
      </c>
    </row>
    <row r="164" spans="1:7" hidden="1" x14ac:dyDescent="0.3">
      <c r="A164">
        <v>0.43844426951740034</v>
      </c>
      <c r="B164">
        <v>0</v>
      </c>
      <c r="C164">
        <v>2060</v>
      </c>
      <c r="D164">
        <v>2209</v>
      </c>
      <c r="E164">
        <v>134</v>
      </c>
      <c r="F164">
        <v>360</v>
      </c>
      <c r="G164">
        <v>1</v>
      </c>
    </row>
    <row r="165" spans="1:7" hidden="1" x14ac:dyDescent="0.3">
      <c r="A165">
        <v>0.25105074952904027</v>
      </c>
      <c r="B165">
        <v>0</v>
      </c>
      <c r="C165">
        <v>7200</v>
      </c>
      <c r="D165">
        <v>0</v>
      </c>
      <c r="E165">
        <v>120</v>
      </c>
      <c r="F165">
        <v>360</v>
      </c>
      <c r="G165">
        <v>1</v>
      </c>
    </row>
    <row r="166" spans="1:7" hidden="1" x14ac:dyDescent="0.3">
      <c r="A166">
        <v>0.65494566800077514</v>
      </c>
      <c r="B166">
        <v>0</v>
      </c>
      <c r="C166">
        <v>5166</v>
      </c>
      <c r="D166">
        <v>0</v>
      </c>
      <c r="E166">
        <v>128</v>
      </c>
      <c r="F166">
        <v>360</v>
      </c>
      <c r="G166">
        <v>1</v>
      </c>
    </row>
    <row r="167" spans="1:7" x14ac:dyDescent="0.3">
      <c r="A167">
        <v>0.10402649507965556</v>
      </c>
      <c r="B167">
        <v>2</v>
      </c>
      <c r="C167">
        <v>4708</v>
      </c>
      <c r="D167">
        <v>1387</v>
      </c>
      <c r="E167">
        <v>150</v>
      </c>
      <c r="F167">
        <v>360</v>
      </c>
      <c r="G167">
        <v>1</v>
      </c>
    </row>
    <row r="168" spans="1:7" x14ac:dyDescent="0.3">
      <c r="A168">
        <v>4.1719996365064183E-2</v>
      </c>
      <c r="B168">
        <v>0</v>
      </c>
      <c r="C168">
        <v>3418</v>
      </c>
      <c r="D168">
        <v>0</v>
      </c>
      <c r="E168">
        <v>135</v>
      </c>
      <c r="F168">
        <v>360</v>
      </c>
      <c r="G168">
        <v>1</v>
      </c>
    </row>
    <row r="169" spans="1:7" hidden="1" x14ac:dyDescent="0.3">
      <c r="A169">
        <v>0.87934015785147712</v>
      </c>
      <c r="B169">
        <v>1</v>
      </c>
      <c r="C169">
        <v>2876</v>
      </c>
      <c r="D169">
        <v>1560</v>
      </c>
      <c r="E169">
        <v>90</v>
      </c>
      <c r="F169">
        <v>360</v>
      </c>
      <c r="G169">
        <v>1</v>
      </c>
    </row>
    <row r="170" spans="1:7" hidden="1" x14ac:dyDescent="0.3">
      <c r="A170">
        <v>0.81094471906061416</v>
      </c>
      <c r="B170">
        <v>0</v>
      </c>
      <c r="C170">
        <v>3237</v>
      </c>
      <c r="D170">
        <v>0</v>
      </c>
      <c r="E170">
        <v>30</v>
      </c>
      <c r="F170">
        <v>360</v>
      </c>
      <c r="G170">
        <v>1</v>
      </c>
    </row>
    <row r="171" spans="1:7" hidden="1" x14ac:dyDescent="0.3">
      <c r="A171">
        <v>0.61775202814957231</v>
      </c>
      <c r="B171">
        <v>0</v>
      </c>
      <c r="C171">
        <v>2833</v>
      </c>
      <c r="D171">
        <v>1857</v>
      </c>
      <c r="E171">
        <v>126</v>
      </c>
      <c r="F171">
        <v>360</v>
      </c>
      <c r="G171">
        <v>1</v>
      </c>
    </row>
    <row r="172" spans="1:7" hidden="1" x14ac:dyDescent="0.3">
      <c r="A172">
        <v>0.27166053281637859</v>
      </c>
      <c r="B172">
        <v>0</v>
      </c>
      <c r="C172">
        <v>2620</v>
      </c>
      <c r="D172">
        <v>2223</v>
      </c>
      <c r="E172">
        <v>150</v>
      </c>
      <c r="F172">
        <v>360</v>
      </c>
      <c r="G172">
        <v>1</v>
      </c>
    </row>
    <row r="173" spans="1:7" hidden="1" x14ac:dyDescent="0.3">
      <c r="A173">
        <v>0.42489136527125237</v>
      </c>
      <c r="B173">
        <v>2</v>
      </c>
      <c r="C173">
        <v>3900</v>
      </c>
      <c r="D173">
        <v>0</v>
      </c>
      <c r="E173">
        <v>90</v>
      </c>
      <c r="F173">
        <v>360</v>
      </c>
      <c r="G173">
        <v>1</v>
      </c>
    </row>
    <row r="174" spans="1:7" hidden="1" x14ac:dyDescent="0.3">
      <c r="A174">
        <v>0.21656568996991732</v>
      </c>
      <c r="B174">
        <v>1</v>
      </c>
      <c r="C174">
        <v>2750</v>
      </c>
      <c r="D174">
        <v>1842</v>
      </c>
      <c r="E174">
        <v>115</v>
      </c>
      <c r="F174">
        <v>360</v>
      </c>
      <c r="G174">
        <v>1</v>
      </c>
    </row>
    <row r="175" spans="1:7" hidden="1" x14ac:dyDescent="0.3">
      <c r="A175">
        <v>0.9723821363559304</v>
      </c>
      <c r="B175">
        <v>0</v>
      </c>
      <c r="C175">
        <v>3103</v>
      </c>
      <c r="D175">
        <v>1300</v>
      </c>
      <c r="E175">
        <v>80</v>
      </c>
      <c r="F175">
        <v>360</v>
      </c>
      <c r="G175">
        <v>1</v>
      </c>
    </row>
    <row r="176" spans="1:7" hidden="1" x14ac:dyDescent="0.3">
      <c r="A176">
        <v>0.25499002308600471</v>
      </c>
      <c r="B176">
        <v>0</v>
      </c>
      <c r="C176">
        <v>4100</v>
      </c>
      <c r="D176">
        <v>0</v>
      </c>
      <c r="E176">
        <v>124</v>
      </c>
      <c r="F176">
        <v>360</v>
      </c>
      <c r="G176">
        <v>0</v>
      </c>
    </row>
    <row r="177" spans="1:7" hidden="1" x14ac:dyDescent="0.3">
      <c r="A177">
        <v>0.8371581689116232</v>
      </c>
      <c r="B177">
        <v>0</v>
      </c>
      <c r="C177">
        <v>3927</v>
      </c>
      <c r="D177">
        <v>800</v>
      </c>
      <c r="E177">
        <v>112</v>
      </c>
      <c r="F177">
        <v>360</v>
      </c>
      <c r="G177">
        <v>1</v>
      </c>
    </row>
    <row r="178" spans="1:7" hidden="1" x14ac:dyDescent="0.3">
      <c r="A178">
        <v>0.6273490318415379</v>
      </c>
      <c r="B178">
        <v>2</v>
      </c>
      <c r="C178">
        <v>2301</v>
      </c>
      <c r="D178">
        <v>985.79998779999903</v>
      </c>
      <c r="E178">
        <v>78</v>
      </c>
      <c r="F178">
        <v>180</v>
      </c>
      <c r="G178">
        <v>1</v>
      </c>
    </row>
    <row r="179" spans="1:7" hidden="1" x14ac:dyDescent="0.3">
      <c r="A179">
        <v>0.64479630754803241</v>
      </c>
      <c r="B179">
        <v>0</v>
      </c>
      <c r="C179">
        <v>1811</v>
      </c>
      <c r="D179">
        <v>1666</v>
      </c>
      <c r="E179">
        <v>54</v>
      </c>
      <c r="F179">
        <v>360</v>
      </c>
      <c r="G179">
        <v>1</v>
      </c>
    </row>
    <row r="180" spans="1:7" hidden="1" x14ac:dyDescent="0.3">
      <c r="A180">
        <v>0.63311550050615506</v>
      </c>
      <c r="B180">
        <v>0</v>
      </c>
      <c r="C180">
        <v>3158</v>
      </c>
      <c r="D180">
        <v>3053</v>
      </c>
      <c r="E180">
        <v>89</v>
      </c>
      <c r="F180">
        <v>360</v>
      </c>
      <c r="G180">
        <v>1</v>
      </c>
    </row>
    <row r="181" spans="1:7" hidden="1" x14ac:dyDescent="0.3">
      <c r="A181">
        <v>0.85118580238458086</v>
      </c>
      <c r="B181">
        <v>0</v>
      </c>
      <c r="C181">
        <v>2600</v>
      </c>
      <c r="D181">
        <v>1717</v>
      </c>
      <c r="E181">
        <v>99</v>
      </c>
      <c r="F181">
        <v>300</v>
      </c>
      <c r="G181">
        <v>1</v>
      </c>
    </row>
    <row r="182" spans="1:7" x14ac:dyDescent="0.3">
      <c r="A182">
        <v>3.3985732879731945E-2</v>
      </c>
      <c r="B182">
        <v>0</v>
      </c>
      <c r="C182">
        <v>3704</v>
      </c>
      <c r="D182">
        <v>2000</v>
      </c>
      <c r="E182">
        <v>120</v>
      </c>
      <c r="F182">
        <v>360</v>
      </c>
      <c r="G182">
        <v>1</v>
      </c>
    </row>
    <row r="183" spans="1:7" x14ac:dyDescent="0.3">
      <c r="A183">
        <v>0.15749129285304531</v>
      </c>
      <c r="B183">
        <v>0</v>
      </c>
      <c r="C183">
        <v>4124</v>
      </c>
      <c r="D183">
        <v>0</v>
      </c>
      <c r="E183">
        <v>115</v>
      </c>
      <c r="F183">
        <v>360</v>
      </c>
      <c r="G183">
        <v>1</v>
      </c>
    </row>
    <row r="184" spans="1:7" hidden="1" x14ac:dyDescent="0.3">
      <c r="A184">
        <v>0.58282727686128377</v>
      </c>
      <c r="B184">
        <v>0</v>
      </c>
      <c r="C184">
        <v>3075</v>
      </c>
      <c r="D184">
        <v>2416</v>
      </c>
      <c r="E184">
        <v>139</v>
      </c>
      <c r="F184">
        <v>360</v>
      </c>
      <c r="G184">
        <v>1</v>
      </c>
    </row>
    <row r="185" spans="1:7" hidden="1" x14ac:dyDescent="0.3">
      <c r="A185">
        <v>0.94059884210654798</v>
      </c>
      <c r="B185">
        <v>2</v>
      </c>
      <c r="C185">
        <v>4400</v>
      </c>
      <c r="D185">
        <v>0</v>
      </c>
      <c r="E185">
        <v>127</v>
      </c>
      <c r="F185">
        <v>360</v>
      </c>
      <c r="G185">
        <v>0</v>
      </c>
    </row>
    <row r="186" spans="1:7" x14ac:dyDescent="0.3">
      <c r="A186">
        <v>0.1541442271913267</v>
      </c>
      <c r="B186">
        <v>2</v>
      </c>
      <c r="C186">
        <v>3153</v>
      </c>
      <c r="D186">
        <v>1560</v>
      </c>
      <c r="E186">
        <v>134</v>
      </c>
      <c r="F186">
        <v>360</v>
      </c>
      <c r="G186">
        <v>1</v>
      </c>
    </row>
    <row r="187" spans="1:7" hidden="1" x14ac:dyDescent="0.3">
      <c r="A187">
        <v>0.23824575051897134</v>
      </c>
      <c r="B187">
        <v>1</v>
      </c>
      <c r="C187">
        <v>5417</v>
      </c>
      <c r="D187">
        <v>0</v>
      </c>
      <c r="E187">
        <v>143</v>
      </c>
      <c r="F187">
        <v>480</v>
      </c>
      <c r="G187">
        <v>0</v>
      </c>
    </row>
    <row r="188" spans="1:7" hidden="1" x14ac:dyDescent="0.3">
      <c r="A188">
        <v>0.32890389428645606</v>
      </c>
      <c r="B188" t="s">
        <v>23</v>
      </c>
      <c r="C188">
        <v>4416</v>
      </c>
      <c r="D188">
        <v>1250</v>
      </c>
      <c r="E188">
        <v>110</v>
      </c>
      <c r="F188">
        <v>360</v>
      </c>
      <c r="G188">
        <v>1</v>
      </c>
    </row>
    <row r="189" spans="1:7" hidden="1" x14ac:dyDescent="0.3">
      <c r="A189">
        <v>0.49055103042935322</v>
      </c>
      <c r="B189">
        <v>1</v>
      </c>
      <c r="C189">
        <v>4666</v>
      </c>
      <c r="D189">
        <v>0</v>
      </c>
      <c r="E189">
        <v>135</v>
      </c>
      <c r="F189">
        <v>360</v>
      </c>
      <c r="G189">
        <v>1</v>
      </c>
    </row>
    <row r="190" spans="1:7" hidden="1" x14ac:dyDescent="0.3">
      <c r="A190">
        <v>0.40242957014261893</v>
      </c>
      <c r="B190">
        <v>1</v>
      </c>
      <c r="C190">
        <v>2014</v>
      </c>
      <c r="D190">
        <v>2925</v>
      </c>
      <c r="E190">
        <v>113</v>
      </c>
      <c r="F190">
        <v>360</v>
      </c>
      <c r="G190">
        <v>1</v>
      </c>
    </row>
    <row r="191" spans="1:7" hidden="1" x14ac:dyDescent="0.3">
      <c r="A191">
        <v>0.86888503543552464</v>
      </c>
      <c r="B191">
        <v>0</v>
      </c>
      <c r="C191">
        <v>1800</v>
      </c>
      <c r="D191">
        <v>2934</v>
      </c>
      <c r="E191">
        <v>93</v>
      </c>
      <c r="F191">
        <v>360</v>
      </c>
      <c r="G191">
        <v>0</v>
      </c>
    </row>
    <row r="192" spans="1:7" hidden="1" x14ac:dyDescent="0.3">
      <c r="A192">
        <v>0.93962402780021892</v>
      </c>
      <c r="B192">
        <v>1</v>
      </c>
      <c r="C192">
        <v>2875</v>
      </c>
      <c r="D192">
        <v>1750</v>
      </c>
      <c r="E192">
        <v>105</v>
      </c>
      <c r="F192">
        <v>360</v>
      </c>
      <c r="G192">
        <v>1</v>
      </c>
    </row>
    <row r="193" spans="1:7" hidden="1" x14ac:dyDescent="0.3">
      <c r="A193">
        <v>0.63023701773752494</v>
      </c>
      <c r="B193">
        <v>0</v>
      </c>
      <c r="C193">
        <v>5000</v>
      </c>
      <c r="D193">
        <v>0</v>
      </c>
      <c r="E193">
        <v>132</v>
      </c>
      <c r="F193">
        <v>360</v>
      </c>
      <c r="G193">
        <v>1</v>
      </c>
    </row>
    <row r="194" spans="1:7" hidden="1" x14ac:dyDescent="0.3">
      <c r="A194">
        <v>0.63148602560599976</v>
      </c>
      <c r="B194">
        <v>1</v>
      </c>
      <c r="C194">
        <v>1625</v>
      </c>
      <c r="D194">
        <v>1803</v>
      </c>
      <c r="E194">
        <v>96</v>
      </c>
      <c r="F194">
        <v>360</v>
      </c>
      <c r="G194">
        <v>1</v>
      </c>
    </row>
    <row r="195" spans="1:7" hidden="1" x14ac:dyDescent="0.3">
      <c r="A195">
        <v>0.88181161441234146</v>
      </c>
      <c r="B195">
        <v>0</v>
      </c>
      <c r="C195">
        <v>4000</v>
      </c>
      <c r="D195">
        <v>2500</v>
      </c>
      <c r="E195">
        <v>140</v>
      </c>
      <c r="F195">
        <v>360</v>
      </c>
      <c r="G195">
        <v>1</v>
      </c>
    </row>
    <row r="196" spans="1:7" hidden="1" x14ac:dyDescent="0.3">
      <c r="A196">
        <v>0.90447031279353896</v>
      </c>
      <c r="B196">
        <v>0</v>
      </c>
      <c r="C196">
        <v>3762</v>
      </c>
      <c r="D196">
        <v>1666</v>
      </c>
      <c r="E196">
        <v>135</v>
      </c>
      <c r="F196">
        <v>360</v>
      </c>
      <c r="G196">
        <v>1</v>
      </c>
    </row>
    <row r="197" spans="1:7" hidden="1" x14ac:dyDescent="0.3">
      <c r="A197">
        <v>0.88179153441452618</v>
      </c>
      <c r="B197">
        <v>0</v>
      </c>
      <c r="C197">
        <v>2400</v>
      </c>
      <c r="D197">
        <v>1863</v>
      </c>
      <c r="E197">
        <v>104</v>
      </c>
      <c r="F197">
        <v>360</v>
      </c>
      <c r="G197">
        <v>0</v>
      </c>
    </row>
    <row r="198" spans="1:7" hidden="1" x14ac:dyDescent="0.3">
      <c r="A198">
        <v>0.32350577913345435</v>
      </c>
      <c r="B198">
        <v>0</v>
      </c>
      <c r="C198">
        <v>2917</v>
      </c>
      <c r="D198">
        <v>0</v>
      </c>
      <c r="E198">
        <v>84</v>
      </c>
      <c r="F198">
        <v>360</v>
      </c>
      <c r="G198">
        <v>1</v>
      </c>
    </row>
    <row r="199" spans="1:7" x14ac:dyDescent="0.3">
      <c r="A199">
        <v>6.8223547219773972E-2</v>
      </c>
      <c r="B199">
        <v>0</v>
      </c>
      <c r="C199">
        <v>2927</v>
      </c>
      <c r="D199">
        <v>2405</v>
      </c>
      <c r="E199">
        <v>111</v>
      </c>
      <c r="F199">
        <v>360</v>
      </c>
      <c r="G199">
        <v>1</v>
      </c>
    </row>
    <row r="200" spans="1:7" hidden="1" x14ac:dyDescent="0.3">
      <c r="A200">
        <v>0.94113130549493551</v>
      </c>
      <c r="B200">
        <v>0</v>
      </c>
      <c r="C200">
        <v>2507</v>
      </c>
      <c r="D200">
        <v>0</v>
      </c>
      <c r="E200">
        <v>56</v>
      </c>
      <c r="F200">
        <v>360</v>
      </c>
      <c r="G200">
        <v>1</v>
      </c>
    </row>
    <row r="201" spans="1:7" hidden="1" x14ac:dyDescent="0.3">
      <c r="A201">
        <v>0.54261578261933041</v>
      </c>
      <c r="B201">
        <v>2</v>
      </c>
      <c r="C201">
        <v>5746</v>
      </c>
      <c r="D201">
        <v>0</v>
      </c>
      <c r="E201">
        <v>144</v>
      </c>
      <c r="F201">
        <v>84</v>
      </c>
      <c r="G201">
        <v>0</v>
      </c>
    </row>
    <row r="202" spans="1:7" hidden="1" x14ac:dyDescent="0.3">
      <c r="A202">
        <v>0.51581251997189748</v>
      </c>
      <c r="B202">
        <v>1</v>
      </c>
      <c r="C202">
        <v>3399</v>
      </c>
      <c r="D202">
        <v>1640</v>
      </c>
      <c r="E202">
        <v>111</v>
      </c>
      <c r="F202">
        <v>180</v>
      </c>
      <c r="G202">
        <v>1</v>
      </c>
    </row>
    <row r="203" spans="1:7" hidden="1" x14ac:dyDescent="0.3">
      <c r="A203">
        <v>0.78665397239479351</v>
      </c>
      <c r="B203">
        <v>2</v>
      </c>
      <c r="C203">
        <v>3717</v>
      </c>
      <c r="D203">
        <v>0</v>
      </c>
      <c r="E203">
        <v>120</v>
      </c>
      <c r="F203">
        <v>360</v>
      </c>
      <c r="G203">
        <v>1</v>
      </c>
    </row>
    <row r="204" spans="1:7" hidden="1" x14ac:dyDescent="0.3">
      <c r="A204">
        <v>0.69977133087589682</v>
      </c>
      <c r="B204">
        <v>0</v>
      </c>
      <c r="C204">
        <v>2058</v>
      </c>
      <c r="D204">
        <v>2134</v>
      </c>
      <c r="E204">
        <v>88</v>
      </c>
      <c r="F204">
        <v>360</v>
      </c>
      <c r="G204">
        <v>0</v>
      </c>
    </row>
    <row r="205" spans="1:7" hidden="1" x14ac:dyDescent="0.3">
      <c r="A205">
        <v>0.52082316255222294</v>
      </c>
      <c r="B205">
        <v>1</v>
      </c>
      <c r="C205">
        <v>3541</v>
      </c>
      <c r="D205">
        <v>0</v>
      </c>
      <c r="E205">
        <v>112</v>
      </c>
      <c r="F205">
        <v>360</v>
      </c>
      <c r="G205">
        <v>0</v>
      </c>
    </row>
    <row r="206" spans="1:7" hidden="1" x14ac:dyDescent="0.3">
      <c r="A206">
        <v>0.90872310313932669</v>
      </c>
      <c r="B206">
        <v>0</v>
      </c>
      <c r="C206">
        <v>2400</v>
      </c>
      <c r="D206">
        <v>2167</v>
      </c>
      <c r="E206">
        <v>115</v>
      </c>
      <c r="F206">
        <v>360</v>
      </c>
      <c r="G206">
        <v>1</v>
      </c>
    </row>
    <row r="207" spans="1:7" hidden="1" x14ac:dyDescent="0.3">
      <c r="A207">
        <v>0.82356201329568546</v>
      </c>
      <c r="B207" t="s">
        <v>23</v>
      </c>
      <c r="C207">
        <v>4342</v>
      </c>
      <c r="D207">
        <v>189</v>
      </c>
      <c r="E207">
        <v>124</v>
      </c>
      <c r="F207">
        <v>360</v>
      </c>
      <c r="G207">
        <v>1</v>
      </c>
    </row>
    <row r="208" spans="1:7" hidden="1" x14ac:dyDescent="0.3">
      <c r="A208">
        <v>0.20961163171804731</v>
      </c>
      <c r="B208">
        <v>0</v>
      </c>
      <c r="C208">
        <v>3166</v>
      </c>
      <c r="D208">
        <v>2985</v>
      </c>
      <c r="E208">
        <v>132</v>
      </c>
      <c r="F208">
        <v>360</v>
      </c>
      <c r="G208">
        <v>0</v>
      </c>
    </row>
    <row r="209" spans="1:7" x14ac:dyDescent="0.3">
      <c r="A209">
        <v>4.3708156477325733E-2</v>
      </c>
      <c r="B209">
        <v>0</v>
      </c>
      <c r="C209">
        <v>4917</v>
      </c>
      <c r="D209">
        <v>0</v>
      </c>
      <c r="E209">
        <v>130</v>
      </c>
      <c r="F209">
        <v>360</v>
      </c>
      <c r="G209">
        <v>0</v>
      </c>
    </row>
    <row r="210" spans="1:7" hidden="1" x14ac:dyDescent="0.3">
      <c r="A210">
        <v>0.47202944585973194</v>
      </c>
      <c r="B210">
        <v>0</v>
      </c>
      <c r="C210">
        <v>4333</v>
      </c>
      <c r="D210">
        <v>2451</v>
      </c>
      <c r="E210">
        <v>110</v>
      </c>
      <c r="F210">
        <v>360</v>
      </c>
      <c r="G210">
        <v>1</v>
      </c>
    </row>
    <row r="211" spans="1:7" x14ac:dyDescent="0.3">
      <c r="A211">
        <v>5.5130477447341231E-2</v>
      </c>
      <c r="B211">
        <v>0</v>
      </c>
      <c r="C211">
        <v>2500</v>
      </c>
      <c r="D211">
        <v>0</v>
      </c>
      <c r="E211">
        <v>67</v>
      </c>
      <c r="F211">
        <v>360</v>
      </c>
      <c r="G211">
        <v>1</v>
      </c>
    </row>
    <row r="212" spans="1:7" hidden="1" x14ac:dyDescent="0.3">
      <c r="A212">
        <v>0.67790903805697522</v>
      </c>
      <c r="B212">
        <v>1</v>
      </c>
      <c r="C212">
        <v>4384</v>
      </c>
      <c r="D212">
        <v>1793</v>
      </c>
      <c r="E212">
        <v>117</v>
      </c>
      <c r="F212">
        <v>360</v>
      </c>
      <c r="G212">
        <v>1</v>
      </c>
    </row>
    <row r="213" spans="1:7" hidden="1" x14ac:dyDescent="0.3">
      <c r="A213">
        <v>0.27645873317597192</v>
      </c>
      <c r="B213">
        <v>0</v>
      </c>
      <c r="C213">
        <v>2935</v>
      </c>
      <c r="D213">
        <v>0</v>
      </c>
      <c r="E213">
        <v>98</v>
      </c>
      <c r="F213">
        <v>360</v>
      </c>
      <c r="G213">
        <v>1</v>
      </c>
    </row>
    <row r="214" spans="1:7" hidden="1" x14ac:dyDescent="0.3">
      <c r="A214">
        <v>0.60560041147021049</v>
      </c>
      <c r="B214">
        <v>0</v>
      </c>
      <c r="C214">
        <v>2833</v>
      </c>
      <c r="D214">
        <v>0</v>
      </c>
      <c r="E214">
        <v>71</v>
      </c>
      <c r="F214">
        <v>360</v>
      </c>
      <c r="G214">
        <v>1</v>
      </c>
    </row>
    <row r="215" spans="1:7" x14ac:dyDescent="0.3">
      <c r="A215">
        <v>0.13097725102976421</v>
      </c>
      <c r="B215">
        <v>2</v>
      </c>
      <c r="C215">
        <v>5503</v>
      </c>
      <c r="D215">
        <v>4490</v>
      </c>
      <c r="E215">
        <v>70</v>
      </c>
      <c r="F215">
        <v>360</v>
      </c>
      <c r="G215">
        <v>1</v>
      </c>
    </row>
    <row r="216" spans="1:7" x14ac:dyDescent="0.3">
      <c r="A216">
        <v>8.4738241117123803E-2</v>
      </c>
      <c r="B216">
        <v>0</v>
      </c>
      <c r="C216">
        <v>4160</v>
      </c>
      <c r="D216">
        <v>0</v>
      </c>
      <c r="E216">
        <v>71</v>
      </c>
      <c r="F216">
        <v>360</v>
      </c>
      <c r="G216">
        <v>1</v>
      </c>
    </row>
    <row r="217" spans="1:7" hidden="1" x14ac:dyDescent="0.3">
      <c r="A217">
        <v>0.47753359445391375</v>
      </c>
      <c r="B217">
        <v>0</v>
      </c>
      <c r="C217">
        <v>2378</v>
      </c>
      <c r="D217">
        <v>0</v>
      </c>
      <c r="E217">
        <v>46</v>
      </c>
      <c r="F217">
        <v>360</v>
      </c>
      <c r="G217">
        <v>1</v>
      </c>
    </row>
    <row r="218" spans="1:7" hidden="1" x14ac:dyDescent="0.3">
      <c r="A218">
        <v>0.65284963756522707</v>
      </c>
      <c r="B218" t="s">
        <v>23</v>
      </c>
      <c r="C218">
        <v>3173</v>
      </c>
      <c r="D218">
        <v>0</v>
      </c>
      <c r="E218">
        <v>74</v>
      </c>
      <c r="F218">
        <v>360</v>
      </c>
      <c r="G218">
        <v>1</v>
      </c>
    </row>
    <row r="219" spans="1:7" x14ac:dyDescent="0.3">
      <c r="A219">
        <v>0.17233782264827779</v>
      </c>
      <c r="B219">
        <v>2</v>
      </c>
      <c r="C219">
        <v>2583</v>
      </c>
      <c r="D219">
        <v>2330</v>
      </c>
      <c r="E219">
        <v>125</v>
      </c>
      <c r="F219">
        <v>360</v>
      </c>
      <c r="G219">
        <v>1</v>
      </c>
    </row>
    <row r="220" spans="1:7" hidden="1" x14ac:dyDescent="0.3">
      <c r="A220">
        <v>0.74690644632141989</v>
      </c>
      <c r="B220">
        <v>2</v>
      </c>
      <c r="C220">
        <v>3083</v>
      </c>
      <c r="D220">
        <v>2168</v>
      </c>
      <c r="E220">
        <v>126</v>
      </c>
      <c r="F220">
        <v>360</v>
      </c>
      <c r="G220">
        <v>1</v>
      </c>
    </row>
    <row r="221" spans="1:7" x14ac:dyDescent="0.3">
      <c r="A221">
        <v>0.17649321473194979</v>
      </c>
      <c r="B221" t="s">
        <v>23</v>
      </c>
      <c r="C221">
        <v>2666</v>
      </c>
      <c r="D221">
        <v>2083</v>
      </c>
      <c r="E221">
        <v>95</v>
      </c>
      <c r="F221">
        <v>360</v>
      </c>
      <c r="G221">
        <v>1</v>
      </c>
    </row>
    <row r="222" spans="1:7" hidden="1" x14ac:dyDescent="0.3">
      <c r="A222">
        <v>0.75719978137020727</v>
      </c>
      <c r="B222">
        <v>0</v>
      </c>
      <c r="C222">
        <v>5500</v>
      </c>
      <c r="D222">
        <v>0</v>
      </c>
      <c r="E222">
        <v>105</v>
      </c>
      <c r="F222">
        <v>360</v>
      </c>
      <c r="G222">
        <v>0</v>
      </c>
    </row>
    <row r="223" spans="1:7" hidden="1" x14ac:dyDescent="0.3">
      <c r="A223">
        <v>0.28701035537560748</v>
      </c>
      <c r="B223">
        <v>0</v>
      </c>
      <c r="C223">
        <v>2423</v>
      </c>
      <c r="D223">
        <v>505</v>
      </c>
      <c r="E223">
        <v>130</v>
      </c>
      <c r="F223">
        <v>360</v>
      </c>
      <c r="G223">
        <v>1</v>
      </c>
    </row>
    <row r="224" spans="1:7" hidden="1" x14ac:dyDescent="0.3">
      <c r="A224">
        <v>0.27094954090582291</v>
      </c>
      <c r="B224">
        <v>2</v>
      </c>
      <c r="C224">
        <v>3813</v>
      </c>
      <c r="D224">
        <v>0</v>
      </c>
      <c r="E224">
        <v>116</v>
      </c>
      <c r="F224">
        <v>180</v>
      </c>
      <c r="G224">
        <v>1</v>
      </c>
    </row>
    <row r="225" spans="1:7" hidden="1" x14ac:dyDescent="0.3">
      <c r="A225">
        <v>0.76015891565470761</v>
      </c>
      <c r="B225">
        <v>1</v>
      </c>
      <c r="C225">
        <v>3875</v>
      </c>
      <c r="D225">
        <v>0</v>
      </c>
      <c r="E225">
        <v>67</v>
      </c>
      <c r="F225">
        <v>360</v>
      </c>
      <c r="G225">
        <v>1</v>
      </c>
    </row>
    <row r="226" spans="1:7" hidden="1" x14ac:dyDescent="0.3">
      <c r="A226">
        <v>0.93544207205711039</v>
      </c>
      <c r="B226">
        <v>0</v>
      </c>
      <c r="C226">
        <v>3000</v>
      </c>
      <c r="D226">
        <v>1666</v>
      </c>
      <c r="E226">
        <v>100</v>
      </c>
      <c r="F226">
        <v>480</v>
      </c>
      <c r="G226">
        <v>0</v>
      </c>
    </row>
    <row r="227" spans="1:7" hidden="1" x14ac:dyDescent="0.3">
      <c r="A227">
        <v>0.32120064752673039</v>
      </c>
      <c r="B227">
        <v>1</v>
      </c>
      <c r="C227">
        <v>4723</v>
      </c>
      <c r="D227">
        <v>0</v>
      </c>
      <c r="E227">
        <v>81</v>
      </c>
      <c r="F227">
        <v>360</v>
      </c>
      <c r="G227">
        <v>1</v>
      </c>
    </row>
    <row r="228" spans="1:7" x14ac:dyDescent="0.3">
      <c r="A228">
        <v>0.13414409946966743</v>
      </c>
      <c r="B228">
        <v>0</v>
      </c>
      <c r="C228">
        <v>4750</v>
      </c>
      <c r="D228">
        <v>2333</v>
      </c>
      <c r="E228">
        <v>130</v>
      </c>
      <c r="F228">
        <v>360</v>
      </c>
      <c r="G228">
        <v>1</v>
      </c>
    </row>
    <row r="229" spans="1:7" hidden="1" x14ac:dyDescent="0.3">
      <c r="A229">
        <v>0.49143291785519161</v>
      </c>
      <c r="B229">
        <v>0</v>
      </c>
      <c r="C229">
        <v>3013</v>
      </c>
      <c r="D229">
        <v>3033</v>
      </c>
      <c r="E229">
        <v>95</v>
      </c>
      <c r="F229">
        <v>300</v>
      </c>
      <c r="G229">
        <v>0</v>
      </c>
    </row>
    <row r="230" spans="1:7" hidden="1" x14ac:dyDescent="0.3">
      <c r="A230">
        <v>0.68995757566423788</v>
      </c>
      <c r="B230">
        <v>0</v>
      </c>
      <c r="C230">
        <v>6822</v>
      </c>
      <c r="D230">
        <v>0</v>
      </c>
      <c r="E230">
        <v>141</v>
      </c>
      <c r="F230">
        <v>360</v>
      </c>
      <c r="G230">
        <v>1</v>
      </c>
    </row>
    <row r="231" spans="1:7" hidden="1" x14ac:dyDescent="0.3">
      <c r="A231">
        <v>0.59826878221045354</v>
      </c>
      <c r="B231">
        <v>0</v>
      </c>
      <c r="C231">
        <v>6216</v>
      </c>
      <c r="D231">
        <v>0</v>
      </c>
      <c r="E231">
        <v>133</v>
      </c>
      <c r="F231">
        <v>360</v>
      </c>
      <c r="G231">
        <v>1</v>
      </c>
    </row>
    <row r="232" spans="1:7" x14ac:dyDescent="0.3">
      <c r="A232">
        <v>0.1323670954969145</v>
      </c>
      <c r="B232">
        <v>0</v>
      </c>
      <c r="C232">
        <v>2500</v>
      </c>
      <c r="D232">
        <v>0</v>
      </c>
      <c r="E232">
        <v>96</v>
      </c>
      <c r="F232">
        <v>480</v>
      </c>
      <c r="G232">
        <v>1</v>
      </c>
    </row>
    <row r="233" spans="1:7" hidden="1" x14ac:dyDescent="0.3">
      <c r="A233">
        <v>0.76750308989628857</v>
      </c>
      <c r="B233">
        <v>0</v>
      </c>
      <c r="C233">
        <v>5124</v>
      </c>
      <c r="D233">
        <v>0</v>
      </c>
      <c r="E233">
        <v>124</v>
      </c>
      <c r="F233">
        <v>240</v>
      </c>
      <c r="G233">
        <v>0</v>
      </c>
    </row>
    <row r="234" spans="1:7" hidden="1" x14ac:dyDescent="0.3">
      <c r="A234">
        <v>0.59729688329805486</v>
      </c>
      <c r="B234">
        <v>1</v>
      </c>
      <c r="C234">
        <v>3062</v>
      </c>
      <c r="D234">
        <v>1987</v>
      </c>
      <c r="E234">
        <v>111</v>
      </c>
      <c r="F234">
        <v>180</v>
      </c>
      <c r="G234">
        <v>0</v>
      </c>
    </row>
    <row r="235" spans="1:7" hidden="1" x14ac:dyDescent="0.3">
      <c r="A235">
        <v>0.43989339883191092</v>
      </c>
      <c r="B235">
        <v>0</v>
      </c>
      <c r="C235">
        <v>2764</v>
      </c>
      <c r="D235">
        <v>1459</v>
      </c>
      <c r="E235">
        <v>110</v>
      </c>
      <c r="F235">
        <v>360</v>
      </c>
      <c r="G235">
        <v>1</v>
      </c>
    </row>
    <row r="236" spans="1:7" x14ac:dyDescent="0.3">
      <c r="A236">
        <v>0.14294952007150119</v>
      </c>
      <c r="B236">
        <v>0</v>
      </c>
      <c r="C236">
        <v>4817</v>
      </c>
      <c r="D236">
        <v>923</v>
      </c>
      <c r="E236">
        <v>120</v>
      </c>
      <c r="F236">
        <v>180</v>
      </c>
      <c r="G236">
        <v>1</v>
      </c>
    </row>
    <row r="237" spans="1:7" hidden="1" x14ac:dyDescent="0.3">
      <c r="A237">
        <v>0.39748050640495358</v>
      </c>
      <c r="B237" t="s">
        <v>23</v>
      </c>
      <c r="C237">
        <v>8750</v>
      </c>
      <c r="D237">
        <v>4996</v>
      </c>
      <c r="E237">
        <v>130</v>
      </c>
      <c r="F237">
        <v>360</v>
      </c>
      <c r="G237">
        <v>1</v>
      </c>
    </row>
    <row r="238" spans="1:7" hidden="1" x14ac:dyDescent="0.3">
      <c r="A238">
        <v>0.55012153549110865</v>
      </c>
      <c r="B238">
        <v>0</v>
      </c>
      <c r="C238">
        <v>4310</v>
      </c>
      <c r="D238">
        <v>0</v>
      </c>
      <c r="E238">
        <v>130</v>
      </c>
      <c r="F238">
        <v>360</v>
      </c>
      <c r="G238">
        <v>0</v>
      </c>
    </row>
    <row r="239" spans="1:7" hidden="1" x14ac:dyDescent="0.3">
      <c r="A239">
        <v>0.91899377009978378</v>
      </c>
      <c r="B239">
        <v>0</v>
      </c>
      <c r="C239">
        <v>3069</v>
      </c>
      <c r="D239">
        <v>0</v>
      </c>
      <c r="E239">
        <v>71</v>
      </c>
      <c r="F239">
        <v>480</v>
      </c>
      <c r="G239">
        <v>1</v>
      </c>
    </row>
    <row r="240" spans="1:7" hidden="1" x14ac:dyDescent="0.3">
      <c r="A240">
        <v>0.43272369069131189</v>
      </c>
      <c r="B240">
        <v>2</v>
      </c>
      <c r="C240">
        <v>5391</v>
      </c>
      <c r="D240">
        <v>0</v>
      </c>
      <c r="E240">
        <v>130</v>
      </c>
      <c r="F240">
        <v>360</v>
      </c>
      <c r="G240">
        <v>1</v>
      </c>
    </row>
    <row r="241" spans="1:7" hidden="1" x14ac:dyDescent="0.3">
      <c r="A241">
        <v>0.53302199676372009</v>
      </c>
      <c r="B241">
        <v>0</v>
      </c>
      <c r="C241">
        <v>3333</v>
      </c>
      <c r="D241">
        <v>2500</v>
      </c>
      <c r="E241">
        <v>128</v>
      </c>
      <c r="F241">
        <v>360</v>
      </c>
      <c r="G241">
        <v>1</v>
      </c>
    </row>
    <row r="242" spans="1:7" hidden="1" x14ac:dyDescent="0.3">
      <c r="A242">
        <v>0.44176658798205748</v>
      </c>
      <c r="B242">
        <v>0</v>
      </c>
      <c r="C242">
        <v>7167</v>
      </c>
      <c r="D242">
        <v>0</v>
      </c>
      <c r="E242">
        <v>128</v>
      </c>
      <c r="F242">
        <v>360</v>
      </c>
      <c r="G242">
        <v>1</v>
      </c>
    </row>
    <row r="243" spans="1:7" hidden="1" x14ac:dyDescent="0.3">
      <c r="A243">
        <v>0.20054897287330942</v>
      </c>
      <c r="B243">
        <v>2</v>
      </c>
      <c r="C243">
        <v>4566</v>
      </c>
      <c r="D243">
        <v>0</v>
      </c>
      <c r="E243">
        <v>100</v>
      </c>
      <c r="F243">
        <v>360</v>
      </c>
      <c r="G243">
        <v>1</v>
      </c>
    </row>
    <row r="244" spans="1:7" hidden="1" x14ac:dyDescent="0.3">
      <c r="A244">
        <v>0.21650222500418903</v>
      </c>
      <c r="B244">
        <v>1</v>
      </c>
      <c r="C244">
        <v>3667</v>
      </c>
      <c r="D244">
        <v>0</v>
      </c>
      <c r="E244">
        <v>113</v>
      </c>
      <c r="F244">
        <v>180</v>
      </c>
      <c r="G244">
        <v>1</v>
      </c>
    </row>
    <row r="245" spans="1:7" hidden="1" x14ac:dyDescent="0.3">
      <c r="A245">
        <v>0.53319329832812756</v>
      </c>
      <c r="B245">
        <v>0</v>
      </c>
      <c r="C245">
        <v>2346</v>
      </c>
      <c r="D245">
        <v>1600</v>
      </c>
      <c r="E245">
        <v>132</v>
      </c>
      <c r="F245">
        <v>360</v>
      </c>
      <c r="G245">
        <v>1</v>
      </c>
    </row>
    <row r="246" spans="1:7" hidden="1" x14ac:dyDescent="0.3">
      <c r="A246">
        <v>0.21340994165812599</v>
      </c>
      <c r="B246">
        <v>0</v>
      </c>
      <c r="C246">
        <v>2333</v>
      </c>
      <c r="D246">
        <v>2417</v>
      </c>
      <c r="E246">
        <v>136</v>
      </c>
      <c r="F246">
        <v>360</v>
      </c>
      <c r="G246">
        <v>1</v>
      </c>
    </row>
    <row r="247" spans="1:7" hidden="1" x14ac:dyDescent="0.3">
      <c r="A247">
        <v>0.58032832793245159</v>
      </c>
      <c r="B247">
        <v>0</v>
      </c>
      <c r="C247">
        <v>5488</v>
      </c>
      <c r="D247">
        <v>0</v>
      </c>
      <c r="E247">
        <v>125</v>
      </c>
      <c r="F247">
        <v>360</v>
      </c>
      <c r="G247">
        <v>1</v>
      </c>
    </row>
    <row r="248" spans="1:7" x14ac:dyDescent="0.3">
      <c r="A248">
        <v>3.2335218601923121E-2</v>
      </c>
      <c r="B248">
        <v>0</v>
      </c>
      <c r="C248">
        <v>2583</v>
      </c>
      <c r="D248">
        <v>2115</v>
      </c>
      <c r="E248">
        <v>120</v>
      </c>
      <c r="F248">
        <v>360</v>
      </c>
      <c r="G248">
        <v>0</v>
      </c>
    </row>
    <row r="249" spans="1:7" hidden="1" x14ac:dyDescent="0.3">
      <c r="A249">
        <v>0.87975944865380129</v>
      </c>
      <c r="B249">
        <v>2</v>
      </c>
      <c r="C249">
        <v>1993</v>
      </c>
      <c r="D249">
        <v>1625</v>
      </c>
      <c r="E249">
        <v>113</v>
      </c>
      <c r="F249">
        <v>180</v>
      </c>
      <c r="G249">
        <v>1</v>
      </c>
    </row>
    <row r="250" spans="1:7" hidden="1" x14ac:dyDescent="0.3">
      <c r="A250">
        <v>0.60697212281375812</v>
      </c>
      <c r="B250">
        <v>2</v>
      </c>
      <c r="C250">
        <v>3100</v>
      </c>
      <c r="D250">
        <v>1400</v>
      </c>
      <c r="E250">
        <v>113</v>
      </c>
      <c r="F250">
        <v>360</v>
      </c>
      <c r="G250">
        <v>1</v>
      </c>
    </row>
    <row r="251" spans="1:7" hidden="1" x14ac:dyDescent="0.3">
      <c r="A251">
        <v>0.42070286021574888</v>
      </c>
      <c r="B251">
        <v>2</v>
      </c>
      <c r="C251">
        <v>3276</v>
      </c>
      <c r="D251">
        <v>484</v>
      </c>
      <c r="E251">
        <v>135</v>
      </c>
      <c r="F251">
        <v>360</v>
      </c>
      <c r="G251">
        <v>0</v>
      </c>
    </row>
    <row r="252" spans="1:7" hidden="1" x14ac:dyDescent="0.3">
      <c r="A252">
        <v>0.36792634689123116</v>
      </c>
      <c r="B252">
        <v>0</v>
      </c>
      <c r="C252">
        <v>3180</v>
      </c>
      <c r="D252">
        <v>0</v>
      </c>
      <c r="E252">
        <v>71</v>
      </c>
      <c r="F252">
        <v>360</v>
      </c>
      <c r="G252">
        <v>0</v>
      </c>
    </row>
    <row r="253" spans="1:7" hidden="1" x14ac:dyDescent="0.3">
      <c r="A253">
        <v>0.85174909923262621</v>
      </c>
      <c r="B253">
        <v>0</v>
      </c>
      <c r="C253">
        <v>3033</v>
      </c>
      <c r="D253">
        <v>1459</v>
      </c>
      <c r="E253">
        <v>95</v>
      </c>
      <c r="F253">
        <v>360</v>
      </c>
      <c r="G253">
        <v>1</v>
      </c>
    </row>
    <row r="254" spans="1:7" hidden="1" x14ac:dyDescent="0.3">
      <c r="A254">
        <v>0.62501131997753201</v>
      </c>
      <c r="B254">
        <v>0</v>
      </c>
      <c r="C254">
        <v>3902</v>
      </c>
      <c r="D254">
        <v>1666</v>
      </c>
      <c r="E254">
        <v>109</v>
      </c>
      <c r="F254">
        <v>360</v>
      </c>
      <c r="G254">
        <v>1</v>
      </c>
    </row>
    <row r="255" spans="1:7" hidden="1" x14ac:dyDescent="0.3">
      <c r="A255">
        <v>0.8188950890030372</v>
      </c>
      <c r="B255">
        <v>0</v>
      </c>
      <c r="C255">
        <v>1500</v>
      </c>
      <c r="D255">
        <v>1800</v>
      </c>
      <c r="E255">
        <v>103</v>
      </c>
      <c r="F255">
        <v>360</v>
      </c>
      <c r="G255">
        <v>0</v>
      </c>
    </row>
    <row r="256" spans="1:7" x14ac:dyDescent="0.3">
      <c r="A256">
        <v>1.7737392878859337E-2</v>
      </c>
      <c r="B256">
        <v>2</v>
      </c>
      <c r="C256">
        <v>2889</v>
      </c>
      <c r="D256">
        <v>0</v>
      </c>
      <c r="E256">
        <v>45</v>
      </c>
      <c r="F256">
        <v>180</v>
      </c>
      <c r="G256">
        <v>0</v>
      </c>
    </row>
    <row r="257" spans="1:7" hidden="1" x14ac:dyDescent="0.3">
      <c r="A257">
        <v>0.25257168743920067</v>
      </c>
      <c r="B257">
        <v>0</v>
      </c>
      <c r="C257">
        <v>2755</v>
      </c>
      <c r="D257">
        <v>0</v>
      </c>
      <c r="E257">
        <v>65</v>
      </c>
      <c r="F257">
        <v>300</v>
      </c>
      <c r="G257">
        <v>1</v>
      </c>
    </row>
    <row r="258" spans="1:7" hidden="1" x14ac:dyDescent="0.3">
      <c r="A258">
        <v>0.38322726174115884</v>
      </c>
      <c r="B258">
        <v>0</v>
      </c>
      <c r="C258">
        <v>2500</v>
      </c>
      <c r="D258">
        <v>20000</v>
      </c>
      <c r="E258">
        <v>103</v>
      </c>
      <c r="F258">
        <v>360</v>
      </c>
      <c r="G258">
        <v>1</v>
      </c>
    </row>
    <row r="259" spans="1:7" hidden="1" x14ac:dyDescent="0.3">
      <c r="A259">
        <v>0.74807951604660816</v>
      </c>
      <c r="B259">
        <v>0</v>
      </c>
      <c r="C259">
        <v>1963</v>
      </c>
      <c r="D259">
        <v>0</v>
      </c>
      <c r="E259">
        <v>53</v>
      </c>
      <c r="F259">
        <v>360</v>
      </c>
      <c r="G259">
        <v>1</v>
      </c>
    </row>
    <row r="260" spans="1:7" hidden="1" x14ac:dyDescent="0.3">
      <c r="A260">
        <v>0.71148986828120675</v>
      </c>
      <c r="B260">
        <v>0</v>
      </c>
      <c r="C260">
        <v>4547</v>
      </c>
      <c r="D260">
        <v>0</v>
      </c>
      <c r="E260">
        <v>115</v>
      </c>
      <c r="F260">
        <v>360</v>
      </c>
      <c r="G260">
        <v>1</v>
      </c>
    </row>
    <row r="261" spans="1:7" hidden="1" x14ac:dyDescent="0.3">
      <c r="A261">
        <v>0.58114136182961074</v>
      </c>
      <c r="B261">
        <v>0</v>
      </c>
      <c r="C261">
        <v>2167</v>
      </c>
      <c r="D261">
        <v>2400</v>
      </c>
      <c r="E261">
        <v>115</v>
      </c>
      <c r="F261">
        <v>360</v>
      </c>
      <c r="G261">
        <v>1</v>
      </c>
    </row>
    <row r="262" spans="1:7" hidden="1" x14ac:dyDescent="0.3">
      <c r="A262">
        <v>0.23323727660814175</v>
      </c>
      <c r="B262">
        <v>0</v>
      </c>
      <c r="C262">
        <v>2213</v>
      </c>
      <c r="D262">
        <v>0</v>
      </c>
      <c r="E262">
        <v>66</v>
      </c>
      <c r="F262">
        <v>360</v>
      </c>
      <c r="G262">
        <v>1</v>
      </c>
    </row>
    <row r="263" spans="1:7" hidden="1" x14ac:dyDescent="0.3">
      <c r="A263">
        <v>0.2447476675357696</v>
      </c>
      <c r="B263">
        <v>1</v>
      </c>
      <c r="C263">
        <v>3867</v>
      </c>
      <c r="D263">
        <v>0</v>
      </c>
      <c r="E263">
        <v>62</v>
      </c>
      <c r="F263">
        <v>360</v>
      </c>
      <c r="G263">
        <v>1</v>
      </c>
    </row>
    <row r="264" spans="1:7" hidden="1" x14ac:dyDescent="0.3">
      <c r="A264">
        <v>0.95772374718161091</v>
      </c>
      <c r="B264">
        <v>0</v>
      </c>
      <c r="C264">
        <v>2253</v>
      </c>
      <c r="D264">
        <v>2033</v>
      </c>
      <c r="E264">
        <v>110</v>
      </c>
      <c r="F264">
        <v>360</v>
      </c>
      <c r="G264">
        <v>1</v>
      </c>
    </row>
    <row r="265" spans="1:7" hidden="1" x14ac:dyDescent="0.3">
      <c r="A265">
        <v>0.42914489882498419</v>
      </c>
      <c r="B265">
        <v>0</v>
      </c>
      <c r="C265">
        <v>2995</v>
      </c>
      <c r="D265">
        <v>0</v>
      </c>
      <c r="E265">
        <v>60</v>
      </c>
      <c r="F265">
        <v>360</v>
      </c>
      <c r="G265">
        <v>1</v>
      </c>
    </row>
    <row r="266" spans="1:7" hidden="1" x14ac:dyDescent="0.3">
      <c r="A266">
        <v>0.22465472964250111</v>
      </c>
      <c r="B266">
        <v>0</v>
      </c>
      <c r="C266">
        <v>1025</v>
      </c>
      <c r="D266">
        <v>2773</v>
      </c>
      <c r="E266">
        <v>112</v>
      </c>
      <c r="F266">
        <v>360</v>
      </c>
      <c r="G266">
        <v>1</v>
      </c>
    </row>
    <row r="267" spans="1:7" x14ac:dyDescent="0.3">
      <c r="A267">
        <v>0.1821588518440912</v>
      </c>
      <c r="B267">
        <v>0</v>
      </c>
      <c r="C267">
        <v>3246</v>
      </c>
      <c r="D267">
        <v>1417</v>
      </c>
      <c r="E267">
        <v>138</v>
      </c>
      <c r="F267">
        <v>360</v>
      </c>
      <c r="G267">
        <v>1</v>
      </c>
    </row>
    <row r="268" spans="1:7" hidden="1" x14ac:dyDescent="0.3">
      <c r="A268">
        <v>0.47759708327415895</v>
      </c>
      <c r="B268">
        <v>0</v>
      </c>
      <c r="C268">
        <v>5829</v>
      </c>
      <c r="D268">
        <v>0</v>
      </c>
      <c r="E268">
        <v>138</v>
      </c>
      <c r="F268">
        <v>360</v>
      </c>
      <c r="G268">
        <v>1</v>
      </c>
    </row>
    <row r="269" spans="1:7" hidden="1" x14ac:dyDescent="0.3">
      <c r="A269">
        <v>0.70000435433498032</v>
      </c>
      <c r="B269">
        <v>0</v>
      </c>
      <c r="C269">
        <v>2720</v>
      </c>
      <c r="D269">
        <v>0</v>
      </c>
      <c r="E269">
        <v>80</v>
      </c>
      <c r="F269">
        <v>300</v>
      </c>
      <c r="G269">
        <v>0</v>
      </c>
    </row>
    <row r="270" spans="1:7" x14ac:dyDescent="0.3">
      <c r="A270">
        <v>0.11870162797882144</v>
      </c>
      <c r="B270">
        <v>0</v>
      </c>
      <c r="C270">
        <v>1820</v>
      </c>
      <c r="D270">
        <v>1719</v>
      </c>
      <c r="E270">
        <v>100</v>
      </c>
      <c r="F270">
        <v>360</v>
      </c>
      <c r="G270">
        <v>1</v>
      </c>
    </row>
    <row r="271" spans="1:7" hidden="1" x14ac:dyDescent="0.3">
      <c r="A271">
        <v>0.24794951110024988</v>
      </c>
      <c r="B271">
        <v>1</v>
      </c>
      <c r="C271">
        <v>7250</v>
      </c>
      <c r="D271">
        <v>1667</v>
      </c>
      <c r="E271">
        <v>110</v>
      </c>
      <c r="F271">
        <v>360</v>
      </c>
      <c r="G271">
        <v>0</v>
      </c>
    </row>
    <row r="272" spans="1:7" hidden="1" x14ac:dyDescent="0.3">
      <c r="A272">
        <v>0.57301357455270208</v>
      </c>
      <c r="B272">
        <v>0</v>
      </c>
      <c r="C272">
        <v>2666</v>
      </c>
      <c r="D272">
        <v>4300</v>
      </c>
      <c r="E272">
        <v>121</v>
      </c>
      <c r="F272">
        <v>360</v>
      </c>
      <c r="G272">
        <v>1</v>
      </c>
    </row>
    <row r="273" spans="1:7" x14ac:dyDescent="0.3">
      <c r="A273">
        <v>0.16014431569278609</v>
      </c>
      <c r="B273">
        <v>1</v>
      </c>
      <c r="C273">
        <v>4606</v>
      </c>
      <c r="D273">
        <v>0</v>
      </c>
      <c r="E273">
        <v>81</v>
      </c>
      <c r="F273">
        <v>360</v>
      </c>
      <c r="G273">
        <v>1</v>
      </c>
    </row>
    <row r="274" spans="1:7" hidden="1" x14ac:dyDescent="0.3">
      <c r="A274">
        <v>0.27560101947750082</v>
      </c>
      <c r="B274">
        <v>2</v>
      </c>
      <c r="C274">
        <v>5935</v>
      </c>
      <c r="D274">
        <v>0</v>
      </c>
      <c r="E274">
        <v>133</v>
      </c>
      <c r="F274">
        <v>360</v>
      </c>
      <c r="G274">
        <v>1</v>
      </c>
    </row>
    <row r="275" spans="1:7" hidden="1" x14ac:dyDescent="0.3">
      <c r="A275">
        <v>0.30044446493803101</v>
      </c>
      <c r="B275">
        <v>0</v>
      </c>
      <c r="C275">
        <v>2920</v>
      </c>
      <c r="D275">
        <v>16.120000839999999</v>
      </c>
      <c r="E275">
        <v>87</v>
      </c>
      <c r="F275">
        <v>360</v>
      </c>
      <c r="G275">
        <v>1</v>
      </c>
    </row>
    <row r="276" spans="1:7" hidden="1" x14ac:dyDescent="0.3">
      <c r="A276">
        <v>0.86450973429427314</v>
      </c>
      <c r="B276">
        <v>0</v>
      </c>
      <c r="C276">
        <v>2717</v>
      </c>
      <c r="D276">
        <v>0</v>
      </c>
      <c r="E276">
        <v>60</v>
      </c>
      <c r="F276">
        <v>180</v>
      </c>
      <c r="G276">
        <v>1</v>
      </c>
    </row>
    <row r="277" spans="1:7" hidden="1" x14ac:dyDescent="0.3">
      <c r="A277">
        <v>0.35820536918458645</v>
      </c>
      <c r="B277">
        <v>1</v>
      </c>
      <c r="C277">
        <v>8624</v>
      </c>
      <c r="D277">
        <v>0</v>
      </c>
      <c r="E277">
        <v>150</v>
      </c>
      <c r="F277">
        <v>360</v>
      </c>
      <c r="G277">
        <v>1</v>
      </c>
    </row>
    <row r="278" spans="1:7" hidden="1" x14ac:dyDescent="0.3">
      <c r="A278">
        <v>0.54515751376453803</v>
      </c>
      <c r="B278">
        <v>0</v>
      </c>
      <c r="C278">
        <v>6500</v>
      </c>
      <c r="D278">
        <v>0</v>
      </c>
      <c r="E278">
        <v>105</v>
      </c>
      <c r="F278">
        <v>360</v>
      </c>
      <c r="G278">
        <v>0</v>
      </c>
    </row>
    <row r="279" spans="1:7" hidden="1" x14ac:dyDescent="0.3">
      <c r="A279">
        <v>0.43351635834489499</v>
      </c>
      <c r="B279">
        <v>0</v>
      </c>
      <c r="C279">
        <v>2425</v>
      </c>
      <c r="D279">
        <v>2340</v>
      </c>
      <c r="E279">
        <v>143</v>
      </c>
      <c r="F279">
        <v>360</v>
      </c>
      <c r="G279">
        <v>1</v>
      </c>
    </row>
    <row r="280" spans="1:7" hidden="1" x14ac:dyDescent="0.3">
      <c r="A280">
        <v>0.58307613710966755</v>
      </c>
      <c r="B280">
        <v>0</v>
      </c>
      <c r="C280">
        <v>3750</v>
      </c>
      <c r="D280">
        <v>0</v>
      </c>
      <c r="E280">
        <v>100</v>
      </c>
      <c r="F280">
        <v>360</v>
      </c>
      <c r="G280">
        <v>1</v>
      </c>
    </row>
    <row r="281" spans="1:7" hidden="1" x14ac:dyDescent="0.3">
      <c r="A281">
        <v>0.30665830924025883</v>
      </c>
      <c r="B281">
        <v>0</v>
      </c>
      <c r="C281">
        <v>1926</v>
      </c>
      <c r="D281">
        <v>1851</v>
      </c>
      <c r="E281">
        <v>50</v>
      </c>
      <c r="F281">
        <v>360</v>
      </c>
      <c r="G281">
        <v>1</v>
      </c>
    </row>
    <row r="282" spans="1:7" hidden="1" x14ac:dyDescent="0.3">
      <c r="A282">
        <v>0.83116573783089487</v>
      </c>
      <c r="B282">
        <v>0</v>
      </c>
      <c r="C282">
        <v>7142</v>
      </c>
      <c r="D282">
        <v>0</v>
      </c>
      <c r="E282">
        <v>138</v>
      </c>
      <c r="F282">
        <v>360</v>
      </c>
      <c r="G282">
        <v>1</v>
      </c>
    </row>
    <row r="283" spans="1:7" x14ac:dyDescent="0.3">
      <c r="A283">
        <v>0.15375410189866212</v>
      </c>
      <c r="B283" t="s">
        <v>23</v>
      </c>
      <c r="C283">
        <v>4707</v>
      </c>
      <c r="D283">
        <v>1993</v>
      </c>
      <c r="E283">
        <v>148</v>
      </c>
      <c r="F283">
        <v>360</v>
      </c>
      <c r="G283">
        <v>1</v>
      </c>
    </row>
    <row r="284" spans="1:7" x14ac:dyDescent="0.3">
      <c r="A284">
        <v>3.2322509005591638E-2</v>
      </c>
      <c r="B284">
        <v>1</v>
      </c>
      <c r="C284">
        <v>3466</v>
      </c>
      <c r="D284">
        <v>1210</v>
      </c>
      <c r="E284">
        <v>130</v>
      </c>
      <c r="F284">
        <v>360</v>
      </c>
      <c r="G284">
        <v>1</v>
      </c>
    </row>
    <row r="285" spans="1:7" hidden="1" x14ac:dyDescent="0.3">
      <c r="A285">
        <v>0.38079718402013796</v>
      </c>
      <c r="B285">
        <v>2</v>
      </c>
      <c r="C285">
        <v>4652</v>
      </c>
      <c r="D285">
        <v>0</v>
      </c>
      <c r="E285">
        <v>110</v>
      </c>
      <c r="F285">
        <v>360</v>
      </c>
      <c r="G285">
        <v>1</v>
      </c>
    </row>
    <row r="286" spans="1:7" hidden="1" x14ac:dyDescent="0.3">
      <c r="A286">
        <v>0.29848153751119155</v>
      </c>
      <c r="B286">
        <v>0</v>
      </c>
      <c r="C286">
        <v>3539</v>
      </c>
      <c r="D286">
        <v>1376</v>
      </c>
      <c r="E286">
        <v>55</v>
      </c>
      <c r="F286">
        <v>360</v>
      </c>
      <c r="G286">
        <v>1</v>
      </c>
    </row>
    <row r="287" spans="1:7" hidden="1" x14ac:dyDescent="0.3">
      <c r="A287">
        <v>0.21119212517797614</v>
      </c>
      <c r="B287">
        <v>2</v>
      </c>
      <c r="C287">
        <v>3340</v>
      </c>
      <c r="D287">
        <v>1710</v>
      </c>
      <c r="E287">
        <v>150</v>
      </c>
      <c r="F287">
        <v>360</v>
      </c>
      <c r="G287">
        <v>0</v>
      </c>
    </row>
    <row r="288" spans="1:7" hidden="1" x14ac:dyDescent="0.3">
      <c r="A288">
        <v>0.51910439844303791</v>
      </c>
      <c r="B288">
        <v>2</v>
      </c>
      <c r="C288">
        <v>2309</v>
      </c>
      <c r="D288">
        <v>1255</v>
      </c>
      <c r="E288">
        <v>125</v>
      </c>
      <c r="F288">
        <v>360</v>
      </c>
      <c r="G288">
        <v>0</v>
      </c>
    </row>
    <row r="289" spans="1:7" hidden="1" x14ac:dyDescent="0.3">
      <c r="A289">
        <v>0.85628624500000805</v>
      </c>
      <c r="B289">
        <v>2</v>
      </c>
      <c r="C289">
        <v>1958</v>
      </c>
      <c r="D289">
        <v>1456</v>
      </c>
      <c r="E289">
        <v>60</v>
      </c>
      <c r="F289">
        <v>300</v>
      </c>
      <c r="G289">
        <v>0</v>
      </c>
    </row>
    <row r="290" spans="1:7" hidden="1" x14ac:dyDescent="0.3">
      <c r="A290">
        <v>0.74157501951505078</v>
      </c>
      <c r="B290">
        <v>0</v>
      </c>
      <c r="C290">
        <v>3948</v>
      </c>
      <c r="D290">
        <v>1733</v>
      </c>
      <c r="E290">
        <v>149</v>
      </c>
      <c r="F290">
        <v>360</v>
      </c>
      <c r="G290">
        <v>0</v>
      </c>
    </row>
    <row r="291" spans="1:7" hidden="1" x14ac:dyDescent="0.3">
      <c r="A291">
        <v>0.21354484555937137</v>
      </c>
      <c r="B291">
        <v>0</v>
      </c>
      <c r="C291">
        <v>2483</v>
      </c>
      <c r="D291">
        <v>2466</v>
      </c>
      <c r="E291">
        <v>90</v>
      </c>
      <c r="F291">
        <v>180</v>
      </c>
      <c r="G291">
        <v>0</v>
      </c>
    </row>
    <row r="292" spans="1:7" hidden="1" x14ac:dyDescent="0.3">
      <c r="A292">
        <v>0.59389084609179266</v>
      </c>
      <c r="B292">
        <v>0</v>
      </c>
      <c r="C292">
        <v>7085</v>
      </c>
      <c r="D292">
        <v>0</v>
      </c>
      <c r="E292">
        <v>84</v>
      </c>
      <c r="F292">
        <v>360</v>
      </c>
      <c r="G292">
        <v>1</v>
      </c>
    </row>
    <row r="293" spans="1:7" hidden="1" x14ac:dyDescent="0.3">
      <c r="A293">
        <v>0.69388210745284118</v>
      </c>
      <c r="B293">
        <v>2</v>
      </c>
      <c r="C293">
        <v>3859</v>
      </c>
      <c r="D293">
        <v>0</v>
      </c>
      <c r="E293">
        <v>96</v>
      </c>
      <c r="F293">
        <v>360</v>
      </c>
      <c r="G293">
        <v>1</v>
      </c>
    </row>
    <row r="294" spans="1:7" hidden="1" x14ac:dyDescent="0.3">
      <c r="A294">
        <v>0.62735831052379332</v>
      </c>
      <c r="B294">
        <v>0</v>
      </c>
      <c r="C294">
        <v>4301</v>
      </c>
      <c r="D294">
        <v>0</v>
      </c>
      <c r="E294">
        <v>118</v>
      </c>
      <c r="F294">
        <v>360</v>
      </c>
      <c r="G294">
        <v>1</v>
      </c>
    </row>
    <row r="295" spans="1:7" x14ac:dyDescent="0.3">
      <c r="A295">
        <v>0.18362317658114757</v>
      </c>
      <c r="B295">
        <v>2</v>
      </c>
      <c r="C295">
        <v>4354</v>
      </c>
      <c r="D295">
        <v>0</v>
      </c>
      <c r="E295">
        <v>136</v>
      </c>
      <c r="F295">
        <v>360</v>
      </c>
      <c r="G295">
        <v>1</v>
      </c>
    </row>
    <row r="296" spans="1:7" hidden="1" x14ac:dyDescent="0.3">
      <c r="A296">
        <v>0.47018521946486658</v>
      </c>
      <c r="B296" t="s">
        <v>23</v>
      </c>
      <c r="C296">
        <v>7740</v>
      </c>
      <c r="D296">
        <v>0</v>
      </c>
      <c r="E296">
        <v>128</v>
      </c>
      <c r="F296">
        <v>180</v>
      </c>
      <c r="G296">
        <v>1</v>
      </c>
    </row>
    <row r="297" spans="1:7" hidden="1" x14ac:dyDescent="0.3">
      <c r="A297">
        <v>0.72371370489122744</v>
      </c>
      <c r="B297">
        <v>1</v>
      </c>
      <c r="C297">
        <v>5191</v>
      </c>
      <c r="D297">
        <v>0</v>
      </c>
      <c r="E297">
        <v>132</v>
      </c>
      <c r="F297">
        <v>360</v>
      </c>
      <c r="G297">
        <v>1</v>
      </c>
    </row>
    <row r="298" spans="1:7" hidden="1" x14ac:dyDescent="0.3">
      <c r="A298">
        <v>0.38012669542208233</v>
      </c>
      <c r="B298">
        <v>0</v>
      </c>
      <c r="C298">
        <v>4166</v>
      </c>
      <c r="D298">
        <v>0</v>
      </c>
      <c r="E298">
        <v>98</v>
      </c>
      <c r="F298">
        <v>360</v>
      </c>
      <c r="G298">
        <v>0</v>
      </c>
    </row>
    <row r="299" spans="1:7" hidden="1" x14ac:dyDescent="0.3">
      <c r="A299">
        <v>0.68027092993325466</v>
      </c>
      <c r="B299">
        <v>0</v>
      </c>
      <c r="C299">
        <v>6000</v>
      </c>
      <c r="D299">
        <v>0</v>
      </c>
      <c r="E299">
        <v>140</v>
      </c>
      <c r="F299">
        <v>360</v>
      </c>
      <c r="G299">
        <v>1</v>
      </c>
    </row>
    <row r="300" spans="1:7" x14ac:dyDescent="0.3">
      <c r="A300">
        <v>5.9390202576341866E-2</v>
      </c>
      <c r="B300" t="s">
        <v>23</v>
      </c>
      <c r="C300">
        <v>2947</v>
      </c>
      <c r="D300">
        <v>1664</v>
      </c>
      <c r="E300">
        <v>70</v>
      </c>
      <c r="F300">
        <v>180</v>
      </c>
      <c r="G300">
        <v>0</v>
      </c>
    </row>
    <row r="301" spans="1:7" hidden="1" x14ac:dyDescent="0.3">
      <c r="A301">
        <v>0.89341498682142573</v>
      </c>
      <c r="B301">
        <v>2</v>
      </c>
      <c r="C301">
        <v>210</v>
      </c>
      <c r="D301">
        <v>2917</v>
      </c>
      <c r="E301">
        <v>98</v>
      </c>
      <c r="F301">
        <v>360</v>
      </c>
      <c r="G301">
        <v>1</v>
      </c>
    </row>
    <row r="302" spans="1:7" hidden="1" x14ac:dyDescent="0.3">
      <c r="A302">
        <v>0.78407566169628073</v>
      </c>
      <c r="B302">
        <v>0</v>
      </c>
      <c r="C302">
        <v>4333</v>
      </c>
      <c r="D302">
        <v>2451</v>
      </c>
      <c r="E302">
        <v>110</v>
      </c>
      <c r="F302">
        <v>360</v>
      </c>
      <c r="G302">
        <v>1</v>
      </c>
    </row>
    <row r="303" spans="1:7" hidden="1" x14ac:dyDescent="0.3">
      <c r="A303">
        <v>0.66988314151175066</v>
      </c>
      <c r="B303">
        <v>1</v>
      </c>
      <c r="C303">
        <v>2653</v>
      </c>
      <c r="D303">
        <v>1500</v>
      </c>
      <c r="E303">
        <v>113</v>
      </c>
      <c r="F303">
        <v>180</v>
      </c>
      <c r="G303">
        <v>0</v>
      </c>
    </row>
    <row r="304" spans="1:7" hidden="1" x14ac:dyDescent="0.3">
      <c r="A304">
        <v>0.89430517002891274</v>
      </c>
      <c r="B304" t="s">
        <v>23</v>
      </c>
      <c r="C304">
        <v>4691</v>
      </c>
      <c r="D304">
        <v>0</v>
      </c>
      <c r="E304">
        <v>100</v>
      </c>
      <c r="F304">
        <v>360</v>
      </c>
      <c r="G304">
        <v>1</v>
      </c>
    </row>
    <row r="305" spans="1:7" hidden="1" x14ac:dyDescent="0.3">
      <c r="A305">
        <v>0.2792011706795573</v>
      </c>
      <c r="B305">
        <v>0</v>
      </c>
      <c r="C305">
        <v>2500</v>
      </c>
      <c r="D305">
        <v>0</v>
      </c>
      <c r="E305">
        <v>93</v>
      </c>
      <c r="F305">
        <v>360</v>
      </c>
      <c r="G305">
        <v>0</v>
      </c>
    </row>
    <row r="306" spans="1:7" hidden="1" x14ac:dyDescent="0.3">
      <c r="A306">
        <v>0.43726154022161834</v>
      </c>
      <c r="B306">
        <v>2</v>
      </c>
      <c r="C306">
        <v>2873</v>
      </c>
      <c r="D306">
        <v>1872</v>
      </c>
      <c r="E306">
        <v>132</v>
      </c>
      <c r="F306">
        <v>360</v>
      </c>
      <c r="G306">
        <v>0</v>
      </c>
    </row>
    <row r="307" spans="1:7" hidden="1" x14ac:dyDescent="0.3">
      <c r="A307">
        <v>0.2147126789781405</v>
      </c>
      <c r="B307" t="s">
        <v>23</v>
      </c>
      <c r="C307">
        <v>3095</v>
      </c>
      <c r="D307">
        <v>0</v>
      </c>
      <c r="E307">
        <v>113</v>
      </c>
      <c r="F307">
        <v>360</v>
      </c>
      <c r="G307">
        <v>1</v>
      </c>
    </row>
    <row r="308" spans="1:7" hidden="1" x14ac:dyDescent="0.3">
      <c r="A308">
        <v>0.5820696362740676</v>
      </c>
      <c r="B308">
        <v>0</v>
      </c>
      <c r="C308">
        <v>2083</v>
      </c>
      <c r="D308">
        <v>3150</v>
      </c>
      <c r="E308">
        <v>128</v>
      </c>
      <c r="F308">
        <v>360</v>
      </c>
      <c r="G308">
        <v>1</v>
      </c>
    </row>
    <row r="309" spans="1:7" hidden="1" x14ac:dyDescent="0.3">
      <c r="A309">
        <v>0.22141675146503448</v>
      </c>
      <c r="B309">
        <v>1</v>
      </c>
      <c r="C309">
        <v>1958</v>
      </c>
      <c r="D309">
        <v>2436</v>
      </c>
      <c r="E309">
        <v>131</v>
      </c>
      <c r="F309">
        <v>360</v>
      </c>
      <c r="G309">
        <v>1</v>
      </c>
    </row>
    <row r="310" spans="1:7" x14ac:dyDescent="0.3">
      <c r="A310">
        <v>8.6810831324333426E-2</v>
      </c>
      <c r="B310">
        <v>2</v>
      </c>
      <c r="C310">
        <v>3547</v>
      </c>
      <c r="D310">
        <v>0</v>
      </c>
      <c r="E310">
        <v>80</v>
      </c>
      <c r="F310">
        <v>360</v>
      </c>
      <c r="G310">
        <v>0</v>
      </c>
    </row>
    <row r="311" spans="1:7" hidden="1" x14ac:dyDescent="0.3">
      <c r="A311">
        <v>0.65262217737934269</v>
      </c>
      <c r="B311">
        <v>0</v>
      </c>
      <c r="C311">
        <v>2435</v>
      </c>
      <c r="D311">
        <v>0</v>
      </c>
      <c r="E311">
        <v>75</v>
      </c>
      <c r="F311">
        <v>360</v>
      </c>
      <c r="G311">
        <v>1</v>
      </c>
    </row>
    <row r="312" spans="1:7" hidden="1" x14ac:dyDescent="0.3">
      <c r="A312">
        <v>0.97782296476580643</v>
      </c>
      <c r="B312">
        <v>0</v>
      </c>
      <c r="C312">
        <v>2699</v>
      </c>
      <c r="D312">
        <v>2785</v>
      </c>
      <c r="E312">
        <v>96</v>
      </c>
      <c r="F312">
        <v>360</v>
      </c>
      <c r="G312">
        <v>0</v>
      </c>
    </row>
    <row r="313" spans="1:7" hidden="1" x14ac:dyDescent="0.3">
      <c r="A313">
        <v>0.69848050194877542</v>
      </c>
      <c r="B313">
        <v>0</v>
      </c>
      <c r="C313">
        <v>3691</v>
      </c>
      <c r="D313">
        <v>0</v>
      </c>
      <c r="E313">
        <v>110</v>
      </c>
      <c r="F313">
        <v>360</v>
      </c>
      <c r="G313">
        <v>1</v>
      </c>
    </row>
    <row r="314" spans="1:7" hidden="1" x14ac:dyDescent="0.3">
      <c r="A314">
        <v>0.96169740042989482</v>
      </c>
      <c r="B314">
        <v>0</v>
      </c>
      <c r="C314">
        <v>3597</v>
      </c>
      <c r="D314">
        <v>2157</v>
      </c>
      <c r="E314">
        <v>119</v>
      </c>
      <c r="F314">
        <v>360</v>
      </c>
      <c r="G314">
        <v>0</v>
      </c>
    </row>
    <row r="315" spans="1:7" hidden="1" x14ac:dyDescent="0.3">
      <c r="A315">
        <v>0.28575916554754888</v>
      </c>
      <c r="B315">
        <v>1</v>
      </c>
      <c r="C315">
        <v>3326</v>
      </c>
      <c r="D315">
        <v>913</v>
      </c>
      <c r="E315">
        <v>105</v>
      </c>
      <c r="F315">
        <v>84</v>
      </c>
      <c r="G315">
        <v>1</v>
      </c>
    </row>
    <row r="316" spans="1:7" hidden="1" x14ac:dyDescent="0.3">
      <c r="A316">
        <v>0.69251714612215831</v>
      </c>
      <c r="B316">
        <v>0</v>
      </c>
      <c r="C316">
        <v>2600</v>
      </c>
      <c r="D316">
        <v>1700</v>
      </c>
      <c r="E316">
        <v>107</v>
      </c>
      <c r="F316">
        <v>360</v>
      </c>
      <c r="G316">
        <v>1</v>
      </c>
    </row>
    <row r="317" spans="1:7" hidden="1" x14ac:dyDescent="0.3">
      <c r="A317">
        <v>0.50766000699314107</v>
      </c>
      <c r="B317">
        <v>0</v>
      </c>
      <c r="C317">
        <v>4625</v>
      </c>
      <c r="D317">
        <v>2857</v>
      </c>
      <c r="E317">
        <v>111</v>
      </c>
      <c r="F317">
        <v>12</v>
      </c>
      <c r="G317">
        <v>1</v>
      </c>
    </row>
    <row r="318" spans="1:7" hidden="1" x14ac:dyDescent="0.3">
      <c r="A318">
        <v>0.3796695224659884</v>
      </c>
      <c r="B318">
        <v>1</v>
      </c>
      <c r="C318">
        <v>2895</v>
      </c>
      <c r="D318">
        <v>0</v>
      </c>
      <c r="E318">
        <v>95</v>
      </c>
      <c r="F318">
        <v>360</v>
      </c>
      <c r="G318">
        <v>1</v>
      </c>
    </row>
    <row r="319" spans="1:7" hidden="1" x14ac:dyDescent="0.3">
      <c r="A319">
        <v>0.36610034224594135</v>
      </c>
      <c r="B319">
        <v>0</v>
      </c>
      <c r="C319">
        <v>645</v>
      </c>
      <c r="D319">
        <v>3683</v>
      </c>
      <c r="E319">
        <v>113</v>
      </c>
      <c r="F319">
        <v>480</v>
      </c>
      <c r="G319">
        <v>1</v>
      </c>
    </row>
    <row r="320" spans="1:7" hidden="1" x14ac:dyDescent="0.3">
      <c r="A320">
        <v>0.37896062366932692</v>
      </c>
      <c r="B320">
        <v>0</v>
      </c>
      <c r="C320">
        <v>3159</v>
      </c>
      <c r="D320">
        <v>0</v>
      </c>
      <c r="E320">
        <v>100</v>
      </c>
      <c r="F320">
        <v>360</v>
      </c>
      <c r="G320">
        <v>1</v>
      </c>
    </row>
    <row r="321" spans="1:7" hidden="1" x14ac:dyDescent="0.3">
      <c r="A321">
        <v>0.33785000573098389</v>
      </c>
      <c r="B321">
        <v>1</v>
      </c>
      <c r="C321">
        <v>4050</v>
      </c>
      <c r="D321">
        <v>5302</v>
      </c>
      <c r="E321">
        <v>138</v>
      </c>
      <c r="F321">
        <v>360</v>
      </c>
      <c r="G321">
        <v>1</v>
      </c>
    </row>
    <row r="322" spans="1:7" x14ac:dyDescent="0.3">
      <c r="A322">
        <v>5.0846183527519351E-2</v>
      </c>
      <c r="B322">
        <v>0</v>
      </c>
      <c r="C322">
        <v>3814</v>
      </c>
      <c r="D322">
        <v>1483</v>
      </c>
      <c r="E322">
        <v>124</v>
      </c>
      <c r="F322">
        <v>300</v>
      </c>
      <c r="G322">
        <v>1</v>
      </c>
    </row>
    <row r="323" spans="1:7" hidden="1" x14ac:dyDescent="0.3">
      <c r="A323">
        <v>0.66903731859861626</v>
      </c>
      <c r="B323">
        <v>0</v>
      </c>
      <c r="C323">
        <v>3583</v>
      </c>
      <c r="D323">
        <v>0</v>
      </c>
      <c r="E323">
        <v>96</v>
      </c>
      <c r="F323">
        <v>360</v>
      </c>
      <c r="G323">
        <v>1</v>
      </c>
    </row>
    <row r="324" spans="1:7" hidden="1" x14ac:dyDescent="0.3">
      <c r="A324">
        <v>0.29482364678250494</v>
      </c>
      <c r="B324">
        <v>0</v>
      </c>
      <c r="C324">
        <v>3598</v>
      </c>
      <c r="D324">
        <v>1287</v>
      </c>
      <c r="E324">
        <v>100</v>
      </c>
      <c r="F324">
        <v>360</v>
      </c>
      <c r="G324">
        <v>1</v>
      </c>
    </row>
    <row r="325" spans="1:7" hidden="1" x14ac:dyDescent="0.3">
      <c r="A325">
        <v>0.53164239248398193</v>
      </c>
      <c r="B325">
        <v>2</v>
      </c>
      <c r="C325">
        <v>3283</v>
      </c>
      <c r="D325">
        <v>2035</v>
      </c>
      <c r="E325">
        <v>148</v>
      </c>
      <c r="F325">
        <v>360</v>
      </c>
      <c r="G325">
        <v>1</v>
      </c>
    </row>
    <row r="326" spans="1:7" hidden="1" x14ac:dyDescent="0.3">
      <c r="A326">
        <v>0.34913777824084258</v>
      </c>
      <c r="B326">
        <v>0</v>
      </c>
      <c r="C326">
        <v>2130</v>
      </c>
      <c r="D326">
        <v>6666</v>
      </c>
      <c r="E326">
        <v>70</v>
      </c>
      <c r="F326">
        <v>180</v>
      </c>
      <c r="G326">
        <v>1</v>
      </c>
    </row>
    <row r="327" spans="1:7" hidden="1" x14ac:dyDescent="0.3">
      <c r="A327">
        <v>0.22014183359546935</v>
      </c>
      <c r="B327" t="s">
        <v>23</v>
      </c>
      <c r="C327">
        <v>3466</v>
      </c>
      <c r="D327">
        <v>3428</v>
      </c>
      <c r="E327">
        <v>150</v>
      </c>
      <c r="F327">
        <v>360</v>
      </c>
      <c r="G327">
        <v>1</v>
      </c>
    </row>
    <row r="328" spans="1:7" hidden="1" x14ac:dyDescent="0.3">
      <c r="A328">
        <v>0.44682064899318985</v>
      </c>
      <c r="B328">
        <v>2</v>
      </c>
      <c r="C328">
        <v>2031</v>
      </c>
      <c r="D328">
        <v>1632</v>
      </c>
      <c r="E328">
        <v>113</v>
      </c>
      <c r="F328">
        <v>480</v>
      </c>
      <c r="G328">
        <v>1</v>
      </c>
    </row>
    <row r="329" spans="1:7" hidden="1" x14ac:dyDescent="0.3">
      <c r="A329">
        <v>0.58525283312238496</v>
      </c>
      <c r="B329">
        <v>1</v>
      </c>
      <c r="C329">
        <v>3074</v>
      </c>
      <c r="D329">
        <v>1800</v>
      </c>
      <c r="E329">
        <v>123</v>
      </c>
      <c r="F329">
        <v>360</v>
      </c>
      <c r="G329">
        <v>0</v>
      </c>
    </row>
    <row r="330" spans="1:7" hidden="1" x14ac:dyDescent="0.3">
      <c r="A330">
        <v>0.76312154660550069</v>
      </c>
      <c r="B330">
        <v>0</v>
      </c>
      <c r="C330">
        <v>3400</v>
      </c>
      <c r="D330">
        <v>0</v>
      </c>
      <c r="E330">
        <v>95</v>
      </c>
      <c r="F330">
        <v>360</v>
      </c>
      <c r="G330">
        <v>1</v>
      </c>
    </row>
    <row r="331" spans="1:7" hidden="1" x14ac:dyDescent="0.3">
      <c r="A331">
        <v>0.46594087004832629</v>
      </c>
      <c r="B331">
        <v>2</v>
      </c>
      <c r="C331">
        <v>2192</v>
      </c>
      <c r="D331">
        <v>1742</v>
      </c>
      <c r="E331">
        <v>45</v>
      </c>
      <c r="F331">
        <v>360</v>
      </c>
      <c r="G331">
        <v>1</v>
      </c>
    </row>
    <row r="332" spans="1:7" hidden="1" x14ac:dyDescent="0.3">
      <c r="A332">
        <v>0.75946237589112131</v>
      </c>
      <c r="B332">
        <v>0</v>
      </c>
      <c r="C332">
        <v>2500</v>
      </c>
      <c r="D332">
        <v>0</v>
      </c>
      <c r="E332">
        <v>55</v>
      </c>
      <c r="F332">
        <v>360</v>
      </c>
      <c r="G332">
        <v>1</v>
      </c>
    </row>
    <row r="333" spans="1:7" hidden="1" x14ac:dyDescent="0.3">
      <c r="A333">
        <v>0.41253080098410067</v>
      </c>
      <c r="B333" t="s">
        <v>23</v>
      </c>
      <c r="C333">
        <v>5677</v>
      </c>
      <c r="D333">
        <v>1424</v>
      </c>
      <c r="E333">
        <v>100</v>
      </c>
      <c r="F333">
        <v>360</v>
      </c>
      <c r="G333">
        <v>1</v>
      </c>
    </row>
    <row r="334" spans="1:7" hidden="1" x14ac:dyDescent="0.3">
      <c r="A334">
        <v>0.85175925557750631</v>
      </c>
      <c r="B334">
        <v>0</v>
      </c>
      <c r="C334">
        <v>3775</v>
      </c>
      <c r="D334">
        <v>0</v>
      </c>
      <c r="E334">
        <v>110</v>
      </c>
      <c r="F334">
        <v>360</v>
      </c>
      <c r="G334">
        <v>1</v>
      </c>
    </row>
    <row r="335" spans="1:7" hidden="1" x14ac:dyDescent="0.3">
      <c r="A335">
        <v>0.36938253771851393</v>
      </c>
      <c r="B335">
        <v>1</v>
      </c>
      <c r="C335">
        <v>2679</v>
      </c>
      <c r="D335">
        <v>1302</v>
      </c>
      <c r="E335">
        <v>94</v>
      </c>
      <c r="F335">
        <v>360</v>
      </c>
      <c r="G335">
        <v>1</v>
      </c>
    </row>
    <row r="336" spans="1:7" x14ac:dyDescent="0.3">
      <c r="A336">
        <v>2.4163731018832513E-2</v>
      </c>
      <c r="B336">
        <v>0</v>
      </c>
      <c r="C336">
        <v>6783</v>
      </c>
      <c r="D336">
        <v>0</v>
      </c>
      <c r="E336">
        <v>130</v>
      </c>
      <c r="F336">
        <v>360</v>
      </c>
      <c r="G336">
        <v>1</v>
      </c>
    </row>
    <row r="337" spans="1:7" hidden="1" x14ac:dyDescent="0.3">
      <c r="A337">
        <v>0.32940231450291546</v>
      </c>
      <c r="B337" t="s">
        <v>23</v>
      </c>
      <c r="C337">
        <v>4281</v>
      </c>
      <c r="D337">
        <v>0</v>
      </c>
      <c r="E337">
        <v>100</v>
      </c>
      <c r="F337">
        <v>360</v>
      </c>
      <c r="G337">
        <v>1</v>
      </c>
    </row>
    <row r="338" spans="1:7" x14ac:dyDescent="0.3">
      <c r="A338">
        <v>0.12179470965734684</v>
      </c>
      <c r="B338">
        <v>2</v>
      </c>
      <c r="C338">
        <v>3588</v>
      </c>
      <c r="D338">
        <v>0</v>
      </c>
      <c r="E338">
        <v>110</v>
      </c>
      <c r="F338">
        <v>360</v>
      </c>
      <c r="G338">
        <v>0</v>
      </c>
    </row>
    <row r="339" spans="1:7" hidden="1" x14ac:dyDescent="0.3">
      <c r="A339">
        <v>0.93498162173927213</v>
      </c>
      <c r="B339">
        <v>0</v>
      </c>
      <c r="C339">
        <v>2550</v>
      </c>
      <c r="D339">
        <v>2042</v>
      </c>
      <c r="E339">
        <v>126</v>
      </c>
      <c r="F339">
        <v>360</v>
      </c>
      <c r="G339">
        <v>1</v>
      </c>
    </row>
    <row r="340" spans="1:7" x14ac:dyDescent="0.3">
      <c r="A340">
        <v>9.634912381537819E-2</v>
      </c>
      <c r="B340">
        <v>2</v>
      </c>
      <c r="C340">
        <v>3617</v>
      </c>
      <c r="D340">
        <v>0</v>
      </c>
      <c r="E340">
        <v>107</v>
      </c>
      <c r="F340">
        <v>360</v>
      </c>
      <c r="G340">
        <v>1</v>
      </c>
    </row>
    <row r="341" spans="1:7" x14ac:dyDescent="0.3">
      <c r="A341">
        <v>6.7684564584600482E-2</v>
      </c>
      <c r="B341">
        <v>0</v>
      </c>
      <c r="C341">
        <v>2917</v>
      </c>
      <c r="D341">
        <v>536</v>
      </c>
      <c r="E341">
        <v>66</v>
      </c>
      <c r="F341">
        <v>360</v>
      </c>
      <c r="G341">
        <v>1</v>
      </c>
    </row>
    <row r="342" spans="1:7" x14ac:dyDescent="0.3">
      <c r="A342">
        <v>2.2968382681381461E-2</v>
      </c>
      <c r="B342">
        <v>1</v>
      </c>
      <c r="C342">
        <v>4608</v>
      </c>
      <c r="D342">
        <v>2845</v>
      </c>
      <c r="E342">
        <v>140</v>
      </c>
      <c r="F342">
        <v>180</v>
      </c>
      <c r="G342">
        <v>1</v>
      </c>
    </row>
    <row r="343" spans="1:7" hidden="1" x14ac:dyDescent="0.3">
      <c r="A343">
        <v>0.44798056941256637</v>
      </c>
      <c r="B343">
        <v>0</v>
      </c>
      <c r="C343">
        <v>2138</v>
      </c>
      <c r="D343">
        <v>0</v>
      </c>
      <c r="E343">
        <v>99</v>
      </c>
      <c r="F343">
        <v>360</v>
      </c>
      <c r="G343">
        <v>0</v>
      </c>
    </row>
    <row r="344" spans="1:7" hidden="1" x14ac:dyDescent="0.3">
      <c r="A344">
        <v>0.39731178516804988</v>
      </c>
      <c r="B344">
        <v>1</v>
      </c>
      <c r="C344">
        <v>3652</v>
      </c>
      <c r="D344">
        <v>0</v>
      </c>
      <c r="E344">
        <v>95</v>
      </c>
      <c r="F344">
        <v>360</v>
      </c>
      <c r="G344">
        <v>1</v>
      </c>
    </row>
    <row r="345" spans="1:7" hidden="1" x14ac:dyDescent="0.3">
      <c r="A345">
        <v>0.67746426317868857</v>
      </c>
      <c r="B345">
        <v>1</v>
      </c>
      <c r="C345">
        <v>2239</v>
      </c>
      <c r="D345">
        <v>2524</v>
      </c>
      <c r="E345">
        <v>128</v>
      </c>
      <c r="F345">
        <v>360</v>
      </c>
      <c r="G345">
        <v>1</v>
      </c>
    </row>
    <row r="346" spans="1:7" hidden="1" x14ac:dyDescent="0.3">
      <c r="A346">
        <v>0.30102675379784449</v>
      </c>
      <c r="B346">
        <v>0</v>
      </c>
      <c r="C346">
        <v>3017</v>
      </c>
      <c r="D346">
        <v>663</v>
      </c>
      <c r="E346">
        <v>102</v>
      </c>
      <c r="F346">
        <v>360</v>
      </c>
      <c r="G346">
        <v>1</v>
      </c>
    </row>
    <row r="347" spans="1:7" hidden="1" x14ac:dyDescent="0.3">
      <c r="A347">
        <v>0.64627958241538153</v>
      </c>
      <c r="B347">
        <v>0</v>
      </c>
      <c r="C347">
        <v>3358</v>
      </c>
      <c r="D347">
        <v>0</v>
      </c>
      <c r="E347">
        <v>80</v>
      </c>
      <c r="F347">
        <v>36</v>
      </c>
      <c r="G347">
        <v>1</v>
      </c>
    </row>
    <row r="348" spans="1:7" hidden="1" x14ac:dyDescent="0.3">
      <c r="A348">
        <v>0.53949546525329362</v>
      </c>
      <c r="B348">
        <v>0</v>
      </c>
      <c r="C348">
        <v>2526</v>
      </c>
      <c r="D348">
        <v>1783</v>
      </c>
      <c r="E348">
        <v>145</v>
      </c>
      <c r="F348">
        <v>360</v>
      </c>
      <c r="G348">
        <v>1</v>
      </c>
    </row>
    <row r="349" spans="1:7" hidden="1" x14ac:dyDescent="0.3">
      <c r="A349">
        <v>0.2187462619318008</v>
      </c>
      <c r="B349">
        <v>0</v>
      </c>
      <c r="C349">
        <v>5000</v>
      </c>
      <c r="D349">
        <v>0</v>
      </c>
      <c r="E349">
        <v>103</v>
      </c>
      <c r="F349">
        <v>360</v>
      </c>
      <c r="G349">
        <v>0</v>
      </c>
    </row>
    <row r="350" spans="1:7" hidden="1" x14ac:dyDescent="0.3">
      <c r="A350">
        <v>0.78107191826028477</v>
      </c>
      <c r="B350">
        <v>0</v>
      </c>
      <c r="C350">
        <v>2785</v>
      </c>
      <c r="D350">
        <v>2016</v>
      </c>
      <c r="E350">
        <v>110</v>
      </c>
      <c r="F350">
        <v>360</v>
      </c>
      <c r="G350">
        <v>1</v>
      </c>
    </row>
    <row r="351" spans="1:7" hidden="1" x14ac:dyDescent="0.3">
      <c r="A351">
        <v>0.34767830570264602</v>
      </c>
      <c r="B351">
        <v>0</v>
      </c>
      <c r="C351">
        <v>3593</v>
      </c>
      <c r="D351">
        <v>4266</v>
      </c>
      <c r="E351">
        <v>132</v>
      </c>
      <c r="F351">
        <v>180</v>
      </c>
      <c r="G351">
        <v>0</v>
      </c>
    </row>
    <row r="352" spans="1:7" hidden="1" x14ac:dyDescent="0.3">
      <c r="A352">
        <v>0.230703925709702</v>
      </c>
      <c r="B352">
        <v>1</v>
      </c>
      <c r="C352">
        <v>5468</v>
      </c>
      <c r="D352">
        <v>1032</v>
      </c>
      <c r="E352">
        <v>26</v>
      </c>
      <c r="F352">
        <v>360</v>
      </c>
      <c r="G352">
        <v>1</v>
      </c>
    </row>
    <row r="353" spans="1:7" hidden="1" x14ac:dyDescent="0.3">
      <c r="A353">
        <v>0.43799561762723682</v>
      </c>
      <c r="B353">
        <v>0</v>
      </c>
      <c r="C353">
        <v>2667</v>
      </c>
      <c r="D353">
        <v>1625</v>
      </c>
      <c r="E353">
        <v>84</v>
      </c>
      <c r="F353">
        <v>360</v>
      </c>
      <c r="G353">
        <v>1</v>
      </c>
    </row>
    <row r="354" spans="1:7" hidden="1" x14ac:dyDescent="0.3">
      <c r="A354">
        <v>0.70891622332236937</v>
      </c>
      <c r="B354">
        <v>2</v>
      </c>
      <c r="C354">
        <v>3675</v>
      </c>
      <c r="D354">
        <v>242</v>
      </c>
      <c r="E354">
        <v>108</v>
      </c>
      <c r="F354">
        <v>360</v>
      </c>
      <c r="G354">
        <v>1</v>
      </c>
    </row>
    <row r="355" spans="1:7" hidden="1" x14ac:dyDescent="0.3">
      <c r="A355">
        <v>0.45049535670044349</v>
      </c>
      <c r="B355">
        <v>0</v>
      </c>
      <c r="C355">
        <v>5800</v>
      </c>
      <c r="D355">
        <v>0</v>
      </c>
      <c r="E355">
        <v>132</v>
      </c>
      <c r="F355">
        <v>360</v>
      </c>
      <c r="G355">
        <v>1</v>
      </c>
    </row>
    <row r="356" spans="1:7" x14ac:dyDescent="0.3">
      <c r="A356">
        <v>4.2322204880435255E-2</v>
      </c>
      <c r="B356">
        <v>0</v>
      </c>
      <c r="C356">
        <v>4467</v>
      </c>
      <c r="D356">
        <v>0</v>
      </c>
      <c r="E356">
        <v>120</v>
      </c>
      <c r="F356">
        <v>360</v>
      </c>
      <c r="G356">
        <v>1</v>
      </c>
    </row>
    <row r="357" spans="1:7" hidden="1" x14ac:dyDescent="0.3">
      <c r="A357">
        <v>0.7091567035319738</v>
      </c>
      <c r="B357">
        <v>0</v>
      </c>
      <c r="C357">
        <v>3333</v>
      </c>
      <c r="D357">
        <v>0</v>
      </c>
      <c r="E357">
        <v>70</v>
      </c>
      <c r="F357">
        <v>360</v>
      </c>
      <c r="G357">
        <v>1</v>
      </c>
    </row>
    <row r="358" spans="1:7" hidden="1" x14ac:dyDescent="0.3">
      <c r="A358">
        <v>0.61403254893388581</v>
      </c>
      <c r="B358" t="s">
        <v>23</v>
      </c>
      <c r="C358">
        <v>3400</v>
      </c>
      <c r="D358">
        <v>2500</v>
      </c>
      <c r="E358">
        <v>123</v>
      </c>
      <c r="F358">
        <v>360</v>
      </c>
      <c r="G358">
        <v>0</v>
      </c>
    </row>
    <row r="359" spans="1:7" hidden="1" x14ac:dyDescent="0.3">
      <c r="A359">
        <v>0.43384434462072963</v>
      </c>
      <c r="B359">
        <v>0</v>
      </c>
      <c r="C359">
        <v>2378</v>
      </c>
      <c r="D359">
        <v>0</v>
      </c>
      <c r="E359">
        <v>9</v>
      </c>
      <c r="F359">
        <v>360</v>
      </c>
      <c r="G359">
        <v>1</v>
      </c>
    </row>
    <row r="360" spans="1:7" hidden="1" x14ac:dyDescent="0.3">
      <c r="A360">
        <v>0.46457265870681108</v>
      </c>
      <c r="B360">
        <v>0</v>
      </c>
      <c r="C360">
        <v>3166</v>
      </c>
      <c r="D360">
        <v>2064</v>
      </c>
      <c r="E360">
        <v>104</v>
      </c>
      <c r="F360">
        <v>360</v>
      </c>
      <c r="G360">
        <v>0</v>
      </c>
    </row>
    <row r="361" spans="1:7" hidden="1" x14ac:dyDescent="0.3">
      <c r="A361">
        <v>0.62919674322792274</v>
      </c>
      <c r="B361" t="s">
        <v>23</v>
      </c>
      <c r="C361">
        <v>6406</v>
      </c>
      <c r="D361">
        <v>0</v>
      </c>
      <c r="E361">
        <v>150</v>
      </c>
      <c r="F361">
        <v>360</v>
      </c>
      <c r="G361">
        <v>1</v>
      </c>
    </row>
    <row r="362" spans="1:7" x14ac:dyDescent="0.3">
      <c r="A362">
        <v>0.15879964913993294</v>
      </c>
      <c r="B362">
        <v>2</v>
      </c>
      <c r="C362">
        <v>3159</v>
      </c>
      <c r="D362">
        <v>461</v>
      </c>
      <c r="E362">
        <v>108</v>
      </c>
      <c r="F362">
        <v>84</v>
      </c>
      <c r="G362">
        <v>1</v>
      </c>
    </row>
    <row r="363" spans="1:7" hidden="1" x14ac:dyDescent="0.3">
      <c r="A363">
        <v>0.32084761041902499</v>
      </c>
      <c r="B363">
        <v>0</v>
      </c>
      <c r="C363">
        <v>3087</v>
      </c>
      <c r="D363">
        <v>2210</v>
      </c>
      <c r="E363">
        <v>136</v>
      </c>
      <c r="F363">
        <v>360</v>
      </c>
      <c r="G363">
        <v>0</v>
      </c>
    </row>
    <row r="364" spans="1:7" hidden="1" x14ac:dyDescent="0.3">
      <c r="A364">
        <v>0.51900604738005407</v>
      </c>
      <c r="B364">
        <v>0</v>
      </c>
      <c r="C364">
        <v>3229</v>
      </c>
      <c r="D364">
        <v>2739</v>
      </c>
      <c r="E364">
        <v>110</v>
      </c>
      <c r="F364">
        <v>360</v>
      </c>
      <c r="G364">
        <v>1</v>
      </c>
    </row>
    <row r="365" spans="1:7" x14ac:dyDescent="0.3">
      <c r="A365">
        <v>0.17954362598731521</v>
      </c>
      <c r="B365">
        <v>1</v>
      </c>
      <c r="C365">
        <v>1782</v>
      </c>
      <c r="D365">
        <v>2232</v>
      </c>
      <c r="E365">
        <v>107</v>
      </c>
      <c r="F365">
        <v>360</v>
      </c>
      <c r="G365">
        <v>1</v>
      </c>
    </row>
    <row r="366" spans="1:7" hidden="1" x14ac:dyDescent="0.3">
      <c r="A366">
        <v>0.85727113584881565</v>
      </c>
      <c r="B366">
        <v>0</v>
      </c>
      <c r="C366">
        <v>1836</v>
      </c>
      <c r="D366">
        <v>33837</v>
      </c>
      <c r="E366">
        <v>90</v>
      </c>
      <c r="F366">
        <v>360</v>
      </c>
      <c r="G366">
        <v>1</v>
      </c>
    </row>
    <row r="367" spans="1:7" x14ac:dyDescent="0.3">
      <c r="A367">
        <v>0.11140159676135986</v>
      </c>
      <c r="B367">
        <v>0</v>
      </c>
      <c r="C367">
        <v>3166</v>
      </c>
      <c r="D367">
        <v>0</v>
      </c>
      <c r="E367">
        <v>36</v>
      </c>
      <c r="F367">
        <v>360</v>
      </c>
      <c r="G367">
        <v>1</v>
      </c>
    </row>
    <row r="368" spans="1:7" hidden="1" x14ac:dyDescent="0.3">
      <c r="A368">
        <v>0.44652565795855748</v>
      </c>
      <c r="B368">
        <v>1</v>
      </c>
      <c r="C368">
        <v>1880</v>
      </c>
      <c r="D368">
        <v>0</v>
      </c>
      <c r="E368">
        <v>61</v>
      </c>
      <c r="F368">
        <v>360</v>
      </c>
      <c r="G368">
        <v>1</v>
      </c>
    </row>
    <row r="369" spans="1:7" hidden="1" x14ac:dyDescent="0.3">
      <c r="A369">
        <v>0.57454608677148045</v>
      </c>
      <c r="B369">
        <v>1</v>
      </c>
      <c r="C369">
        <v>2787</v>
      </c>
      <c r="D369">
        <v>1917</v>
      </c>
      <c r="E369">
        <v>146</v>
      </c>
      <c r="F369">
        <v>360</v>
      </c>
      <c r="G369">
        <v>0</v>
      </c>
    </row>
    <row r="370" spans="1:7" hidden="1" x14ac:dyDescent="0.3">
      <c r="A370">
        <v>0.59558302200495938</v>
      </c>
      <c r="B370">
        <v>0</v>
      </c>
      <c r="C370">
        <v>2297</v>
      </c>
      <c r="D370">
        <v>1522</v>
      </c>
      <c r="E370">
        <v>104</v>
      </c>
      <c r="F370">
        <v>360</v>
      </c>
      <c r="G370">
        <v>1</v>
      </c>
    </row>
    <row r="371" spans="1:7" hidden="1" x14ac:dyDescent="0.3">
      <c r="A371">
        <v>0.62538166814458451</v>
      </c>
      <c r="B371">
        <v>0</v>
      </c>
      <c r="C371">
        <v>2165</v>
      </c>
      <c r="D371">
        <v>0</v>
      </c>
      <c r="E371">
        <v>70</v>
      </c>
      <c r="F371">
        <v>360</v>
      </c>
      <c r="G371">
        <v>1</v>
      </c>
    </row>
    <row r="372" spans="1:7" hidden="1" x14ac:dyDescent="0.3">
      <c r="A372">
        <v>0.71824789362984809</v>
      </c>
      <c r="B372">
        <v>0</v>
      </c>
      <c r="C372">
        <v>4750</v>
      </c>
      <c r="D372">
        <v>0</v>
      </c>
      <c r="E372">
        <v>94</v>
      </c>
      <c r="F372">
        <v>360</v>
      </c>
      <c r="G372">
        <v>1</v>
      </c>
    </row>
    <row r="373" spans="1:7" x14ac:dyDescent="0.3">
      <c r="A373">
        <v>7.6767399279109805E-2</v>
      </c>
      <c r="B373">
        <v>2</v>
      </c>
      <c r="C373">
        <v>2726</v>
      </c>
      <c r="D373">
        <v>0</v>
      </c>
      <c r="E373">
        <v>106</v>
      </c>
      <c r="F373">
        <v>360</v>
      </c>
      <c r="G373">
        <v>0</v>
      </c>
    </row>
    <row r="374" spans="1:7" hidden="1" x14ac:dyDescent="0.3">
      <c r="A374">
        <v>0.74952470189458198</v>
      </c>
      <c r="B374">
        <v>0</v>
      </c>
      <c r="C374">
        <v>3000</v>
      </c>
      <c r="D374">
        <v>3416</v>
      </c>
      <c r="E374">
        <v>56</v>
      </c>
      <c r="F374">
        <v>180</v>
      </c>
      <c r="G374">
        <v>1</v>
      </c>
    </row>
    <row r="375" spans="1:7" hidden="1" x14ac:dyDescent="0.3">
      <c r="A375">
        <v>0.7204954003047962</v>
      </c>
      <c r="B375">
        <v>0</v>
      </c>
      <c r="C375">
        <v>3859</v>
      </c>
      <c r="D375">
        <v>3300</v>
      </c>
      <c r="E375">
        <v>142</v>
      </c>
      <c r="F375">
        <v>180</v>
      </c>
      <c r="G375">
        <v>1</v>
      </c>
    </row>
    <row r="376" spans="1:7" hidden="1" x14ac:dyDescent="0.3">
      <c r="A376">
        <v>0.70761946314489754</v>
      </c>
      <c r="B376">
        <v>0</v>
      </c>
      <c r="C376">
        <v>3833</v>
      </c>
      <c r="D376">
        <v>0</v>
      </c>
      <c r="E376">
        <v>110</v>
      </c>
      <c r="F376">
        <v>360</v>
      </c>
      <c r="G376">
        <v>1</v>
      </c>
    </row>
    <row r="377" spans="1:7" hidden="1" x14ac:dyDescent="0.3">
      <c r="A377">
        <v>0.45223782786005162</v>
      </c>
      <c r="B377">
        <v>3</v>
      </c>
      <c r="C377">
        <v>2987</v>
      </c>
      <c r="D377">
        <v>0</v>
      </c>
      <c r="E377">
        <v>88</v>
      </c>
      <c r="F377">
        <v>360</v>
      </c>
      <c r="G377">
        <v>0</v>
      </c>
    </row>
    <row r="378" spans="1:7" hidden="1" x14ac:dyDescent="0.3">
      <c r="A378">
        <v>0.68825887590988344</v>
      </c>
      <c r="B378" t="s">
        <v>23</v>
      </c>
      <c r="C378">
        <v>5703</v>
      </c>
      <c r="D378">
        <v>0</v>
      </c>
      <c r="E378">
        <v>128</v>
      </c>
      <c r="F378">
        <v>360</v>
      </c>
      <c r="G378">
        <v>1</v>
      </c>
    </row>
    <row r="379" spans="1:7" x14ac:dyDescent="0.3">
      <c r="A379">
        <v>1.2756201127004374E-2</v>
      </c>
      <c r="B379">
        <v>0</v>
      </c>
      <c r="C379">
        <v>3232</v>
      </c>
      <c r="D379">
        <v>1950</v>
      </c>
      <c r="E379">
        <v>108</v>
      </c>
      <c r="F379">
        <v>360</v>
      </c>
      <c r="G379">
        <v>1</v>
      </c>
    </row>
    <row r="380" spans="1:7" hidden="1" x14ac:dyDescent="0.3">
      <c r="A380">
        <v>0.58742916240558662</v>
      </c>
      <c r="B380">
        <v>0</v>
      </c>
      <c r="C380">
        <v>2900</v>
      </c>
      <c r="D380">
        <v>0</v>
      </c>
      <c r="E380">
        <v>71</v>
      </c>
      <c r="F380">
        <v>360</v>
      </c>
      <c r="G380">
        <v>1</v>
      </c>
    </row>
    <row r="381" spans="1:7" hidden="1" x14ac:dyDescent="0.3">
      <c r="A381">
        <v>0.33799736251989254</v>
      </c>
      <c r="B381" t="s">
        <v>23</v>
      </c>
      <c r="C381">
        <v>4106</v>
      </c>
      <c r="D381">
        <v>0</v>
      </c>
      <c r="E381">
        <v>40</v>
      </c>
      <c r="F381">
        <v>180</v>
      </c>
      <c r="G381">
        <v>1</v>
      </c>
    </row>
    <row r="382" spans="1:7" hidden="1" x14ac:dyDescent="0.3">
      <c r="A382">
        <v>0.96688950620819958</v>
      </c>
      <c r="B382">
        <v>0</v>
      </c>
      <c r="C382">
        <v>4583</v>
      </c>
      <c r="D382">
        <v>0</v>
      </c>
      <c r="E382">
        <v>133</v>
      </c>
      <c r="F382">
        <v>360</v>
      </c>
      <c r="G382">
        <v>0</v>
      </c>
    </row>
  </sheetData>
  <autoFilter ref="A1:G382" xr:uid="{535EEEA0-108A-4DD0-AC93-B2D4E6BAF520}">
    <filterColumn colId="0">
      <customFilters>
        <customFilter operator="lessThan" val="0.2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FA44-6D84-4595-9341-83A63DBD9802}">
  <dimension ref="A1:G306"/>
  <sheetViews>
    <sheetView workbookViewId="0">
      <selection activeCell="I10" sqref="I10"/>
    </sheetView>
  </sheetViews>
  <sheetFormatPr defaultRowHeight="14.4" x14ac:dyDescent="0.3"/>
  <cols>
    <col min="1" max="1" width="14.21875" customWidth="1"/>
    <col min="2" max="2" width="14.88671875" customWidth="1"/>
    <col min="3" max="3" width="16.21875" customWidth="1"/>
    <col min="4" max="4" width="19.6640625" customWidth="1"/>
    <col min="5" max="5" width="17.109375" customWidth="1"/>
    <col min="6" max="6" width="22.5546875" customWidth="1"/>
    <col min="7" max="7" width="14.44140625" customWidth="1"/>
  </cols>
  <sheetData>
    <row r="1" spans="1:7" x14ac:dyDescent="0.3">
      <c r="A1" s="3" t="s">
        <v>52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3">
      <c r="A2">
        <v>0.35061090099999997</v>
      </c>
      <c r="B2">
        <v>0</v>
      </c>
      <c r="C2">
        <v>3000</v>
      </c>
      <c r="D2">
        <v>0</v>
      </c>
      <c r="E2">
        <v>66</v>
      </c>
      <c r="F2">
        <v>360</v>
      </c>
      <c r="G2">
        <v>1</v>
      </c>
    </row>
    <row r="3" spans="1:7" x14ac:dyDescent="0.3">
      <c r="A3">
        <v>0.714632398</v>
      </c>
      <c r="B3">
        <v>0</v>
      </c>
      <c r="C3">
        <v>2583</v>
      </c>
      <c r="D3">
        <v>2358</v>
      </c>
      <c r="E3">
        <v>120</v>
      </c>
      <c r="F3">
        <v>360</v>
      </c>
      <c r="G3">
        <v>1</v>
      </c>
    </row>
    <row r="4" spans="1:7" x14ac:dyDescent="0.3">
      <c r="A4">
        <v>0.37499673100000003</v>
      </c>
      <c r="B4">
        <v>0</v>
      </c>
      <c r="C4">
        <v>6000</v>
      </c>
      <c r="D4">
        <v>0</v>
      </c>
      <c r="E4">
        <v>141</v>
      </c>
      <c r="F4">
        <v>360</v>
      </c>
      <c r="G4">
        <v>1</v>
      </c>
    </row>
    <row r="5" spans="1:7" x14ac:dyDescent="0.3">
      <c r="A5">
        <v>0.39442295199999999</v>
      </c>
      <c r="B5">
        <v>0</v>
      </c>
      <c r="C5">
        <v>2333</v>
      </c>
      <c r="D5">
        <v>1516</v>
      </c>
      <c r="E5">
        <v>95</v>
      </c>
      <c r="F5">
        <v>360</v>
      </c>
      <c r="G5">
        <v>1</v>
      </c>
    </row>
    <row r="6" spans="1:7" x14ac:dyDescent="0.3">
      <c r="A6">
        <v>0.351860073</v>
      </c>
      <c r="B6">
        <v>2</v>
      </c>
      <c r="C6">
        <v>2500</v>
      </c>
      <c r="D6">
        <v>1840</v>
      </c>
      <c r="E6">
        <v>109</v>
      </c>
      <c r="F6">
        <v>360</v>
      </c>
      <c r="G6">
        <v>1</v>
      </c>
    </row>
    <row r="7" spans="1:7" x14ac:dyDescent="0.3">
      <c r="A7">
        <v>0.93990869899999996</v>
      </c>
      <c r="B7">
        <v>0</v>
      </c>
      <c r="C7">
        <v>1853</v>
      </c>
      <c r="D7">
        <v>2840</v>
      </c>
      <c r="E7">
        <v>114</v>
      </c>
      <c r="F7">
        <v>360</v>
      </c>
      <c r="G7">
        <v>1</v>
      </c>
    </row>
    <row r="8" spans="1:7" x14ac:dyDescent="0.3">
      <c r="A8">
        <v>0.20958690399999999</v>
      </c>
      <c r="B8">
        <v>2</v>
      </c>
      <c r="C8">
        <v>1299</v>
      </c>
      <c r="D8">
        <v>1086</v>
      </c>
      <c r="E8">
        <v>17</v>
      </c>
      <c r="F8">
        <v>120</v>
      </c>
      <c r="G8">
        <v>1</v>
      </c>
    </row>
    <row r="9" spans="1:7" x14ac:dyDescent="0.3">
      <c r="A9">
        <v>0.72189325299999996</v>
      </c>
      <c r="B9">
        <v>1</v>
      </c>
      <c r="C9">
        <v>3596</v>
      </c>
      <c r="D9">
        <v>0</v>
      </c>
      <c r="E9">
        <v>100</v>
      </c>
      <c r="F9">
        <v>240</v>
      </c>
      <c r="G9">
        <v>0</v>
      </c>
    </row>
    <row r="10" spans="1:7" x14ac:dyDescent="0.3">
      <c r="A10">
        <v>0.31748231300000002</v>
      </c>
      <c r="B10">
        <v>0</v>
      </c>
      <c r="C10">
        <v>4887</v>
      </c>
      <c r="D10">
        <v>0</v>
      </c>
      <c r="E10">
        <v>133</v>
      </c>
      <c r="F10">
        <v>360</v>
      </c>
      <c r="G10">
        <v>1</v>
      </c>
    </row>
    <row r="11" spans="1:7" x14ac:dyDescent="0.3">
      <c r="A11">
        <v>0.589805739</v>
      </c>
      <c r="B11">
        <v>0</v>
      </c>
      <c r="C11">
        <v>7660</v>
      </c>
      <c r="D11">
        <v>0</v>
      </c>
      <c r="E11">
        <v>104</v>
      </c>
      <c r="F11">
        <v>360</v>
      </c>
      <c r="G11">
        <v>0</v>
      </c>
    </row>
    <row r="12" spans="1:7" x14ac:dyDescent="0.3">
      <c r="A12">
        <v>0.88840936599999998</v>
      </c>
      <c r="B12">
        <v>0</v>
      </c>
      <c r="C12">
        <v>2600</v>
      </c>
      <c r="D12">
        <v>1911</v>
      </c>
      <c r="E12">
        <v>116</v>
      </c>
      <c r="F12">
        <v>360</v>
      </c>
      <c r="G12">
        <v>0</v>
      </c>
    </row>
    <row r="13" spans="1:7" x14ac:dyDescent="0.3">
      <c r="A13">
        <v>0.821556552</v>
      </c>
      <c r="B13">
        <v>2</v>
      </c>
      <c r="C13">
        <v>3365</v>
      </c>
      <c r="D13">
        <v>1917</v>
      </c>
      <c r="E13">
        <v>112</v>
      </c>
      <c r="F13">
        <v>360</v>
      </c>
      <c r="G13">
        <v>0</v>
      </c>
    </row>
    <row r="14" spans="1:7" x14ac:dyDescent="0.3">
      <c r="A14">
        <v>0.38480867699999999</v>
      </c>
      <c r="B14">
        <v>2</v>
      </c>
      <c r="C14">
        <v>4226</v>
      </c>
      <c r="D14">
        <v>1040</v>
      </c>
      <c r="E14">
        <v>110</v>
      </c>
      <c r="F14">
        <v>360</v>
      </c>
      <c r="G14">
        <v>1</v>
      </c>
    </row>
    <row r="15" spans="1:7" x14ac:dyDescent="0.3">
      <c r="A15">
        <v>0.39128596199999999</v>
      </c>
      <c r="B15">
        <v>2</v>
      </c>
      <c r="C15">
        <v>3750</v>
      </c>
      <c r="D15">
        <v>2083</v>
      </c>
      <c r="E15">
        <v>120</v>
      </c>
      <c r="F15">
        <v>360</v>
      </c>
      <c r="G15">
        <v>1</v>
      </c>
    </row>
    <row r="16" spans="1:7" x14ac:dyDescent="0.3">
      <c r="A16">
        <v>0.90205838100000002</v>
      </c>
      <c r="B16">
        <v>0</v>
      </c>
      <c r="C16">
        <v>3167</v>
      </c>
      <c r="D16">
        <v>0</v>
      </c>
      <c r="E16">
        <v>74</v>
      </c>
      <c r="F16">
        <v>360</v>
      </c>
      <c r="G16">
        <v>1</v>
      </c>
    </row>
    <row r="17" spans="1:7" x14ac:dyDescent="0.3">
      <c r="A17">
        <v>0.90891539600000004</v>
      </c>
      <c r="B17">
        <v>0</v>
      </c>
      <c r="C17">
        <v>3500</v>
      </c>
      <c r="D17">
        <v>1667</v>
      </c>
      <c r="E17">
        <v>114</v>
      </c>
      <c r="F17">
        <v>360</v>
      </c>
      <c r="G17">
        <v>1</v>
      </c>
    </row>
    <row r="18" spans="1:7" x14ac:dyDescent="0.3">
      <c r="A18">
        <v>0.33775662400000001</v>
      </c>
      <c r="B18">
        <v>0</v>
      </c>
      <c r="C18">
        <v>1828</v>
      </c>
      <c r="D18">
        <v>1330</v>
      </c>
      <c r="E18">
        <v>100</v>
      </c>
      <c r="F18">
        <v>36</v>
      </c>
      <c r="G18">
        <v>0</v>
      </c>
    </row>
    <row r="19" spans="1:7" x14ac:dyDescent="0.3">
      <c r="A19">
        <v>0.51879467199999996</v>
      </c>
      <c r="B19">
        <v>0</v>
      </c>
      <c r="C19">
        <v>3748</v>
      </c>
      <c r="D19">
        <v>1668</v>
      </c>
      <c r="E19">
        <v>110</v>
      </c>
      <c r="F19">
        <v>360</v>
      </c>
      <c r="G19">
        <v>1</v>
      </c>
    </row>
    <row r="20" spans="1:7" x14ac:dyDescent="0.3">
      <c r="A20">
        <v>0.96455648999999999</v>
      </c>
      <c r="B20">
        <v>0</v>
      </c>
      <c r="C20">
        <v>3600</v>
      </c>
      <c r="D20">
        <v>0</v>
      </c>
      <c r="E20">
        <v>80</v>
      </c>
      <c r="F20">
        <v>360</v>
      </c>
      <c r="G20">
        <v>1</v>
      </c>
    </row>
    <row r="21" spans="1:7" x14ac:dyDescent="0.3">
      <c r="A21">
        <v>0.4631055</v>
      </c>
      <c r="B21">
        <v>0</v>
      </c>
      <c r="C21">
        <v>1800</v>
      </c>
      <c r="D21">
        <v>1213</v>
      </c>
      <c r="E21">
        <v>47</v>
      </c>
      <c r="F21">
        <v>360</v>
      </c>
      <c r="G21">
        <v>1</v>
      </c>
    </row>
    <row r="22" spans="1:7" x14ac:dyDescent="0.3">
      <c r="A22">
        <v>0.96216474500000004</v>
      </c>
      <c r="B22">
        <v>0</v>
      </c>
      <c r="C22">
        <v>2400</v>
      </c>
      <c r="D22">
        <v>0</v>
      </c>
      <c r="E22">
        <v>75</v>
      </c>
      <c r="F22">
        <v>360</v>
      </c>
      <c r="G22">
        <v>0</v>
      </c>
    </row>
    <row r="23" spans="1:7" x14ac:dyDescent="0.3">
      <c r="A23">
        <v>0.91448746400000003</v>
      </c>
      <c r="B23">
        <v>0</v>
      </c>
      <c r="C23">
        <v>3941</v>
      </c>
      <c r="D23">
        <v>2336</v>
      </c>
      <c r="E23">
        <v>134</v>
      </c>
      <c r="F23">
        <v>360</v>
      </c>
      <c r="G23">
        <v>1</v>
      </c>
    </row>
    <row r="24" spans="1:7" x14ac:dyDescent="0.3">
      <c r="A24">
        <v>0.41517612399999998</v>
      </c>
      <c r="B24">
        <v>0</v>
      </c>
      <c r="C24">
        <v>4695</v>
      </c>
      <c r="D24">
        <v>0</v>
      </c>
      <c r="E24">
        <v>96</v>
      </c>
      <c r="F24">
        <v>480</v>
      </c>
      <c r="G24">
        <v>1</v>
      </c>
    </row>
    <row r="25" spans="1:7" x14ac:dyDescent="0.3">
      <c r="A25">
        <v>0.39676638400000003</v>
      </c>
      <c r="B25">
        <v>0</v>
      </c>
      <c r="C25">
        <v>3410</v>
      </c>
      <c r="D25">
        <v>0</v>
      </c>
      <c r="E25">
        <v>88</v>
      </c>
      <c r="F25">
        <v>180</v>
      </c>
      <c r="G25">
        <v>1</v>
      </c>
    </row>
    <row r="26" spans="1:7" x14ac:dyDescent="0.3">
      <c r="A26">
        <v>0.33872529499999998</v>
      </c>
      <c r="B26">
        <v>0</v>
      </c>
      <c r="C26">
        <v>5821</v>
      </c>
      <c r="D26">
        <v>0</v>
      </c>
      <c r="E26">
        <v>144</v>
      </c>
      <c r="F26">
        <v>360</v>
      </c>
      <c r="G26">
        <v>1</v>
      </c>
    </row>
    <row r="27" spans="1:7" x14ac:dyDescent="0.3">
      <c r="A27">
        <v>0.50243512300000004</v>
      </c>
      <c r="B27">
        <v>0</v>
      </c>
      <c r="C27">
        <v>2645</v>
      </c>
      <c r="D27">
        <v>3440</v>
      </c>
      <c r="E27">
        <v>120</v>
      </c>
      <c r="F27">
        <v>360</v>
      </c>
      <c r="G27">
        <v>0</v>
      </c>
    </row>
    <row r="28" spans="1:7" x14ac:dyDescent="0.3">
      <c r="A28">
        <v>0.554479638</v>
      </c>
      <c r="B28">
        <v>0</v>
      </c>
      <c r="C28">
        <v>4000</v>
      </c>
      <c r="D28">
        <v>2275</v>
      </c>
      <c r="E28">
        <v>144</v>
      </c>
      <c r="F28">
        <v>360</v>
      </c>
      <c r="G28">
        <v>1</v>
      </c>
    </row>
    <row r="29" spans="1:7" x14ac:dyDescent="0.3">
      <c r="A29">
        <v>0.32426241700000002</v>
      </c>
      <c r="B29">
        <v>0</v>
      </c>
      <c r="C29">
        <v>1928</v>
      </c>
      <c r="D29">
        <v>1644</v>
      </c>
      <c r="E29">
        <v>100</v>
      </c>
      <c r="F29">
        <v>360</v>
      </c>
      <c r="G29">
        <v>1</v>
      </c>
    </row>
    <row r="30" spans="1:7" x14ac:dyDescent="0.3">
      <c r="A30">
        <v>0.44871907500000002</v>
      </c>
      <c r="B30">
        <v>0</v>
      </c>
      <c r="C30">
        <v>4230</v>
      </c>
      <c r="D30">
        <v>0</v>
      </c>
      <c r="E30">
        <v>112</v>
      </c>
      <c r="F30">
        <v>360</v>
      </c>
      <c r="G30">
        <v>1</v>
      </c>
    </row>
    <row r="31" spans="1:7" x14ac:dyDescent="0.3">
      <c r="A31">
        <v>0.21203886</v>
      </c>
      <c r="B31">
        <v>2</v>
      </c>
      <c r="C31">
        <v>2708</v>
      </c>
      <c r="D31">
        <v>1167</v>
      </c>
      <c r="E31">
        <v>97</v>
      </c>
      <c r="F31">
        <v>360</v>
      </c>
      <c r="G31">
        <v>1</v>
      </c>
    </row>
    <row r="32" spans="1:7" x14ac:dyDescent="0.3">
      <c r="A32">
        <v>0.70691371300000005</v>
      </c>
      <c r="B32">
        <v>0</v>
      </c>
      <c r="C32">
        <v>2132</v>
      </c>
      <c r="D32">
        <v>1591</v>
      </c>
      <c r="E32">
        <v>96</v>
      </c>
      <c r="F32">
        <v>360</v>
      </c>
      <c r="G32">
        <v>1</v>
      </c>
    </row>
    <row r="33" spans="1:7" x14ac:dyDescent="0.3">
      <c r="A33">
        <v>0.89786197800000001</v>
      </c>
      <c r="B33">
        <v>0</v>
      </c>
      <c r="C33">
        <v>3366</v>
      </c>
      <c r="D33">
        <v>2200</v>
      </c>
      <c r="E33">
        <v>135</v>
      </c>
      <c r="F33">
        <v>360</v>
      </c>
      <c r="G33">
        <v>1</v>
      </c>
    </row>
    <row r="34" spans="1:7" x14ac:dyDescent="0.3">
      <c r="A34">
        <v>0.38265851299999998</v>
      </c>
      <c r="B34">
        <v>2</v>
      </c>
      <c r="C34">
        <v>3357</v>
      </c>
      <c r="D34">
        <v>2859</v>
      </c>
      <c r="E34">
        <v>144</v>
      </c>
      <c r="F34">
        <v>360</v>
      </c>
      <c r="G34">
        <v>1</v>
      </c>
    </row>
    <row r="35" spans="1:7" x14ac:dyDescent="0.3">
      <c r="A35">
        <v>0.80155771899999995</v>
      </c>
      <c r="B35" t="s">
        <v>23</v>
      </c>
      <c r="C35">
        <v>3029</v>
      </c>
      <c r="D35">
        <v>0</v>
      </c>
      <c r="E35">
        <v>99</v>
      </c>
      <c r="F35">
        <v>360</v>
      </c>
      <c r="G35">
        <v>1</v>
      </c>
    </row>
    <row r="36" spans="1:7" x14ac:dyDescent="0.3">
      <c r="A36">
        <v>0.94309738600000004</v>
      </c>
      <c r="B36">
        <v>0</v>
      </c>
      <c r="C36">
        <v>4166</v>
      </c>
      <c r="D36">
        <v>0</v>
      </c>
      <c r="E36">
        <v>116</v>
      </c>
      <c r="F36">
        <v>360</v>
      </c>
      <c r="G36">
        <v>0</v>
      </c>
    </row>
    <row r="37" spans="1:7" x14ac:dyDescent="0.3">
      <c r="A37">
        <v>0.26846574000000001</v>
      </c>
      <c r="B37" t="s">
        <v>23</v>
      </c>
      <c r="C37">
        <v>7100</v>
      </c>
      <c r="D37">
        <v>0</v>
      </c>
      <c r="E37">
        <v>125</v>
      </c>
      <c r="F37">
        <v>60</v>
      </c>
      <c r="G37">
        <v>1</v>
      </c>
    </row>
    <row r="38" spans="1:7" x14ac:dyDescent="0.3">
      <c r="A38">
        <v>0.45583034500000003</v>
      </c>
      <c r="B38">
        <v>2</v>
      </c>
      <c r="C38">
        <v>1875</v>
      </c>
      <c r="D38">
        <v>1875</v>
      </c>
      <c r="E38">
        <v>97</v>
      </c>
      <c r="F38">
        <v>360</v>
      </c>
      <c r="G38">
        <v>1</v>
      </c>
    </row>
    <row r="39" spans="1:7" x14ac:dyDescent="0.3">
      <c r="A39">
        <v>0.88024986500000002</v>
      </c>
      <c r="B39">
        <v>0</v>
      </c>
      <c r="C39">
        <v>3500</v>
      </c>
      <c r="D39">
        <v>0</v>
      </c>
      <c r="E39">
        <v>81</v>
      </c>
      <c r="F39">
        <v>300</v>
      </c>
      <c r="G39">
        <v>1</v>
      </c>
    </row>
    <row r="40" spans="1:7" x14ac:dyDescent="0.3">
      <c r="A40">
        <v>0.280125654</v>
      </c>
      <c r="B40" t="s">
        <v>23</v>
      </c>
      <c r="C40">
        <v>4755</v>
      </c>
      <c r="D40">
        <v>0</v>
      </c>
      <c r="E40">
        <v>95</v>
      </c>
      <c r="F40">
        <v>240</v>
      </c>
      <c r="G40">
        <v>0</v>
      </c>
    </row>
    <row r="41" spans="1:7" x14ac:dyDescent="0.3">
      <c r="A41">
        <v>0.26569855100000001</v>
      </c>
      <c r="B41">
        <v>0</v>
      </c>
      <c r="C41">
        <v>3750</v>
      </c>
      <c r="D41">
        <v>0</v>
      </c>
      <c r="E41">
        <v>113</v>
      </c>
      <c r="F41">
        <v>480</v>
      </c>
      <c r="G41">
        <v>1</v>
      </c>
    </row>
    <row r="42" spans="1:7" x14ac:dyDescent="0.3">
      <c r="A42">
        <v>0.81047501700000002</v>
      </c>
      <c r="B42">
        <v>1</v>
      </c>
      <c r="C42">
        <v>1000</v>
      </c>
      <c r="D42">
        <v>3022</v>
      </c>
      <c r="E42">
        <v>110</v>
      </c>
      <c r="F42">
        <v>360</v>
      </c>
      <c r="G42">
        <v>1</v>
      </c>
    </row>
    <row r="43" spans="1:7" x14ac:dyDescent="0.3">
      <c r="A43">
        <v>0.69911446200000005</v>
      </c>
      <c r="B43" t="s">
        <v>23</v>
      </c>
      <c r="C43">
        <v>3333</v>
      </c>
      <c r="D43">
        <v>2166</v>
      </c>
      <c r="E43">
        <v>130</v>
      </c>
      <c r="F43">
        <v>360</v>
      </c>
      <c r="G43">
        <v>0</v>
      </c>
    </row>
    <row r="44" spans="1:7" x14ac:dyDescent="0.3">
      <c r="A44">
        <v>0.57296514799999998</v>
      </c>
      <c r="B44">
        <v>0</v>
      </c>
      <c r="C44">
        <v>3846</v>
      </c>
      <c r="D44">
        <v>0</v>
      </c>
      <c r="E44">
        <v>111</v>
      </c>
      <c r="F44">
        <v>360</v>
      </c>
      <c r="G44">
        <v>1</v>
      </c>
    </row>
    <row r="45" spans="1:7" x14ac:dyDescent="0.3">
      <c r="A45">
        <v>0.72988757599999998</v>
      </c>
      <c r="B45">
        <v>1</v>
      </c>
      <c r="C45">
        <v>3988</v>
      </c>
      <c r="D45">
        <v>0</v>
      </c>
      <c r="E45">
        <v>50</v>
      </c>
      <c r="F45">
        <v>240</v>
      </c>
      <c r="G45">
        <v>1</v>
      </c>
    </row>
    <row r="46" spans="1:7" x14ac:dyDescent="0.3">
      <c r="A46">
        <v>0.97396461599999995</v>
      </c>
      <c r="B46">
        <v>0</v>
      </c>
      <c r="C46">
        <v>2366</v>
      </c>
      <c r="D46">
        <v>2531</v>
      </c>
      <c r="E46">
        <v>136</v>
      </c>
      <c r="F46">
        <v>360</v>
      </c>
      <c r="G46">
        <v>1</v>
      </c>
    </row>
    <row r="47" spans="1:7" x14ac:dyDescent="0.3">
      <c r="A47">
        <v>0.85027809799999998</v>
      </c>
      <c r="B47">
        <v>2</v>
      </c>
      <c r="C47">
        <v>3333</v>
      </c>
      <c r="D47">
        <v>2000</v>
      </c>
      <c r="E47">
        <v>99</v>
      </c>
      <c r="F47">
        <v>360</v>
      </c>
      <c r="G47">
        <v>0</v>
      </c>
    </row>
    <row r="48" spans="1:7" x14ac:dyDescent="0.3">
      <c r="A48">
        <v>0.208242499</v>
      </c>
      <c r="B48">
        <v>0</v>
      </c>
      <c r="C48">
        <v>2500</v>
      </c>
      <c r="D48">
        <v>2118</v>
      </c>
      <c r="E48">
        <v>104</v>
      </c>
      <c r="F48">
        <v>360</v>
      </c>
      <c r="G48">
        <v>1</v>
      </c>
    </row>
    <row r="49" spans="1:7" x14ac:dyDescent="0.3">
      <c r="A49">
        <v>0.95055664200000001</v>
      </c>
      <c r="B49">
        <v>0</v>
      </c>
      <c r="C49">
        <v>2958</v>
      </c>
      <c r="D49">
        <v>2900</v>
      </c>
      <c r="E49">
        <v>131</v>
      </c>
      <c r="F49">
        <v>360</v>
      </c>
      <c r="G49">
        <v>1</v>
      </c>
    </row>
    <row r="50" spans="1:7" x14ac:dyDescent="0.3">
      <c r="A50">
        <v>0.334234484</v>
      </c>
      <c r="B50">
        <v>0</v>
      </c>
      <c r="C50">
        <v>4133</v>
      </c>
      <c r="D50">
        <v>0</v>
      </c>
      <c r="E50">
        <v>122</v>
      </c>
      <c r="F50">
        <v>360</v>
      </c>
      <c r="G50">
        <v>1</v>
      </c>
    </row>
    <row r="51" spans="1:7" x14ac:dyDescent="0.3">
      <c r="A51">
        <v>0.63773298099999998</v>
      </c>
      <c r="B51">
        <v>0</v>
      </c>
      <c r="C51">
        <v>3620</v>
      </c>
      <c r="D51">
        <v>0</v>
      </c>
      <c r="E51">
        <v>25</v>
      </c>
      <c r="F51">
        <v>120</v>
      </c>
      <c r="G51">
        <v>1</v>
      </c>
    </row>
    <row r="52" spans="1:7" x14ac:dyDescent="0.3">
      <c r="A52">
        <v>0.51181122000000001</v>
      </c>
      <c r="B52">
        <v>0</v>
      </c>
      <c r="C52">
        <v>2484</v>
      </c>
      <c r="D52">
        <v>2302</v>
      </c>
      <c r="E52">
        <v>137</v>
      </c>
      <c r="F52">
        <v>360</v>
      </c>
      <c r="G52">
        <v>1</v>
      </c>
    </row>
    <row r="53" spans="1:7" x14ac:dyDescent="0.3">
      <c r="A53">
        <v>0.36601221499999997</v>
      </c>
      <c r="B53">
        <v>0</v>
      </c>
      <c r="C53">
        <v>4188</v>
      </c>
      <c r="D53">
        <v>0</v>
      </c>
      <c r="E53">
        <v>115</v>
      </c>
      <c r="F53">
        <v>180</v>
      </c>
      <c r="G53">
        <v>1</v>
      </c>
    </row>
    <row r="54" spans="1:7" x14ac:dyDescent="0.3">
      <c r="A54">
        <v>0.26647141400000002</v>
      </c>
      <c r="B54">
        <v>0</v>
      </c>
      <c r="C54">
        <v>1759</v>
      </c>
      <c r="D54">
        <v>3541</v>
      </c>
      <c r="E54">
        <v>131</v>
      </c>
      <c r="F54">
        <v>360</v>
      </c>
      <c r="G54">
        <v>1</v>
      </c>
    </row>
    <row r="55" spans="1:7" x14ac:dyDescent="0.3">
      <c r="A55">
        <v>0.74334215000000003</v>
      </c>
      <c r="B55">
        <v>2</v>
      </c>
      <c r="C55">
        <v>4288</v>
      </c>
      <c r="D55">
        <v>3263</v>
      </c>
      <c r="E55">
        <v>133</v>
      </c>
      <c r="F55">
        <v>180</v>
      </c>
      <c r="G55">
        <v>1</v>
      </c>
    </row>
    <row r="56" spans="1:7" x14ac:dyDescent="0.3">
      <c r="A56">
        <v>0.46735226200000002</v>
      </c>
      <c r="B56">
        <v>1</v>
      </c>
      <c r="C56">
        <v>3052</v>
      </c>
      <c r="D56">
        <v>1030</v>
      </c>
      <c r="E56">
        <v>100</v>
      </c>
      <c r="F56">
        <v>360</v>
      </c>
      <c r="G56">
        <v>1</v>
      </c>
    </row>
    <row r="57" spans="1:7" x14ac:dyDescent="0.3">
      <c r="A57">
        <v>0.91233854599999997</v>
      </c>
      <c r="B57" t="s">
        <v>23</v>
      </c>
      <c r="C57">
        <v>2071</v>
      </c>
      <c r="D57">
        <v>754</v>
      </c>
      <c r="E57">
        <v>94</v>
      </c>
      <c r="F57">
        <v>480</v>
      </c>
      <c r="G57">
        <v>1</v>
      </c>
    </row>
    <row r="58" spans="1:7" x14ac:dyDescent="0.3">
      <c r="A58">
        <v>0.72030958899999997</v>
      </c>
      <c r="B58">
        <v>0</v>
      </c>
      <c r="C58">
        <v>5316</v>
      </c>
      <c r="D58">
        <v>0</v>
      </c>
      <c r="E58">
        <v>136</v>
      </c>
      <c r="F58">
        <v>360</v>
      </c>
      <c r="G58">
        <v>1</v>
      </c>
    </row>
    <row r="59" spans="1:7" x14ac:dyDescent="0.3">
      <c r="A59">
        <v>0.93203759100000005</v>
      </c>
      <c r="B59">
        <v>0</v>
      </c>
      <c r="C59">
        <v>2929</v>
      </c>
      <c r="D59">
        <v>2333</v>
      </c>
      <c r="E59">
        <v>139</v>
      </c>
      <c r="F59">
        <v>360</v>
      </c>
      <c r="G59">
        <v>1</v>
      </c>
    </row>
    <row r="60" spans="1:7" x14ac:dyDescent="0.3">
      <c r="A60">
        <v>0.51947100000000002</v>
      </c>
      <c r="B60">
        <v>0</v>
      </c>
      <c r="C60">
        <v>5050</v>
      </c>
      <c r="D60">
        <v>0</v>
      </c>
      <c r="E60">
        <v>118</v>
      </c>
      <c r="F60">
        <v>360</v>
      </c>
      <c r="G60">
        <v>1</v>
      </c>
    </row>
    <row r="61" spans="1:7" x14ac:dyDescent="0.3">
      <c r="A61">
        <v>0.45775396800000001</v>
      </c>
      <c r="B61">
        <v>0</v>
      </c>
      <c r="C61">
        <v>4166</v>
      </c>
      <c r="D61">
        <v>0</v>
      </c>
      <c r="E61">
        <v>44</v>
      </c>
      <c r="F61">
        <v>360</v>
      </c>
      <c r="G61">
        <v>1</v>
      </c>
    </row>
    <row r="62" spans="1:7" x14ac:dyDescent="0.3">
      <c r="A62">
        <v>0.64172595799999999</v>
      </c>
      <c r="B62">
        <v>2</v>
      </c>
      <c r="C62">
        <v>2957</v>
      </c>
      <c r="D62">
        <v>0</v>
      </c>
      <c r="E62">
        <v>81</v>
      </c>
      <c r="F62">
        <v>360</v>
      </c>
      <c r="G62">
        <v>1</v>
      </c>
    </row>
    <row r="63" spans="1:7" x14ac:dyDescent="0.3">
      <c r="A63">
        <v>0.50174766999999998</v>
      </c>
      <c r="B63">
        <v>0</v>
      </c>
      <c r="C63">
        <v>3692</v>
      </c>
      <c r="D63">
        <v>0</v>
      </c>
      <c r="E63">
        <v>93</v>
      </c>
      <c r="F63">
        <v>360</v>
      </c>
      <c r="G63">
        <v>0</v>
      </c>
    </row>
    <row r="64" spans="1:7" x14ac:dyDescent="0.3">
      <c r="A64">
        <v>0.40408617899999999</v>
      </c>
      <c r="B64">
        <v>0</v>
      </c>
      <c r="C64">
        <v>2014</v>
      </c>
      <c r="D64">
        <v>1929</v>
      </c>
      <c r="E64">
        <v>74</v>
      </c>
      <c r="F64">
        <v>360</v>
      </c>
      <c r="G64">
        <v>1</v>
      </c>
    </row>
    <row r="65" spans="1:7" x14ac:dyDescent="0.3">
      <c r="A65">
        <v>0.75003993999999996</v>
      </c>
      <c r="B65">
        <v>0</v>
      </c>
      <c r="C65">
        <v>2718</v>
      </c>
      <c r="D65">
        <v>0</v>
      </c>
      <c r="E65">
        <v>70</v>
      </c>
      <c r="F65">
        <v>360</v>
      </c>
      <c r="G65">
        <v>1</v>
      </c>
    </row>
    <row r="66" spans="1:7" x14ac:dyDescent="0.3">
      <c r="A66">
        <v>0.99470572599999996</v>
      </c>
      <c r="B66">
        <v>0</v>
      </c>
      <c r="C66">
        <v>3459</v>
      </c>
      <c r="D66">
        <v>0</v>
      </c>
      <c r="E66">
        <v>25</v>
      </c>
      <c r="F66">
        <v>120</v>
      </c>
      <c r="G66">
        <v>1</v>
      </c>
    </row>
    <row r="67" spans="1:7" x14ac:dyDescent="0.3">
      <c r="A67">
        <v>0.45924659600000001</v>
      </c>
      <c r="B67">
        <v>0</v>
      </c>
      <c r="C67">
        <v>4583</v>
      </c>
      <c r="D67">
        <v>0</v>
      </c>
      <c r="E67">
        <v>84</v>
      </c>
      <c r="F67">
        <v>360</v>
      </c>
      <c r="G67">
        <v>1</v>
      </c>
    </row>
    <row r="68" spans="1:7" x14ac:dyDescent="0.3">
      <c r="A68">
        <v>0.92648038899999996</v>
      </c>
      <c r="B68">
        <v>2</v>
      </c>
      <c r="C68">
        <v>3316</v>
      </c>
      <c r="D68">
        <v>3500</v>
      </c>
      <c r="E68">
        <v>88</v>
      </c>
      <c r="F68">
        <v>360</v>
      </c>
      <c r="G68">
        <v>1</v>
      </c>
    </row>
    <row r="69" spans="1:7" x14ac:dyDescent="0.3">
      <c r="A69">
        <v>0.73789848000000002</v>
      </c>
      <c r="B69">
        <v>2</v>
      </c>
      <c r="C69">
        <v>4200</v>
      </c>
      <c r="D69">
        <v>1430</v>
      </c>
      <c r="E69">
        <v>129</v>
      </c>
      <c r="F69">
        <v>360</v>
      </c>
      <c r="G69">
        <v>1</v>
      </c>
    </row>
    <row r="70" spans="1:7" x14ac:dyDescent="0.3">
      <c r="A70">
        <v>0.37751706800000001</v>
      </c>
      <c r="B70">
        <v>0</v>
      </c>
      <c r="C70">
        <v>2698</v>
      </c>
      <c r="D70">
        <v>2034</v>
      </c>
      <c r="E70">
        <v>122</v>
      </c>
      <c r="F70">
        <v>360</v>
      </c>
      <c r="G70">
        <v>1</v>
      </c>
    </row>
    <row r="71" spans="1:7" x14ac:dyDescent="0.3">
      <c r="A71">
        <v>0.95909210600000006</v>
      </c>
      <c r="B71">
        <v>1</v>
      </c>
      <c r="C71">
        <v>1538</v>
      </c>
      <c r="D71">
        <v>1425</v>
      </c>
      <c r="E71">
        <v>30</v>
      </c>
      <c r="F71">
        <v>360</v>
      </c>
      <c r="G71">
        <v>1</v>
      </c>
    </row>
    <row r="72" spans="1:7" x14ac:dyDescent="0.3">
      <c r="A72">
        <v>0.696706202</v>
      </c>
      <c r="B72">
        <v>0</v>
      </c>
      <c r="C72">
        <v>4860</v>
      </c>
      <c r="D72">
        <v>830</v>
      </c>
      <c r="E72">
        <v>125</v>
      </c>
      <c r="F72">
        <v>360</v>
      </c>
      <c r="G72">
        <v>1</v>
      </c>
    </row>
    <row r="73" spans="1:7" x14ac:dyDescent="0.3">
      <c r="A73">
        <v>0.76974189199999998</v>
      </c>
      <c r="B73">
        <v>0</v>
      </c>
      <c r="C73">
        <v>3254</v>
      </c>
      <c r="D73">
        <v>0</v>
      </c>
      <c r="E73">
        <v>50</v>
      </c>
      <c r="F73">
        <v>360</v>
      </c>
      <c r="G73">
        <v>1</v>
      </c>
    </row>
    <row r="74" spans="1:7" x14ac:dyDescent="0.3">
      <c r="A74">
        <v>0.95110886500000003</v>
      </c>
      <c r="B74">
        <v>0</v>
      </c>
      <c r="C74">
        <v>2980</v>
      </c>
      <c r="D74">
        <v>2083</v>
      </c>
      <c r="E74">
        <v>120</v>
      </c>
      <c r="F74">
        <v>360</v>
      </c>
      <c r="G74">
        <v>1</v>
      </c>
    </row>
    <row r="75" spans="1:7" x14ac:dyDescent="0.3">
      <c r="A75">
        <v>0.23826915800000001</v>
      </c>
      <c r="B75">
        <v>0</v>
      </c>
      <c r="C75">
        <v>1863</v>
      </c>
      <c r="D75">
        <v>1041</v>
      </c>
      <c r="E75">
        <v>98</v>
      </c>
      <c r="F75">
        <v>360</v>
      </c>
      <c r="G75">
        <v>1</v>
      </c>
    </row>
    <row r="76" spans="1:7" x14ac:dyDescent="0.3">
      <c r="A76">
        <v>0.71186143400000002</v>
      </c>
      <c r="B76">
        <v>1</v>
      </c>
      <c r="C76">
        <v>3089</v>
      </c>
      <c r="D76">
        <v>1280</v>
      </c>
      <c r="E76">
        <v>121</v>
      </c>
      <c r="F76">
        <v>360</v>
      </c>
      <c r="G76">
        <v>0</v>
      </c>
    </row>
    <row r="77" spans="1:7" x14ac:dyDescent="0.3">
      <c r="A77">
        <v>0.47402657300000001</v>
      </c>
      <c r="B77">
        <v>0</v>
      </c>
      <c r="C77">
        <v>9323</v>
      </c>
      <c r="D77">
        <v>0</v>
      </c>
      <c r="E77">
        <v>75</v>
      </c>
      <c r="F77">
        <v>180</v>
      </c>
      <c r="G77">
        <v>1</v>
      </c>
    </row>
    <row r="78" spans="1:7" x14ac:dyDescent="0.3">
      <c r="A78">
        <v>0.30240607600000002</v>
      </c>
      <c r="B78">
        <v>0</v>
      </c>
      <c r="C78">
        <v>4583</v>
      </c>
      <c r="D78">
        <v>0</v>
      </c>
      <c r="E78">
        <v>112</v>
      </c>
      <c r="F78">
        <v>360</v>
      </c>
      <c r="G78">
        <v>1</v>
      </c>
    </row>
    <row r="79" spans="1:7" x14ac:dyDescent="0.3">
      <c r="A79">
        <v>0.82492035699999999</v>
      </c>
      <c r="B79">
        <v>0</v>
      </c>
      <c r="C79">
        <v>2439</v>
      </c>
      <c r="D79">
        <v>3333</v>
      </c>
      <c r="E79">
        <v>129</v>
      </c>
      <c r="F79">
        <v>360</v>
      </c>
      <c r="G79">
        <v>1</v>
      </c>
    </row>
    <row r="80" spans="1:7" x14ac:dyDescent="0.3">
      <c r="A80">
        <v>0.927482735</v>
      </c>
      <c r="B80">
        <v>0</v>
      </c>
      <c r="C80">
        <v>2237</v>
      </c>
      <c r="D80">
        <v>0</v>
      </c>
      <c r="E80">
        <v>63</v>
      </c>
      <c r="F80">
        <v>480</v>
      </c>
      <c r="G80">
        <v>0</v>
      </c>
    </row>
    <row r="81" spans="1:7" x14ac:dyDescent="0.3">
      <c r="A81">
        <v>0.91852825400000004</v>
      </c>
      <c r="B81">
        <v>0</v>
      </c>
      <c r="C81">
        <v>1820</v>
      </c>
      <c r="D81">
        <v>1769</v>
      </c>
      <c r="E81">
        <v>95</v>
      </c>
      <c r="F81">
        <v>360</v>
      </c>
      <c r="G81">
        <v>1</v>
      </c>
    </row>
    <row r="82" spans="1:7" x14ac:dyDescent="0.3">
      <c r="A82">
        <v>0.88177126800000005</v>
      </c>
      <c r="B82" t="s">
        <v>23</v>
      </c>
      <c r="C82">
        <v>3522</v>
      </c>
      <c r="D82">
        <v>0</v>
      </c>
      <c r="E82">
        <v>81</v>
      </c>
      <c r="F82">
        <v>180</v>
      </c>
      <c r="G82">
        <v>1</v>
      </c>
    </row>
    <row r="83" spans="1:7" x14ac:dyDescent="0.3">
      <c r="A83">
        <v>0.44501563</v>
      </c>
      <c r="B83">
        <v>0</v>
      </c>
      <c r="C83">
        <v>4344</v>
      </c>
      <c r="D83">
        <v>736</v>
      </c>
      <c r="E83">
        <v>87</v>
      </c>
      <c r="F83">
        <v>360</v>
      </c>
      <c r="G83">
        <v>1</v>
      </c>
    </row>
    <row r="84" spans="1:7" x14ac:dyDescent="0.3">
      <c r="A84">
        <v>0.26745369000000002</v>
      </c>
      <c r="B84">
        <v>2</v>
      </c>
      <c r="C84">
        <v>2045</v>
      </c>
      <c r="D84">
        <v>1619</v>
      </c>
      <c r="E84">
        <v>101</v>
      </c>
      <c r="F84">
        <v>360</v>
      </c>
      <c r="G84">
        <v>1</v>
      </c>
    </row>
    <row r="85" spans="1:7" x14ac:dyDescent="0.3">
      <c r="A85">
        <v>0.315342966</v>
      </c>
      <c r="B85">
        <v>1</v>
      </c>
      <c r="C85">
        <v>3750</v>
      </c>
      <c r="D85">
        <v>0</v>
      </c>
      <c r="E85">
        <v>116</v>
      </c>
      <c r="F85">
        <v>360</v>
      </c>
      <c r="G85">
        <v>1</v>
      </c>
    </row>
    <row r="86" spans="1:7" x14ac:dyDescent="0.3">
      <c r="A86">
        <v>0.93054661299999997</v>
      </c>
      <c r="B86">
        <v>0</v>
      </c>
      <c r="C86">
        <v>1916</v>
      </c>
      <c r="D86">
        <v>5063</v>
      </c>
      <c r="E86">
        <v>67</v>
      </c>
      <c r="F86">
        <v>360</v>
      </c>
      <c r="G86">
        <v>0</v>
      </c>
    </row>
    <row r="87" spans="1:7" x14ac:dyDescent="0.3">
      <c r="A87">
        <v>0.72020190900000003</v>
      </c>
      <c r="B87">
        <v>0</v>
      </c>
      <c r="C87">
        <v>4600</v>
      </c>
      <c r="D87">
        <v>0</v>
      </c>
      <c r="E87">
        <v>73</v>
      </c>
      <c r="F87">
        <v>180</v>
      </c>
      <c r="G87">
        <v>1</v>
      </c>
    </row>
    <row r="88" spans="1:7" x14ac:dyDescent="0.3">
      <c r="A88">
        <v>0.866631025</v>
      </c>
      <c r="B88">
        <v>0</v>
      </c>
      <c r="C88">
        <v>3625</v>
      </c>
      <c r="D88">
        <v>0</v>
      </c>
      <c r="E88">
        <v>108</v>
      </c>
      <c r="F88">
        <v>360</v>
      </c>
      <c r="G88">
        <v>1</v>
      </c>
    </row>
    <row r="89" spans="1:7" x14ac:dyDescent="0.3">
      <c r="A89">
        <v>0.83061307699999998</v>
      </c>
      <c r="B89">
        <v>1</v>
      </c>
      <c r="C89">
        <v>2178</v>
      </c>
      <c r="D89">
        <v>0</v>
      </c>
      <c r="E89">
        <v>66</v>
      </c>
      <c r="F89">
        <v>300</v>
      </c>
      <c r="G89">
        <v>0</v>
      </c>
    </row>
    <row r="90" spans="1:7" x14ac:dyDescent="0.3">
      <c r="A90">
        <v>0.83096199699999995</v>
      </c>
      <c r="B90">
        <v>0</v>
      </c>
      <c r="C90">
        <v>4885</v>
      </c>
      <c r="D90">
        <v>0</v>
      </c>
      <c r="E90">
        <v>48</v>
      </c>
      <c r="F90">
        <v>360</v>
      </c>
      <c r="G90">
        <v>1</v>
      </c>
    </row>
    <row r="91" spans="1:7" x14ac:dyDescent="0.3">
      <c r="A91">
        <v>0.58720275300000002</v>
      </c>
      <c r="B91">
        <v>0</v>
      </c>
      <c r="C91">
        <v>3858</v>
      </c>
      <c r="D91">
        <v>0</v>
      </c>
      <c r="E91">
        <v>76</v>
      </c>
      <c r="F91">
        <v>360</v>
      </c>
      <c r="G91">
        <v>1</v>
      </c>
    </row>
    <row r="92" spans="1:7" x14ac:dyDescent="0.3">
      <c r="A92">
        <v>0.81453260199999999</v>
      </c>
      <c r="B92">
        <v>0</v>
      </c>
      <c r="C92">
        <v>1907</v>
      </c>
      <c r="D92">
        <v>2365</v>
      </c>
      <c r="E92">
        <v>120</v>
      </c>
      <c r="F92">
        <v>360</v>
      </c>
      <c r="G92">
        <v>1</v>
      </c>
    </row>
    <row r="93" spans="1:7" x14ac:dyDescent="0.3">
      <c r="A93">
        <v>0.84645144900000002</v>
      </c>
      <c r="B93">
        <v>0</v>
      </c>
      <c r="C93">
        <v>3416</v>
      </c>
      <c r="D93">
        <v>2816</v>
      </c>
      <c r="E93">
        <v>113</v>
      </c>
      <c r="F93">
        <v>360</v>
      </c>
      <c r="G93">
        <v>0</v>
      </c>
    </row>
    <row r="94" spans="1:7" x14ac:dyDescent="0.3">
      <c r="A94">
        <v>0.68021299800000001</v>
      </c>
      <c r="B94">
        <v>1</v>
      </c>
      <c r="C94">
        <v>3500</v>
      </c>
      <c r="D94">
        <v>1083</v>
      </c>
      <c r="E94">
        <v>135</v>
      </c>
      <c r="F94">
        <v>360</v>
      </c>
      <c r="G94">
        <v>1</v>
      </c>
    </row>
    <row r="95" spans="1:7" x14ac:dyDescent="0.3">
      <c r="A95">
        <v>0.83164713400000001</v>
      </c>
      <c r="B95">
        <v>2</v>
      </c>
      <c r="C95">
        <v>3917</v>
      </c>
      <c r="D95">
        <v>0</v>
      </c>
      <c r="E95">
        <v>124</v>
      </c>
      <c r="F95">
        <v>360</v>
      </c>
      <c r="G95">
        <v>1</v>
      </c>
    </row>
    <row r="96" spans="1:7" x14ac:dyDescent="0.3">
      <c r="A96">
        <v>0.38027818200000002</v>
      </c>
      <c r="B96">
        <v>0</v>
      </c>
      <c r="C96">
        <v>4408</v>
      </c>
      <c r="D96">
        <v>0</v>
      </c>
      <c r="E96">
        <v>120</v>
      </c>
      <c r="F96">
        <v>360</v>
      </c>
      <c r="G96">
        <v>1</v>
      </c>
    </row>
    <row r="97" spans="1:7" x14ac:dyDescent="0.3">
      <c r="A97">
        <v>0.82891444199999997</v>
      </c>
      <c r="B97">
        <v>0</v>
      </c>
      <c r="C97">
        <v>3244</v>
      </c>
      <c r="D97">
        <v>0</v>
      </c>
      <c r="E97">
        <v>80</v>
      </c>
      <c r="F97">
        <v>360</v>
      </c>
      <c r="G97">
        <v>1</v>
      </c>
    </row>
    <row r="98" spans="1:7" x14ac:dyDescent="0.3">
      <c r="A98">
        <v>0.76000488899999996</v>
      </c>
      <c r="B98">
        <v>0</v>
      </c>
      <c r="C98">
        <v>2479</v>
      </c>
      <c r="D98">
        <v>0</v>
      </c>
      <c r="E98">
        <v>59</v>
      </c>
      <c r="F98">
        <v>360</v>
      </c>
      <c r="G98">
        <v>1</v>
      </c>
    </row>
    <row r="99" spans="1:7" x14ac:dyDescent="0.3">
      <c r="A99">
        <v>0.29619073400000001</v>
      </c>
      <c r="B99">
        <v>0</v>
      </c>
      <c r="C99">
        <v>3418</v>
      </c>
      <c r="D99">
        <v>0</v>
      </c>
      <c r="E99">
        <v>127</v>
      </c>
      <c r="F99">
        <v>360</v>
      </c>
      <c r="G99">
        <v>1</v>
      </c>
    </row>
    <row r="100" spans="1:7" x14ac:dyDescent="0.3">
      <c r="A100">
        <v>0.859547846</v>
      </c>
      <c r="B100" t="s">
        <v>23</v>
      </c>
      <c r="C100">
        <v>5703</v>
      </c>
      <c r="D100">
        <v>0</v>
      </c>
      <c r="E100">
        <v>130</v>
      </c>
      <c r="F100">
        <v>360</v>
      </c>
      <c r="G100">
        <v>1</v>
      </c>
    </row>
    <row r="101" spans="1:7" x14ac:dyDescent="0.3">
      <c r="A101">
        <v>0.89922637400000005</v>
      </c>
      <c r="B101">
        <v>0</v>
      </c>
      <c r="C101">
        <v>3173</v>
      </c>
      <c r="D101">
        <v>3021</v>
      </c>
      <c r="E101">
        <v>137</v>
      </c>
      <c r="F101">
        <v>360</v>
      </c>
      <c r="G101">
        <v>1</v>
      </c>
    </row>
    <row r="102" spans="1:7" x14ac:dyDescent="0.3">
      <c r="A102">
        <v>0.76301738299999999</v>
      </c>
      <c r="B102">
        <v>0</v>
      </c>
      <c r="C102">
        <v>3727</v>
      </c>
      <c r="D102">
        <v>1775</v>
      </c>
      <c r="E102">
        <v>131</v>
      </c>
      <c r="F102">
        <v>360</v>
      </c>
      <c r="G102">
        <v>1</v>
      </c>
    </row>
    <row r="103" spans="1:7" x14ac:dyDescent="0.3">
      <c r="A103">
        <v>0.31946873799999997</v>
      </c>
      <c r="B103">
        <v>2</v>
      </c>
      <c r="C103">
        <v>5000</v>
      </c>
      <c r="D103">
        <v>0</v>
      </c>
      <c r="E103">
        <v>72</v>
      </c>
      <c r="F103">
        <v>360</v>
      </c>
      <c r="G103">
        <v>0</v>
      </c>
    </row>
    <row r="104" spans="1:7" x14ac:dyDescent="0.3">
      <c r="A104">
        <v>0.35846788099999999</v>
      </c>
      <c r="B104">
        <v>2</v>
      </c>
      <c r="C104">
        <v>4009</v>
      </c>
      <c r="D104">
        <v>1717</v>
      </c>
      <c r="E104">
        <v>116</v>
      </c>
      <c r="F104">
        <v>360</v>
      </c>
      <c r="G104">
        <v>1</v>
      </c>
    </row>
    <row r="105" spans="1:7" x14ac:dyDescent="0.3">
      <c r="A105">
        <v>0.24223278100000001</v>
      </c>
      <c r="B105">
        <v>0</v>
      </c>
      <c r="C105">
        <v>6250</v>
      </c>
      <c r="D105">
        <v>0</v>
      </c>
      <c r="E105">
        <v>128</v>
      </c>
      <c r="F105">
        <v>360</v>
      </c>
      <c r="G105">
        <v>1</v>
      </c>
    </row>
    <row r="106" spans="1:7" x14ac:dyDescent="0.3">
      <c r="A106">
        <v>0.57173780500000004</v>
      </c>
      <c r="B106">
        <v>0</v>
      </c>
      <c r="C106">
        <v>4735</v>
      </c>
      <c r="D106">
        <v>0</v>
      </c>
      <c r="E106">
        <v>138</v>
      </c>
      <c r="F106">
        <v>360</v>
      </c>
      <c r="G106">
        <v>1</v>
      </c>
    </row>
    <row r="107" spans="1:7" x14ac:dyDescent="0.3">
      <c r="A107">
        <v>0.97144543500000002</v>
      </c>
      <c r="B107">
        <v>1</v>
      </c>
      <c r="C107">
        <v>2491</v>
      </c>
      <c r="D107">
        <v>2054</v>
      </c>
      <c r="E107">
        <v>104</v>
      </c>
      <c r="F107">
        <v>360</v>
      </c>
      <c r="G107">
        <v>1</v>
      </c>
    </row>
    <row r="108" spans="1:7" x14ac:dyDescent="0.3">
      <c r="A108">
        <v>0.90261576700000001</v>
      </c>
      <c r="B108">
        <v>0</v>
      </c>
      <c r="C108">
        <v>3716</v>
      </c>
      <c r="D108">
        <v>0</v>
      </c>
      <c r="E108">
        <v>42</v>
      </c>
      <c r="F108">
        <v>180</v>
      </c>
      <c r="G108">
        <v>1</v>
      </c>
    </row>
    <row r="109" spans="1:7" x14ac:dyDescent="0.3">
      <c r="A109">
        <v>0.49995116499999998</v>
      </c>
      <c r="B109">
        <v>0</v>
      </c>
      <c r="C109">
        <v>3189</v>
      </c>
      <c r="D109">
        <v>2598</v>
      </c>
      <c r="E109">
        <v>120</v>
      </c>
      <c r="F109">
        <v>240</v>
      </c>
      <c r="G109">
        <v>1</v>
      </c>
    </row>
    <row r="110" spans="1:7" x14ac:dyDescent="0.3">
      <c r="A110">
        <v>0.83860162100000002</v>
      </c>
      <c r="B110">
        <v>1</v>
      </c>
      <c r="C110">
        <v>3155</v>
      </c>
      <c r="D110">
        <v>1779</v>
      </c>
      <c r="E110">
        <v>140</v>
      </c>
      <c r="F110">
        <v>360</v>
      </c>
      <c r="G110">
        <v>1</v>
      </c>
    </row>
    <row r="111" spans="1:7" x14ac:dyDescent="0.3">
      <c r="A111">
        <v>0.78611599600000004</v>
      </c>
      <c r="B111">
        <v>0</v>
      </c>
      <c r="C111">
        <v>3463</v>
      </c>
      <c r="D111">
        <v>0</v>
      </c>
      <c r="E111">
        <v>122</v>
      </c>
      <c r="F111">
        <v>360</v>
      </c>
      <c r="G111">
        <v>0</v>
      </c>
    </row>
    <row r="112" spans="1:7" x14ac:dyDescent="0.3">
      <c r="A112">
        <v>0.25287954099999999</v>
      </c>
      <c r="B112">
        <v>1</v>
      </c>
      <c r="C112">
        <v>3812</v>
      </c>
      <c r="D112">
        <v>0</v>
      </c>
      <c r="E112">
        <v>112</v>
      </c>
      <c r="F112">
        <v>360</v>
      </c>
      <c r="G112">
        <v>1</v>
      </c>
    </row>
    <row r="113" spans="1:7" x14ac:dyDescent="0.3">
      <c r="A113">
        <v>0.62404262499999996</v>
      </c>
      <c r="B113">
        <v>1</v>
      </c>
      <c r="C113">
        <v>3315</v>
      </c>
      <c r="D113">
        <v>0</v>
      </c>
      <c r="E113">
        <v>96</v>
      </c>
      <c r="F113">
        <v>360</v>
      </c>
      <c r="G113">
        <v>1</v>
      </c>
    </row>
    <row r="114" spans="1:7" x14ac:dyDescent="0.3">
      <c r="A114">
        <v>0.59515565599999998</v>
      </c>
      <c r="B114">
        <v>1</v>
      </c>
      <c r="C114">
        <v>2510</v>
      </c>
      <c r="D114">
        <v>1983</v>
      </c>
      <c r="E114">
        <v>140</v>
      </c>
      <c r="F114">
        <v>180</v>
      </c>
      <c r="G114">
        <v>1</v>
      </c>
    </row>
    <row r="115" spans="1:7" x14ac:dyDescent="0.3">
      <c r="A115">
        <v>0.29220173100000002</v>
      </c>
      <c r="B115">
        <v>2</v>
      </c>
      <c r="C115">
        <v>6250</v>
      </c>
      <c r="D115">
        <v>1300</v>
      </c>
      <c r="E115">
        <v>108</v>
      </c>
      <c r="F115">
        <v>360</v>
      </c>
      <c r="G115">
        <v>1</v>
      </c>
    </row>
    <row r="116" spans="1:7" x14ac:dyDescent="0.3">
      <c r="A116">
        <v>0.65304598999999997</v>
      </c>
      <c r="B116">
        <v>0</v>
      </c>
      <c r="C116">
        <v>3406</v>
      </c>
      <c r="D116">
        <v>4417</v>
      </c>
      <c r="E116">
        <v>123</v>
      </c>
      <c r="F116">
        <v>360</v>
      </c>
      <c r="G116">
        <v>1</v>
      </c>
    </row>
    <row r="117" spans="1:7" x14ac:dyDescent="0.3">
      <c r="A117">
        <v>0.60664571099999998</v>
      </c>
      <c r="B117">
        <v>0</v>
      </c>
      <c r="C117">
        <v>6050</v>
      </c>
      <c r="D117">
        <v>4333</v>
      </c>
      <c r="E117">
        <v>120</v>
      </c>
      <c r="F117">
        <v>180</v>
      </c>
      <c r="G117">
        <v>1</v>
      </c>
    </row>
    <row r="118" spans="1:7" x14ac:dyDescent="0.3">
      <c r="A118">
        <v>0.97097977499999999</v>
      </c>
      <c r="B118">
        <v>1</v>
      </c>
      <c r="C118">
        <v>6608</v>
      </c>
      <c r="D118">
        <v>0</v>
      </c>
      <c r="E118">
        <v>137</v>
      </c>
      <c r="F118">
        <v>180</v>
      </c>
      <c r="G118">
        <v>1</v>
      </c>
    </row>
    <row r="119" spans="1:7" x14ac:dyDescent="0.3">
      <c r="A119">
        <v>0.62570902699999997</v>
      </c>
      <c r="B119">
        <v>0</v>
      </c>
      <c r="C119">
        <v>1809</v>
      </c>
      <c r="D119">
        <v>1868</v>
      </c>
      <c r="E119">
        <v>90</v>
      </c>
      <c r="F119">
        <v>360</v>
      </c>
      <c r="G119">
        <v>1</v>
      </c>
    </row>
    <row r="120" spans="1:7" x14ac:dyDescent="0.3">
      <c r="A120">
        <v>0.87417583600000004</v>
      </c>
      <c r="B120">
        <v>2</v>
      </c>
      <c r="C120">
        <v>3427</v>
      </c>
      <c r="D120">
        <v>0</v>
      </c>
      <c r="E120">
        <v>138</v>
      </c>
      <c r="F120">
        <v>360</v>
      </c>
      <c r="G120">
        <v>1</v>
      </c>
    </row>
    <row r="121" spans="1:7" x14ac:dyDescent="0.3">
      <c r="A121">
        <v>0.32038651800000001</v>
      </c>
      <c r="B121">
        <v>0</v>
      </c>
      <c r="C121">
        <v>2583</v>
      </c>
      <c r="D121">
        <v>2167</v>
      </c>
      <c r="E121">
        <v>104</v>
      </c>
      <c r="F121">
        <v>360</v>
      </c>
      <c r="G121">
        <v>1</v>
      </c>
    </row>
    <row r="122" spans="1:7" x14ac:dyDescent="0.3">
      <c r="A122">
        <v>0.68854907899999995</v>
      </c>
      <c r="B122">
        <v>0</v>
      </c>
      <c r="C122">
        <v>6045</v>
      </c>
      <c r="D122">
        <v>0</v>
      </c>
      <c r="E122">
        <v>115</v>
      </c>
      <c r="F122">
        <v>360</v>
      </c>
      <c r="G122">
        <v>0</v>
      </c>
    </row>
    <row r="123" spans="1:7" x14ac:dyDescent="0.3">
      <c r="A123">
        <v>0.496416205</v>
      </c>
      <c r="B123" t="s">
        <v>23</v>
      </c>
      <c r="C123">
        <v>5250</v>
      </c>
      <c r="D123">
        <v>0</v>
      </c>
      <c r="E123">
        <v>94</v>
      </c>
      <c r="F123">
        <v>360</v>
      </c>
      <c r="G123">
        <v>1</v>
      </c>
    </row>
    <row r="124" spans="1:7" x14ac:dyDescent="0.3">
      <c r="A124">
        <v>0.69812448400000005</v>
      </c>
      <c r="B124" t="s">
        <v>23</v>
      </c>
      <c r="C124">
        <v>4931</v>
      </c>
      <c r="D124">
        <v>0</v>
      </c>
      <c r="E124">
        <v>128</v>
      </c>
      <c r="F124">
        <v>360</v>
      </c>
      <c r="G124">
        <v>0</v>
      </c>
    </row>
    <row r="125" spans="1:7" x14ac:dyDescent="0.3">
      <c r="A125">
        <v>0.43844427000000002</v>
      </c>
      <c r="B125">
        <v>0</v>
      </c>
      <c r="C125">
        <v>2060</v>
      </c>
      <c r="D125">
        <v>2209</v>
      </c>
      <c r="E125">
        <v>134</v>
      </c>
      <c r="F125">
        <v>360</v>
      </c>
      <c r="G125">
        <v>1</v>
      </c>
    </row>
    <row r="126" spans="1:7" x14ac:dyDescent="0.3">
      <c r="A126">
        <v>0.25105074999999999</v>
      </c>
      <c r="B126">
        <v>0</v>
      </c>
      <c r="C126">
        <v>7200</v>
      </c>
      <c r="D126">
        <v>0</v>
      </c>
      <c r="E126">
        <v>120</v>
      </c>
      <c r="F126">
        <v>360</v>
      </c>
      <c r="G126">
        <v>1</v>
      </c>
    </row>
    <row r="127" spans="1:7" x14ac:dyDescent="0.3">
      <c r="A127">
        <v>0.65494566799999998</v>
      </c>
      <c r="B127">
        <v>0</v>
      </c>
      <c r="C127">
        <v>5166</v>
      </c>
      <c r="D127">
        <v>0</v>
      </c>
      <c r="E127">
        <v>128</v>
      </c>
      <c r="F127">
        <v>360</v>
      </c>
      <c r="G127">
        <v>1</v>
      </c>
    </row>
    <row r="128" spans="1:7" x14ac:dyDescent="0.3">
      <c r="A128">
        <v>0.87934015799999998</v>
      </c>
      <c r="B128">
        <v>1</v>
      </c>
      <c r="C128">
        <v>2876</v>
      </c>
      <c r="D128">
        <v>1560</v>
      </c>
      <c r="E128">
        <v>90</v>
      </c>
      <c r="F128">
        <v>360</v>
      </c>
      <c r="G128">
        <v>1</v>
      </c>
    </row>
    <row r="129" spans="1:7" x14ac:dyDescent="0.3">
      <c r="A129">
        <v>0.81094471899999998</v>
      </c>
      <c r="B129">
        <v>0</v>
      </c>
      <c r="C129">
        <v>3237</v>
      </c>
      <c r="D129">
        <v>0</v>
      </c>
      <c r="E129">
        <v>30</v>
      </c>
      <c r="F129">
        <v>360</v>
      </c>
      <c r="G129">
        <v>1</v>
      </c>
    </row>
    <row r="130" spans="1:7" x14ac:dyDescent="0.3">
      <c r="A130">
        <v>0.61775202799999995</v>
      </c>
      <c r="B130">
        <v>0</v>
      </c>
      <c r="C130">
        <v>2833</v>
      </c>
      <c r="D130">
        <v>1857</v>
      </c>
      <c r="E130">
        <v>126</v>
      </c>
      <c r="F130">
        <v>360</v>
      </c>
      <c r="G130">
        <v>1</v>
      </c>
    </row>
    <row r="131" spans="1:7" x14ac:dyDescent="0.3">
      <c r="A131">
        <v>0.27166053299999998</v>
      </c>
      <c r="B131">
        <v>0</v>
      </c>
      <c r="C131">
        <v>2620</v>
      </c>
      <c r="D131">
        <v>2223</v>
      </c>
      <c r="E131">
        <v>150</v>
      </c>
      <c r="F131">
        <v>360</v>
      </c>
      <c r="G131">
        <v>1</v>
      </c>
    </row>
    <row r="132" spans="1:7" x14ac:dyDescent="0.3">
      <c r="A132">
        <v>0.42489136500000002</v>
      </c>
      <c r="B132">
        <v>2</v>
      </c>
      <c r="C132">
        <v>3900</v>
      </c>
      <c r="D132">
        <v>0</v>
      </c>
      <c r="E132">
        <v>90</v>
      </c>
      <c r="F132">
        <v>360</v>
      </c>
      <c r="G132">
        <v>1</v>
      </c>
    </row>
    <row r="133" spans="1:7" x14ac:dyDescent="0.3">
      <c r="A133">
        <v>0.21656569000000001</v>
      </c>
      <c r="B133">
        <v>1</v>
      </c>
      <c r="C133">
        <v>2750</v>
      </c>
      <c r="D133">
        <v>1842</v>
      </c>
      <c r="E133">
        <v>115</v>
      </c>
      <c r="F133">
        <v>360</v>
      </c>
      <c r="G133">
        <v>1</v>
      </c>
    </row>
    <row r="134" spans="1:7" x14ac:dyDescent="0.3">
      <c r="A134">
        <v>0.97238213600000001</v>
      </c>
      <c r="B134">
        <v>0</v>
      </c>
      <c r="C134">
        <v>3103</v>
      </c>
      <c r="D134">
        <v>1300</v>
      </c>
      <c r="E134">
        <v>80</v>
      </c>
      <c r="F134">
        <v>360</v>
      </c>
      <c r="G134">
        <v>1</v>
      </c>
    </row>
    <row r="135" spans="1:7" x14ac:dyDescent="0.3">
      <c r="A135">
        <v>0.25499002300000001</v>
      </c>
      <c r="B135">
        <v>0</v>
      </c>
      <c r="C135">
        <v>4100</v>
      </c>
      <c r="D135">
        <v>0</v>
      </c>
      <c r="E135">
        <v>124</v>
      </c>
      <c r="F135">
        <v>360</v>
      </c>
      <c r="G135">
        <v>0</v>
      </c>
    </row>
    <row r="136" spans="1:7" x14ac:dyDescent="0.3">
      <c r="A136">
        <v>0.83715816899999995</v>
      </c>
      <c r="B136">
        <v>0</v>
      </c>
      <c r="C136">
        <v>3927</v>
      </c>
      <c r="D136">
        <v>800</v>
      </c>
      <c r="E136">
        <v>112</v>
      </c>
      <c r="F136">
        <v>360</v>
      </c>
      <c r="G136">
        <v>1</v>
      </c>
    </row>
    <row r="137" spans="1:7" x14ac:dyDescent="0.3">
      <c r="A137">
        <v>0.62734903200000003</v>
      </c>
      <c r="B137">
        <v>2</v>
      </c>
      <c r="C137">
        <v>2301</v>
      </c>
      <c r="D137">
        <v>985.79998780000005</v>
      </c>
      <c r="E137">
        <v>78</v>
      </c>
      <c r="F137">
        <v>180</v>
      </c>
      <c r="G137">
        <v>1</v>
      </c>
    </row>
    <row r="138" spans="1:7" x14ac:dyDescent="0.3">
      <c r="A138">
        <v>0.64479630799999998</v>
      </c>
      <c r="B138">
        <v>0</v>
      </c>
      <c r="C138">
        <v>1811</v>
      </c>
      <c r="D138">
        <v>1666</v>
      </c>
      <c r="E138">
        <v>54</v>
      </c>
      <c r="F138">
        <v>360</v>
      </c>
      <c r="G138">
        <v>1</v>
      </c>
    </row>
    <row r="139" spans="1:7" x14ac:dyDescent="0.3">
      <c r="A139">
        <v>0.63311550100000002</v>
      </c>
      <c r="B139">
        <v>0</v>
      </c>
      <c r="C139">
        <v>3158</v>
      </c>
      <c r="D139">
        <v>3053</v>
      </c>
      <c r="E139">
        <v>89</v>
      </c>
      <c r="F139">
        <v>360</v>
      </c>
      <c r="G139">
        <v>1</v>
      </c>
    </row>
    <row r="140" spans="1:7" x14ac:dyDescent="0.3">
      <c r="A140">
        <v>0.85118580200000005</v>
      </c>
      <c r="B140">
        <v>0</v>
      </c>
      <c r="C140">
        <v>2600</v>
      </c>
      <c r="D140">
        <v>1717</v>
      </c>
      <c r="E140">
        <v>99</v>
      </c>
      <c r="F140">
        <v>300</v>
      </c>
      <c r="G140">
        <v>1</v>
      </c>
    </row>
    <row r="141" spans="1:7" x14ac:dyDescent="0.3">
      <c r="A141">
        <v>0.58282727700000003</v>
      </c>
      <c r="B141">
        <v>0</v>
      </c>
      <c r="C141">
        <v>3075</v>
      </c>
      <c r="D141">
        <v>2416</v>
      </c>
      <c r="E141">
        <v>139</v>
      </c>
      <c r="F141">
        <v>360</v>
      </c>
      <c r="G141">
        <v>1</v>
      </c>
    </row>
    <row r="142" spans="1:7" x14ac:dyDescent="0.3">
      <c r="A142">
        <v>0.94059884199999999</v>
      </c>
      <c r="B142">
        <v>2</v>
      </c>
      <c r="C142">
        <v>4400</v>
      </c>
      <c r="D142">
        <v>0</v>
      </c>
      <c r="E142">
        <v>127</v>
      </c>
      <c r="F142">
        <v>360</v>
      </c>
      <c r="G142">
        <v>0</v>
      </c>
    </row>
    <row r="143" spans="1:7" x14ac:dyDescent="0.3">
      <c r="A143">
        <v>0.23824575100000001</v>
      </c>
      <c r="B143">
        <v>1</v>
      </c>
      <c r="C143">
        <v>5417</v>
      </c>
      <c r="D143">
        <v>0</v>
      </c>
      <c r="E143">
        <v>143</v>
      </c>
      <c r="F143">
        <v>480</v>
      </c>
      <c r="G143">
        <v>0</v>
      </c>
    </row>
    <row r="144" spans="1:7" x14ac:dyDescent="0.3">
      <c r="A144">
        <v>0.32890389399999997</v>
      </c>
      <c r="B144" t="s">
        <v>23</v>
      </c>
      <c r="C144">
        <v>4416</v>
      </c>
      <c r="D144">
        <v>1250</v>
      </c>
      <c r="E144">
        <v>110</v>
      </c>
      <c r="F144">
        <v>360</v>
      </c>
      <c r="G144">
        <v>1</v>
      </c>
    </row>
    <row r="145" spans="1:7" x14ac:dyDescent="0.3">
      <c r="A145">
        <v>0.49055103</v>
      </c>
      <c r="B145">
        <v>1</v>
      </c>
      <c r="C145">
        <v>4666</v>
      </c>
      <c r="D145">
        <v>0</v>
      </c>
      <c r="E145">
        <v>135</v>
      </c>
      <c r="F145">
        <v>360</v>
      </c>
      <c r="G145">
        <v>1</v>
      </c>
    </row>
    <row r="146" spans="1:7" x14ac:dyDescent="0.3">
      <c r="A146">
        <v>0.40242957000000001</v>
      </c>
      <c r="B146">
        <v>1</v>
      </c>
      <c r="C146">
        <v>2014</v>
      </c>
      <c r="D146">
        <v>2925</v>
      </c>
      <c r="E146">
        <v>113</v>
      </c>
      <c r="F146">
        <v>360</v>
      </c>
      <c r="G146">
        <v>1</v>
      </c>
    </row>
    <row r="147" spans="1:7" x14ac:dyDescent="0.3">
      <c r="A147">
        <v>0.86888503500000003</v>
      </c>
      <c r="B147">
        <v>0</v>
      </c>
      <c r="C147">
        <v>1800</v>
      </c>
      <c r="D147">
        <v>2934</v>
      </c>
      <c r="E147">
        <v>93</v>
      </c>
      <c r="F147">
        <v>360</v>
      </c>
      <c r="G147">
        <v>0</v>
      </c>
    </row>
    <row r="148" spans="1:7" x14ac:dyDescent="0.3">
      <c r="A148">
        <v>0.939624028</v>
      </c>
      <c r="B148">
        <v>1</v>
      </c>
      <c r="C148">
        <v>2875</v>
      </c>
      <c r="D148">
        <v>1750</v>
      </c>
      <c r="E148">
        <v>105</v>
      </c>
      <c r="F148">
        <v>360</v>
      </c>
      <c r="G148">
        <v>1</v>
      </c>
    </row>
    <row r="149" spans="1:7" x14ac:dyDescent="0.3">
      <c r="A149">
        <v>0.63023701799999998</v>
      </c>
      <c r="B149">
        <v>0</v>
      </c>
      <c r="C149">
        <v>5000</v>
      </c>
      <c r="D149">
        <v>0</v>
      </c>
      <c r="E149">
        <v>132</v>
      </c>
      <c r="F149">
        <v>360</v>
      </c>
      <c r="G149">
        <v>1</v>
      </c>
    </row>
    <row r="150" spans="1:7" x14ac:dyDescent="0.3">
      <c r="A150">
        <v>0.63148602600000003</v>
      </c>
      <c r="B150">
        <v>1</v>
      </c>
      <c r="C150">
        <v>1625</v>
      </c>
      <c r="D150">
        <v>1803</v>
      </c>
      <c r="E150">
        <v>96</v>
      </c>
      <c r="F150">
        <v>360</v>
      </c>
      <c r="G150">
        <v>1</v>
      </c>
    </row>
    <row r="151" spans="1:7" x14ac:dyDescent="0.3">
      <c r="A151">
        <v>0.88181161399999997</v>
      </c>
      <c r="B151">
        <v>0</v>
      </c>
      <c r="C151">
        <v>4000</v>
      </c>
      <c r="D151">
        <v>2500</v>
      </c>
      <c r="E151">
        <v>140</v>
      </c>
      <c r="F151">
        <v>360</v>
      </c>
      <c r="G151">
        <v>1</v>
      </c>
    </row>
    <row r="152" spans="1:7" x14ac:dyDescent="0.3">
      <c r="A152">
        <v>0.90447031300000003</v>
      </c>
      <c r="B152">
        <v>0</v>
      </c>
      <c r="C152">
        <v>3762</v>
      </c>
      <c r="D152">
        <v>1666</v>
      </c>
      <c r="E152">
        <v>135</v>
      </c>
      <c r="F152">
        <v>360</v>
      </c>
      <c r="G152">
        <v>1</v>
      </c>
    </row>
    <row r="153" spans="1:7" x14ac:dyDescent="0.3">
      <c r="A153">
        <v>0.88179153399999999</v>
      </c>
      <c r="B153">
        <v>0</v>
      </c>
      <c r="C153">
        <v>2400</v>
      </c>
      <c r="D153">
        <v>1863</v>
      </c>
      <c r="E153">
        <v>104</v>
      </c>
      <c r="F153">
        <v>360</v>
      </c>
      <c r="G153">
        <v>0</v>
      </c>
    </row>
    <row r="154" spans="1:7" x14ac:dyDescent="0.3">
      <c r="A154">
        <v>0.32350577899999999</v>
      </c>
      <c r="B154">
        <v>0</v>
      </c>
      <c r="C154">
        <v>2917</v>
      </c>
      <c r="D154">
        <v>0</v>
      </c>
      <c r="E154">
        <v>84</v>
      </c>
      <c r="F154">
        <v>360</v>
      </c>
      <c r="G154">
        <v>1</v>
      </c>
    </row>
    <row r="155" spans="1:7" x14ac:dyDescent="0.3">
      <c r="A155">
        <v>0.94113130499999997</v>
      </c>
      <c r="B155">
        <v>0</v>
      </c>
      <c r="C155">
        <v>2507</v>
      </c>
      <c r="D155">
        <v>0</v>
      </c>
      <c r="E155">
        <v>56</v>
      </c>
      <c r="F155">
        <v>360</v>
      </c>
      <c r="G155">
        <v>1</v>
      </c>
    </row>
    <row r="156" spans="1:7" x14ac:dyDescent="0.3">
      <c r="A156">
        <v>0.54261578300000002</v>
      </c>
      <c r="B156">
        <v>2</v>
      </c>
      <c r="C156">
        <v>5746</v>
      </c>
      <c r="D156">
        <v>0</v>
      </c>
      <c r="E156">
        <v>144</v>
      </c>
      <c r="F156">
        <v>84</v>
      </c>
      <c r="G156">
        <v>0</v>
      </c>
    </row>
    <row r="157" spans="1:7" x14ac:dyDescent="0.3">
      <c r="A157">
        <v>0.51581252</v>
      </c>
      <c r="B157">
        <v>1</v>
      </c>
      <c r="C157">
        <v>3399</v>
      </c>
      <c r="D157">
        <v>1640</v>
      </c>
      <c r="E157">
        <v>111</v>
      </c>
      <c r="F157">
        <v>180</v>
      </c>
      <c r="G157">
        <v>1</v>
      </c>
    </row>
    <row r="158" spans="1:7" x14ac:dyDescent="0.3">
      <c r="A158">
        <v>0.78665397199999998</v>
      </c>
      <c r="B158">
        <v>2</v>
      </c>
      <c r="C158">
        <v>3717</v>
      </c>
      <c r="D158">
        <v>0</v>
      </c>
      <c r="E158">
        <v>120</v>
      </c>
      <c r="F158">
        <v>360</v>
      </c>
      <c r="G158">
        <v>1</v>
      </c>
    </row>
    <row r="159" spans="1:7" x14ac:dyDescent="0.3">
      <c r="A159">
        <v>0.699771331</v>
      </c>
      <c r="B159">
        <v>0</v>
      </c>
      <c r="C159">
        <v>2058</v>
      </c>
      <c r="D159">
        <v>2134</v>
      </c>
      <c r="E159">
        <v>88</v>
      </c>
      <c r="F159">
        <v>360</v>
      </c>
      <c r="G159">
        <v>0</v>
      </c>
    </row>
    <row r="160" spans="1:7" x14ac:dyDescent="0.3">
      <c r="A160">
        <v>0.52082316299999998</v>
      </c>
      <c r="B160">
        <v>1</v>
      </c>
      <c r="C160">
        <v>3541</v>
      </c>
      <c r="D160">
        <v>0</v>
      </c>
      <c r="E160">
        <v>112</v>
      </c>
      <c r="F160">
        <v>360</v>
      </c>
      <c r="G160">
        <v>0</v>
      </c>
    </row>
    <row r="161" spans="1:7" x14ac:dyDescent="0.3">
      <c r="A161">
        <v>0.90872310300000003</v>
      </c>
      <c r="B161">
        <v>0</v>
      </c>
      <c r="C161">
        <v>2400</v>
      </c>
      <c r="D161">
        <v>2167</v>
      </c>
      <c r="E161">
        <v>115</v>
      </c>
      <c r="F161">
        <v>360</v>
      </c>
      <c r="G161">
        <v>1</v>
      </c>
    </row>
    <row r="162" spans="1:7" x14ac:dyDescent="0.3">
      <c r="A162">
        <v>0.82356201299999998</v>
      </c>
      <c r="B162" t="s">
        <v>23</v>
      </c>
      <c r="C162">
        <v>4342</v>
      </c>
      <c r="D162">
        <v>189</v>
      </c>
      <c r="E162">
        <v>124</v>
      </c>
      <c r="F162">
        <v>360</v>
      </c>
      <c r="G162">
        <v>1</v>
      </c>
    </row>
    <row r="163" spans="1:7" x14ac:dyDescent="0.3">
      <c r="A163">
        <v>0.20961163199999999</v>
      </c>
      <c r="B163">
        <v>0</v>
      </c>
      <c r="C163">
        <v>3166</v>
      </c>
      <c r="D163">
        <v>2985</v>
      </c>
      <c r="E163">
        <v>132</v>
      </c>
      <c r="F163">
        <v>360</v>
      </c>
      <c r="G163">
        <v>0</v>
      </c>
    </row>
    <row r="164" spans="1:7" x14ac:dyDescent="0.3">
      <c r="A164">
        <v>0.47202944600000002</v>
      </c>
      <c r="B164">
        <v>0</v>
      </c>
      <c r="C164">
        <v>4333</v>
      </c>
      <c r="D164">
        <v>2451</v>
      </c>
      <c r="E164">
        <v>110</v>
      </c>
      <c r="F164">
        <v>360</v>
      </c>
      <c r="G164">
        <v>1</v>
      </c>
    </row>
    <row r="165" spans="1:7" x14ac:dyDescent="0.3">
      <c r="A165">
        <v>0.67790903800000002</v>
      </c>
      <c r="B165">
        <v>1</v>
      </c>
      <c r="C165">
        <v>4384</v>
      </c>
      <c r="D165">
        <v>1793</v>
      </c>
      <c r="E165">
        <v>117</v>
      </c>
      <c r="F165">
        <v>360</v>
      </c>
      <c r="G165">
        <v>1</v>
      </c>
    </row>
    <row r="166" spans="1:7" x14ac:dyDescent="0.3">
      <c r="A166">
        <v>0.27645873300000001</v>
      </c>
      <c r="B166">
        <v>0</v>
      </c>
      <c r="C166">
        <v>2935</v>
      </c>
      <c r="D166">
        <v>0</v>
      </c>
      <c r="E166">
        <v>98</v>
      </c>
      <c r="F166">
        <v>360</v>
      </c>
      <c r="G166">
        <v>1</v>
      </c>
    </row>
    <row r="167" spans="1:7" x14ac:dyDescent="0.3">
      <c r="A167">
        <v>0.60560041099999995</v>
      </c>
      <c r="B167">
        <v>0</v>
      </c>
      <c r="C167">
        <v>2833</v>
      </c>
      <c r="D167">
        <v>0</v>
      </c>
      <c r="E167">
        <v>71</v>
      </c>
      <c r="F167">
        <v>360</v>
      </c>
      <c r="G167">
        <v>1</v>
      </c>
    </row>
    <row r="168" spans="1:7" x14ac:dyDescent="0.3">
      <c r="A168">
        <v>0.47753359400000001</v>
      </c>
      <c r="B168">
        <v>0</v>
      </c>
      <c r="C168">
        <v>2378</v>
      </c>
      <c r="D168">
        <v>0</v>
      </c>
      <c r="E168">
        <v>46</v>
      </c>
      <c r="F168">
        <v>360</v>
      </c>
      <c r="G168">
        <v>1</v>
      </c>
    </row>
    <row r="169" spans="1:7" x14ac:dyDescent="0.3">
      <c r="A169">
        <v>0.65284963799999995</v>
      </c>
      <c r="B169" t="s">
        <v>23</v>
      </c>
      <c r="C169">
        <v>3173</v>
      </c>
      <c r="D169">
        <v>0</v>
      </c>
      <c r="E169">
        <v>74</v>
      </c>
      <c r="F169">
        <v>360</v>
      </c>
      <c r="G169">
        <v>1</v>
      </c>
    </row>
    <row r="170" spans="1:7" x14ac:dyDescent="0.3">
      <c r="A170">
        <v>0.746906446</v>
      </c>
      <c r="B170">
        <v>2</v>
      </c>
      <c r="C170">
        <v>3083</v>
      </c>
      <c r="D170">
        <v>2168</v>
      </c>
      <c r="E170">
        <v>126</v>
      </c>
      <c r="F170">
        <v>360</v>
      </c>
      <c r="G170">
        <v>1</v>
      </c>
    </row>
    <row r="171" spans="1:7" x14ac:dyDescent="0.3">
      <c r="A171">
        <v>0.75719978099999996</v>
      </c>
      <c r="B171">
        <v>0</v>
      </c>
      <c r="C171">
        <v>5500</v>
      </c>
      <c r="D171">
        <v>0</v>
      </c>
      <c r="E171">
        <v>105</v>
      </c>
      <c r="F171">
        <v>360</v>
      </c>
      <c r="G171">
        <v>0</v>
      </c>
    </row>
    <row r="172" spans="1:7" x14ac:dyDescent="0.3">
      <c r="A172">
        <v>0.28701035499999999</v>
      </c>
      <c r="B172">
        <v>0</v>
      </c>
      <c r="C172">
        <v>2423</v>
      </c>
      <c r="D172">
        <v>505</v>
      </c>
      <c r="E172">
        <v>130</v>
      </c>
      <c r="F172">
        <v>360</v>
      </c>
      <c r="G172">
        <v>1</v>
      </c>
    </row>
    <row r="173" spans="1:7" x14ac:dyDescent="0.3">
      <c r="A173">
        <v>0.27094954100000002</v>
      </c>
      <c r="B173">
        <v>2</v>
      </c>
      <c r="C173">
        <v>3813</v>
      </c>
      <c r="D173">
        <v>0</v>
      </c>
      <c r="E173">
        <v>116</v>
      </c>
      <c r="F173">
        <v>180</v>
      </c>
      <c r="G173">
        <v>1</v>
      </c>
    </row>
    <row r="174" spans="1:7" x14ac:dyDescent="0.3">
      <c r="A174">
        <v>0.76015891599999996</v>
      </c>
      <c r="B174">
        <v>1</v>
      </c>
      <c r="C174">
        <v>3875</v>
      </c>
      <c r="D174">
        <v>0</v>
      </c>
      <c r="E174">
        <v>67</v>
      </c>
      <c r="F174">
        <v>360</v>
      </c>
      <c r="G174">
        <v>1</v>
      </c>
    </row>
    <row r="175" spans="1:7" x14ac:dyDescent="0.3">
      <c r="A175">
        <v>0.93544207199999996</v>
      </c>
      <c r="B175">
        <v>0</v>
      </c>
      <c r="C175">
        <v>3000</v>
      </c>
      <c r="D175">
        <v>1666</v>
      </c>
      <c r="E175">
        <v>100</v>
      </c>
      <c r="F175">
        <v>480</v>
      </c>
      <c r="G175">
        <v>0</v>
      </c>
    </row>
    <row r="176" spans="1:7" x14ac:dyDescent="0.3">
      <c r="A176">
        <v>0.32120064799999998</v>
      </c>
      <c r="B176">
        <v>1</v>
      </c>
      <c r="C176">
        <v>4723</v>
      </c>
      <c r="D176">
        <v>0</v>
      </c>
      <c r="E176">
        <v>81</v>
      </c>
      <c r="F176">
        <v>360</v>
      </c>
      <c r="G176">
        <v>1</v>
      </c>
    </row>
    <row r="177" spans="1:7" x14ac:dyDescent="0.3">
      <c r="A177">
        <v>0.491432918</v>
      </c>
      <c r="B177">
        <v>0</v>
      </c>
      <c r="C177">
        <v>3013</v>
      </c>
      <c r="D177">
        <v>3033</v>
      </c>
      <c r="E177">
        <v>95</v>
      </c>
      <c r="F177">
        <v>300</v>
      </c>
      <c r="G177">
        <v>0</v>
      </c>
    </row>
    <row r="178" spans="1:7" x14ac:dyDescent="0.3">
      <c r="A178">
        <v>0.68995757599999996</v>
      </c>
      <c r="B178">
        <v>0</v>
      </c>
      <c r="C178">
        <v>6822</v>
      </c>
      <c r="D178">
        <v>0</v>
      </c>
      <c r="E178">
        <v>141</v>
      </c>
      <c r="F178">
        <v>360</v>
      </c>
      <c r="G178">
        <v>1</v>
      </c>
    </row>
    <row r="179" spans="1:7" x14ac:dyDescent="0.3">
      <c r="A179">
        <v>0.598268782</v>
      </c>
      <c r="B179">
        <v>0</v>
      </c>
      <c r="C179">
        <v>6216</v>
      </c>
      <c r="D179">
        <v>0</v>
      </c>
      <c r="E179">
        <v>133</v>
      </c>
      <c r="F179">
        <v>360</v>
      </c>
      <c r="G179">
        <v>1</v>
      </c>
    </row>
    <row r="180" spans="1:7" x14ac:dyDescent="0.3">
      <c r="A180">
        <v>0.76750309000000005</v>
      </c>
      <c r="B180">
        <v>0</v>
      </c>
      <c r="C180">
        <v>5124</v>
      </c>
      <c r="D180">
        <v>0</v>
      </c>
      <c r="E180">
        <v>124</v>
      </c>
      <c r="F180">
        <v>240</v>
      </c>
      <c r="G180">
        <v>0</v>
      </c>
    </row>
    <row r="181" spans="1:7" x14ac:dyDescent="0.3">
      <c r="A181">
        <v>0.59729688299999995</v>
      </c>
      <c r="B181">
        <v>1</v>
      </c>
      <c r="C181">
        <v>3062</v>
      </c>
      <c r="D181">
        <v>1987</v>
      </c>
      <c r="E181">
        <v>111</v>
      </c>
      <c r="F181">
        <v>180</v>
      </c>
      <c r="G181">
        <v>0</v>
      </c>
    </row>
    <row r="182" spans="1:7" x14ac:dyDescent="0.3">
      <c r="A182">
        <v>0.43989339900000002</v>
      </c>
      <c r="B182">
        <v>0</v>
      </c>
      <c r="C182">
        <v>2764</v>
      </c>
      <c r="D182">
        <v>1459</v>
      </c>
      <c r="E182">
        <v>110</v>
      </c>
      <c r="F182">
        <v>360</v>
      </c>
      <c r="G182">
        <v>1</v>
      </c>
    </row>
    <row r="183" spans="1:7" x14ac:dyDescent="0.3">
      <c r="A183">
        <v>0.39748050600000001</v>
      </c>
      <c r="B183" t="s">
        <v>23</v>
      </c>
      <c r="C183">
        <v>8750</v>
      </c>
      <c r="D183">
        <v>4996</v>
      </c>
      <c r="E183">
        <v>130</v>
      </c>
      <c r="F183">
        <v>360</v>
      </c>
      <c r="G183">
        <v>1</v>
      </c>
    </row>
    <row r="184" spans="1:7" x14ac:dyDescent="0.3">
      <c r="A184">
        <v>0.55012153500000005</v>
      </c>
      <c r="B184">
        <v>0</v>
      </c>
      <c r="C184">
        <v>4310</v>
      </c>
      <c r="D184">
        <v>0</v>
      </c>
      <c r="E184">
        <v>130</v>
      </c>
      <c r="F184">
        <v>360</v>
      </c>
      <c r="G184">
        <v>0</v>
      </c>
    </row>
    <row r="185" spans="1:7" x14ac:dyDescent="0.3">
      <c r="A185">
        <v>0.91899377000000004</v>
      </c>
      <c r="B185">
        <v>0</v>
      </c>
      <c r="C185">
        <v>3069</v>
      </c>
      <c r="D185">
        <v>0</v>
      </c>
      <c r="E185">
        <v>71</v>
      </c>
      <c r="F185">
        <v>480</v>
      </c>
      <c r="G185">
        <v>1</v>
      </c>
    </row>
    <row r="186" spans="1:7" x14ac:dyDescent="0.3">
      <c r="A186">
        <v>0.43272369100000002</v>
      </c>
      <c r="B186">
        <v>2</v>
      </c>
      <c r="C186">
        <v>5391</v>
      </c>
      <c r="D186">
        <v>0</v>
      </c>
      <c r="E186">
        <v>130</v>
      </c>
      <c r="F186">
        <v>360</v>
      </c>
      <c r="G186">
        <v>1</v>
      </c>
    </row>
    <row r="187" spans="1:7" x14ac:dyDescent="0.3">
      <c r="A187">
        <v>0.53302199699999997</v>
      </c>
      <c r="B187">
        <v>0</v>
      </c>
      <c r="C187">
        <v>3333</v>
      </c>
      <c r="D187">
        <v>2500</v>
      </c>
      <c r="E187">
        <v>128</v>
      </c>
      <c r="F187">
        <v>360</v>
      </c>
      <c r="G187">
        <v>1</v>
      </c>
    </row>
    <row r="188" spans="1:7" x14ac:dyDescent="0.3">
      <c r="A188">
        <v>0.44176658800000002</v>
      </c>
      <c r="B188">
        <v>0</v>
      </c>
      <c r="C188">
        <v>7167</v>
      </c>
      <c r="D188">
        <v>0</v>
      </c>
      <c r="E188">
        <v>128</v>
      </c>
      <c r="F188">
        <v>360</v>
      </c>
      <c r="G188">
        <v>1</v>
      </c>
    </row>
    <row r="189" spans="1:7" x14ac:dyDescent="0.3">
      <c r="A189">
        <v>0.20054897299999999</v>
      </c>
      <c r="B189">
        <v>2</v>
      </c>
      <c r="C189">
        <v>4566</v>
      </c>
      <c r="D189">
        <v>0</v>
      </c>
      <c r="E189">
        <v>100</v>
      </c>
      <c r="F189">
        <v>360</v>
      </c>
      <c r="G189">
        <v>1</v>
      </c>
    </row>
    <row r="190" spans="1:7" x14ac:dyDescent="0.3">
      <c r="A190">
        <v>0.21650222499999999</v>
      </c>
      <c r="B190">
        <v>1</v>
      </c>
      <c r="C190">
        <v>3667</v>
      </c>
      <c r="D190">
        <v>0</v>
      </c>
      <c r="E190">
        <v>113</v>
      </c>
      <c r="F190">
        <v>180</v>
      </c>
      <c r="G190">
        <v>1</v>
      </c>
    </row>
    <row r="191" spans="1:7" x14ac:dyDescent="0.3">
      <c r="A191">
        <v>0.53319329800000004</v>
      </c>
      <c r="B191">
        <v>0</v>
      </c>
      <c r="C191">
        <v>2346</v>
      </c>
      <c r="D191">
        <v>1600</v>
      </c>
      <c r="E191">
        <v>132</v>
      </c>
      <c r="F191">
        <v>360</v>
      </c>
      <c r="G191">
        <v>1</v>
      </c>
    </row>
    <row r="192" spans="1:7" x14ac:dyDescent="0.3">
      <c r="A192">
        <v>0.21340994199999999</v>
      </c>
      <c r="B192">
        <v>0</v>
      </c>
      <c r="C192">
        <v>2333</v>
      </c>
      <c r="D192">
        <v>2417</v>
      </c>
      <c r="E192">
        <v>136</v>
      </c>
      <c r="F192">
        <v>360</v>
      </c>
      <c r="G192">
        <v>1</v>
      </c>
    </row>
    <row r="193" spans="1:7" x14ac:dyDescent="0.3">
      <c r="A193">
        <v>0.580328328</v>
      </c>
      <c r="B193">
        <v>0</v>
      </c>
      <c r="C193">
        <v>5488</v>
      </c>
      <c r="D193">
        <v>0</v>
      </c>
      <c r="E193">
        <v>125</v>
      </c>
      <c r="F193">
        <v>360</v>
      </c>
      <c r="G193">
        <v>1</v>
      </c>
    </row>
    <row r="194" spans="1:7" x14ac:dyDescent="0.3">
      <c r="A194">
        <v>0.87975944900000003</v>
      </c>
      <c r="B194">
        <v>2</v>
      </c>
      <c r="C194">
        <v>1993</v>
      </c>
      <c r="D194">
        <v>1625</v>
      </c>
      <c r="E194">
        <v>113</v>
      </c>
      <c r="F194">
        <v>180</v>
      </c>
      <c r="G194">
        <v>1</v>
      </c>
    </row>
    <row r="195" spans="1:7" x14ac:dyDescent="0.3">
      <c r="A195">
        <v>0.60697212300000003</v>
      </c>
      <c r="B195">
        <v>2</v>
      </c>
      <c r="C195">
        <v>3100</v>
      </c>
      <c r="D195">
        <v>1400</v>
      </c>
      <c r="E195">
        <v>113</v>
      </c>
      <c r="F195">
        <v>360</v>
      </c>
      <c r="G195">
        <v>1</v>
      </c>
    </row>
    <row r="196" spans="1:7" x14ac:dyDescent="0.3">
      <c r="A196">
        <v>0.42070286000000001</v>
      </c>
      <c r="B196">
        <v>2</v>
      </c>
      <c r="C196">
        <v>3276</v>
      </c>
      <c r="D196">
        <v>484</v>
      </c>
      <c r="E196">
        <v>135</v>
      </c>
      <c r="F196">
        <v>360</v>
      </c>
      <c r="G196">
        <v>0</v>
      </c>
    </row>
    <row r="197" spans="1:7" x14ac:dyDescent="0.3">
      <c r="A197">
        <v>0.36792634699999999</v>
      </c>
      <c r="B197">
        <v>0</v>
      </c>
      <c r="C197">
        <v>3180</v>
      </c>
      <c r="D197">
        <v>0</v>
      </c>
      <c r="E197">
        <v>71</v>
      </c>
      <c r="F197">
        <v>360</v>
      </c>
      <c r="G197">
        <v>0</v>
      </c>
    </row>
    <row r="198" spans="1:7" x14ac:dyDescent="0.3">
      <c r="A198">
        <v>0.85174909899999995</v>
      </c>
      <c r="B198">
        <v>0</v>
      </c>
      <c r="C198">
        <v>3033</v>
      </c>
      <c r="D198">
        <v>1459</v>
      </c>
      <c r="E198">
        <v>95</v>
      </c>
      <c r="F198">
        <v>360</v>
      </c>
      <c r="G198">
        <v>1</v>
      </c>
    </row>
    <row r="199" spans="1:7" x14ac:dyDescent="0.3">
      <c r="A199">
        <v>0.62501132000000004</v>
      </c>
      <c r="B199">
        <v>0</v>
      </c>
      <c r="C199">
        <v>3902</v>
      </c>
      <c r="D199">
        <v>1666</v>
      </c>
      <c r="E199">
        <v>109</v>
      </c>
      <c r="F199">
        <v>360</v>
      </c>
      <c r="G199">
        <v>1</v>
      </c>
    </row>
    <row r="200" spans="1:7" x14ac:dyDescent="0.3">
      <c r="A200">
        <v>0.81889508899999996</v>
      </c>
      <c r="B200">
        <v>0</v>
      </c>
      <c r="C200">
        <v>1500</v>
      </c>
      <c r="D200">
        <v>1800</v>
      </c>
      <c r="E200">
        <v>103</v>
      </c>
      <c r="F200">
        <v>360</v>
      </c>
      <c r="G200">
        <v>0</v>
      </c>
    </row>
    <row r="201" spans="1:7" x14ac:dyDescent="0.3">
      <c r="A201">
        <v>0.25257168699999999</v>
      </c>
      <c r="B201">
        <v>0</v>
      </c>
      <c r="C201">
        <v>2755</v>
      </c>
      <c r="D201">
        <v>0</v>
      </c>
      <c r="E201">
        <v>65</v>
      </c>
      <c r="F201">
        <v>300</v>
      </c>
      <c r="G201">
        <v>1</v>
      </c>
    </row>
    <row r="202" spans="1:7" x14ac:dyDescent="0.3">
      <c r="A202">
        <v>0.38322726200000001</v>
      </c>
      <c r="B202">
        <v>0</v>
      </c>
      <c r="C202">
        <v>2500</v>
      </c>
      <c r="D202">
        <v>20000</v>
      </c>
      <c r="E202">
        <v>103</v>
      </c>
      <c r="F202">
        <v>360</v>
      </c>
      <c r="G202">
        <v>1</v>
      </c>
    </row>
    <row r="203" spans="1:7" x14ac:dyDescent="0.3">
      <c r="A203">
        <v>0.748079516</v>
      </c>
      <c r="B203">
        <v>0</v>
      </c>
      <c r="C203">
        <v>1963</v>
      </c>
      <c r="D203">
        <v>0</v>
      </c>
      <c r="E203">
        <v>53</v>
      </c>
      <c r="F203">
        <v>360</v>
      </c>
      <c r="G203">
        <v>1</v>
      </c>
    </row>
    <row r="204" spans="1:7" x14ac:dyDescent="0.3">
      <c r="A204">
        <v>0.71148986800000003</v>
      </c>
      <c r="B204">
        <v>0</v>
      </c>
      <c r="C204">
        <v>4547</v>
      </c>
      <c r="D204">
        <v>0</v>
      </c>
      <c r="E204">
        <v>115</v>
      </c>
      <c r="F204">
        <v>360</v>
      </c>
      <c r="G204">
        <v>1</v>
      </c>
    </row>
    <row r="205" spans="1:7" x14ac:dyDescent="0.3">
      <c r="A205">
        <v>0.58114136199999999</v>
      </c>
      <c r="B205">
        <v>0</v>
      </c>
      <c r="C205">
        <v>2167</v>
      </c>
      <c r="D205">
        <v>2400</v>
      </c>
      <c r="E205">
        <v>115</v>
      </c>
      <c r="F205">
        <v>360</v>
      </c>
      <c r="G205">
        <v>1</v>
      </c>
    </row>
    <row r="206" spans="1:7" x14ac:dyDescent="0.3">
      <c r="A206">
        <v>0.23323727699999999</v>
      </c>
      <c r="B206">
        <v>0</v>
      </c>
      <c r="C206">
        <v>2213</v>
      </c>
      <c r="D206">
        <v>0</v>
      </c>
      <c r="E206">
        <v>66</v>
      </c>
      <c r="F206">
        <v>360</v>
      </c>
      <c r="G206">
        <v>1</v>
      </c>
    </row>
    <row r="207" spans="1:7" x14ac:dyDescent="0.3">
      <c r="A207">
        <v>0.244747668</v>
      </c>
      <c r="B207">
        <v>1</v>
      </c>
      <c r="C207">
        <v>3867</v>
      </c>
      <c r="D207">
        <v>0</v>
      </c>
      <c r="E207">
        <v>62</v>
      </c>
      <c r="F207">
        <v>360</v>
      </c>
      <c r="G207">
        <v>1</v>
      </c>
    </row>
    <row r="208" spans="1:7" x14ac:dyDescent="0.3">
      <c r="A208">
        <v>0.95772374699999996</v>
      </c>
      <c r="B208">
        <v>0</v>
      </c>
      <c r="C208">
        <v>2253</v>
      </c>
      <c r="D208">
        <v>2033</v>
      </c>
      <c r="E208">
        <v>110</v>
      </c>
      <c r="F208">
        <v>360</v>
      </c>
      <c r="G208">
        <v>1</v>
      </c>
    </row>
    <row r="209" spans="1:7" x14ac:dyDescent="0.3">
      <c r="A209">
        <v>0.42914489900000002</v>
      </c>
      <c r="B209">
        <v>0</v>
      </c>
      <c r="C209">
        <v>2995</v>
      </c>
      <c r="D209">
        <v>0</v>
      </c>
      <c r="E209">
        <v>60</v>
      </c>
      <c r="F209">
        <v>360</v>
      </c>
      <c r="G209">
        <v>1</v>
      </c>
    </row>
    <row r="210" spans="1:7" x14ac:dyDescent="0.3">
      <c r="A210">
        <v>0.22465473</v>
      </c>
      <c r="B210">
        <v>0</v>
      </c>
      <c r="C210">
        <v>1025</v>
      </c>
      <c r="D210">
        <v>2773</v>
      </c>
      <c r="E210">
        <v>112</v>
      </c>
      <c r="F210">
        <v>360</v>
      </c>
      <c r="G210">
        <v>1</v>
      </c>
    </row>
    <row r="211" spans="1:7" x14ac:dyDescent="0.3">
      <c r="A211">
        <v>0.47759708299999998</v>
      </c>
      <c r="B211">
        <v>0</v>
      </c>
      <c r="C211">
        <v>5829</v>
      </c>
      <c r="D211">
        <v>0</v>
      </c>
      <c r="E211">
        <v>138</v>
      </c>
      <c r="F211">
        <v>360</v>
      </c>
      <c r="G211">
        <v>1</v>
      </c>
    </row>
    <row r="212" spans="1:7" x14ac:dyDescent="0.3">
      <c r="A212">
        <v>0.70000435400000005</v>
      </c>
      <c r="B212">
        <v>0</v>
      </c>
      <c r="C212">
        <v>2720</v>
      </c>
      <c r="D212">
        <v>0</v>
      </c>
      <c r="E212">
        <v>80</v>
      </c>
      <c r="F212">
        <v>300</v>
      </c>
      <c r="G212">
        <v>0</v>
      </c>
    </row>
    <row r="213" spans="1:7" x14ac:dyDescent="0.3">
      <c r="A213">
        <v>0.24794951100000001</v>
      </c>
      <c r="B213">
        <v>1</v>
      </c>
      <c r="C213">
        <v>7250</v>
      </c>
      <c r="D213">
        <v>1667</v>
      </c>
      <c r="E213">
        <v>110</v>
      </c>
      <c r="F213">
        <v>360</v>
      </c>
      <c r="G213">
        <v>0</v>
      </c>
    </row>
    <row r="214" spans="1:7" x14ac:dyDescent="0.3">
      <c r="A214">
        <v>0.57301357500000005</v>
      </c>
      <c r="B214">
        <v>0</v>
      </c>
      <c r="C214">
        <v>2666</v>
      </c>
      <c r="D214">
        <v>4300</v>
      </c>
      <c r="E214">
        <v>121</v>
      </c>
      <c r="F214">
        <v>360</v>
      </c>
      <c r="G214">
        <v>1</v>
      </c>
    </row>
    <row r="215" spans="1:7" x14ac:dyDescent="0.3">
      <c r="A215">
        <v>0.275601019</v>
      </c>
      <c r="B215">
        <v>2</v>
      </c>
      <c r="C215">
        <v>5935</v>
      </c>
      <c r="D215">
        <v>0</v>
      </c>
      <c r="E215">
        <v>133</v>
      </c>
      <c r="F215">
        <v>360</v>
      </c>
      <c r="G215">
        <v>1</v>
      </c>
    </row>
    <row r="216" spans="1:7" x14ac:dyDescent="0.3">
      <c r="A216">
        <v>0.30044446499999999</v>
      </c>
      <c r="B216">
        <v>0</v>
      </c>
      <c r="C216">
        <v>2920</v>
      </c>
      <c r="D216">
        <v>16.120000839999999</v>
      </c>
      <c r="E216">
        <v>87</v>
      </c>
      <c r="F216">
        <v>360</v>
      </c>
      <c r="G216">
        <v>1</v>
      </c>
    </row>
    <row r="217" spans="1:7" x14ac:dyDescent="0.3">
      <c r="A217">
        <v>0.86450973399999997</v>
      </c>
      <c r="B217">
        <v>0</v>
      </c>
      <c r="C217">
        <v>2717</v>
      </c>
      <c r="D217">
        <v>0</v>
      </c>
      <c r="E217">
        <v>60</v>
      </c>
      <c r="F217">
        <v>180</v>
      </c>
      <c r="G217">
        <v>1</v>
      </c>
    </row>
    <row r="218" spans="1:7" x14ac:dyDescent="0.3">
      <c r="A218">
        <v>0.358205369</v>
      </c>
      <c r="B218">
        <v>1</v>
      </c>
      <c r="C218">
        <v>8624</v>
      </c>
      <c r="D218">
        <v>0</v>
      </c>
      <c r="E218">
        <v>150</v>
      </c>
      <c r="F218">
        <v>360</v>
      </c>
      <c r="G218">
        <v>1</v>
      </c>
    </row>
    <row r="219" spans="1:7" x14ac:dyDescent="0.3">
      <c r="A219">
        <v>0.54515751400000001</v>
      </c>
      <c r="B219">
        <v>0</v>
      </c>
      <c r="C219">
        <v>6500</v>
      </c>
      <c r="D219">
        <v>0</v>
      </c>
      <c r="E219">
        <v>105</v>
      </c>
      <c r="F219">
        <v>360</v>
      </c>
      <c r="G219">
        <v>0</v>
      </c>
    </row>
    <row r="220" spans="1:7" x14ac:dyDescent="0.3">
      <c r="A220">
        <v>0.43351635799999999</v>
      </c>
      <c r="B220">
        <v>0</v>
      </c>
      <c r="C220">
        <v>2425</v>
      </c>
      <c r="D220">
        <v>2340</v>
      </c>
      <c r="E220">
        <v>143</v>
      </c>
      <c r="F220">
        <v>360</v>
      </c>
      <c r="G220">
        <v>1</v>
      </c>
    </row>
    <row r="221" spans="1:7" x14ac:dyDescent="0.3">
      <c r="A221">
        <v>0.58307613700000005</v>
      </c>
      <c r="B221">
        <v>0</v>
      </c>
      <c r="C221">
        <v>3750</v>
      </c>
      <c r="D221">
        <v>0</v>
      </c>
      <c r="E221">
        <v>100</v>
      </c>
      <c r="F221">
        <v>360</v>
      </c>
      <c r="G221">
        <v>1</v>
      </c>
    </row>
    <row r="222" spans="1:7" x14ac:dyDescent="0.3">
      <c r="A222">
        <v>0.30665830900000002</v>
      </c>
      <c r="B222">
        <v>0</v>
      </c>
      <c r="C222">
        <v>1926</v>
      </c>
      <c r="D222">
        <v>1851</v>
      </c>
      <c r="E222">
        <v>50</v>
      </c>
      <c r="F222">
        <v>360</v>
      </c>
      <c r="G222">
        <v>1</v>
      </c>
    </row>
    <row r="223" spans="1:7" x14ac:dyDescent="0.3">
      <c r="A223">
        <v>0.83116573800000004</v>
      </c>
      <c r="B223">
        <v>0</v>
      </c>
      <c r="C223">
        <v>7142</v>
      </c>
      <c r="D223">
        <v>0</v>
      </c>
      <c r="E223">
        <v>138</v>
      </c>
      <c r="F223">
        <v>360</v>
      </c>
      <c r="G223">
        <v>1</v>
      </c>
    </row>
    <row r="224" spans="1:7" x14ac:dyDescent="0.3">
      <c r="A224">
        <v>0.38079718400000001</v>
      </c>
      <c r="B224">
        <v>2</v>
      </c>
      <c r="C224">
        <v>4652</v>
      </c>
      <c r="D224">
        <v>0</v>
      </c>
      <c r="E224">
        <v>110</v>
      </c>
      <c r="F224">
        <v>360</v>
      </c>
      <c r="G224">
        <v>1</v>
      </c>
    </row>
    <row r="225" spans="1:7" x14ac:dyDescent="0.3">
      <c r="A225">
        <v>0.29848153799999999</v>
      </c>
      <c r="B225">
        <v>0</v>
      </c>
      <c r="C225">
        <v>3539</v>
      </c>
      <c r="D225">
        <v>1376</v>
      </c>
      <c r="E225">
        <v>55</v>
      </c>
      <c r="F225">
        <v>360</v>
      </c>
      <c r="G225">
        <v>1</v>
      </c>
    </row>
    <row r="226" spans="1:7" x14ac:dyDescent="0.3">
      <c r="A226">
        <v>0.21119212500000001</v>
      </c>
      <c r="B226">
        <v>2</v>
      </c>
      <c r="C226">
        <v>3340</v>
      </c>
      <c r="D226">
        <v>1710</v>
      </c>
      <c r="E226">
        <v>150</v>
      </c>
      <c r="F226">
        <v>360</v>
      </c>
      <c r="G226">
        <v>0</v>
      </c>
    </row>
    <row r="227" spans="1:7" x14ac:dyDescent="0.3">
      <c r="A227">
        <v>0.51910439799999997</v>
      </c>
      <c r="B227">
        <v>2</v>
      </c>
      <c r="C227">
        <v>2309</v>
      </c>
      <c r="D227">
        <v>1255</v>
      </c>
      <c r="E227">
        <v>125</v>
      </c>
      <c r="F227">
        <v>360</v>
      </c>
      <c r="G227">
        <v>0</v>
      </c>
    </row>
    <row r="228" spans="1:7" x14ac:dyDescent="0.3">
      <c r="A228">
        <v>0.85628624499999995</v>
      </c>
      <c r="B228">
        <v>2</v>
      </c>
      <c r="C228">
        <v>1958</v>
      </c>
      <c r="D228">
        <v>1456</v>
      </c>
      <c r="E228">
        <v>60</v>
      </c>
      <c r="F228">
        <v>300</v>
      </c>
      <c r="G228">
        <v>0</v>
      </c>
    </row>
    <row r="229" spans="1:7" x14ac:dyDescent="0.3">
      <c r="A229">
        <v>0.74157501999999997</v>
      </c>
      <c r="B229">
        <v>0</v>
      </c>
      <c r="C229">
        <v>3948</v>
      </c>
      <c r="D229">
        <v>1733</v>
      </c>
      <c r="E229">
        <v>149</v>
      </c>
      <c r="F229">
        <v>360</v>
      </c>
      <c r="G229">
        <v>0</v>
      </c>
    </row>
    <row r="230" spans="1:7" x14ac:dyDescent="0.3">
      <c r="A230">
        <v>0.21354484600000001</v>
      </c>
      <c r="B230">
        <v>0</v>
      </c>
      <c r="C230">
        <v>2483</v>
      </c>
      <c r="D230">
        <v>2466</v>
      </c>
      <c r="E230">
        <v>90</v>
      </c>
      <c r="F230">
        <v>180</v>
      </c>
      <c r="G230">
        <v>0</v>
      </c>
    </row>
    <row r="231" spans="1:7" x14ac:dyDescent="0.3">
      <c r="A231">
        <v>0.59389084599999997</v>
      </c>
      <c r="B231">
        <v>0</v>
      </c>
      <c r="C231">
        <v>7085</v>
      </c>
      <c r="D231">
        <v>0</v>
      </c>
      <c r="E231">
        <v>84</v>
      </c>
      <c r="F231">
        <v>360</v>
      </c>
      <c r="G231">
        <v>1</v>
      </c>
    </row>
    <row r="232" spans="1:7" x14ac:dyDescent="0.3">
      <c r="A232">
        <v>0.69388210699999997</v>
      </c>
      <c r="B232">
        <v>2</v>
      </c>
      <c r="C232">
        <v>3859</v>
      </c>
      <c r="D232">
        <v>0</v>
      </c>
      <c r="E232">
        <v>96</v>
      </c>
      <c r="F232">
        <v>360</v>
      </c>
      <c r="G232">
        <v>1</v>
      </c>
    </row>
    <row r="233" spans="1:7" x14ac:dyDescent="0.3">
      <c r="A233">
        <v>0.62735831099999995</v>
      </c>
      <c r="B233">
        <v>0</v>
      </c>
      <c r="C233">
        <v>4301</v>
      </c>
      <c r="D233">
        <v>0</v>
      </c>
      <c r="E233">
        <v>118</v>
      </c>
      <c r="F233">
        <v>360</v>
      </c>
      <c r="G233">
        <v>1</v>
      </c>
    </row>
    <row r="234" spans="1:7" x14ac:dyDescent="0.3">
      <c r="A234">
        <v>0.47018521899999999</v>
      </c>
      <c r="B234" t="s">
        <v>23</v>
      </c>
      <c r="C234">
        <v>7740</v>
      </c>
      <c r="D234">
        <v>0</v>
      </c>
      <c r="E234">
        <v>128</v>
      </c>
      <c r="F234">
        <v>180</v>
      </c>
      <c r="G234">
        <v>1</v>
      </c>
    </row>
    <row r="235" spans="1:7" x14ac:dyDescent="0.3">
      <c r="A235">
        <v>0.72371370499999998</v>
      </c>
      <c r="B235">
        <v>1</v>
      </c>
      <c r="C235">
        <v>5191</v>
      </c>
      <c r="D235">
        <v>0</v>
      </c>
      <c r="E235">
        <v>132</v>
      </c>
      <c r="F235">
        <v>360</v>
      </c>
      <c r="G235">
        <v>1</v>
      </c>
    </row>
    <row r="236" spans="1:7" x14ac:dyDescent="0.3">
      <c r="A236">
        <v>0.38012669500000001</v>
      </c>
      <c r="B236">
        <v>0</v>
      </c>
      <c r="C236">
        <v>4166</v>
      </c>
      <c r="D236">
        <v>0</v>
      </c>
      <c r="E236">
        <v>98</v>
      </c>
      <c r="F236">
        <v>360</v>
      </c>
      <c r="G236">
        <v>0</v>
      </c>
    </row>
    <row r="237" spans="1:7" x14ac:dyDescent="0.3">
      <c r="A237">
        <v>0.68027093000000005</v>
      </c>
      <c r="B237">
        <v>0</v>
      </c>
      <c r="C237">
        <v>6000</v>
      </c>
      <c r="D237">
        <v>0</v>
      </c>
      <c r="E237">
        <v>140</v>
      </c>
      <c r="F237">
        <v>360</v>
      </c>
      <c r="G237">
        <v>1</v>
      </c>
    </row>
    <row r="238" spans="1:7" x14ac:dyDescent="0.3">
      <c r="A238">
        <v>0.89341498699999999</v>
      </c>
      <c r="B238">
        <v>2</v>
      </c>
      <c r="C238">
        <v>210</v>
      </c>
      <c r="D238">
        <v>2917</v>
      </c>
      <c r="E238">
        <v>98</v>
      </c>
      <c r="F238">
        <v>360</v>
      </c>
      <c r="G238">
        <v>1</v>
      </c>
    </row>
    <row r="239" spans="1:7" x14ac:dyDescent="0.3">
      <c r="A239">
        <v>0.78407566200000001</v>
      </c>
      <c r="B239">
        <v>0</v>
      </c>
      <c r="C239">
        <v>4333</v>
      </c>
      <c r="D239">
        <v>2451</v>
      </c>
      <c r="E239">
        <v>110</v>
      </c>
      <c r="F239">
        <v>360</v>
      </c>
      <c r="G239">
        <v>1</v>
      </c>
    </row>
    <row r="240" spans="1:7" x14ac:dyDescent="0.3">
      <c r="A240">
        <v>0.66988314199999999</v>
      </c>
      <c r="B240">
        <v>1</v>
      </c>
      <c r="C240">
        <v>2653</v>
      </c>
      <c r="D240">
        <v>1500</v>
      </c>
      <c r="E240">
        <v>113</v>
      </c>
      <c r="F240">
        <v>180</v>
      </c>
      <c r="G240">
        <v>0</v>
      </c>
    </row>
    <row r="241" spans="1:7" x14ac:dyDescent="0.3">
      <c r="A241">
        <v>0.89430516999999998</v>
      </c>
      <c r="B241" t="s">
        <v>23</v>
      </c>
      <c r="C241">
        <v>4691</v>
      </c>
      <c r="D241">
        <v>0</v>
      </c>
      <c r="E241">
        <v>100</v>
      </c>
      <c r="F241">
        <v>360</v>
      </c>
      <c r="G241">
        <v>1</v>
      </c>
    </row>
    <row r="242" spans="1:7" x14ac:dyDescent="0.3">
      <c r="A242">
        <v>0.27920117100000003</v>
      </c>
      <c r="B242">
        <v>0</v>
      </c>
      <c r="C242">
        <v>2500</v>
      </c>
      <c r="D242">
        <v>0</v>
      </c>
      <c r="E242">
        <v>93</v>
      </c>
      <c r="F242">
        <v>360</v>
      </c>
      <c r="G242">
        <v>0</v>
      </c>
    </row>
    <row r="243" spans="1:7" x14ac:dyDescent="0.3">
      <c r="A243">
        <v>0.43726154</v>
      </c>
      <c r="B243">
        <v>2</v>
      </c>
      <c r="C243">
        <v>2873</v>
      </c>
      <c r="D243">
        <v>1872</v>
      </c>
      <c r="E243">
        <v>132</v>
      </c>
      <c r="F243">
        <v>360</v>
      </c>
      <c r="G243">
        <v>0</v>
      </c>
    </row>
    <row r="244" spans="1:7" x14ac:dyDescent="0.3">
      <c r="A244">
        <v>0.21471267899999999</v>
      </c>
      <c r="B244" t="s">
        <v>23</v>
      </c>
      <c r="C244">
        <v>3095</v>
      </c>
      <c r="D244">
        <v>0</v>
      </c>
      <c r="E244">
        <v>113</v>
      </c>
      <c r="F244">
        <v>360</v>
      </c>
      <c r="G244">
        <v>1</v>
      </c>
    </row>
    <row r="245" spans="1:7" x14ac:dyDescent="0.3">
      <c r="A245">
        <v>0.58206963599999995</v>
      </c>
      <c r="B245">
        <v>0</v>
      </c>
      <c r="C245">
        <v>2083</v>
      </c>
      <c r="D245">
        <v>3150</v>
      </c>
      <c r="E245">
        <v>128</v>
      </c>
      <c r="F245">
        <v>360</v>
      </c>
      <c r="G245">
        <v>1</v>
      </c>
    </row>
    <row r="246" spans="1:7" x14ac:dyDescent="0.3">
      <c r="A246">
        <v>0.22141675099999999</v>
      </c>
      <c r="B246">
        <v>1</v>
      </c>
      <c r="C246">
        <v>1958</v>
      </c>
      <c r="D246">
        <v>2436</v>
      </c>
      <c r="E246">
        <v>131</v>
      </c>
      <c r="F246">
        <v>360</v>
      </c>
      <c r="G246">
        <v>1</v>
      </c>
    </row>
    <row r="247" spans="1:7" x14ac:dyDescent="0.3">
      <c r="A247">
        <v>0.65262217700000003</v>
      </c>
      <c r="B247">
        <v>0</v>
      </c>
      <c r="C247">
        <v>2435</v>
      </c>
      <c r="D247">
        <v>0</v>
      </c>
      <c r="E247">
        <v>75</v>
      </c>
      <c r="F247">
        <v>360</v>
      </c>
      <c r="G247">
        <v>1</v>
      </c>
    </row>
    <row r="248" spans="1:7" x14ac:dyDescent="0.3">
      <c r="A248">
        <v>0.97782296499999999</v>
      </c>
      <c r="B248">
        <v>0</v>
      </c>
      <c r="C248">
        <v>2699</v>
      </c>
      <c r="D248">
        <v>2785</v>
      </c>
      <c r="E248">
        <v>96</v>
      </c>
      <c r="F248">
        <v>360</v>
      </c>
      <c r="G248">
        <v>0</v>
      </c>
    </row>
    <row r="249" spans="1:7" x14ac:dyDescent="0.3">
      <c r="A249">
        <v>0.698480502</v>
      </c>
      <c r="B249">
        <v>0</v>
      </c>
      <c r="C249">
        <v>3691</v>
      </c>
      <c r="D249">
        <v>0</v>
      </c>
      <c r="E249">
        <v>110</v>
      </c>
      <c r="F249">
        <v>360</v>
      </c>
      <c r="G249">
        <v>1</v>
      </c>
    </row>
    <row r="250" spans="1:7" x14ac:dyDescent="0.3">
      <c r="A250">
        <v>0.96169740000000004</v>
      </c>
      <c r="B250">
        <v>0</v>
      </c>
      <c r="C250">
        <v>3597</v>
      </c>
      <c r="D250">
        <v>2157</v>
      </c>
      <c r="E250">
        <v>119</v>
      </c>
      <c r="F250">
        <v>360</v>
      </c>
      <c r="G250">
        <v>0</v>
      </c>
    </row>
    <row r="251" spans="1:7" x14ac:dyDescent="0.3">
      <c r="A251">
        <v>0.28575916600000001</v>
      </c>
      <c r="B251">
        <v>1</v>
      </c>
      <c r="C251">
        <v>3326</v>
      </c>
      <c r="D251">
        <v>913</v>
      </c>
      <c r="E251">
        <v>105</v>
      </c>
      <c r="F251">
        <v>84</v>
      </c>
      <c r="G251">
        <v>1</v>
      </c>
    </row>
    <row r="252" spans="1:7" x14ac:dyDescent="0.3">
      <c r="A252">
        <v>0.69251714600000003</v>
      </c>
      <c r="B252">
        <v>0</v>
      </c>
      <c r="C252">
        <v>2600</v>
      </c>
      <c r="D252">
        <v>1700</v>
      </c>
      <c r="E252">
        <v>107</v>
      </c>
      <c r="F252">
        <v>360</v>
      </c>
      <c r="G252">
        <v>1</v>
      </c>
    </row>
    <row r="253" spans="1:7" x14ac:dyDescent="0.3">
      <c r="A253">
        <v>0.50766000700000002</v>
      </c>
      <c r="B253">
        <v>0</v>
      </c>
      <c r="C253">
        <v>4625</v>
      </c>
      <c r="D253">
        <v>2857</v>
      </c>
      <c r="E253">
        <v>111</v>
      </c>
      <c r="F253">
        <v>12</v>
      </c>
      <c r="G253">
        <v>1</v>
      </c>
    </row>
    <row r="254" spans="1:7" x14ac:dyDescent="0.3">
      <c r="A254">
        <v>0.37966952199999998</v>
      </c>
      <c r="B254">
        <v>1</v>
      </c>
      <c r="C254">
        <v>2895</v>
      </c>
      <c r="D254">
        <v>0</v>
      </c>
      <c r="E254">
        <v>95</v>
      </c>
      <c r="F254">
        <v>360</v>
      </c>
      <c r="G254">
        <v>1</v>
      </c>
    </row>
    <row r="255" spans="1:7" x14ac:dyDescent="0.3">
      <c r="A255">
        <v>0.36610034200000002</v>
      </c>
      <c r="B255">
        <v>0</v>
      </c>
      <c r="C255">
        <v>645</v>
      </c>
      <c r="D255">
        <v>3683</v>
      </c>
      <c r="E255">
        <v>113</v>
      </c>
      <c r="F255">
        <v>480</v>
      </c>
      <c r="G255">
        <v>1</v>
      </c>
    </row>
    <row r="256" spans="1:7" x14ac:dyDescent="0.3">
      <c r="A256">
        <v>0.37896062400000002</v>
      </c>
      <c r="B256">
        <v>0</v>
      </c>
      <c r="C256">
        <v>3159</v>
      </c>
      <c r="D256">
        <v>0</v>
      </c>
      <c r="E256">
        <v>100</v>
      </c>
      <c r="F256">
        <v>360</v>
      </c>
      <c r="G256">
        <v>1</v>
      </c>
    </row>
    <row r="257" spans="1:7" x14ac:dyDescent="0.3">
      <c r="A257">
        <v>0.33785000599999998</v>
      </c>
      <c r="B257">
        <v>1</v>
      </c>
      <c r="C257">
        <v>4050</v>
      </c>
      <c r="D257">
        <v>5302</v>
      </c>
      <c r="E257">
        <v>138</v>
      </c>
      <c r="F257">
        <v>360</v>
      </c>
      <c r="G257">
        <v>1</v>
      </c>
    </row>
    <row r="258" spans="1:7" x14ac:dyDescent="0.3">
      <c r="A258">
        <v>0.66903731899999996</v>
      </c>
      <c r="B258">
        <v>0</v>
      </c>
      <c r="C258">
        <v>3583</v>
      </c>
      <c r="D258">
        <v>0</v>
      </c>
      <c r="E258">
        <v>96</v>
      </c>
      <c r="F258">
        <v>360</v>
      </c>
      <c r="G258">
        <v>1</v>
      </c>
    </row>
    <row r="259" spans="1:7" x14ac:dyDescent="0.3">
      <c r="A259">
        <v>0.29482364700000002</v>
      </c>
      <c r="B259">
        <v>0</v>
      </c>
      <c r="C259">
        <v>3598</v>
      </c>
      <c r="D259">
        <v>1287</v>
      </c>
      <c r="E259">
        <v>100</v>
      </c>
      <c r="F259">
        <v>360</v>
      </c>
      <c r="G259">
        <v>1</v>
      </c>
    </row>
    <row r="260" spans="1:7" x14ac:dyDescent="0.3">
      <c r="A260">
        <v>0.53164239199999996</v>
      </c>
      <c r="B260">
        <v>2</v>
      </c>
      <c r="C260">
        <v>3283</v>
      </c>
      <c r="D260">
        <v>2035</v>
      </c>
      <c r="E260">
        <v>148</v>
      </c>
      <c r="F260">
        <v>360</v>
      </c>
      <c r="G260">
        <v>1</v>
      </c>
    </row>
    <row r="261" spans="1:7" x14ac:dyDescent="0.3">
      <c r="A261">
        <v>0.34913777800000001</v>
      </c>
      <c r="B261">
        <v>0</v>
      </c>
      <c r="C261">
        <v>2130</v>
      </c>
      <c r="D261">
        <v>6666</v>
      </c>
      <c r="E261">
        <v>70</v>
      </c>
      <c r="F261">
        <v>180</v>
      </c>
      <c r="G261">
        <v>1</v>
      </c>
    </row>
    <row r="262" spans="1:7" x14ac:dyDescent="0.3">
      <c r="A262">
        <v>0.22014183400000001</v>
      </c>
      <c r="B262" t="s">
        <v>23</v>
      </c>
      <c r="C262">
        <v>3466</v>
      </c>
      <c r="D262">
        <v>3428</v>
      </c>
      <c r="E262">
        <v>150</v>
      </c>
      <c r="F262">
        <v>360</v>
      </c>
      <c r="G262">
        <v>1</v>
      </c>
    </row>
    <row r="263" spans="1:7" x14ac:dyDescent="0.3">
      <c r="A263">
        <v>0.44682064900000001</v>
      </c>
      <c r="B263">
        <v>2</v>
      </c>
      <c r="C263">
        <v>2031</v>
      </c>
      <c r="D263">
        <v>1632</v>
      </c>
      <c r="E263">
        <v>113</v>
      </c>
      <c r="F263">
        <v>480</v>
      </c>
      <c r="G263">
        <v>1</v>
      </c>
    </row>
    <row r="264" spans="1:7" x14ac:dyDescent="0.3">
      <c r="A264">
        <v>0.58525283299999997</v>
      </c>
      <c r="B264">
        <v>1</v>
      </c>
      <c r="C264">
        <v>3074</v>
      </c>
      <c r="D264">
        <v>1800</v>
      </c>
      <c r="E264">
        <v>123</v>
      </c>
      <c r="F264">
        <v>360</v>
      </c>
      <c r="G264">
        <v>0</v>
      </c>
    </row>
    <row r="265" spans="1:7" x14ac:dyDescent="0.3">
      <c r="A265">
        <v>0.76312154700000001</v>
      </c>
      <c r="B265">
        <v>0</v>
      </c>
      <c r="C265">
        <v>3400</v>
      </c>
      <c r="D265">
        <v>0</v>
      </c>
      <c r="E265">
        <v>95</v>
      </c>
      <c r="F265">
        <v>360</v>
      </c>
      <c r="G265">
        <v>1</v>
      </c>
    </row>
    <row r="266" spans="1:7" x14ac:dyDescent="0.3">
      <c r="A266">
        <v>0.46594087000000001</v>
      </c>
      <c r="B266">
        <v>2</v>
      </c>
      <c r="C266">
        <v>2192</v>
      </c>
      <c r="D266">
        <v>1742</v>
      </c>
      <c r="E266">
        <v>45</v>
      </c>
      <c r="F266">
        <v>360</v>
      </c>
      <c r="G266">
        <v>1</v>
      </c>
    </row>
    <row r="267" spans="1:7" x14ac:dyDescent="0.3">
      <c r="A267">
        <v>0.75946237599999999</v>
      </c>
      <c r="B267">
        <v>0</v>
      </c>
      <c r="C267">
        <v>2500</v>
      </c>
      <c r="D267">
        <v>0</v>
      </c>
      <c r="E267">
        <v>55</v>
      </c>
      <c r="F267">
        <v>360</v>
      </c>
      <c r="G267">
        <v>1</v>
      </c>
    </row>
    <row r="268" spans="1:7" x14ac:dyDescent="0.3">
      <c r="A268">
        <v>0.412530801</v>
      </c>
      <c r="B268" t="s">
        <v>23</v>
      </c>
      <c r="C268">
        <v>5677</v>
      </c>
      <c r="D268">
        <v>1424</v>
      </c>
      <c r="E268">
        <v>100</v>
      </c>
      <c r="F268">
        <v>360</v>
      </c>
      <c r="G268">
        <v>1</v>
      </c>
    </row>
    <row r="269" spans="1:7" x14ac:dyDescent="0.3">
      <c r="A269">
        <v>0.85175925600000002</v>
      </c>
      <c r="B269">
        <v>0</v>
      </c>
      <c r="C269">
        <v>3775</v>
      </c>
      <c r="D269">
        <v>0</v>
      </c>
      <c r="E269">
        <v>110</v>
      </c>
      <c r="F269">
        <v>360</v>
      </c>
      <c r="G269">
        <v>1</v>
      </c>
    </row>
    <row r="270" spans="1:7" x14ac:dyDescent="0.3">
      <c r="A270">
        <v>0.36938253799999998</v>
      </c>
      <c r="B270">
        <v>1</v>
      </c>
      <c r="C270">
        <v>2679</v>
      </c>
      <c r="D270">
        <v>1302</v>
      </c>
      <c r="E270">
        <v>94</v>
      </c>
      <c r="F270">
        <v>360</v>
      </c>
      <c r="G270">
        <v>1</v>
      </c>
    </row>
    <row r="271" spans="1:7" x14ac:dyDescent="0.3">
      <c r="A271">
        <v>0.329402315</v>
      </c>
      <c r="B271" t="s">
        <v>23</v>
      </c>
      <c r="C271">
        <v>4281</v>
      </c>
      <c r="D271">
        <v>0</v>
      </c>
      <c r="E271">
        <v>100</v>
      </c>
      <c r="F271">
        <v>360</v>
      </c>
      <c r="G271">
        <v>1</v>
      </c>
    </row>
    <row r="272" spans="1:7" x14ac:dyDescent="0.3">
      <c r="A272">
        <v>0.93498162200000001</v>
      </c>
      <c r="B272">
        <v>0</v>
      </c>
      <c r="C272">
        <v>2550</v>
      </c>
      <c r="D272">
        <v>2042</v>
      </c>
      <c r="E272">
        <v>126</v>
      </c>
      <c r="F272">
        <v>360</v>
      </c>
      <c r="G272">
        <v>1</v>
      </c>
    </row>
    <row r="273" spans="1:7" x14ac:dyDescent="0.3">
      <c r="A273">
        <v>0.447980569</v>
      </c>
      <c r="B273">
        <v>0</v>
      </c>
      <c r="C273">
        <v>2138</v>
      </c>
      <c r="D273">
        <v>0</v>
      </c>
      <c r="E273">
        <v>99</v>
      </c>
      <c r="F273">
        <v>360</v>
      </c>
      <c r="G273">
        <v>0</v>
      </c>
    </row>
    <row r="274" spans="1:7" x14ac:dyDescent="0.3">
      <c r="A274">
        <v>0.39731178499999997</v>
      </c>
      <c r="B274">
        <v>1</v>
      </c>
      <c r="C274">
        <v>3652</v>
      </c>
      <c r="D274">
        <v>0</v>
      </c>
      <c r="E274">
        <v>95</v>
      </c>
      <c r="F274">
        <v>360</v>
      </c>
      <c r="G274">
        <v>1</v>
      </c>
    </row>
    <row r="275" spans="1:7" x14ac:dyDescent="0.3">
      <c r="A275">
        <v>0.67746426299999996</v>
      </c>
      <c r="B275">
        <v>1</v>
      </c>
      <c r="C275">
        <v>2239</v>
      </c>
      <c r="D275">
        <v>2524</v>
      </c>
      <c r="E275">
        <v>128</v>
      </c>
      <c r="F275">
        <v>360</v>
      </c>
      <c r="G275">
        <v>1</v>
      </c>
    </row>
    <row r="276" spans="1:7" x14ac:dyDescent="0.3">
      <c r="A276">
        <v>0.30102675400000001</v>
      </c>
      <c r="B276">
        <v>0</v>
      </c>
      <c r="C276">
        <v>3017</v>
      </c>
      <c r="D276">
        <v>663</v>
      </c>
      <c r="E276">
        <v>102</v>
      </c>
      <c r="F276">
        <v>360</v>
      </c>
      <c r="G276">
        <v>1</v>
      </c>
    </row>
    <row r="277" spans="1:7" x14ac:dyDescent="0.3">
      <c r="A277">
        <v>0.64627958200000002</v>
      </c>
      <c r="B277">
        <v>0</v>
      </c>
      <c r="C277">
        <v>3358</v>
      </c>
      <c r="D277">
        <v>0</v>
      </c>
      <c r="E277">
        <v>80</v>
      </c>
      <c r="F277">
        <v>36</v>
      </c>
      <c r="G277">
        <v>1</v>
      </c>
    </row>
    <row r="278" spans="1:7" x14ac:dyDescent="0.3">
      <c r="A278">
        <v>0.53949546500000001</v>
      </c>
      <c r="B278">
        <v>0</v>
      </c>
      <c r="C278">
        <v>2526</v>
      </c>
      <c r="D278">
        <v>1783</v>
      </c>
      <c r="E278">
        <v>145</v>
      </c>
      <c r="F278">
        <v>360</v>
      </c>
      <c r="G278">
        <v>1</v>
      </c>
    </row>
    <row r="279" spans="1:7" x14ac:dyDescent="0.3">
      <c r="A279">
        <v>0.218746262</v>
      </c>
      <c r="B279">
        <v>0</v>
      </c>
      <c r="C279">
        <v>5000</v>
      </c>
      <c r="D279">
        <v>0</v>
      </c>
      <c r="E279">
        <v>103</v>
      </c>
      <c r="F279">
        <v>360</v>
      </c>
      <c r="G279">
        <v>0</v>
      </c>
    </row>
    <row r="280" spans="1:7" x14ac:dyDescent="0.3">
      <c r="A280">
        <v>0.78107191799999998</v>
      </c>
      <c r="B280">
        <v>0</v>
      </c>
      <c r="C280">
        <v>2785</v>
      </c>
      <c r="D280">
        <v>2016</v>
      </c>
      <c r="E280">
        <v>110</v>
      </c>
      <c r="F280">
        <v>360</v>
      </c>
      <c r="G280">
        <v>1</v>
      </c>
    </row>
    <row r="281" spans="1:7" x14ac:dyDescent="0.3">
      <c r="A281">
        <v>0.34767830599999999</v>
      </c>
      <c r="B281">
        <v>0</v>
      </c>
      <c r="C281">
        <v>3593</v>
      </c>
      <c r="D281">
        <v>4266</v>
      </c>
      <c r="E281">
        <v>132</v>
      </c>
      <c r="F281">
        <v>180</v>
      </c>
      <c r="G281">
        <v>0</v>
      </c>
    </row>
    <row r="282" spans="1:7" x14ac:dyDescent="0.3">
      <c r="A282">
        <v>0.230703926</v>
      </c>
      <c r="B282">
        <v>1</v>
      </c>
      <c r="C282">
        <v>5468</v>
      </c>
      <c r="D282">
        <v>1032</v>
      </c>
      <c r="E282">
        <v>26</v>
      </c>
      <c r="F282">
        <v>360</v>
      </c>
      <c r="G282">
        <v>1</v>
      </c>
    </row>
    <row r="283" spans="1:7" x14ac:dyDescent="0.3">
      <c r="A283">
        <v>0.43799561799999998</v>
      </c>
      <c r="B283">
        <v>0</v>
      </c>
      <c r="C283">
        <v>2667</v>
      </c>
      <c r="D283">
        <v>1625</v>
      </c>
      <c r="E283">
        <v>84</v>
      </c>
      <c r="F283">
        <v>360</v>
      </c>
      <c r="G283">
        <v>1</v>
      </c>
    </row>
    <row r="284" spans="1:7" x14ac:dyDescent="0.3">
      <c r="A284">
        <v>0.70891622300000001</v>
      </c>
      <c r="B284">
        <v>2</v>
      </c>
      <c r="C284">
        <v>3675</v>
      </c>
      <c r="D284">
        <v>242</v>
      </c>
      <c r="E284">
        <v>108</v>
      </c>
      <c r="F284">
        <v>360</v>
      </c>
      <c r="G284">
        <v>1</v>
      </c>
    </row>
    <row r="285" spans="1:7" x14ac:dyDescent="0.3">
      <c r="A285">
        <v>0.45049535699999999</v>
      </c>
      <c r="B285">
        <v>0</v>
      </c>
      <c r="C285">
        <v>5800</v>
      </c>
      <c r="D285">
        <v>0</v>
      </c>
      <c r="E285">
        <v>132</v>
      </c>
      <c r="F285">
        <v>360</v>
      </c>
      <c r="G285">
        <v>1</v>
      </c>
    </row>
    <row r="286" spans="1:7" x14ac:dyDescent="0.3">
      <c r="A286">
        <v>0.70915670399999997</v>
      </c>
      <c r="B286">
        <v>0</v>
      </c>
      <c r="C286">
        <v>3333</v>
      </c>
      <c r="D286">
        <v>0</v>
      </c>
      <c r="E286">
        <v>70</v>
      </c>
      <c r="F286">
        <v>360</v>
      </c>
      <c r="G286">
        <v>1</v>
      </c>
    </row>
    <row r="287" spans="1:7" x14ac:dyDescent="0.3">
      <c r="A287">
        <v>0.61403254900000004</v>
      </c>
      <c r="B287" t="s">
        <v>23</v>
      </c>
      <c r="C287">
        <v>3400</v>
      </c>
      <c r="D287">
        <v>2500</v>
      </c>
      <c r="E287">
        <v>123</v>
      </c>
      <c r="F287">
        <v>360</v>
      </c>
      <c r="G287">
        <v>0</v>
      </c>
    </row>
    <row r="288" spans="1:7" x14ac:dyDescent="0.3">
      <c r="A288">
        <v>0.43384434500000002</v>
      </c>
      <c r="B288">
        <v>0</v>
      </c>
      <c r="C288">
        <v>2378</v>
      </c>
      <c r="D288">
        <v>0</v>
      </c>
      <c r="E288">
        <v>9</v>
      </c>
      <c r="F288">
        <v>360</v>
      </c>
      <c r="G288">
        <v>1</v>
      </c>
    </row>
    <row r="289" spans="1:7" x14ac:dyDescent="0.3">
      <c r="A289">
        <v>0.464572659</v>
      </c>
      <c r="B289">
        <v>0</v>
      </c>
      <c r="C289">
        <v>3166</v>
      </c>
      <c r="D289">
        <v>2064</v>
      </c>
      <c r="E289">
        <v>104</v>
      </c>
      <c r="F289">
        <v>360</v>
      </c>
      <c r="G289">
        <v>0</v>
      </c>
    </row>
    <row r="290" spans="1:7" x14ac:dyDescent="0.3">
      <c r="A290">
        <v>0.62919674299999995</v>
      </c>
      <c r="B290" t="s">
        <v>23</v>
      </c>
      <c r="C290">
        <v>6406</v>
      </c>
      <c r="D290">
        <v>0</v>
      </c>
      <c r="E290">
        <v>150</v>
      </c>
      <c r="F290">
        <v>360</v>
      </c>
      <c r="G290">
        <v>1</v>
      </c>
    </row>
    <row r="291" spans="1:7" x14ac:dyDescent="0.3">
      <c r="A291">
        <v>0.32084761000000001</v>
      </c>
      <c r="B291">
        <v>0</v>
      </c>
      <c r="C291">
        <v>3087</v>
      </c>
      <c r="D291">
        <v>2210</v>
      </c>
      <c r="E291">
        <v>136</v>
      </c>
      <c r="F291">
        <v>360</v>
      </c>
      <c r="G291">
        <v>0</v>
      </c>
    </row>
    <row r="292" spans="1:7" x14ac:dyDescent="0.3">
      <c r="A292">
        <v>0.51900604699999997</v>
      </c>
      <c r="B292">
        <v>0</v>
      </c>
      <c r="C292">
        <v>3229</v>
      </c>
      <c r="D292">
        <v>2739</v>
      </c>
      <c r="E292">
        <v>110</v>
      </c>
      <c r="F292">
        <v>360</v>
      </c>
      <c r="G292">
        <v>1</v>
      </c>
    </row>
    <row r="293" spans="1:7" x14ac:dyDescent="0.3">
      <c r="A293">
        <v>0.85727113600000004</v>
      </c>
      <c r="B293">
        <v>0</v>
      </c>
      <c r="C293">
        <v>1836</v>
      </c>
      <c r="D293">
        <v>33837</v>
      </c>
      <c r="E293">
        <v>90</v>
      </c>
      <c r="F293">
        <v>360</v>
      </c>
      <c r="G293">
        <v>1</v>
      </c>
    </row>
    <row r="294" spans="1:7" x14ac:dyDescent="0.3">
      <c r="A294">
        <v>0.44652565799999999</v>
      </c>
      <c r="B294">
        <v>1</v>
      </c>
      <c r="C294">
        <v>1880</v>
      </c>
      <c r="D294">
        <v>0</v>
      </c>
      <c r="E294">
        <v>61</v>
      </c>
      <c r="F294">
        <v>360</v>
      </c>
      <c r="G294">
        <v>1</v>
      </c>
    </row>
    <row r="295" spans="1:7" x14ac:dyDescent="0.3">
      <c r="A295">
        <v>0.57454608699999998</v>
      </c>
      <c r="B295">
        <v>1</v>
      </c>
      <c r="C295">
        <v>2787</v>
      </c>
      <c r="D295">
        <v>1917</v>
      </c>
      <c r="E295">
        <v>146</v>
      </c>
      <c r="F295">
        <v>360</v>
      </c>
      <c r="G295">
        <v>0</v>
      </c>
    </row>
    <row r="296" spans="1:7" x14ac:dyDescent="0.3">
      <c r="A296">
        <v>0.59558302200000002</v>
      </c>
      <c r="B296">
        <v>0</v>
      </c>
      <c r="C296">
        <v>2297</v>
      </c>
      <c r="D296">
        <v>1522</v>
      </c>
      <c r="E296">
        <v>104</v>
      </c>
      <c r="F296">
        <v>360</v>
      </c>
      <c r="G296">
        <v>1</v>
      </c>
    </row>
    <row r="297" spans="1:7" x14ac:dyDescent="0.3">
      <c r="A297">
        <v>0.62538166799999995</v>
      </c>
      <c r="B297">
        <v>0</v>
      </c>
      <c r="C297">
        <v>2165</v>
      </c>
      <c r="D297">
        <v>0</v>
      </c>
      <c r="E297">
        <v>70</v>
      </c>
      <c r="F297">
        <v>360</v>
      </c>
      <c r="G297">
        <v>1</v>
      </c>
    </row>
    <row r="298" spans="1:7" x14ac:dyDescent="0.3">
      <c r="A298">
        <v>0.718247894</v>
      </c>
      <c r="B298">
        <v>0</v>
      </c>
      <c r="C298">
        <v>4750</v>
      </c>
      <c r="D298">
        <v>0</v>
      </c>
      <c r="E298">
        <v>94</v>
      </c>
      <c r="F298">
        <v>360</v>
      </c>
      <c r="G298">
        <v>1</v>
      </c>
    </row>
    <row r="299" spans="1:7" x14ac:dyDescent="0.3">
      <c r="A299">
        <v>0.74952470199999999</v>
      </c>
      <c r="B299">
        <v>0</v>
      </c>
      <c r="C299">
        <v>3000</v>
      </c>
      <c r="D299">
        <v>3416</v>
      </c>
      <c r="E299">
        <v>56</v>
      </c>
      <c r="F299">
        <v>180</v>
      </c>
      <c r="G299">
        <v>1</v>
      </c>
    </row>
    <row r="300" spans="1:7" x14ac:dyDescent="0.3">
      <c r="A300">
        <v>0.72049540000000001</v>
      </c>
      <c r="B300">
        <v>0</v>
      </c>
      <c r="C300">
        <v>3859</v>
      </c>
      <c r="D300">
        <v>3300</v>
      </c>
      <c r="E300">
        <v>142</v>
      </c>
      <c r="F300">
        <v>180</v>
      </c>
      <c r="G300">
        <v>1</v>
      </c>
    </row>
    <row r="301" spans="1:7" x14ac:dyDescent="0.3">
      <c r="A301">
        <v>0.707619463</v>
      </c>
      <c r="B301">
        <v>0</v>
      </c>
      <c r="C301">
        <v>3833</v>
      </c>
      <c r="D301">
        <v>0</v>
      </c>
      <c r="E301">
        <v>110</v>
      </c>
      <c r="F301">
        <v>360</v>
      </c>
      <c r="G301">
        <v>1</v>
      </c>
    </row>
    <row r="302" spans="1:7" x14ac:dyDescent="0.3">
      <c r="A302">
        <v>0.45223782800000001</v>
      </c>
      <c r="B302">
        <v>3</v>
      </c>
      <c r="C302">
        <v>2987</v>
      </c>
      <c r="D302">
        <v>0</v>
      </c>
      <c r="E302">
        <v>88</v>
      </c>
      <c r="F302">
        <v>360</v>
      </c>
      <c r="G302">
        <v>0</v>
      </c>
    </row>
    <row r="303" spans="1:7" x14ac:dyDescent="0.3">
      <c r="A303">
        <v>0.68825887600000002</v>
      </c>
      <c r="B303" t="s">
        <v>23</v>
      </c>
      <c r="C303">
        <v>5703</v>
      </c>
      <c r="D303">
        <v>0</v>
      </c>
      <c r="E303">
        <v>128</v>
      </c>
      <c r="F303">
        <v>360</v>
      </c>
      <c r="G303">
        <v>1</v>
      </c>
    </row>
    <row r="304" spans="1:7" x14ac:dyDescent="0.3">
      <c r="A304">
        <v>0.58742916199999995</v>
      </c>
      <c r="B304">
        <v>0</v>
      </c>
      <c r="C304">
        <v>2900</v>
      </c>
      <c r="D304">
        <v>0</v>
      </c>
      <c r="E304">
        <v>71</v>
      </c>
      <c r="F304">
        <v>360</v>
      </c>
      <c r="G304">
        <v>1</v>
      </c>
    </row>
    <row r="305" spans="1:7" x14ac:dyDescent="0.3">
      <c r="A305">
        <v>0.337997363</v>
      </c>
      <c r="B305" t="s">
        <v>23</v>
      </c>
      <c r="C305">
        <v>4106</v>
      </c>
      <c r="D305">
        <v>0</v>
      </c>
      <c r="E305">
        <v>40</v>
      </c>
      <c r="F305">
        <v>180</v>
      </c>
      <c r="G305">
        <v>1</v>
      </c>
    </row>
    <row r="306" spans="1:7" x14ac:dyDescent="0.3">
      <c r="A306">
        <v>0.96688950600000001</v>
      </c>
      <c r="B306">
        <v>0</v>
      </c>
      <c r="C306">
        <v>4583</v>
      </c>
      <c r="D306">
        <v>0</v>
      </c>
      <c r="E306">
        <v>133</v>
      </c>
      <c r="F306">
        <v>360</v>
      </c>
      <c r="G306">
        <v>0</v>
      </c>
    </row>
  </sheetData>
  <autoFilter ref="A1:G306" xr:uid="{D6F4FA44-6D84-4595-9341-83A63DBD980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45BA-0392-4937-976D-E2EF2BC7EC02}">
  <dimension ref="A1:G77"/>
  <sheetViews>
    <sheetView workbookViewId="0">
      <selection activeCell="D10" sqref="D10"/>
    </sheetView>
  </sheetViews>
  <sheetFormatPr defaultRowHeight="14.4" x14ac:dyDescent="0.3"/>
  <cols>
    <col min="1" max="1" width="17.6640625" customWidth="1"/>
    <col min="2" max="2" width="18.33203125" customWidth="1"/>
    <col min="3" max="3" width="15.109375" customWidth="1"/>
    <col min="4" max="4" width="16.109375" customWidth="1"/>
    <col min="5" max="5" width="17.5546875" customWidth="1"/>
    <col min="6" max="6" width="15" customWidth="1"/>
    <col min="7" max="7" width="19.109375" customWidth="1"/>
  </cols>
  <sheetData>
    <row r="1" spans="1:7" x14ac:dyDescent="0.3">
      <c r="A1" s="3" t="s">
        <v>52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3">
      <c r="A2">
        <v>8.9058684445532887E-2</v>
      </c>
      <c r="B2">
        <v>1</v>
      </c>
      <c r="C2">
        <v>4583</v>
      </c>
      <c r="D2">
        <v>1508</v>
      </c>
      <c r="E2">
        <v>128</v>
      </c>
      <c r="F2">
        <v>360</v>
      </c>
      <c r="G2">
        <v>1</v>
      </c>
    </row>
    <row r="3" spans="1:7" x14ac:dyDescent="0.3">
      <c r="A3">
        <v>0.12644554991055645</v>
      </c>
      <c r="B3">
        <v>2</v>
      </c>
      <c r="C3">
        <v>3200</v>
      </c>
      <c r="D3">
        <v>700</v>
      </c>
      <c r="E3">
        <v>70</v>
      </c>
      <c r="F3">
        <v>360</v>
      </c>
      <c r="G3">
        <v>1</v>
      </c>
    </row>
    <row r="4" spans="1:7" x14ac:dyDescent="0.3">
      <c r="A4">
        <v>9.6984098245913142E-2</v>
      </c>
      <c r="B4">
        <v>0</v>
      </c>
      <c r="C4">
        <v>4950</v>
      </c>
      <c r="D4">
        <v>0</v>
      </c>
      <c r="E4">
        <v>125</v>
      </c>
      <c r="F4">
        <v>360</v>
      </c>
      <c r="G4">
        <v>1</v>
      </c>
    </row>
    <row r="5" spans="1:7" x14ac:dyDescent="0.3">
      <c r="A5">
        <v>0.10366034789690204</v>
      </c>
      <c r="B5">
        <v>0</v>
      </c>
      <c r="C5">
        <v>3510</v>
      </c>
      <c r="D5">
        <v>0</v>
      </c>
      <c r="E5">
        <v>76</v>
      </c>
      <c r="F5">
        <v>360</v>
      </c>
      <c r="G5">
        <v>0</v>
      </c>
    </row>
    <row r="6" spans="1:7" x14ac:dyDescent="0.3">
      <c r="A6">
        <v>5.0214679133871676E-2</v>
      </c>
      <c r="B6">
        <v>0</v>
      </c>
      <c r="C6">
        <v>2600</v>
      </c>
      <c r="D6">
        <v>3500</v>
      </c>
      <c r="E6">
        <v>115</v>
      </c>
      <c r="F6">
        <v>12</v>
      </c>
      <c r="G6">
        <v>1</v>
      </c>
    </row>
    <row r="7" spans="1:7" x14ac:dyDescent="0.3">
      <c r="A7">
        <v>0.17013337295624231</v>
      </c>
      <c r="B7">
        <v>0</v>
      </c>
      <c r="C7">
        <v>2799</v>
      </c>
      <c r="D7">
        <v>2253</v>
      </c>
      <c r="E7">
        <v>122</v>
      </c>
      <c r="F7">
        <v>360</v>
      </c>
      <c r="G7">
        <v>1</v>
      </c>
    </row>
    <row r="8" spans="1:7" x14ac:dyDescent="0.3">
      <c r="A8">
        <v>0.19340957121400215</v>
      </c>
      <c r="B8">
        <v>0</v>
      </c>
      <c r="C8">
        <v>1442</v>
      </c>
      <c r="D8">
        <v>0</v>
      </c>
      <c r="E8">
        <v>35</v>
      </c>
      <c r="F8">
        <v>360</v>
      </c>
      <c r="G8">
        <v>1</v>
      </c>
    </row>
    <row r="9" spans="1:7" x14ac:dyDescent="0.3">
      <c r="A9">
        <v>6.9037865351829431E-2</v>
      </c>
      <c r="B9">
        <v>1</v>
      </c>
      <c r="C9">
        <v>4692</v>
      </c>
      <c r="D9">
        <v>0</v>
      </c>
      <c r="E9">
        <v>106</v>
      </c>
      <c r="F9">
        <v>360</v>
      </c>
      <c r="G9">
        <v>1</v>
      </c>
    </row>
    <row r="10" spans="1:7" x14ac:dyDescent="0.3">
      <c r="A10">
        <v>8.4505354097814345E-2</v>
      </c>
      <c r="B10">
        <v>0</v>
      </c>
      <c r="C10">
        <v>3667</v>
      </c>
      <c r="D10">
        <v>1459</v>
      </c>
      <c r="E10">
        <v>144</v>
      </c>
      <c r="F10">
        <v>360</v>
      </c>
      <c r="G10">
        <v>1</v>
      </c>
    </row>
    <row r="11" spans="1:7" x14ac:dyDescent="0.3">
      <c r="A11">
        <v>0.17517775406914493</v>
      </c>
      <c r="B11">
        <v>1</v>
      </c>
      <c r="C11">
        <v>5649</v>
      </c>
      <c r="D11">
        <v>0</v>
      </c>
      <c r="E11">
        <v>44</v>
      </c>
      <c r="F11">
        <v>360</v>
      </c>
      <c r="G11">
        <v>1</v>
      </c>
    </row>
    <row r="12" spans="1:7" x14ac:dyDescent="0.3">
      <c r="A12">
        <v>0.10535127213336948</v>
      </c>
      <c r="B12">
        <v>0</v>
      </c>
      <c r="C12">
        <v>3086</v>
      </c>
      <c r="D12">
        <v>0</v>
      </c>
      <c r="E12">
        <v>120</v>
      </c>
      <c r="F12">
        <v>360</v>
      </c>
      <c r="G12">
        <v>1</v>
      </c>
    </row>
    <row r="13" spans="1:7" x14ac:dyDescent="0.3">
      <c r="A13">
        <v>0.17550212140976695</v>
      </c>
      <c r="B13">
        <v>2</v>
      </c>
      <c r="C13">
        <v>4616</v>
      </c>
      <c r="D13">
        <v>0</v>
      </c>
      <c r="E13">
        <v>134</v>
      </c>
      <c r="F13">
        <v>360</v>
      </c>
      <c r="G13">
        <v>1</v>
      </c>
    </row>
    <row r="14" spans="1:7" x14ac:dyDescent="0.3">
      <c r="A14">
        <v>2.9108693050881707E-2</v>
      </c>
      <c r="B14">
        <v>0</v>
      </c>
      <c r="C14">
        <v>2500</v>
      </c>
      <c r="D14">
        <v>3796</v>
      </c>
      <c r="E14">
        <v>120</v>
      </c>
      <c r="F14">
        <v>360</v>
      </c>
      <c r="G14">
        <v>1</v>
      </c>
    </row>
    <row r="15" spans="1:7" x14ac:dyDescent="0.3">
      <c r="A15">
        <v>0.18186829546506422</v>
      </c>
      <c r="B15">
        <v>0</v>
      </c>
      <c r="C15">
        <v>3200</v>
      </c>
      <c r="D15">
        <v>2254</v>
      </c>
      <c r="E15">
        <v>126</v>
      </c>
      <c r="F15">
        <v>180</v>
      </c>
      <c r="G15">
        <v>0</v>
      </c>
    </row>
    <row r="16" spans="1:7" x14ac:dyDescent="0.3">
      <c r="A16">
        <v>0.18385444506247017</v>
      </c>
      <c r="B16">
        <v>0</v>
      </c>
      <c r="C16">
        <v>4300</v>
      </c>
      <c r="D16">
        <v>0</v>
      </c>
      <c r="E16">
        <v>136</v>
      </c>
      <c r="F16">
        <v>360</v>
      </c>
      <c r="G16">
        <v>0</v>
      </c>
    </row>
    <row r="17" spans="1:7" x14ac:dyDescent="0.3">
      <c r="A17">
        <v>0.18174461031224554</v>
      </c>
      <c r="B17">
        <v>2</v>
      </c>
      <c r="C17">
        <v>3273</v>
      </c>
      <c r="D17">
        <v>1820</v>
      </c>
      <c r="E17">
        <v>81</v>
      </c>
      <c r="F17">
        <v>360</v>
      </c>
      <c r="G17">
        <v>1</v>
      </c>
    </row>
    <row r="18" spans="1:7" x14ac:dyDescent="0.3">
      <c r="A18">
        <v>0.16348058029113888</v>
      </c>
      <c r="B18">
        <v>0</v>
      </c>
      <c r="C18">
        <v>1977</v>
      </c>
      <c r="D18">
        <v>997</v>
      </c>
      <c r="E18">
        <v>50</v>
      </c>
      <c r="F18">
        <v>360</v>
      </c>
      <c r="G18">
        <v>1</v>
      </c>
    </row>
    <row r="19" spans="1:7" x14ac:dyDescent="0.3">
      <c r="A19">
        <v>5.0237743786603728E-2</v>
      </c>
      <c r="B19">
        <v>0</v>
      </c>
      <c r="C19">
        <v>7333</v>
      </c>
      <c r="D19">
        <v>0</v>
      </c>
      <c r="E19">
        <v>120</v>
      </c>
      <c r="F19">
        <v>360</v>
      </c>
      <c r="G19">
        <v>1</v>
      </c>
    </row>
    <row r="20" spans="1:7" x14ac:dyDescent="0.3">
      <c r="A20">
        <v>0.16054253090294746</v>
      </c>
      <c r="B20">
        <v>1</v>
      </c>
      <c r="C20">
        <v>2214</v>
      </c>
      <c r="D20">
        <v>1398</v>
      </c>
      <c r="E20">
        <v>85</v>
      </c>
      <c r="F20">
        <v>360</v>
      </c>
      <c r="G20">
        <v>0</v>
      </c>
    </row>
    <row r="21" spans="1:7" x14ac:dyDescent="0.3">
      <c r="A21">
        <v>0.14096107354503473</v>
      </c>
      <c r="B21">
        <v>0</v>
      </c>
      <c r="C21">
        <v>2137</v>
      </c>
      <c r="D21">
        <v>8980</v>
      </c>
      <c r="E21">
        <v>137</v>
      </c>
      <c r="F21">
        <v>360</v>
      </c>
      <c r="G21">
        <v>0</v>
      </c>
    </row>
    <row r="22" spans="1:7" x14ac:dyDescent="0.3">
      <c r="A22">
        <v>0.12261575937526015</v>
      </c>
      <c r="B22">
        <v>0</v>
      </c>
      <c r="C22">
        <v>4895</v>
      </c>
      <c r="D22">
        <v>0</v>
      </c>
      <c r="E22">
        <v>102</v>
      </c>
      <c r="F22">
        <v>360</v>
      </c>
      <c r="G22">
        <v>1</v>
      </c>
    </row>
    <row r="23" spans="1:7" x14ac:dyDescent="0.3">
      <c r="A23">
        <v>0.10728811048893649</v>
      </c>
      <c r="B23">
        <v>0</v>
      </c>
      <c r="C23">
        <v>2330</v>
      </c>
      <c r="D23">
        <v>4486</v>
      </c>
      <c r="E23">
        <v>100</v>
      </c>
      <c r="F23">
        <v>360</v>
      </c>
      <c r="G23">
        <v>1</v>
      </c>
    </row>
    <row r="24" spans="1:7" x14ac:dyDescent="0.3">
      <c r="A24">
        <v>3.4906453297552931E-2</v>
      </c>
      <c r="B24">
        <v>0</v>
      </c>
      <c r="C24">
        <v>6277</v>
      </c>
      <c r="D24">
        <v>0</v>
      </c>
      <c r="E24">
        <v>118</v>
      </c>
      <c r="F24">
        <v>360</v>
      </c>
      <c r="G24">
        <v>0</v>
      </c>
    </row>
    <row r="25" spans="1:7" x14ac:dyDescent="0.3">
      <c r="A25">
        <v>0.10668174959273502</v>
      </c>
      <c r="B25">
        <v>2</v>
      </c>
      <c r="C25">
        <v>2281</v>
      </c>
      <c r="D25">
        <v>0</v>
      </c>
      <c r="E25">
        <v>113</v>
      </c>
      <c r="F25">
        <v>360</v>
      </c>
      <c r="G25">
        <v>1</v>
      </c>
    </row>
    <row r="26" spans="1:7" x14ac:dyDescent="0.3">
      <c r="A26">
        <v>0.11815273187058706</v>
      </c>
      <c r="B26">
        <v>0</v>
      </c>
      <c r="C26">
        <v>3497</v>
      </c>
      <c r="D26">
        <v>1964</v>
      </c>
      <c r="E26">
        <v>116</v>
      </c>
      <c r="F26">
        <v>360</v>
      </c>
      <c r="G26">
        <v>1</v>
      </c>
    </row>
    <row r="27" spans="1:7" x14ac:dyDescent="0.3">
      <c r="A27">
        <v>0.13194119592918774</v>
      </c>
      <c r="B27">
        <v>0</v>
      </c>
      <c r="C27">
        <v>2333</v>
      </c>
      <c r="D27">
        <v>1451</v>
      </c>
      <c r="E27">
        <v>102</v>
      </c>
      <c r="F27">
        <v>480</v>
      </c>
      <c r="G27">
        <v>0</v>
      </c>
    </row>
    <row r="28" spans="1:7" x14ac:dyDescent="0.3">
      <c r="A28">
        <v>2.2507000379436648E-2</v>
      </c>
      <c r="B28">
        <v>0</v>
      </c>
      <c r="C28">
        <v>2383</v>
      </c>
      <c r="D28">
        <v>2138</v>
      </c>
      <c r="E28">
        <v>58</v>
      </c>
      <c r="F28">
        <v>360</v>
      </c>
      <c r="G28">
        <v>0</v>
      </c>
    </row>
    <row r="29" spans="1:7" x14ac:dyDescent="0.3">
      <c r="A29">
        <v>0.10955335457229443</v>
      </c>
      <c r="B29">
        <v>0</v>
      </c>
      <c r="C29">
        <v>4191</v>
      </c>
      <c r="D29">
        <v>0</v>
      </c>
      <c r="E29">
        <v>120</v>
      </c>
      <c r="F29">
        <v>360</v>
      </c>
      <c r="G29">
        <v>1</v>
      </c>
    </row>
    <row r="30" spans="1:7" x14ac:dyDescent="0.3">
      <c r="A30">
        <v>3.7433688210375404E-4</v>
      </c>
      <c r="B30">
        <v>1</v>
      </c>
      <c r="C30">
        <v>2600</v>
      </c>
      <c r="D30">
        <v>2500</v>
      </c>
      <c r="E30">
        <v>90</v>
      </c>
      <c r="F30">
        <v>360</v>
      </c>
      <c r="G30">
        <v>1</v>
      </c>
    </row>
    <row r="31" spans="1:7" x14ac:dyDescent="0.3">
      <c r="A31">
        <v>4.6376835712961251E-3</v>
      </c>
      <c r="B31">
        <v>0</v>
      </c>
      <c r="C31">
        <v>3975</v>
      </c>
      <c r="D31">
        <v>2531</v>
      </c>
      <c r="E31">
        <v>55</v>
      </c>
      <c r="F31">
        <v>360</v>
      </c>
      <c r="G31">
        <v>1</v>
      </c>
    </row>
    <row r="32" spans="1:7" x14ac:dyDescent="0.3">
      <c r="A32">
        <v>0.10622975238136256</v>
      </c>
      <c r="B32" t="s">
        <v>23</v>
      </c>
      <c r="C32">
        <v>3430</v>
      </c>
      <c r="D32">
        <v>1250</v>
      </c>
      <c r="E32">
        <v>128</v>
      </c>
      <c r="F32">
        <v>360</v>
      </c>
      <c r="G32">
        <v>0</v>
      </c>
    </row>
    <row r="33" spans="1:7" x14ac:dyDescent="0.3">
      <c r="A33">
        <v>6.8943147708495189E-2</v>
      </c>
      <c r="B33" t="s">
        <v>23</v>
      </c>
      <c r="C33">
        <v>3850</v>
      </c>
      <c r="D33">
        <v>983</v>
      </c>
      <c r="E33">
        <v>100</v>
      </c>
      <c r="F33">
        <v>360</v>
      </c>
      <c r="G33">
        <v>1</v>
      </c>
    </row>
    <row r="34" spans="1:7" x14ac:dyDescent="0.3">
      <c r="A34">
        <v>5.2289248971364111E-2</v>
      </c>
      <c r="B34">
        <v>0</v>
      </c>
      <c r="C34">
        <v>150</v>
      </c>
      <c r="D34">
        <v>1800</v>
      </c>
      <c r="E34">
        <v>135</v>
      </c>
      <c r="F34">
        <v>360</v>
      </c>
      <c r="G34">
        <v>1</v>
      </c>
    </row>
    <row r="35" spans="1:7" x14ac:dyDescent="0.3">
      <c r="A35">
        <v>0.17091535920268353</v>
      </c>
      <c r="B35">
        <v>2</v>
      </c>
      <c r="C35">
        <v>4283</v>
      </c>
      <c r="D35">
        <v>2383</v>
      </c>
      <c r="E35">
        <v>127</v>
      </c>
      <c r="F35">
        <v>360</v>
      </c>
      <c r="G35">
        <v>0</v>
      </c>
    </row>
    <row r="36" spans="1:7" x14ac:dyDescent="0.3">
      <c r="A36">
        <v>0.13919030727380921</v>
      </c>
      <c r="B36">
        <v>0</v>
      </c>
      <c r="C36">
        <v>2221</v>
      </c>
      <c r="D36">
        <v>0</v>
      </c>
      <c r="E36">
        <v>60</v>
      </c>
      <c r="F36">
        <v>360</v>
      </c>
      <c r="G36">
        <v>0</v>
      </c>
    </row>
    <row r="37" spans="1:7" x14ac:dyDescent="0.3">
      <c r="A37">
        <v>7.8633934261186145E-2</v>
      </c>
      <c r="B37">
        <v>0</v>
      </c>
      <c r="C37">
        <v>2971</v>
      </c>
      <c r="D37">
        <v>2791</v>
      </c>
      <c r="E37">
        <v>144</v>
      </c>
      <c r="F37">
        <v>360</v>
      </c>
      <c r="G37">
        <v>1</v>
      </c>
    </row>
    <row r="38" spans="1:7" x14ac:dyDescent="0.3">
      <c r="A38">
        <v>3.1333907424254126E-2</v>
      </c>
      <c r="B38">
        <v>2</v>
      </c>
      <c r="C38">
        <v>5819</v>
      </c>
      <c r="D38">
        <v>5000</v>
      </c>
      <c r="E38">
        <v>120</v>
      </c>
      <c r="F38">
        <v>360</v>
      </c>
      <c r="G38">
        <v>1</v>
      </c>
    </row>
    <row r="39" spans="1:7" x14ac:dyDescent="0.3">
      <c r="A39">
        <v>0.10826731720714222</v>
      </c>
      <c r="B39">
        <v>2</v>
      </c>
      <c r="C39">
        <v>9703</v>
      </c>
      <c r="D39">
        <v>0</v>
      </c>
      <c r="E39">
        <v>112</v>
      </c>
      <c r="F39">
        <v>360</v>
      </c>
      <c r="G39">
        <v>1</v>
      </c>
    </row>
    <row r="40" spans="1:7" x14ac:dyDescent="0.3">
      <c r="A40">
        <v>0.18827413948080085</v>
      </c>
      <c r="B40">
        <v>1</v>
      </c>
      <c r="C40">
        <v>2882</v>
      </c>
      <c r="D40">
        <v>1843</v>
      </c>
      <c r="E40">
        <v>123</v>
      </c>
      <c r="F40">
        <v>480</v>
      </c>
      <c r="G40">
        <v>1</v>
      </c>
    </row>
    <row r="41" spans="1:7" x14ac:dyDescent="0.3">
      <c r="A41">
        <v>0.10402649507965556</v>
      </c>
      <c r="B41">
        <v>2</v>
      </c>
      <c r="C41">
        <v>4708</v>
      </c>
      <c r="D41">
        <v>1387</v>
      </c>
      <c r="E41">
        <v>150</v>
      </c>
      <c r="F41">
        <v>360</v>
      </c>
      <c r="G41">
        <v>1</v>
      </c>
    </row>
    <row r="42" spans="1:7" x14ac:dyDescent="0.3">
      <c r="A42">
        <v>4.1719996365064183E-2</v>
      </c>
      <c r="B42">
        <v>0</v>
      </c>
      <c r="C42">
        <v>3418</v>
      </c>
      <c r="D42">
        <v>0</v>
      </c>
      <c r="E42">
        <v>135</v>
      </c>
      <c r="F42">
        <v>360</v>
      </c>
      <c r="G42">
        <v>1</v>
      </c>
    </row>
    <row r="43" spans="1:7" x14ac:dyDescent="0.3">
      <c r="A43">
        <v>3.3985732879731945E-2</v>
      </c>
      <c r="B43">
        <v>0</v>
      </c>
      <c r="C43">
        <v>3704</v>
      </c>
      <c r="D43">
        <v>2000</v>
      </c>
      <c r="E43">
        <v>120</v>
      </c>
      <c r="F43">
        <v>360</v>
      </c>
      <c r="G43">
        <v>1</v>
      </c>
    </row>
    <row r="44" spans="1:7" x14ac:dyDescent="0.3">
      <c r="A44">
        <v>0.15749129285304531</v>
      </c>
      <c r="B44">
        <v>0</v>
      </c>
      <c r="C44">
        <v>4124</v>
      </c>
      <c r="D44">
        <v>0</v>
      </c>
      <c r="E44">
        <v>115</v>
      </c>
      <c r="F44">
        <v>360</v>
      </c>
      <c r="G44">
        <v>1</v>
      </c>
    </row>
    <row r="45" spans="1:7" x14ac:dyDescent="0.3">
      <c r="A45">
        <v>0.1541442271913267</v>
      </c>
      <c r="B45">
        <v>2</v>
      </c>
      <c r="C45">
        <v>3153</v>
      </c>
      <c r="D45">
        <v>1560</v>
      </c>
      <c r="E45">
        <v>134</v>
      </c>
      <c r="F45">
        <v>360</v>
      </c>
      <c r="G45">
        <v>1</v>
      </c>
    </row>
    <row r="46" spans="1:7" x14ac:dyDescent="0.3">
      <c r="A46">
        <v>6.8223547219773972E-2</v>
      </c>
      <c r="B46">
        <v>0</v>
      </c>
      <c r="C46">
        <v>2927</v>
      </c>
      <c r="D46">
        <v>2405</v>
      </c>
      <c r="E46">
        <v>111</v>
      </c>
      <c r="F46">
        <v>360</v>
      </c>
      <c r="G46">
        <v>1</v>
      </c>
    </row>
    <row r="47" spans="1:7" x14ac:dyDescent="0.3">
      <c r="A47">
        <v>4.3708156477325733E-2</v>
      </c>
      <c r="B47">
        <v>0</v>
      </c>
      <c r="C47">
        <v>4917</v>
      </c>
      <c r="D47">
        <v>0</v>
      </c>
      <c r="E47">
        <v>130</v>
      </c>
      <c r="F47">
        <v>360</v>
      </c>
      <c r="G47">
        <v>0</v>
      </c>
    </row>
    <row r="48" spans="1:7" x14ac:dyDescent="0.3">
      <c r="A48">
        <v>5.5130477447341231E-2</v>
      </c>
      <c r="B48">
        <v>0</v>
      </c>
      <c r="C48">
        <v>2500</v>
      </c>
      <c r="D48">
        <v>0</v>
      </c>
      <c r="E48">
        <v>67</v>
      </c>
      <c r="F48">
        <v>360</v>
      </c>
      <c r="G48">
        <v>1</v>
      </c>
    </row>
    <row r="49" spans="1:7" x14ac:dyDescent="0.3">
      <c r="A49">
        <v>0.13097725102976421</v>
      </c>
      <c r="B49">
        <v>2</v>
      </c>
      <c r="C49">
        <v>5503</v>
      </c>
      <c r="D49">
        <v>4490</v>
      </c>
      <c r="E49">
        <v>70</v>
      </c>
      <c r="F49">
        <v>360</v>
      </c>
      <c r="G49">
        <v>1</v>
      </c>
    </row>
    <row r="50" spans="1:7" x14ac:dyDescent="0.3">
      <c r="A50">
        <v>8.4738241117123803E-2</v>
      </c>
      <c r="B50">
        <v>0</v>
      </c>
      <c r="C50">
        <v>4160</v>
      </c>
      <c r="D50">
        <v>0</v>
      </c>
      <c r="E50">
        <v>71</v>
      </c>
      <c r="F50">
        <v>360</v>
      </c>
      <c r="G50">
        <v>1</v>
      </c>
    </row>
    <row r="51" spans="1:7" x14ac:dyDescent="0.3">
      <c r="A51">
        <v>0.17233782264827779</v>
      </c>
      <c r="B51">
        <v>2</v>
      </c>
      <c r="C51">
        <v>2583</v>
      </c>
      <c r="D51">
        <v>2330</v>
      </c>
      <c r="E51">
        <v>125</v>
      </c>
      <c r="F51">
        <v>360</v>
      </c>
      <c r="G51">
        <v>1</v>
      </c>
    </row>
    <row r="52" spans="1:7" x14ac:dyDescent="0.3">
      <c r="A52">
        <v>0.17649321473194979</v>
      </c>
      <c r="B52" t="s">
        <v>23</v>
      </c>
      <c r="C52">
        <v>2666</v>
      </c>
      <c r="D52">
        <v>2083</v>
      </c>
      <c r="E52">
        <v>95</v>
      </c>
      <c r="F52">
        <v>360</v>
      </c>
      <c r="G52">
        <v>1</v>
      </c>
    </row>
    <row r="53" spans="1:7" x14ac:dyDescent="0.3">
      <c r="A53">
        <v>0.13414409946966743</v>
      </c>
      <c r="B53">
        <v>0</v>
      </c>
      <c r="C53">
        <v>4750</v>
      </c>
      <c r="D53">
        <v>2333</v>
      </c>
      <c r="E53">
        <v>130</v>
      </c>
      <c r="F53">
        <v>360</v>
      </c>
      <c r="G53">
        <v>1</v>
      </c>
    </row>
    <row r="54" spans="1:7" x14ac:dyDescent="0.3">
      <c r="A54">
        <v>0.1323670954969145</v>
      </c>
      <c r="B54">
        <v>0</v>
      </c>
      <c r="C54">
        <v>2500</v>
      </c>
      <c r="D54">
        <v>0</v>
      </c>
      <c r="E54">
        <v>96</v>
      </c>
      <c r="F54">
        <v>480</v>
      </c>
      <c r="G54">
        <v>1</v>
      </c>
    </row>
    <row r="55" spans="1:7" x14ac:dyDescent="0.3">
      <c r="A55">
        <v>0.14294952007150119</v>
      </c>
      <c r="B55">
        <v>0</v>
      </c>
      <c r="C55">
        <v>4817</v>
      </c>
      <c r="D55">
        <v>923</v>
      </c>
      <c r="E55">
        <v>120</v>
      </c>
      <c r="F55">
        <v>180</v>
      </c>
      <c r="G55">
        <v>1</v>
      </c>
    </row>
    <row r="56" spans="1:7" x14ac:dyDescent="0.3">
      <c r="A56">
        <v>3.2335218601923121E-2</v>
      </c>
      <c r="B56">
        <v>0</v>
      </c>
      <c r="C56">
        <v>2583</v>
      </c>
      <c r="D56">
        <v>2115</v>
      </c>
      <c r="E56">
        <v>120</v>
      </c>
      <c r="F56">
        <v>360</v>
      </c>
      <c r="G56">
        <v>0</v>
      </c>
    </row>
    <row r="57" spans="1:7" x14ac:dyDescent="0.3">
      <c r="A57">
        <v>1.7737392878859337E-2</v>
      </c>
      <c r="B57">
        <v>2</v>
      </c>
      <c r="C57">
        <v>2889</v>
      </c>
      <c r="D57">
        <v>0</v>
      </c>
      <c r="E57">
        <v>45</v>
      </c>
      <c r="F57">
        <v>180</v>
      </c>
      <c r="G57">
        <v>0</v>
      </c>
    </row>
    <row r="58" spans="1:7" x14ac:dyDescent="0.3">
      <c r="A58">
        <v>0.1821588518440912</v>
      </c>
      <c r="B58">
        <v>0</v>
      </c>
      <c r="C58">
        <v>3246</v>
      </c>
      <c r="D58">
        <v>1417</v>
      </c>
      <c r="E58">
        <v>138</v>
      </c>
      <c r="F58">
        <v>360</v>
      </c>
      <c r="G58">
        <v>1</v>
      </c>
    </row>
    <row r="59" spans="1:7" x14ac:dyDescent="0.3">
      <c r="A59">
        <v>0.11870162797882144</v>
      </c>
      <c r="B59">
        <v>0</v>
      </c>
      <c r="C59">
        <v>1820</v>
      </c>
      <c r="D59">
        <v>1719</v>
      </c>
      <c r="E59">
        <v>100</v>
      </c>
      <c r="F59">
        <v>360</v>
      </c>
      <c r="G59">
        <v>1</v>
      </c>
    </row>
    <row r="60" spans="1:7" x14ac:dyDescent="0.3">
      <c r="A60">
        <v>0.16014431569278609</v>
      </c>
      <c r="B60">
        <v>1</v>
      </c>
      <c r="C60">
        <v>4606</v>
      </c>
      <c r="D60">
        <v>0</v>
      </c>
      <c r="E60">
        <v>81</v>
      </c>
      <c r="F60">
        <v>360</v>
      </c>
      <c r="G60">
        <v>1</v>
      </c>
    </row>
    <row r="61" spans="1:7" x14ac:dyDescent="0.3">
      <c r="A61">
        <v>0.15375410189866212</v>
      </c>
      <c r="B61" t="s">
        <v>23</v>
      </c>
      <c r="C61">
        <v>4707</v>
      </c>
      <c r="D61">
        <v>1993</v>
      </c>
      <c r="E61">
        <v>148</v>
      </c>
      <c r="F61">
        <v>360</v>
      </c>
      <c r="G61">
        <v>1</v>
      </c>
    </row>
    <row r="62" spans="1:7" x14ac:dyDescent="0.3">
      <c r="A62">
        <v>3.2322509005591638E-2</v>
      </c>
      <c r="B62">
        <v>1</v>
      </c>
      <c r="C62">
        <v>3466</v>
      </c>
      <c r="D62">
        <v>1210</v>
      </c>
      <c r="E62">
        <v>130</v>
      </c>
      <c r="F62">
        <v>360</v>
      </c>
      <c r="G62">
        <v>1</v>
      </c>
    </row>
    <row r="63" spans="1:7" x14ac:dyDescent="0.3">
      <c r="A63">
        <v>0.18362317658114757</v>
      </c>
      <c r="B63">
        <v>2</v>
      </c>
      <c r="C63">
        <v>4354</v>
      </c>
      <c r="D63">
        <v>0</v>
      </c>
      <c r="E63">
        <v>136</v>
      </c>
      <c r="F63">
        <v>360</v>
      </c>
      <c r="G63">
        <v>1</v>
      </c>
    </row>
    <row r="64" spans="1:7" x14ac:dyDescent="0.3">
      <c r="A64">
        <v>5.9390202576341866E-2</v>
      </c>
      <c r="B64" t="s">
        <v>23</v>
      </c>
      <c r="C64">
        <v>2947</v>
      </c>
      <c r="D64">
        <v>1664</v>
      </c>
      <c r="E64">
        <v>70</v>
      </c>
      <c r="F64">
        <v>180</v>
      </c>
      <c r="G64">
        <v>0</v>
      </c>
    </row>
    <row r="65" spans="1:7" x14ac:dyDescent="0.3">
      <c r="A65">
        <v>8.6810831324333426E-2</v>
      </c>
      <c r="B65">
        <v>2</v>
      </c>
      <c r="C65">
        <v>3547</v>
      </c>
      <c r="D65">
        <v>0</v>
      </c>
      <c r="E65">
        <v>80</v>
      </c>
      <c r="F65">
        <v>360</v>
      </c>
      <c r="G65">
        <v>0</v>
      </c>
    </row>
    <row r="66" spans="1:7" x14ac:dyDescent="0.3">
      <c r="A66">
        <v>5.0846183527519351E-2</v>
      </c>
      <c r="B66">
        <v>0</v>
      </c>
      <c r="C66">
        <v>3814</v>
      </c>
      <c r="D66">
        <v>1483</v>
      </c>
      <c r="E66">
        <v>124</v>
      </c>
      <c r="F66">
        <v>300</v>
      </c>
      <c r="G66">
        <v>1</v>
      </c>
    </row>
    <row r="67" spans="1:7" x14ac:dyDescent="0.3">
      <c r="A67">
        <v>2.4163731018832513E-2</v>
      </c>
      <c r="B67">
        <v>0</v>
      </c>
      <c r="C67">
        <v>6783</v>
      </c>
      <c r="D67">
        <v>0</v>
      </c>
      <c r="E67">
        <v>130</v>
      </c>
      <c r="F67">
        <v>360</v>
      </c>
      <c r="G67">
        <v>1</v>
      </c>
    </row>
    <row r="68" spans="1:7" x14ac:dyDescent="0.3">
      <c r="A68">
        <v>0.12179470965734684</v>
      </c>
      <c r="B68">
        <v>2</v>
      </c>
      <c r="C68">
        <v>3588</v>
      </c>
      <c r="D68">
        <v>0</v>
      </c>
      <c r="E68">
        <v>110</v>
      </c>
      <c r="F68">
        <v>360</v>
      </c>
      <c r="G68">
        <v>0</v>
      </c>
    </row>
    <row r="69" spans="1:7" x14ac:dyDescent="0.3">
      <c r="A69">
        <v>9.634912381537819E-2</v>
      </c>
      <c r="B69">
        <v>2</v>
      </c>
      <c r="C69">
        <v>3617</v>
      </c>
      <c r="D69">
        <v>0</v>
      </c>
      <c r="E69">
        <v>107</v>
      </c>
      <c r="F69">
        <v>360</v>
      </c>
      <c r="G69">
        <v>1</v>
      </c>
    </row>
    <row r="70" spans="1:7" x14ac:dyDescent="0.3">
      <c r="A70">
        <v>6.7684564584600482E-2</v>
      </c>
      <c r="B70">
        <v>0</v>
      </c>
      <c r="C70">
        <v>2917</v>
      </c>
      <c r="D70">
        <v>536</v>
      </c>
      <c r="E70">
        <v>66</v>
      </c>
      <c r="F70">
        <v>360</v>
      </c>
      <c r="G70">
        <v>1</v>
      </c>
    </row>
    <row r="71" spans="1:7" x14ac:dyDescent="0.3">
      <c r="A71">
        <v>2.2968382681381461E-2</v>
      </c>
      <c r="B71">
        <v>1</v>
      </c>
      <c r="C71">
        <v>4608</v>
      </c>
      <c r="D71">
        <v>2845</v>
      </c>
      <c r="E71">
        <v>140</v>
      </c>
      <c r="F71">
        <v>180</v>
      </c>
      <c r="G71">
        <v>1</v>
      </c>
    </row>
    <row r="72" spans="1:7" x14ac:dyDescent="0.3">
      <c r="A72">
        <v>4.2322204880435255E-2</v>
      </c>
      <c r="B72">
        <v>0</v>
      </c>
      <c r="C72">
        <v>4467</v>
      </c>
      <c r="D72">
        <v>0</v>
      </c>
      <c r="E72">
        <v>120</v>
      </c>
      <c r="F72">
        <v>360</v>
      </c>
      <c r="G72">
        <v>1</v>
      </c>
    </row>
    <row r="73" spans="1:7" x14ac:dyDescent="0.3">
      <c r="A73">
        <v>0.15879964913993294</v>
      </c>
      <c r="B73">
        <v>2</v>
      </c>
      <c r="C73">
        <v>3159</v>
      </c>
      <c r="D73">
        <v>461</v>
      </c>
      <c r="E73">
        <v>108</v>
      </c>
      <c r="F73">
        <v>84</v>
      </c>
      <c r="G73">
        <v>1</v>
      </c>
    </row>
    <row r="74" spans="1:7" x14ac:dyDescent="0.3">
      <c r="A74">
        <v>0.17954362598731521</v>
      </c>
      <c r="B74">
        <v>1</v>
      </c>
      <c r="C74">
        <v>1782</v>
      </c>
      <c r="D74">
        <v>2232</v>
      </c>
      <c r="E74">
        <v>107</v>
      </c>
      <c r="F74">
        <v>360</v>
      </c>
      <c r="G74">
        <v>1</v>
      </c>
    </row>
    <row r="75" spans="1:7" x14ac:dyDescent="0.3">
      <c r="A75">
        <v>0.11140159676135986</v>
      </c>
      <c r="B75">
        <v>0</v>
      </c>
      <c r="C75">
        <v>3166</v>
      </c>
      <c r="D75">
        <v>0</v>
      </c>
      <c r="E75">
        <v>36</v>
      </c>
      <c r="F75">
        <v>360</v>
      </c>
      <c r="G75">
        <v>1</v>
      </c>
    </row>
    <row r="76" spans="1:7" x14ac:dyDescent="0.3">
      <c r="A76">
        <v>7.6767399279109805E-2</v>
      </c>
      <c r="B76">
        <v>2</v>
      </c>
      <c r="C76">
        <v>2726</v>
      </c>
      <c r="D76">
        <v>0</v>
      </c>
      <c r="E76">
        <v>106</v>
      </c>
      <c r="F76">
        <v>360</v>
      </c>
      <c r="G76">
        <v>0</v>
      </c>
    </row>
    <row r="77" spans="1:7" x14ac:dyDescent="0.3">
      <c r="A77">
        <v>1.2756201127004374E-2</v>
      </c>
      <c r="B77">
        <v>0</v>
      </c>
      <c r="C77">
        <v>3232</v>
      </c>
      <c r="D77">
        <v>1950</v>
      </c>
      <c r="E77">
        <v>108</v>
      </c>
      <c r="F77">
        <v>360</v>
      </c>
      <c r="G77">
        <v>1</v>
      </c>
    </row>
  </sheetData>
  <autoFilter ref="A1:G77" xr:uid="{5DA245BA-0392-4937-976D-E2EF2BC7EC0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0193-2B89-4311-8E8F-CBB909AD5E28}">
  <dimension ref="A1:N382"/>
  <sheetViews>
    <sheetView workbookViewId="0">
      <selection activeCell="M8" sqref="M8"/>
    </sheetView>
  </sheetViews>
  <sheetFormatPr defaultRowHeight="14.4" x14ac:dyDescent="0.3"/>
  <cols>
    <col min="13" max="13" width="14.88671875" customWidth="1"/>
    <col min="14" max="14" width="20" customWidth="1"/>
  </cols>
  <sheetData>
    <row r="1" spans="1:14" x14ac:dyDescent="0.3">
      <c r="A1" t="s">
        <v>53</v>
      </c>
      <c r="M1" s="13" t="s">
        <v>5</v>
      </c>
      <c r="N1" s="10" t="s">
        <v>2</v>
      </c>
    </row>
    <row r="2" spans="1:14" ht="15" thickBot="1" x14ac:dyDescent="0.35">
      <c r="M2" s="1">
        <v>4583</v>
      </c>
      <c r="N2" s="1">
        <v>1</v>
      </c>
    </row>
    <row r="3" spans="1:14" x14ac:dyDescent="0.3">
      <c r="A3" s="38" t="s">
        <v>54</v>
      </c>
      <c r="B3" s="38"/>
      <c r="M3" s="1">
        <v>3000</v>
      </c>
      <c r="N3" s="1">
        <v>0</v>
      </c>
    </row>
    <row r="4" spans="1:14" x14ac:dyDescent="0.3">
      <c r="A4" s="35" t="s">
        <v>55</v>
      </c>
      <c r="B4" s="35">
        <v>0.14789748014938314</v>
      </c>
      <c r="M4" s="1">
        <v>2583</v>
      </c>
      <c r="N4" s="1">
        <v>0</v>
      </c>
    </row>
    <row r="5" spans="1:14" x14ac:dyDescent="0.3">
      <c r="A5" s="35" t="s">
        <v>56</v>
      </c>
      <c r="B5" s="35">
        <v>2.1873664634537177E-2</v>
      </c>
      <c r="M5" s="1">
        <v>6000</v>
      </c>
      <c r="N5" s="1">
        <v>0</v>
      </c>
    </row>
    <row r="6" spans="1:14" x14ac:dyDescent="0.3">
      <c r="A6" s="35" t="s">
        <v>57</v>
      </c>
      <c r="B6" s="35">
        <v>1.9292856361805083E-2</v>
      </c>
      <c r="M6" s="1">
        <v>2333</v>
      </c>
      <c r="N6" s="1">
        <v>0</v>
      </c>
    </row>
    <row r="7" spans="1:14" x14ac:dyDescent="0.3">
      <c r="A7" s="35" t="s">
        <v>58</v>
      </c>
      <c r="B7" s="35">
        <v>0.9864824432015189</v>
      </c>
      <c r="M7" s="1">
        <v>3200</v>
      </c>
      <c r="N7" s="1">
        <v>2</v>
      </c>
    </row>
    <row r="8" spans="1:14" ht="15" thickBot="1" x14ac:dyDescent="0.35">
      <c r="A8" s="36" t="s">
        <v>59</v>
      </c>
      <c r="B8" s="36">
        <v>381</v>
      </c>
      <c r="M8" s="1">
        <v>2500</v>
      </c>
      <c r="N8" s="1">
        <v>2</v>
      </c>
    </row>
    <row r="9" spans="1:14" x14ac:dyDescent="0.3">
      <c r="M9" s="1">
        <v>1853</v>
      </c>
      <c r="N9" s="1">
        <v>0</v>
      </c>
    </row>
    <row r="10" spans="1:14" ht="15" thickBot="1" x14ac:dyDescent="0.35">
      <c r="A10" t="s">
        <v>60</v>
      </c>
      <c r="M10" s="1">
        <v>1299</v>
      </c>
      <c r="N10" s="1">
        <v>2</v>
      </c>
    </row>
    <row r="11" spans="1:14" x14ac:dyDescent="0.3">
      <c r="A11" s="37"/>
      <c r="B11" s="37" t="s">
        <v>65</v>
      </c>
      <c r="C11" s="37" t="s">
        <v>66</v>
      </c>
      <c r="D11" s="37" t="s">
        <v>67</v>
      </c>
      <c r="E11" s="37" t="s">
        <v>68</v>
      </c>
      <c r="F11" s="37" t="s">
        <v>69</v>
      </c>
      <c r="M11" s="1">
        <v>4950</v>
      </c>
      <c r="N11" s="1">
        <v>0</v>
      </c>
    </row>
    <row r="12" spans="1:14" x14ac:dyDescent="0.3">
      <c r="A12" s="35" t="s">
        <v>61</v>
      </c>
      <c r="B12" s="35">
        <v>1</v>
      </c>
      <c r="C12" s="35">
        <v>8.2479216694387105</v>
      </c>
      <c r="D12" s="35">
        <v>8.2479216694387105</v>
      </c>
      <c r="E12" s="35">
        <v>8.475509345520388</v>
      </c>
      <c r="F12" s="35">
        <v>3.8123474644820546E-3</v>
      </c>
      <c r="M12" s="1">
        <v>3596</v>
      </c>
      <c r="N12" s="1">
        <v>1</v>
      </c>
    </row>
    <row r="13" spans="1:14" x14ac:dyDescent="0.3">
      <c r="A13" s="35" t="s">
        <v>62</v>
      </c>
      <c r="B13" s="35">
        <v>379</v>
      </c>
      <c r="C13" s="35">
        <v>368.82294447229356</v>
      </c>
      <c r="D13" s="35">
        <v>0.97314761074483791</v>
      </c>
      <c r="E13" s="35"/>
      <c r="F13" s="35"/>
      <c r="M13" s="1">
        <v>3510</v>
      </c>
      <c r="N13" s="1">
        <v>0</v>
      </c>
    </row>
    <row r="14" spans="1:14" ht="15" thickBot="1" x14ac:dyDescent="0.35">
      <c r="A14" s="36" t="s">
        <v>63</v>
      </c>
      <c r="B14" s="36">
        <v>380</v>
      </c>
      <c r="C14" s="36">
        <v>377.07086614173227</v>
      </c>
      <c r="D14" s="36"/>
      <c r="E14" s="36"/>
      <c r="F14" s="36"/>
      <c r="M14" s="1">
        <v>4887</v>
      </c>
      <c r="N14" s="1">
        <v>0</v>
      </c>
    </row>
    <row r="15" spans="1:14" ht="15" thickBot="1" x14ac:dyDescent="0.35">
      <c r="M15" s="1">
        <v>2600</v>
      </c>
      <c r="N15" s="1">
        <v>0</v>
      </c>
    </row>
    <row r="16" spans="1:14" x14ac:dyDescent="0.3">
      <c r="A16" s="37"/>
      <c r="B16" s="37" t="s">
        <v>70</v>
      </c>
      <c r="C16" s="37" t="s">
        <v>58</v>
      </c>
      <c r="D16" s="37" t="s">
        <v>71</v>
      </c>
      <c r="E16" s="37" t="s">
        <v>72</v>
      </c>
      <c r="F16" s="37" t="s">
        <v>73</v>
      </c>
      <c r="G16" s="37" t="s">
        <v>74</v>
      </c>
      <c r="H16" s="37" t="s">
        <v>75</v>
      </c>
      <c r="I16" s="37" t="s">
        <v>76</v>
      </c>
      <c r="M16" s="1">
        <v>7660</v>
      </c>
      <c r="N16" s="1">
        <v>0</v>
      </c>
    </row>
    <row r="17" spans="1:14" x14ac:dyDescent="0.3">
      <c r="A17" s="35" t="s">
        <v>64</v>
      </c>
      <c r="B17" s="35">
        <v>0.32145231404483127</v>
      </c>
      <c r="C17" s="35">
        <v>0.13723860022136286</v>
      </c>
      <c r="D17" s="35">
        <v>2.342287909715894</v>
      </c>
      <c r="E17" s="35">
        <v>1.9682812177726307E-2</v>
      </c>
      <c r="F17" s="35">
        <v>5.1607880861077482E-2</v>
      </c>
      <c r="G17" s="35">
        <v>0.59129674722858505</v>
      </c>
      <c r="H17" s="35">
        <v>5.1607880861077482E-2</v>
      </c>
      <c r="I17" s="35">
        <v>0.59129674722858505</v>
      </c>
      <c r="M17" s="1">
        <v>2600</v>
      </c>
      <c r="N17" s="1">
        <v>0</v>
      </c>
    </row>
    <row r="18" spans="1:14" ht="15" thickBot="1" x14ac:dyDescent="0.35">
      <c r="A18" s="36" t="s">
        <v>77</v>
      </c>
      <c r="B18" s="36">
        <v>1.0376456433247915E-4</v>
      </c>
      <c r="C18" s="36">
        <v>3.5642336283942331E-5</v>
      </c>
      <c r="D18" s="36">
        <v>2.9112728050665804</v>
      </c>
      <c r="E18" s="36">
        <v>3.8123474644824115E-3</v>
      </c>
      <c r="F18" s="36">
        <v>3.3683071105561064E-5</v>
      </c>
      <c r="G18" s="36">
        <v>1.7384605755939723E-4</v>
      </c>
      <c r="H18" s="36">
        <v>3.3683071105561064E-5</v>
      </c>
      <c r="I18" s="36">
        <v>1.7384605755939723E-4</v>
      </c>
      <c r="M18" s="1">
        <v>3365</v>
      </c>
      <c r="N18" s="1">
        <v>2</v>
      </c>
    </row>
    <row r="19" spans="1:14" x14ac:dyDescent="0.3">
      <c r="M19" s="1">
        <v>2799</v>
      </c>
      <c r="N19" s="1">
        <v>0</v>
      </c>
    </row>
    <row r="20" spans="1:14" x14ac:dyDescent="0.3">
      <c r="M20" s="1">
        <v>4226</v>
      </c>
      <c r="N20" s="1">
        <v>2</v>
      </c>
    </row>
    <row r="21" spans="1:14" x14ac:dyDescent="0.3">
      <c r="M21" s="1">
        <v>1442</v>
      </c>
      <c r="N21" s="1">
        <v>0</v>
      </c>
    </row>
    <row r="22" spans="1:14" x14ac:dyDescent="0.3">
      <c r="M22" s="1">
        <v>3750</v>
      </c>
      <c r="N22" s="1">
        <v>2</v>
      </c>
    </row>
    <row r="23" spans="1:14" x14ac:dyDescent="0.3">
      <c r="M23" s="1">
        <v>3167</v>
      </c>
      <c r="N23" s="1">
        <v>0</v>
      </c>
    </row>
    <row r="24" spans="1:14" x14ac:dyDescent="0.3">
      <c r="M24" s="1">
        <v>4692</v>
      </c>
      <c r="N24" s="1">
        <v>1</v>
      </c>
    </row>
    <row r="25" spans="1:14" x14ac:dyDescent="0.3">
      <c r="M25" s="1">
        <v>3500</v>
      </c>
      <c r="N25" s="1">
        <v>0</v>
      </c>
    </row>
    <row r="26" spans="1:14" x14ac:dyDescent="0.3">
      <c r="M26" s="1">
        <v>1828</v>
      </c>
      <c r="N26" s="1">
        <v>0</v>
      </c>
    </row>
    <row r="27" spans="1:14" x14ac:dyDescent="0.3">
      <c r="M27" s="1">
        <v>3667</v>
      </c>
      <c r="N27" s="1">
        <v>0</v>
      </c>
    </row>
    <row r="28" spans="1:14" x14ac:dyDescent="0.3">
      <c r="M28" s="1">
        <v>3748</v>
      </c>
      <c r="N28" s="1">
        <v>0</v>
      </c>
    </row>
    <row r="29" spans="1:14" x14ac:dyDescent="0.3">
      <c r="M29" s="1">
        <v>3600</v>
      </c>
      <c r="N29" s="1">
        <v>0</v>
      </c>
    </row>
    <row r="30" spans="1:14" x14ac:dyDescent="0.3">
      <c r="M30" s="1">
        <v>1800</v>
      </c>
      <c r="N30" s="1">
        <v>0</v>
      </c>
    </row>
    <row r="31" spans="1:14" x14ac:dyDescent="0.3">
      <c r="M31" s="1">
        <v>2400</v>
      </c>
      <c r="N31" s="1">
        <v>0</v>
      </c>
    </row>
    <row r="32" spans="1:14" x14ac:dyDescent="0.3">
      <c r="M32" s="1">
        <v>3941</v>
      </c>
      <c r="N32" s="1">
        <v>0</v>
      </c>
    </row>
    <row r="33" spans="13:14" x14ac:dyDescent="0.3">
      <c r="M33" s="1">
        <v>4695</v>
      </c>
      <c r="N33" s="1">
        <v>0</v>
      </c>
    </row>
    <row r="34" spans="13:14" x14ac:dyDescent="0.3">
      <c r="M34" s="1">
        <v>3410</v>
      </c>
      <c r="N34" s="1">
        <v>0</v>
      </c>
    </row>
    <row r="35" spans="13:14" x14ac:dyDescent="0.3">
      <c r="M35" s="1">
        <v>5649</v>
      </c>
      <c r="N35" s="1">
        <v>1</v>
      </c>
    </row>
    <row r="36" spans="13:14" x14ac:dyDescent="0.3">
      <c r="M36" s="1">
        <v>5821</v>
      </c>
      <c r="N36" s="1">
        <v>0</v>
      </c>
    </row>
    <row r="37" spans="13:14" x14ac:dyDescent="0.3">
      <c r="M37" s="1">
        <v>2645</v>
      </c>
      <c r="N37" s="1">
        <v>0</v>
      </c>
    </row>
    <row r="38" spans="13:14" x14ac:dyDescent="0.3">
      <c r="M38" s="1">
        <v>4000</v>
      </c>
      <c r="N38" s="1">
        <v>0</v>
      </c>
    </row>
    <row r="39" spans="13:14" x14ac:dyDescent="0.3">
      <c r="M39" s="1">
        <v>1928</v>
      </c>
      <c r="N39" s="1">
        <v>0</v>
      </c>
    </row>
    <row r="40" spans="13:14" x14ac:dyDescent="0.3">
      <c r="M40" s="1">
        <v>3086</v>
      </c>
      <c r="N40" s="1">
        <v>0</v>
      </c>
    </row>
    <row r="41" spans="13:14" x14ac:dyDescent="0.3">
      <c r="M41" s="1">
        <v>4230</v>
      </c>
      <c r="N41" s="1">
        <v>0</v>
      </c>
    </row>
    <row r="42" spans="13:14" x14ac:dyDescent="0.3">
      <c r="M42" s="1">
        <v>4616</v>
      </c>
      <c r="N42" s="1">
        <v>2</v>
      </c>
    </row>
    <row r="43" spans="13:14" x14ac:dyDescent="0.3">
      <c r="M43" s="1">
        <v>2708</v>
      </c>
      <c r="N43" s="1">
        <v>2</v>
      </c>
    </row>
    <row r="44" spans="13:14" x14ac:dyDescent="0.3">
      <c r="M44" s="1">
        <v>2132</v>
      </c>
      <c r="N44" s="1">
        <v>0</v>
      </c>
    </row>
    <row r="45" spans="13:14" x14ac:dyDescent="0.3">
      <c r="M45" s="1">
        <v>3366</v>
      </c>
      <c r="N45" s="1">
        <v>0</v>
      </c>
    </row>
    <row r="46" spans="13:14" x14ac:dyDescent="0.3">
      <c r="M46" s="1">
        <v>3357</v>
      </c>
      <c r="N46" s="1">
        <v>2</v>
      </c>
    </row>
    <row r="47" spans="13:14" x14ac:dyDescent="0.3">
      <c r="M47" s="1">
        <v>2500</v>
      </c>
      <c r="N47" s="1">
        <v>0</v>
      </c>
    </row>
    <row r="48" spans="13:14" x14ac:dyDescent="0.3">
      <c r="M48" s="1">
        <v>3029</v>
      </c>
      <c r="N48" s="1">
        <v>3</v>
      </c>
    </row>
    <row r="49" spans="13:14" x14ac:dyDescent="0.3">
      <c r="M49" s="1">
        <v>4166</v>
      </c>
      <c r="N49" s="1">
        <v>0</v>
      </c>
    </row>
    <row r="50" spans="13:14" x14ac:dyDescent="0.3">
      <c r="M50" s="1">
        <v>3200</v>
      </c>
      <c r="N50" s="1">
        <v>0</v>
      </c>
    </row>
    <row r="51" spans="13:14" x14ac:dyDescent="0.3">
      <c r="M51" s="1">
        <v>7100</v>
      </c>
      <c r="N51" s="1">
        <v>3</v>
      </c>
    </row>
    <row r="52" spans="13:14" x14ac:dyDescent="0.3">
      <c r="M52" s="1">
        <v>4300</v>
      </c>
      <c r="N52" s="1">
        <v>0</v>
      </c>
    </row>
    <row r="53" spans="13:14" x14ac:dyDescent="0.3">
      <c r="M53" s="1">
        <v>1875</v>
      </c>
      <c r="N53" s="1">
        <v>2</v>
      </c>
    </row>
    <row r="54" spans="13:14" x14ac:dyDescent="0.3">
      <c r="M54" s="1">
        <v>3500</v>
      </c>
      <c r="N54" s="1">
        <v>0</v>
      </c>
    </row>
    <row r="55" spans="13:14" x14ac:dyDescent="0.3">
      <c r="M55" s="1">
        <v>4755</v>
      </c>
      <c r="N55" s="1">
        <v>3</v>
      </c>
    </row>
    <row r="56" spans="13:14" x14ac:dyDescent="0.3">
      <c r="M56" s="1">
        <v>3750</v>
      </c>
      <c r="N56" s="1">
        <v>0</v>
      </c>
    </row>
    <row r="57" spans="13:14" x14ac:dyDescent="0.3">
      <c r="M57" s="1">
        <v>1000</v>
      </c>
      <c r="N57" s="1">
        <v>1</v>
      </c>
    </row>
    <row r="58" spans="13:14" x14ac:dyDescent="0.3">
      <c r="M58" s="1">
        <v>3333</v>
      </c>
      <c r="N58" s="1">
        <v>3</v>
      </c>
    </row>
    <row r="59" spans="13:14" x14ac:dyDescent="0.3">
      <c r="M59" s="1">
        <v>3846</v>
      </c>
      <c r="N59" s="1">
        <v>0</v>
      </c>
    </row>
    <row r="60" spans="13:14" x14ac:dyDescent="0.3">
      <c r="M60" s="1">
        <v>3988</v>
      </c>
      <c r="N60" s="1">
        <v>1</v>
      </c>
    </row>
    <row r="61" spans="13:14" x14ac:dyDescent="0.3">
      <c r="M61" s="1">
        <v>2366</v>
      </c>
      <c r="N61" s="1">
        <v>0</v>
      </c>
    </row>
    <row r="62" spans="13:14" x14ac:dyDescent="0.3">
      <c r="M62" s="1">
        <v>3333</v>
      </c>
      <c r="N62" s="1">
        <v>2</v>
      </c>
    </row>
    <row r="63" spans="13:14" x14ac:dyDescent="0.3">
      <c r="M63" s="1">
        <v>2500</v>
      </c>
      <c r="N63" s="1">
        <v>0</v>
      </c>
    </row>
    <row r="64" spans="13:14" x14ac:dyDescent="0.3">
      <c r="M64" s="1">
        <v>2958</v>
      </c>
      <c r="N64" s="1">
        <v>0</v>
      </c>
    </row>
    <row r="65" spans="13:14" x14ac:dyDescent="0.3">
      <c r="M65" s="1">
        <v>3273</v>
      </c>
      <c r="N65" s="1">
        <v>2</v>
      </c>
    </row>
    <row r="66" spans="13:14" x14ac:dyDescent="0.3">
      <c r="M66" s="1">
        <v>4133</v>
      </c>
      <c r="N66" s="1">
        <v>0</v>
      </c>
    </row>
    <row r="67" spans="13:14" x14ac:dyDescent="0.3">
      <c r="M67" s="1">
        <v>3620</v>
      </c>
      <c r="N67" s="1">
        <v>0</v>
      </c>
    </row>
    <row r="68" spans="13:14" x14ac:dyDescent="0.3">
      <c r="M68" s="1">
        <v>2484</v>
      </c>
      <c r="N68" s="1">
        <v>0</v>
      </c>
    </row>
    <row r="69" spans="13:14" x14ac:dyDescent="0.3">
      <c r="M69" s="1">
        <v>1977</v>
      </c>
      <c r="N69" s="1">
        <v>0</v>
      </c>
    </row>
    <row r="70" spans="13:14" x14ac:dyDescent="0.3">
      <c r="M70" s="1">
        <v>4188</v>
      </c>
      <c r="N70" s="1">
        <v>0</v>
      </c>
    </row>
    <row r="71" spans="13:14" x14ac:dyDescent="0.3">
      <c r="M71" s="1">
        <v>1759</v>
      </c>
      <c r="N71" s="1">
        <v>0</v>
      </c>
    </row>
    <row r="72" spans="13:14" x14ac:dyDescent="0.3">
      <c r="M72" s="1">
        <v>4288</v>
      </c>
      <c r="N72" s="1">
        <v>2</v>
      </c>
    </row>
    <row r="73" spans="13:14" x14ac:dyDescent="0.3">
      <c r="M73" s="1">
        <v>3052</v>
      </c>
      <c r="N73" s="1">
        <v>1</v>
      </c>
    </row>
    <row r="74" spans="13:14" x14ac:dyDescent="0.3">
      <c r="M74" s="1">
        <v>7333</v>
      </c>
      <c r="N74" s="1">
        <v>0</v>
      </c>
    </row>
    <row r="75" spans="13:14" x14ac:dyDescent="0.3">
      <c r="M75" s="1">
        <v>2071</v>
      </c>
      <c r="N75" s="1">
        <v>3</v>
      </c>
    </row>
    <row r="76" spans="13:14" x14ac:dyDescent="0.3">
      <c r="M76" s="1">
        <v>5316</v>
      </c>
      <c r="N76" s="1">
        <v>0</v>
      </c>
    </row>
    <row r="77" spans="13:14" x14ac:dyDescent="0.3">
      <c r="M77" s="1">
        <v>2929</v>
      </c>
      <c r="N77" s="1">
        <v>0</v>
      </c>
    </row>
    <row r="78" spans="13:14" x14ac:dyDescent="0.3">
      <c r="M78" s="1">
        <v>5050</v>
      </c>
      <c r="N78" s="1">
        <v>0</v>
      </c>
    </row>
    <row r="79" spans="13:14" x14ac:dyDescent="0.3">
      <c r="M79" s="1">
        <v>2214</v>
      </c>
      <c r="N79" s="1">
        <v>1</v>
      </c>
    </row>
    <row r="80" spans="13:14" x14ac:dyDescent="0.3">
      <c r="M80" s="1">
        <v>4166</v>
      </c>
      <c r="N80" s="1">
        <v>0</v>
      </c>
    </row>
    <row r="81" spans="13:14" x14ac:dyDescent="0.3">
      <c r="M81" s="1">
        <v>2137</v>
      </c>
      <c r="N81" s="1">
        <v>0</v>
      </c>
    </row>
    <row r="82" spans="13:14" x14ac:dyDescent="0.3">
      <c r="M82" s="1">
        <v>2957</v>
      </c>
      <c r="N82" s="1">
        <v>2</v>
      </c>
    </row>
    <row r="83" spans="13:14" x14ac:dyDescent="0.3">
      <c r="M83" s="1">
        <v>3692</v>
      </c>
      <c r="N83" s="1">
        <v>0</v>
      </c>
    </row>
    <row r="84" spans="13:14" x14ac:dyDescent="0.3">
      <c r="M84" s="1">
        <v>2014</v>
      </c>
      <c r="N84" s="1">
        <v>0</v>
      </c>
    </row>
    <row r="85" spans="13:14" x14ac:dyDescent="0.3">
      <c r="M85" s="1">
        <v>2718</v>
      </c>
      <c r="N85" s="1">
        <v>0</v>
      </c>
    </row>
    <row r="86" spans="13:14" x14ac:dyDescent="0.3">
      <c r="M86" s="1">
        <v>3459</v>
      </c>
      <c r="N86" s="1">
        <v>0</v>
      </c>
    </row>
    <row r="87" spans="13:14" x14ac:dyDescent="0.3">
      <c r="M87" s="1">
        <v>4895</v>
      </c>
      <c r="N87" s="1">
        <v>0</v>
      </c>
    </row>
    <row r="88" spans="13:14" x14ac:dyDescent="0.3">
      <c r="M88" s="1">
        <v>4583</v>
      </c>
      <c r="N88" s="1">
        <v>0</v>
      </c>
    </row>
    <row r="89" spans="13:14" x14ac:dyDescent="0.3">
      <c r="M89" s="1">
        <v>3316</v>
      </c>
      <c r="N89" s="1">
        <v>2</v>
      </c>
    </row>
    <row r="90" spans="13:14" x14ac:dyDescent="0.3">
      <c r="M90" s="1">
        <v>4200</v>
      </c>
      <c r="N90" s="1">
        <v>2</v>
      </c>
    </row>
    <row r="91" spans="13:14" x14ac:dyDescent="0.3">
      <c r="M91" s="1">
        <v>2698</v>
      </c>
      <c r="N91" s="1">
        <v>0</v>
      </c>
    </row>
    <row r="92" spans="13:14" x14ac:dyDescent="0.3">
      <c r="M92" s="1">
        <v>2330</v>
      </c>
      <c r="N92" s="1">
        <v>0</v>
      </c>
    </row>
    <row r="93" spans="13:14" x14ac:dyDescent="0.3">
      <c r="M93" s="1">
        <v>1538</v>
      </c>
      <c r="N93" s="1">
        <v>1</v>
      </c>
    </row>
    <row r="94" spans="13:14" x14ac:dyDescent="0.3">
      <c r="M94" s="1">
        <v>4860</v>
      </c>
      <c r="N94" s="1">
        <v>0</v>
      </c>
    </row>
    <row r="95" spans="13:14" x14ac:dyDescent="0.3">
      <c r="M95" s="1">
        <v>6277</v>
      </c>
      <c r="N95" s="1">
        <v>0</v>
      </c>
    </row>
    <row r="96" spans="13:14" x14ac:dyDescent="0.3">
      <c r="M96" s="1">
        <v>2281</v>
      </c>
      <c r="N96" s="1">
        <v>2</v>
      </c>
    </row>
    <row r="97" spans="13:14" x14ac:dyDescent="0.3">
      <c r="M97" s="1">
        <v>3254</v>
      </c>
      <c r="N97" s="1">
        <v>0</v>
      </c>
    </row>
    <row r="98" spans="13:14" x14ac:dyDescent="0.3">
      <c r="M98" s="1">
        <v>2980</v>
      </c>
      <c r="N98" s="1">
        <v>0</v>
      </c>
    </row>
    <row r="99" spans="13:14" x14ac:dyDescent="0.3">
      <c r="M99" s="1">
        <v>1863</v>
      </c>
      <c r="N99" s="1">
        <v>0</v>
      </c>
    </row>
    <row r="100" spans="13:14" x14ac:dyDescent="0.3">
      <c r="M100" s="1">
        <v>3089</v>
      </c>
      <c r="N100" s="1">
        <v>1</v>
      </c>
    </row>
    <row r="101" spans="13:14" x14ac:dyDescent="0.3">
      <c r="M101" s="1">
        <v>9323</v>
      </c>
      <c r="N101" s="1">
        <v>0</v>
      </c>
    </row>
    <row r="102" spans="13:14" x14ac:dyDescent="0.3">
      <c r="M102" s="1">
        <v>4583</v>
      </c>
      <c r="N102" s="1">
        <v>0</v>
      </c>
    </row>
    <row r="103" spans="13:14" x14ac:dyDescent="0.3">
      <c r="M103" s="1">
        <v>2439</v>
      </c>
      <c r="N103" s="1">
        <v>0</v>
      </c>
    </row>
    <row r="104" spans="13:14" x14ac:dyDescent="0.3">
      <c r="M104" s="1">
        <v>2237</v>
      </c>
      <c r="N104" s="1">
        <v>0</v>
      </c>
    </row>
    <row r="105" spans="13:14" x14ac:dyDescent="0.3">
      <c r="M105" s="1">
        <v>1820</v>
      </c>
      <c r="N105" s="1">
        <v>0</v>
      </c>
    </row>
    <row r="106" spans="13:14" x14ac:dyDescent="0.3">
      <c r="M106" s="1">
        <v>3522</v>
      </c>
      <c r="N106" s="1">
        <v>3</v>
      </c>
    </row>
    <row r="107" spans="13:14" x14ac:dyDescent="0.3">
      <c r="M107" s="1">
        <v>4344</v>
      </c>
      <c r="N107" s="1">
        <v>0</v>
      </c>
    </row>
    <row r="108" spans="13:14" x14ac:dyDescent="0.3">
      <c r="M108" s="1">
        <v>3497</v>
      </c>
      <c r="N108" s="1">
        <v>0</v>
      </c>
    </row>
    <row r="109" spans="13:14" x14ac:dyDescent="0.3">
      <c r="M109" s="1">
        <v>2045</v>
      </c>
      <c r="N109" s="1">
        <v>2</v>
      </c>
    </row>
    <row r="110" spans="13:14" x14ac:dyDescent="0.3">
      <c r="M110" s="1">
        <v>3750</v>
      </c>
      <c r="N110" s="1">
        <v>1</v>
      </c>
    </row>
    <row r="111" spans="13:14" x14ac:dyDescent="0.3">
      <c r="M111" s="1">
        <v>2333</v>
      </c>
      <c r="N111" s="1">
        <v>0</v>
      </c>
    </row>
    <row r="112" spans="13:14" x14ac:dyDescent="0.3">
      <c r="M112" s="1">
        <v>1916</v>
      </c>
      <c r="N112" s="1">
        <v>0</v>
      </c>
    </row>
    <row r="113" spans="13:14" x14ac:dyDescent="0.3">
      <c r="M113" s="1">
        <v>4600</v>
      </c>
      <c r="N113" s="1">
        <v>0</v>
      </c>
    </row>
    <row r="114" spans="13:14" x14ac:dyDescent="0.3">
      <c r="M114" s="1">
        <v>3625</v>
      </c>
      <c r="N114" s="1">
        <v>0</v>
      </c>
    </row>
    <row r="115" spans="13:14" x14ac:dyDescent="0.3">
      <c r="M115" s="1">
        <v>2178</v>
      </c>
      <c r="N115" s="1">
        <v>1</v>
      </c>
    </row>
    <row r="116" spans="13:14" x14ac:dyDescent="0.3">
      <c r="M116" s="1">
        <v>2383</v>
      </c>
      <c r="N116" s="1">
        <v>0</v>
      </c>
    </row>
    <row r="117" spans="13:14" x14ac:dyDescent="0.3">
      <c r="M117" s="1">
        <v>4885</v>
      </c>
      <c r="N117" s="1">
        <v>0</v>
      </c>
    </row>
    <row r="118" spans="13:14" x14ac:dyDescent="0.3">
      <c r="M118" s="1">
        <v>3858</v>
      </c>
      <c r="N118" s="1">
        <v>0</v>
      </c>
    </row>
    <row r="119" spans="13:14" x14ac:dyDescent="0.3">
      <c r="M119" s="1">
        <v>4191</v>
      </c>
      <c r="N119" s="1">
        <v>0</v>
      </c>
    </row>
    <row r="120" spans="13:14" x14ac:dyDescent="0.3">
      <c r="M120" s="1">
        <v>1907</v>
      </c>
      <c r="N120" s="1">
        <v>0</v>
      </c>
    </row>
    <row r="121" spans="13:14" x14ac:dyDescent="0.3">
      <c r="M121" s="1">
        <v>3416</v>
      </c>
      <c r="N121" s="1">
        <v>0</v>
      </c>
    </row>
    <row r="122" spans="13:14" x14ac:dyDescent="0.3">
      <c r="M122" s="1">
        <v>2600</v>
      </c>
      <c r="N122" s="1">
        <v>1</v>
      </c>
    </row>
    <row r="123" spans="13:14" x14ac:dyDescent="0.3">
      <c r="M123" s="1">
        <v>3500</v>
      </c>
      <c r="N123" s="1">
        <v>1</v>
      </c>
    </row>
    <row r="124" spans="13:14" x14ac:dyDescent="0.3">
      <c r="M124" s="1">
        <v>3917</v>
      </c>
      <c r="N124" s="1">
        <v>2</v>
      </c>
    </row>
    <row r="125" spans="13:14" x14ac:dyDescent="0.3">
      <c r="M125" s="1">
        <v>4408</v>
      </c>
      <c r="N125" s="1">
        <v>0</v>
      </c>
    </row>
    <row r="126" spans="13:14" x14ac:dyDescent="0.3">
      <c r="M126" s="1">
        <v>3244</v>
      </c>
      <c r="N126" s="1">
        <v>0</v>
      </c>
    </row>
    <row r="127" spans="13:14" x14ac:dyDescent="0.3">
      <c r="M127" s="1">
        <v>3975</v>
      </c>
      <c r="N127" s="1">
        <v>0</v>
      </c>
    </row>
    <row r="128" spans="13:14" x14ac:dyDescent="0.3">
      <c r="M128" s="1">
        <v>2479</v>
      </c>
      <c r="N128" s="1">
        <v>0</v>
      </c>
    </row>
    <row r="129" spans="13:14" x14ac:dyDescent="0.3">
      <c r="M129" s="1">
        <v>3418</v>
      </c>
      <c r="N129" s="1">
        <v>0</v>
      </c>
    </row>
    <row r="130" spans="13:14" x14ac:dyDescent="0.3">
      <c r="M130" s="1">
        <v>3430</v>
      </c>
      <c r="N130" s="1">
        <v>3</v>
      </c>
    </row>
    <row r="131" spans="13:14" x14ac:dyDescent="0.3">
      <c r="M131" s="1">
        <v>5703</v>
      </c>
      <c r="N131" s="1">
        <v>3</v>
      </c>
    </row>
    <row r="132" spans="13:14" x14ac:dyDescent="0.3">
      <c r="M132" s="1">
        <v>3173</v>
      </c>
      <c r="N132" s="1">
        <v>0</v>
      </c>
    </row>
    <row r="133" spans="13:14" x14ac:dyDescent="0.3">
      <c r="M133" s="1">
        <v>3850</v>
      </c>
      <c r="N133" s="1">
        <v>3</v>
      </c>
    </row>
    <row r="134" spans="13:14" x14ac:dyDescent="0.3">
      <c r="M134" s="1">
        <v>150</v>
      </c>
      <c r="N134" s="1">
        <v>0</v>
      </c>
    </row>
    <row r="135" spans="13:14" x14ac:dyDescent="0.3">
      <c r="M135" s="1">
        <v>3727</v>
      </c>
      <c r="N135" s="1">
        <v>0</v>
      </c>
    </row>
    <row r="136" spans="13:14" x14ac:dyDescent="0.3">
      <c r="M136" s="1">
        <v>5000</v>
      </c>
      <c r="N136" s="1">
        <v>2</v>
      </c>
    </row>
    <row r="137" spans="13:14" x14ac:dyDescent="0.3">
      <c r="M137" s="1">
        <v>4283</v>
      </c>
      <c r="N137" s="1">
        <v>2</v>
      </c>
    </row>
    <row r="138" spans="13:14" x14ac:dyDescent="0.3">
      <c r="M138" s="1">
        <v>2221</v>
      </c>
      <c r="N138" s="1">
        <v>0</v>
      </c>
    </row>
    <row r="139" spans="13:14" x14ac:dyDescent="0.3">
      <c r="M139" s="1">
        <v>4009</v>
      </c>
      <c r="N139" s="1">
        <v>2</v>
      </c>
    </row>
    <row r="140" spans="13:14" x14ac:dyDescent="0.3">
      <c r="M140" s="1">
        <v>2971</v>
      </c>
      <c r="N140" s="1">
        <v>0</v>
      </c>
    </row>
    <row r="141" spans="13:14" x14ac:dyDescent="0.3">
      <c r="M141" s="1">
        <v>6250</v>
      </c>
      <c r="N141" s="1">
        <v>0</v>
      </c>
    </row>
    <row r="142" spans="13:14" x14ac:dyDescent="0.3">
      <c r="M142" s="1">
        <v>4735</v>
      </c>
      <c r="N142" s="1">
        <v>0</v>
      </c>
    </row>
    <row r="143" spans="13:14" x14ac:dyDescent="0.3">
      <c r="M143" s="1">
        <v>2491</v>
      </c>
      <c r="N143" s="1">
        <v>1</v>
      </c>
    </row>
    <row r="144" spans="13:14" x14ac:dyDescent="0.3">
      <c r="M144" s="1">
        <v>3716</v>
      </c>
      <c r="N144" s="1">
        <v>0</v>
      </c>
    </row>
    <row r="145" spans="13:14" x14ac:dyDescent="0.3">
      <c r="M145" s="1">
        <v>3189</v>
      </c>
      <c r="N145" s="1">
        <v>0</v>
      </c>
    </row>
    <row r="146" spans="13:14" x14ac:dyDescent="0.3">
      <c r="M146" s="1">
        <v>3155</v>
      </c>
      <c r="N146" s="1">
        <v>1</v>
      </c>
    </row>
    <row r="147" spans="13:14" x14ac:dyDescent="0.3">
      <c r="M147" s="1">
        <v>3463</v>
      </c>
      <c r="N147" s="1">
        <v>0</v>
      </c>
    </row>
    <row r="148" spans="13:14" x14ac:dyDescent="0.3">
      <c r="M148" s="1">
        <v>3812</v>
      </c>
      <c r="N148" s="1">
        <v>1</v>
      </c>
    </row>
    <row r="149" spans="13:14" x14ac:dyDescent="0.3">
      <c r="M149" s="1">
        <v>3315</v>
      </c>
      <c r="N149" s="1">
        <v>1</v>
      </c>
    </row>
    <row r="150" spans="13:14" x14ac:dyDescent="0.3">
      <c r="M150" s="1">
        <v>5819</v>
      </c>
      <c r="N150" s="1">
        <v>2</v>
      </c>
    </row>
    <row r="151" spans="13:14" x14ac:dyDescent="0.3">
      <c r="M151" s="1">
        <v>2510</v>
      </c>
      <c r="N151" s="1">
        <v>1</v>
      </c>
    </row>
    <row r="152" spans="13:14" x14ac:dyDescent="0.3">
      <c r="M152" s="1">
        <v>6250</v>
      </c>
      <c r="N152" s="1">
        <v>2</v>
      </c>
    </row>
    <row r="153" spans="13:14" x14ac:dyDescent="0.3">
      <c r="M153" s="1">
        <v>3406</v>
      </c>
      <c r="N153" s="1">
        <v>0</v>
      </c>
    </row>
    <row r="154" spans="13:14" x14ac:dyDescent="0.3">
      <c r="M154" s="1">
        <v>6050</v>
      </c>
      <c r="N154" s="1">
        <v>0</v>
      </c>
    </row>
    <row r="155" spans="13:14" x14ac:dyDescent="0.3">
      <c r="M155" s="1">
        <v>9703</v>
      </c>
      <c r="N155" s="1">
        <v>2</v>
      </c>
    </row>
    <row r="156" spans="13:14" x14ac:dyDescent="0.3">
      <c r="M156" s="1">
        <v>6608</v>
      </c>
      <c r="N156" s="1">
        <v>1</v>
      </c>
    </row>
    <row r="157" spans="13:14" x14ac:dyDescent="0.3">
      <c r="M157" s="1">
        <v>2882</v>
      </c>
      <c r="N157" s="1">
        <v>1</v>
      </c>
    </row>
    <row r="158" spans="13:14" x14ac:dyDescent="0.3">
      <c r="M158" s="1">
        <v>1809</v>
      </c>
      <c r="N158" s="1">
        <v>0</v>
      </c>
    </row>
    <row r="159" spans="13:14" x14ac:dyDescent="0.3">
      <c r="M159" s="1">
        <v>3427</v>
      </c>
      <c r="N159" s="1">
        <v>2</v>
      </c>
    </row>
    <row r="160" spans="13:14" x14ac:dyDescent="0.3">
      <c r="M160" s="1">
        <v>2583</v>
      </c>
      <c r="N160" s="1">
        <v>0</v>
      </c>
    </row>
    <row r="161" spans="13:14" x14ac:dyDescent="0.3">
      <c r="M161" s="1">
        <v>6045</v>
      </c>
      <c r="N161" s="1">
        <v>0</v>
      </c>
    </row>
    <row r="162" spans="13:14" x14ac:dyDescent="0.3">
      <c r="M162" s="1">
        <v>5250</v>
      </c>
      <c r="N162" s="1">
        <v>3</v>
      </c>
    </row>
    <row r="163" spans="13:14" x14ac:dyDescent="0.3">
      <c r="M163" s="1">
        <v>4931</v>
      </c>
      <c r="N163" s="1">
        <v>3</v>
      </c>
    </row>
    <row r="164" spans="13:14" x14ac:dyDescent="0.3">
      <c r="M164" s="1">
        <v>2060</v>
      </c>
      <c r="N164" s="1">
        <v>0</v>
      </c>
    </row>
    <row r="165" spans="13:14" x14ac:dyDescent="0.3">
      <c r="M165" s="1">
        <v>7200</v>
      </c>
      <c r="N165" s="1">
        <v>0</v>
      </c>
    </row>
    <row r="166" spans="13:14" x14ac:dyDescent="0.3">
      <c r="M166" s="1">
        <v>5166</v>
      </c>
      <c r="N166" s="1">
        <v>0</v>
      </c>
    </row>
    <row r="167" spans="13:14" x14ac:dyDescent="0.3">
      <c r="M167" s="1">
        <v>4708</v>
      </c>
      <c r="N167" s="1">
        <v>2</v>
      </c>
    </row>
    <row r="168" spans="13:14" x14ac:dyDescent="0.3">
      <c r="M168" s="1">
        <v>3418</v>
      </c>
      <c r="N168" s="1">
        <v>0</v>
      </c>
    </row>
    <row r="169" spans="13:14" x14ac:dyDescent="0.3">
      <c r="M169" s="1">
        <v>2876</v>
      </c>
      <c r="N169" s="1">
        <v>1</v>
      </c>
    </row>
    <row r="170" spans="13:14" x14ac:dyDescent="0.3">
      <c r="M170" s="1">
        <v>3237</v>
      </c>
      <c r="N170" s="1">
        <v>0</v>
      </c>
    </row>
    <row r="171" spans="13:14" x14ac:dyDescent="0.3">
      <c r="M171" s="1">
        <v>2833</v>
      </c>
      <c r="N171" s="1">
        <v>0</v>
      </c>
    </row>
    <row r="172" spans="13:14" x14ac:dyDescent="0.3">
      <c r="M172" s="1">
        <v>2620</v>
      </c>
      <c r="N172" s="1">
        <v>0</v>
      </c>
    </row>
    <row r="173" spans="13:14" x14ac:dyDescent="0.3">
      <c r="M173" s="1">
        <v>3900</v>
      </c>
      <c r="N173" s="1">
        <v>2</v>
      </c>
    </row>
    <row r="174" spans="13:14" x14ac:dyDescent="0.3">
      <c r="M174" s="1">
        <v>2750</v>
      </c>
      <c r="N174" s="1">
        <v>1</v>
      </c>
    </row>
    <row r="175" spans="13:14" x14ac:dyDescent="0.3">
      <c r="M175" s="1">
        <v>3103</v>
      </c>
      <c r="N175" s="1">
        <v>0</v>
      </c>
    </row>
    <row r="176" spans="13:14" x14ac:dyDescent="0.3">
      <c r="M176" s="1">
        <v>4100</v>
      </c>
      <c r="N176" s="1">
        <v>0</v>
      </c>
    </row>
    <row r="177" spans="13:14" x14ac:dyDescent="0.3">
      <c r="M177" s="1">
        <v>3927</v>
      </c>
      <c r="N177" s="1">
        <v>0</v>
      </c>
    </row>
    <row r="178" spans="13:14" x14ac:dyDescent="0.3">
      <c r="M178" s="1">
        <v>2301</v>
      </c>
      <c r="N178" s="1">
        <v>2</v>
      </c>
    </row>
    <row r="179" spans="13:14" x14ac:dyDescent="0.3">
      <c r="M179" s="1">
        <v>1811</v>
      </c>
      <c r="N179" s="1">
        <v>0</v>
      </c>
    </row>
    <row r="180" spans="13:14" x14ac:dyDescent="0.3">
      <c r="M180" s="1">
        <v>3158</v>
      </c>
      <c r="N180" s="1">
        <v>0</v>
      </c>
    </row>
    <row r="181" spans="13:14" x14ac:dyDescent="0.3">
      <c r="M181" s="1">
        <v>2600</v>
      </c>
      <c r="N181" s="1">
        <v>0</v>
      </c>
    </row>
    <row r="182" spans="13:14" x14ac:dyDescent="0.3">
      <c r="M182" s="1">
        <v>3704</v>
      </c>
      <c r="N182" s="1">
        <v>0</v>
      </c>
    </row>
    <row r="183" spans="13:14" x14ac:dyDescent="0.3">
      <c r="M183" s="1">
        <v>4124</v>
      </c>
      <c r="N183" s="1">
        <v>0</v>
      </c>
    </row>
    <row r="184" spans="13:14" x14ac:dyDescent="0.3">
      <c r="M184" s="1">
        <v>3075</v>
      </c>
      <c r="N184" s="1">
        <v>0</v>
      </c>
    </row>
    <row r="185" spans="13:14" x14ac:dyDescent="0.3">
      <c r="M185" s="1">
        <v>4400</v>
      </c>
      <c r="N185" s="1">
        <v>2</v>
      </c>
    </row>
    <row r="186" spans="13:14" x14ac:dyDescent="0.3">
      <c r="M186" s="1">
        <v>3153</v>
      </c>
      <c r="N186" s="1">
        <v>2</v>
      </c>
    </row>
    <row r="187" spans="13:14" x14ac:dyDescent="0.3">
      <c r="M187" s="1">
        <v>5417</v>
      </c>
      <c r="N187" s="1">
        <v>1</v>
      </c>
    </row>
    <row r="188" spans="13:14" x14ac:dyDescent="0.3">
      <c r="M188" s="1">
        <v>4416</v>
      </c>
      <c r="N188" s="1">
        <v>3</v>
      </c>
    </row>
    <row r="189" spans="13:14" x14ac:dyDescent="0.3">
      <c r="M189" s="1">
        <v>4666</v>
      </c>
      <c r="N189" s="1">
        <v>1</v>
      </c>
    </row>
    <row r="190" spans="13:14" x14ac:dyDescent="0.3">
      <c r="M190" s="1">
        <v>2014</v>
      </c>
      <c r="N190" s="1">
        <v>1</v>
      </c>
    </row>
    <row r="191" spans="13:14" x14ac:dyDescent="0.3">
      <c r="M191" s="1">
        <v>1800</v>
      </c>
      <c r="N191" s="1">
        <v>0</v>
      </c>
    </row>
    <row r="192" spans="13:14" x14ac:dyDescent="0.3">
      <c r="M192" s="1">
        <v>2875</v>
      </c>
      <c r="N192" s="1">
        <v>1</v>
      </c>
    </row>
    <row r="193" spans="13:14" x14ac:dyDescent="0.3">
      <c r="M193" s="1">
        <v>5000</v>
      </c>
      <c r="N193" s="1">
        <v>0</v>
      </c>
    </row>
    <row r="194" spans="13:14" x14ac:dyDescent="0.3">
      <c r="M194" s="1">
        <v>1625</v>
      </c>
      <c r="N194" s="1">
        <v>1</v>
      </c>
    </row>
    <row r="195" spans="13:14" x14ac:dyDescent="0.3">
      <c r="M195" s="1">
        <v>4000</v>
      </c>
      <c r="N195" s="1">
        <v>0</v>
      </c>
    </row>
    <row r="196" spans="13:14" x14ac:dyDescent="0.3">
      <c r="M196" s="1">
        <v>3762</v>
      </c>
      <c r="N196" s="1">
        <v>0</v>
      </c>
    </row>
    <row r="197" spans="13:14" x14ac:dyDescent="0.3">
      <c r="M197" s="1">
        <v>2400</v>
      </c>
      <c r="N197" s="1">
        <v>0</v>
      </c>
    </row>
    <row r="198" spans="13:14" x14ac:dyDescent="0.3">
      <c r="M198" s="1">
        <v>2917</v>
      </c>
      <c r="N198" s="1">
        <v>0</v>
      </c>
    </row>
    <row r="199" spans="13:14" x14ac:dyDescent="0.3">
      <c r="M199" s="1">
        <v>2927</v>
      </c>
      <c r="N199" s="1">
        <v>0</v>
      </c>
    </row>
    <row r="200" spans="13:14" x14ac:dyDescent="0.3">
      <c r="M200" s="1">
        <v>2507</v>
      </c>
      <c r="N200" s="1">
        <v>0</v>
      </c>
    </row>
    <row r="201" spans="13:14" x14ac:dyDescent="0.3">
      <c r="M201" s="1">
        <v>5746</v>
      </c>
      <c r="N201" s="1">
        <v>2</v>
      </c>
    </row>
    <row r="202" spans="13:14" x14ac:dyDescent="0.3">
      <c r="M202" s="1">
        <v>3399</v>
      </c>
      <c r="N202" s="1">
        <v>1</v>
      </c>
    </row>
    <row r="203" spans="13:14" x14ac:dyDescent="0.3">
      <c r="M203" s="1">
        <v>3717</v>
      </c>
      <c r="N203" s="1">
        <v>2</v>
      </c>
    </row>
    <row r="204" spans="13:14" x14ac:dyDescent="0.3">
      <c r="M204" s="1">
        <v>2058</v>
      </c>
      <c r="N204" s="1">
        <v>0</v>
      </c>
    </row>
    <row r="205" spans="13:14" x14ac:dyDescent="0.3">
      <c r="M205" s="1">
        <v>3541</v>
      </c>
      <c r="N205" s="1">
        <v>1</v>
      </c>
    </row>
    <row r="206" spans="13:14" x14ac:dyDescent="0.3">
      <c r="M206" s="1">
        <v>2400</v>
      </c>
      <c r="N206" s="1">
        <v>0</v>
      </c>
    </row>
    <row r="207" spans="13:14" x14ac:dyDescent="0.3">
      <c r="M207" s="1">
        <v>4342</v>
      </c>
      <c r="N207" s="1">
        <v>3</v>
      </c>
    </row>
    <row r="208" spans="13:14" x14ac:dyDescent="0.3">
      <c r="M208" s="1">
        <v>3166</v>
      </c>
      <c r="N208" s="1">
        <v>0</v>
      </c>
    </row>
    <row r="209" spans="13:14" x14ac:dyDescent="0.3">
      <c r="M209" s="1">
        <v>4917</v>
      </c>
      <c r="N209" s="1">
        <v>0</v>
      </c>
    </row>
    <row r="210" spans="13:14" x14ac:dyDescent="0.3">
      <c r="M210" s="1">
        <v>4333</v>
      </c>
      <c r="N210" s="1">
        <v>0</v>
      </c>
    </row>
    <row r="211" spans="13:14" x14ac:dyDescent="0.3">
      <c r="M211" s="1">
        <v>2500</v>
      </c>
      <c r="N211" s="1">
        <v>0</v>
      </c>
    </row>
    <row r="212" spans="13:14" x14ac:dyDescent="0.3">
      <c r="M212" s="1">
        <v>4384</v>
      </c>
      <c r="N212" s="1">
        <v>1</v>
      </c>
    </row>
    <row r="213" spans="13:14" x14ac:dyDescent="0.3">
      <c r="M213" s="1">
        <v>2935</v>
      </c>
      <c r="N213" s="1">
        <v>0</v>
      </c>
    </row>
    <row r="214" spans="13:14" x14ac:dyDescent="0.3">
      <c r="M214" s="1">
        <v>2833</v>
      </c>
      <c r="N214" s="1">
        <v>0</v>
      </c>
    </row>
    <row r="215" spans="13:14" x14ac:dyDescent="0.3">
      <c r="M215" s="1">
        <v>5503</v>
      </c>
      <c r="N215" s="1">
        <v>2</v>
      </c>
    </row>
    <row r="216" spans="13:14" x14ac:dyDescent="0.3">
      <c r="M216" s="1">
        <v>4160</v>
      </c>
      <c r="N216" s="1">
        <v>0</v>
      </c>
    </row>
    <row r="217" spans="13:14" x14ac:dyDescent="0.3">
      <c r="M217" s="1">
        <v>2378</v>
      </c>
      <c r="N217" s="1">
        <v>0</v>
      </c>
    </row>
    <row r="218" spans="13:14" x14ac:dyDescent="0.3">
      <c r="M218" s="1">
        <v>3173</v>
      </c>
      <c r="N218" s="1">
        <v>3</v>
      </c>
    </row>
    <row r="219" spans="13:14" x14ac:dyDescent="0.3">
      <c r="M219" s="1">
        <v>2583</v>
      </c>
      <c r="N219" s="1">
        <v>2</v>
      </c>
    </row>
    <row r="220" spans="13:14" x14ac:dyDescent="0.3">
      <c r="M220" s="1">
        <v>3083</v>
      </c>
      <c r="N220" s="1">
        <v>2</v>
      </c>
    </row>
    <row r="221" spans="13:14" x14ac:dyDescent="0.3">
      <c r="M221" s="1">
        <v>2666</v>
      </c>
      <c r="N221" s="1">
        <v>3</v>
      </c>
    </row>
    <row r="222" spans="13:14" x14ac:dyDescent="0.3">
      <c r="M222" s="1">
        <v>5500</v>
      </c>
      <c r="N222" s="1">
        <v>0</v>
      </c>
    </row>
    <row r="223" spans="13:14" x14ac:dyDescent="0.3">
      <c r="M223" s="1">
        <v>2423</v>
      </c>
      <c r="N223" s="1">
        <v>0</v>
      </c>
    </row>
    <row r="224" spans="13:14" x14ac:dyDescent="0.3">
      <c r="M224" s="1">
        <v>3813</v>
      </c>
      <c r="N224" s="1">
        <v>2</v>
      </c>
    </row>
    <row r="225" spans="13:14" x14ac:dyDescent="0.3">
      <c r="M225" s="1">
        <v>3875</v>
      </c>
      <c r="N225" s="1">
        <v>1</v>
      </c>
    </row>
    <row r="226" spans="13:14" x14ac:dyDescent="0.3">
      <c r="M226" s="1">
        <v>3000</v>
      </c>
      <c r="N226" s="1">
        <v>0</v>
      </c>
    </row>
    <row r="227" spans="13:14" x14ac:dyDescent="0.3">
      <c r="M227" s="1">
        <v>4723</v>
      </c>
      <c r="N227" s="1">
        <v>1</v>
      </c>
    </row>
    <row r="228" spans="13:14" x14ac:dyDescent="0.3">
      <c r="M228" s="1">
        <v>4750</v>
      </c>
      <c r="N228" s="1">
        <v>0</v>
      </c>
    </row>
    <row r="229" spans="13:14" x14ac:dyDescent="0.3">
      <c r="M229" s="1">
        <v>3013</v>
      </c>
      <c r="N229" s="1">
        <v>0</v>
      </c>
    </row>
    <row r="230" spans="13:14" x14ac:dyDescent="0.3">
      <c r="M230" s="1">
        <v>6822</v>
      </c>
      <c r="N230" s="1">
        <v>0</v>
      </c>
    </row>
    <row r="231" spans="13:14" x14ac:dyDescent="0.3">
      <c r="M231" s="1">
        <v>6216</v>
      </c>
      <c r="N231" s="1">
        <v>0</v>
      </c>
    </row>
    <row r="232" spans="13:14" x14ac:dyDescent="0.3">
      <c r="M232" s="1">
        <v>2500</v>
      </c>
      <c r="N232" s="1">
        <v>0</v>
      </c>
    </row>
    <row r="233" spans="13:14" x14ac:dyDescent="0.3">
      <c r="M233" s="1">
        <v>5124</v>
      </c>
      <c r="N233" s="1">
        <v>0</v>
      </c>
    </row>
    <row r="234" spans="13:14" x14ac:dyDescent="0.3">
      <c r="M234" s="1">
        <v>3062</v>
      </c>
      <c r="N234" s="1">
        <v>1</v>
      </c>
    </row>
    <row r="235" spans="13:14" x14ac:dyDescent="0.3">
      <c r="M235" s="1">
        <v>2764</v>
      </c>
      <c r="N235" s="1">
        <v>0</v>
      </c>
    </row>
    <row r="236" spans="13:14" x14ac:dyDescent="0.3">
      <c r="M236" s="1">
        <v>4817</v>
      </c>
      <c r="N236" s="1">
        <v>0</v>
      </c>
    </row>
    <row r="237" spans="13:14" x14ac:dyDescent="0.3">
      <c r="M237" s="1">
        <v>8750</v>
      </c>
      <c r="N237" s="1">
        <v>3</v>
      </c>
    </row>
    <row r="238" spans="13:14" x14ac:dyDescent="0.3">
      <c r="M238" s="1">
        <v>4310</v>
      </c>
      <c r="N238" s="1">
        <v>0</v>
      </c>
    </row>
    <row r="239" spans="13:14" x14ac:dyDescent="0.3">
      <c r="M239" s="1">
        <v>3069</v>
      </c>
      <c r="N239" s="1">
        <v>0</v>
      </c>
    </row>
    <row r="240" spans="13:14" x14ac:dyDescent="0.3">
      <c r="M240" s="1">
        <v>5391</v>
      </c>
      <c r="N240" s="1">
        <v>2</v>
      </c>
    </row>
    <row r="241" spans="13:14" x14ac:dyDescent="0.3">
      <c r="M241" s="1">
        <v>3333</v>
      </c>
      <c r="N241" s="1">
        <v>0</v>
      </c>
    </row>
    <row r="242" spans="13:14" x14ac:dyDescent="0.3">
      <c r="M242" s="1">
        <v>7167</v>
      </c>
      <c r="N242" s="1">
        <v>0</v>
      </c>
    </row>
    <row r="243" spans="13:14" x14ac:dyDescent="0.3">
      <c r="M243" s="1">
        <v>4566</v>
      </c>
      <c r="N243" s="1">
        <v>2</v>
      </c>
    </row>
    <row r="244" spans="13:14" x14ac:dyDescent="0.3">
      <c r="M244" s="1">
        <v>3667</v>
      </c>
      <c r="N244" s="1">
        <v>1</v>
      </c>
    </row>
    <row r="245" spans="13:14" x14ac:dyDescent="0.3">
      <c r="M245" s="1">
        <v>2346</v>
      </c>
      <c r="N245" s="1">
        <v>0</v>
      </c>
    </row>
    <row r="246" spans="13:14" x14ac:dyDescent="0.3">
      <c r="M246" s="1">
        <v>2333</v>
      </c>
      <c r="N246" s="1">
        <v>0</v>
      </c>
    </row>
    <row r="247" spans="13:14" x14ac:dyDescent="0.3">
      <c r="M247" s="1">
        <v>5488</v>
      </c>
      <c r="N247" s="1">
        <v>0</v>
      </c>
    </row>
    <row r="248" spans="13:14" x14ac:dyDescent="0.3">
      <c r="M248" s="1">
        <v>2583</v>
      </c>
      <c r="N248" s="1">
        <v>0</v>
      </c>
    </row>
    <row r="249" spans="13:14" x14ac:dyDescent="0.3">
      <c r="M249" s="1">
        <v>1993</v>
      </c>
      <c r="N249" s="1">
        <v>2</v>
      </c>
    </row>
    <row r="250" spans="13:14" x14ac:dyDescent="0.3">
      <c r="M250" s="1">
        <v>3100</v>
      </c>
      <c r="N250" s="1">
        <v>2</v>
      </c>
    </row>
    <row r="251" spans="13:14" x14ac:dyDescent="0.3">
      <c r="M251" s="1">
        <v>3276</v>
      </c>
      <c r="N251" s="1">
        <v>2</v>
      </c>
    </row>
    <row r="252" spans="13:14" x14ac:dyDescent="0.3">
      <c r="M252" s="1">
        <v>3180</v>
      </c>
      <c r="N252" s="1">
        <v>0</v>
      </c>
    </row>
    <row r="253" spans="13:14" x14ac:dyDescent="0.3">
      <c r="M253" s="1">
        <v>3033</v>
      </c>
      <c r="N253" s="1">
        <v>0</v>
      </c>
    </row>
    <row r="254" spans="13:14" x14ac:dyDescent="0.3">
      <c r="M254" s="1">
        <v>3902</v>
      </c>
      <c r="N254" s="1">
        <v>0</v>
      </c>
    </row>
    <row r="255" spans="13:14" x14ac:dyDescent="0.3">
      <c r="M255" s="1">
        <v>1500</v>
      </c>
      <c r="N255" s="1">
        <v>0</v>
      </c>
    </row>
    <row r="256" spans="13:14" x14ac:dyDescent="0.3">
      <c r="M256" s="1">
        <v>2889</v>
      </c>
      <c r="N256" s="1">
        <v>2</v>
      </c>
    </row>
    <row r="257" spans="13:14" x14ac:dyDescent="0.3">
      <c r="M257" s="1">
        <v>2755</v>
      </c>
      <c r="N257" s="1">
        <v>0</v>
      </c>
    </row>
    <row r="258" spans="13:14" x14ac:dyDescent="0.3">
      <c r="M258" s="1">
        <v>2500</v>
      </c>
      <c r="N258" s="1">
        <v>0</v>
      </c>
    </row>
    <row r="259" spans="13:14" x14ac:dyDescent="0.3">
      <c r="M259" s="1">
        <v>1963</v>
      </c>
      <c r="N259" s="1">
        <v>0</v>
      </c>
    </row>
    <row r="260" spans="13:14" x14ac:dyDescent="0.3">
      <c r="M260" s="1">
        <v>4547</v>
      </c>
      <c r="N260" s="1">
        <v>0</v>
      </c>
    </row>
    <row r="261" spans="13:14" x14ac:dyDescent="0.3">
      <c r="M261" s="1">
        <v>2167</v>
      </c>
      <c r="N261" s="1">
        <v>0</v>
      </c>
    </row>
    <row r="262" spans="13:14" x14ac:dyDescent="0.3">
      <c r="M262" s="1">
        <v>2213</v>
      </c>
      <c r="N262" s="1">
        <v>0</v>
      </c>
    </row>
    <row r="263" spans="13:14" x14ac:dyDescent="0.3">
      <c r="M263" s="1">
        <v>3867</v>
      </c>
      <c r="N263" s="1">
        <v>1</v>
      </c>
    </row>
    <row r="264" spans="13:14" x14ac:dyDescent="0.3">
      <c r="M264" s="1">
        <v>2253</v>
      </c>
      <c r="N264" s="1">
        <v>0</v>
      </c>
    </row>
    <row r="265" spans="13:14" x14ac:dyDescent="0.3">
      <c r="M265" s="1">
        <v>2995</v>
      </c>
      <c r="N265" s="1">
        <v>0</v>
      </c>
    </row>
    <row r="266" spans="13:14" x14ac:dyDescent="0.3">
      <c r="M266" s="1">
        <v>1025</v>
      </c>
      <c r="N266" s="1">
        <v>0</v>
      </c>
    </row>
    <row r="267" spans="13:14" x14ac:dyDescent="0.3">
      <c r="M267" s="1">
        <v>3246</v>
      </c>
      <c r="N267" s="1">
        <v>0</v>
      </c>
    </row>
    <row r="268" spans="13:14" x14ac:dyDescent="0.3">
      <c r="M268" s="1">
        <v>5829</v>
      </c>
      <c r="N268" s="1">
        <v>0</v>
      </c>
    </row>
    <row r="269" spans="13:14" x14ac:dyDescent="0.3">
      <c r="M269" s="1">
        <v>2720</v>
      </c>
      <c r="N269" s="1">
        <v>0</v>
      </c>
    </row>
    <row r="270" spans="13:14" x14ac:dyDescent="0.3">
      <c r="M270" s="1">
        <v>1820</v>
      </c>
      <c r="N270" s="1">
        <v>0</v>
      </c>
    </row>
    <row r="271" spans="13:14" x14ac:dyDescent="0.3">
      <c r="M271" s="1">
        <v>7250</v>
      </c>
      <c r="N271" s="1">
        <v>1</v>
      </c>
    </row>
    <row r="272" spans="13:14" x14ac:dyDescent="0.3">
      <c r="M272" s="1">
        <v>2666</v>
      </c>
      <c r="N272" s="1">
        <v>0</v>
      </c>
    </row>
    <row r="273" spans="13:14" x14ac:dyDescent="0.3">
      <c r="M273" s="1">
        <v>4606</v>
      </c>
      <c r="N273" s="1">
        <v>1</v>
      </c>
    </row>
    <row r="274" spans="13:14" x14ac:dyDescent="0.3">
      <c r="M274" s="1">
        <v>5935</v>
      </c>
      <c r="N274" s="1">
        <v>2</v>
      </c>
    </row>
    <row r="275" spans="13:14" x14ac:dyDescent="0.3">
      <c r="M275" s="1">
        <v>2920</v>
      </c>
      <c r="N275" s="1">
        <v>0</v>
      </c>
    </row>
    <row r="276" spans="13:14" x14ac:dyDescent="0.3">
      <c r="M276" s="1">
        <v>2717</v>
      </c>
      <c r="N276" s="1">
        <v>0</v>
      </c>
    </row>
    <row r="277" spans="13:14" x14ac:dyDescent="0.3">
      <c r="M277" s="1">
        <v>8624</v>
      </c>
      <c r="N277" s="1">
        <v>1</v>
      </c>
    </row>
    <row r="278" spans="13:14" x14ac:dyDescent="0.3">
      <c r="M278" s="1">
        <v>6500</v>
      </c>
      <c r="N278" s="1">
        <v>0</v>
      </c>
    </row>
    <row r="279" spans="13:14" x14ac:dyDescent="0.3">
      <c r="M279" s="1">
        <v>2425</v>
      </c>
      <c r="N279" s="1">
        <v>0</v>
      </c>
    </row>
    <row r="280" spans="13:14" x14ac:dyDescent="0.3">
      <c r="M280" s="1">
        <v>3750</v>
      </c>
      <c r="N280" s="1">
        <v>0</v>
      </c>
    </row>
    <row r="281" spans="13:14" x14ac:dyDescent="0.3">
      <c r="M281" s="1">
        <v>1926</v>
      </c>
      <c r="N281" s="1">
        <v>0</v>
      </c>
    </row>
    <row r="282" spans="13:14" x14ac:dyDescent="0.3">
      <c r="M282" s="1">
        <v>7142</v>
      </c>
      <c r="N282" s="1">
        <v>0</v>
      </c>
    </row>
    <row r="283" spans="13:14" x14ac:dyDescent="0.3">
      <c r="M283" s="1">
        <v>4707</v>
      </c>
      <c r="N283" s="1">
        <v>3</v>
      </c>
    </row>
    <row r="284" spans="13:14" x14ac:dyDescent="0.3">
      <c r="M284" s="1">
        <v>3466</v>
      </c>
      <c r="N284" s="1">
        <v>1</v>
      </c>
    </row>
    <row r="285" spans="13:14" x14ac:dyDescent="0.3">
      <c r="M285" s="1">
        <v>4652</v>
      </c>
      <c r="N285" s="1">
        <v>2</v>
      </c>
    </row>
    <row r="286" spans="13:14" x14ac:dyDescent="0.3">
      <c r="M286" s="1">
        <v>3539</v>
      </c>
      <c r="N286" s="1">
        <v>0</v>
      </c>
    </row>
    <row r="287" spans="13:14" x14ac:dyDescent="0.3">
      <c r="M287" s="1">
        <v>3340</v>
      </c>
      <c r="N287" s="1">
        <v>2</v>
      </c>
    </row>
    <row r="288" spans="13:14" x14ac:dyDescent="0.3">
      <c r="M288" s="1">
        <v>2309</v>
      </c>
      <c r="N288" s="1">
        <v>2</v>
      </c>
    </row>
    <row r="289" spans="13:14" x14ac:dyDescent="0.3">
      <c r="M289" s="1">
        <v>1958</v>
      </c>
      <c r="N289" s="1">
        <v>2</v>
      </c>
    </row>
    <row r="290" spans="13:14" x14ac:dyDescent="0.3">
      <c r="M290" s="1">
        <v>3948</v>
      </c>
      <c r="N290" s="1">
        <v>0</v>
      </c>
    </row>
    <row r="291" spans="13:14" x14ac:dyDescent="0.3">
      <c r="M291" s="1">
        <v>2483</v>
      </c>
      <c r="N291" s="1">
        <v>0</v>
      </c>
    </row>
    <row r="292" spans="13:14" x14ac:dyDescent="0.3">
      <c r="M292" s="1">
        <v>7085</v>
      </c>
      <c r="N292" s="1">
        <v>0</v>
      </c>
    </row>
    <row r="293" spans="13:14" x14ac:dyDescent="0.3">
      <c r="M293" s="1">
        <v>3859</v>
      </c>
      <c r="N293" s="1">
        <v>2</v>
      </c>
    </row>
    <row r="294" spans="13:14" x14ac:dyDescent="0.3">
      <c r="M294" s="1">
        <v>4301</v>
      </c>
      <c r="N294" s="1">
        <v>0</v>
      </c>
    </row>
    <row r="295" spans="13:14" x14ac:dyDescent="0.3">
      <c r="M295" s="1">
        <v>4354</v>
      </c>
      <c r="N295" s="1">
        <v>2</v>
      </c>
    </row>
    <row r="296" spans="13:14" x14ac:dyDescent="0.3">
      <c r="M296" s="1">
        <v>7740</v>
      </c>
      <c r="N296" s="1">
        <v>3</v>
      </c>
    </row>
    <row r="297" spans="13:14" x14ac:dyDescent="0.3">
      <c r="M297" s="1">
        <v>5191</v>
      </c>
      <c r="N297" s="1">
        <v>1</v>
      </c>
    </row>
    <row r="298" spans="13:14" x14ac:dyDescent="0.3">
      <c r="M298" s="1">
        <v>4166</v>
      </c>
      <c r="N298" s="1">
        <v>0</v>
      </c>
    </row>
    <row r="299" spans="13:14" x14ac:dyDescent="0.3">
      <c r="M299" s="1">
        <v>6000</v>
      </c>
      <c r="N299" s="1">
        <v>0</v>
      </c>
    </row>
    <row r="300" spans="13:14" x14ac:dyDescent="0.3">
      <c r="M300" s="1">
        <v>2947</v>
      </c>
      <c r="N300" s="1">
        <v>3</v>
      </c>
    </row>
    <row r="301" spans="13:14" x14ac:dyDescent="0.3">
      <c r="M301" s="1">
        <v>210</v>
      </c>
      <c r="N301" s="1">
        <v>2</v>
      </c>
    </row>
    <row r="302" spans="13:14" x14ac:dyDescent="0.3">
      <c r="M302" s="1">
        <v>4333</v>
      </c>
      <c r="N302" s="1">
        <v>0</v>
      </c>
    </row>
    <row r="303" spans="13:14" x14ac:dyDescent="0.3">
      <c r="M303" s="1">
        <v>2653</v>
      </c>
      <c r="N303" s="1">
        <v>1</v>
      </c>
    </row>
    <row r="304" spans="13:14" x14ac:dyDescent="0.3">
      <c r="M304" s="1">
        <v>4691</v>
      </c>
      <c r="N304" s="1">
        <v>3</v>
      </c>
    </row>
    <row r="305" spans="13:14" x14ac:dyDescent="0.3">
      <c r="M305" s="1">
        <v>2500</v>
      </c>
      <c r="N305" s="1">
        <v>0</v>
      </c>
    </row>
    <row r="306" spans="13:14" x14ac:dyDescent="0.3">
      <c r="M306" s="1">
        <v>2873</v>
      </c>
      <c r="N306" s="1">
        <v>2</v>
      </c>
    </row>
    <row r="307" spans="13:14" x14ac:dyDescent="0.3">
      <c r="M307" s="1">
        <v>3095</v>
      </c>
      <c r="N307" s="1">
        <v>3</v>
      </c>
    </row>
    <row r="308" spans="13:14" x14ac:dyDescent="0.3">
      <c r="M308" s="1">
        <v>2083</v>
      </c>
      <c r="N308" s="1">
        <v>0</v>
      </c>
    </row>
    <row r="309" spans="13:14" x14ac:dyDescent="0.3">
      <c r="M309" s="1">
        <v>1958</v>
      </c>
      <c r="N309" s="1">
        <v>1</v>
      </c>
    </row>
    <row r="310" spans="13:14" x14ac:dyDescent="0.3">
      <c r="M310" s="1">
        <v>3547</v>
      </c>
      <c r="N310" s="1">
        <v>2</v>
      </c>
    </row>
    <row r="311" spans="13:14" x14ac:dyDescent="0.3">
      <c r="M311" s="1">
        <v>2435</v>
      </c>
      <c r="N311" s="1">
        <v>0</v>
      </c>
    </row>
    <row r="312" spans="13:14" x14ac:dyDescent="0.3">
      <c r="M312" s="1">
        <v>2699</v>
      </c>
      <c r="N312" s="1">
        <v>0</v>
      </c>
    </row>
    <row r="313" spans="13:14" x14ac:dyDescent="0.3">
      <c r="M313" s="1">
        <v>3691</v>
      </c>
      <c r="N313" s="1">
        <v>0</v>
      </c>
    </row>
    <row r="314" spans="13:14" x14ac:dyDescent="0.3">
      <c r="M314" s="1">
        <v>3597</v>
      </c>
      <c r="N314" s="1">
        <v>0</v>
      </c>
    </row>
    <row r="315" spans="13:14" x14ac:dyDescent="0.3">
      <c r="M315" s="1">
        <v>3326</v>
      </c>
      <c r="N315" s="1">
        <v>1</v>
      </c>
    </row>
    <row r="316" spans="13:14" x14ac:dyDescent="0.3">
      <c r="M316" s="1">
        <v>2600</v>
      </c>
      <c r="N316" s="1">
        <v>0</v>
      </c>
    </row>
    <row r="317" spans="13:14" x14ac:dyDescent="0.3">
      <c r="M317" s="1">
        <v>4625</v>
      </c>
      <c r="N317" s="1">
        <v>0</v>
      </c>
    </row>
    <row r="318" spans="13:14" x14ac:dyDescent="0.3">
      <c r="M318" s="1">
        <v>2895</v>
      </c>
      <c r="N318" s="1">
        <v>1</v>
      </c>
    </row>
    <row r="319" spans="13:14" x14ac:dyDescent="0.3">
      <c r="M319" s="1">
        <v>645</v>
      </c>
      <c r="N319" s="1">
        <v>0</v>
      </c>
    </row>
    <row r="320" spans="13:14" x14ac:dyDescent="0.3">
      <c r="M320" s="1">
        <v>3159</v>
      </c>
      <c r="N320" s="1">
        <v>0</v>
      </c>
    </row>
    <row r="321" spans="13:14" x14ac:dyDescent="0.3">
      <c r="M321" s="1">
        <v>4050</v>
      </c>
      <c r="N321" s="1">
        <v>1</v>
      </c>
    </row>
    <row r="322" spans="13:14" x14ac:dyDescent="0.3">
      <c r="M322" s="1">
        <v>3814</v>
      </c>
      <c r="N322" s="1">
        <v>0</v>
      </c>
    </row>
    <row r="323" spans="13:14" x14ac:dyDescent="0.3">
      <c r="M323" s="1">
        <v>3583</v>
      </c>
      <c r="N323" s="1">
        <v>0</v>
      </c>
    </row>
    <row r="324" spans="13:14" x14ac:dyDescent="0.3">
      <c r="M324" s="1">
        <v>3598</v>
      </c>
      <c r="N324" s="1">
        <v>0</v>
      </c>
    </row>
    <row r="325" spans="13:14" x14ac:dyDescent="0.3">
      <c r="M325" s="1">
        <v>3283</v>
      </c>
      <c r="N325" s="1">
        <v>2</v>
      </c>
    </row>
    <row r="326" spans="13:14" x14ac:dyDescent="0.3">
      <c r="M326" s="1">
        <v>2130</v>
      </c>
      <c r="N326" s="1">
        <v>0</v>
      </c>
    </row>
    <row r="327" spans="13:14" x14ac:dyDescent="0.3">
      <c r="M327" s="1">
        <v>3466</v>
      </c>
      <c r="N327" s="1">
        <v>3</v>
      </c>
    </row>
    <row r="328" spans="13:14" x14ac:dyDescent="0.3">
      <c r="M328" s="1">
        <v>2031</v>
      </c>
      <c r="N328" s="1">
        <v>2</v>
      </c>
    </row>
    <row r="329" spans="13:14" x14ac:dyDescent="0.3">
      <c r="M329" s="1">
        <v>3074</v>
      </c>
      <c r="N329" s="1">
        <v>1</v>
      </c>
    </row>
    <row r="330" spans="13:14" x14ac:dyDescent="0.3">
      <c r="M330" s="1">
        <v>3400</v>
      </c>
      <c r="N330" s="1">
        <v>0</v>
      </c>
    </row>
    <row r="331" spans="13:14" x14ac:dyDescent="0.3">
      <c r="M331" s="1">
        <v>2192</v>
      </c>
      <c r="N331" s="1">
        <v>2</v>
      </c>
    </row>
    <row r="332" spans="13:14" x14ac:dyDescent="0.3">
      <c r="M332" s="1">
        <v>2500</v>
      </c>
      <c r="N332" s="1">
        <v>0</v>
      </c>
    </row>
    <row r="333" spans="13:14" x14ac:dyDescent="0.3">
      <c r="M333" s="1">
        <v>5677</v>
      </c>
      <c r="N333" s="1">
        <v>3</v>
      </c>
    </row>
    <row r="334" spans="13:14" x14ac:dyDescent="0.3">
      <c r="M334" s="1">
        <v>3775</v>
      </c>
      <c r="N334" s="1">
        <v>0</v>
      </c>
    </row>
    <row r="335" spans="13:14" x14ac:dyDescent="0.3">
      <c r="M335" s="1">
        <v>2679</v>
      </c>
      <c r="N335" s="1">
        <v>1</v>
      </c>
    </row>
    <row r="336" spans="13:14" x14ac:dyDescent="0.3">
      <c r="M336" s="1">
        <v>6783</v>
      </c>
      <c r="N336" s="1">
        <v>0</v>
      </c>
    </row>
    <row r="337" spans="13:14" x14ac:dyDescent="0.3">
      <c r="M337" s="1">
        <v>4281</v>
      </c>
      <c r="N337" s="1">
        <v>3</v>
      </c>
    </row>
    <row r="338" spans="13:14" x14ac:dyDescent="0.3">
      <c r="M338" s="1">
        <v>3588</v>
      </c>
      <c r="N338" s="1">
        <v>2</v>
      </c>
    </row>
    <row r="339" spans="13:14" x14ac:dyDescent="0.3">
      <c r="M339" s="1">
        <v>2550</v>
      </c>
      <c r="N339" s="1">
        <v>0</v>
      </c>
    </row>
    <row r="340" spans="13:14" x14ac:dyDescent="0.3">
      <c r="M340" s="1">
        <v>3617</v>
      </c>
      <c r="N340" s="1">
        <v>2</v>
      </c>
    </row>
    <row r="341" spans="13:14" x14ac:dyDescent="0.3">
      <c r="M341" s="1">
        <v>2917</v>
      </c>
      <c r="N341" s="1">
        <v>0</v>
      </c>
    </row>
    <row r="342" spans="13:14" x14ac:dyDescent="0.3">
      <c r="M342" s="1">
        <v>4608</v>
      </c>
      <c r="N342" s="1">
        <v>1</v>
      </c>
    </row>
    <row r="343" spans="13:14" x14ac:dyDescent="0.3">
      <c r="M343" s="1">
        <v>2138</v>
      </c>
      <c r="N343" s="1">
        <v>0</v>
      </c>
    </row>
    <row r="344" spans="13:14" x14ac:dyDescent="0.3">
      <c r="M344" s="1">
        <v>3652</v>
      </c>
      <c r="N344" s="1">
        <v>1</v>
      </c>
    </row>
    <row r="345" spans="13:14" x14ac:dyDescent="0.3">
      <c r="M345" s="1">
        <v>2239</v>
      </c>
      <c r="N345" s="1">
        <v>1</v>
      </c>
    </row>
    <row r="346" spans="13:14" x14ac:dyDescent="0.3">
      <c r="M346" s="1">
        <v>3017</v>
      </c>
      <c r="N346" s="1">
        <v>0</v>
      </c>
    </row>
    <row r="347" spans="13:14" x14ac:dyDescent="0.3">
      <c r="M347" s="1">
        <v>3358</v>
      </c>
      <c r="N347" s="1">
        <v>0</v>
      </c>
    </row>
    <row r="348" spans="13:14" x14ac:dyDescent="0.3">
      <c r="M348" s="1">
        <v>2526</v>
      </c>
      <c r="N348" s="1">
        <v>0</v>
      </c>
    </row>
    <row r="349" spans="13:14" x14ac:dyDescent="0.3">
      <c r="M349" s="1">
        <v>5000</v>
      </c>
      <c r="N349" s="1">
        <v>0</v>
      </c>
    </row>
    <row r="350" spans="13:14" x14ac:dyDescent="0.3">
      <c r="M350" s="1">
        <v>2785</v>
      </c>
      <c r="N350" s="1">
        <v>0</v>
      </c>
    </row>
    <row r="351" spans="13:14" x14ac:dyDescent="0.3">
      <c r="M351" s="1">
        <v>3593</v>
      </c>
      <c r="N351" s="1">
        <v>0</v>
      </c>
    </row>
    <row r="352" spans="13:14" x14ac:dyDescent="0.3">
      <c r="M352" s="1">
        <v>5468</v>
      </c>
      <c r="N352" s="1">
        <v>1</v>
      </c>
    </row>
    <row r="353" spans="13:14" x14ac:dyDescent="0.3">
      <c r="M353" s="1">
        <v>2667</v>
      </c>
      <c r="N353" s="1">
        <v>0</v>
      </c>
    </row>
    <row r="354" spans="13:14" x14ac:dyDescent="0.3">
      <c r="M354" s="1">
        <v>3675</v>
      </c>
      <c r="N354" s="1">
        <v>2</v>
      </c>
    </row>
    <row r="355" spans="13:14" x14ac:dyDescent="0.3">
      <c r="M355" s="1">
        <v>5800</v>
      </c>
      <c r="N355" s="1">
        <v>0</v>
      </c>
    </row>
    <row r="356" spans="13:14" x14ac:dyDescent="0.3">
      <c r="M356" s="1">
        <v>4467</v>
      </c>
      <c r="N356" s="1">
        <v>0</v>
      </c>
    </row>
    <row r="357" spans="13:14" x14ac:dyDescent="0.3">
      <c r="M357" s="1">
        <v>3333</v>
      </c>
      <c r="N357" s="1">
        <v>0</v>
      </c>
    </row>
    <row r="358" spans="13:14" x14ac:dyDescent="0.3">
      <c r="M358" s="1">
        <v>3400</v>
      </c>
      <c r="N358" s="1">
        <v>3</v>
      </c>
    </row>
    <row r="359" spans="13:14" x14ac:dyDescent="0.3">
      <c r="M359" s="1">
        <v>2378</v>
      </c>
      <c r="N359" s="1">
        <v>0</v>
      </c>
    </row>
    <row r="360" spans="13:14" x14ac:dyDescent="0.3">
      <c r="M360" s="1">
        <v>3166</v>
      </c>
      <c r="N360" s="1">
        <v>0</v>
      </c>
    </row>
    <row r="361" spans="13:14" x14ac:dyDescent="0.3">
      <c r="M361" s="1">
        <v>6406</v>
      </c>
      <c r="N361" s="1">
        <v>3</v>
      </c>
    </row>
    <row r="362" spans="13:14" x14ac:dyDescent="0.3">
      <c r="M362" s="1">
        <v>3159</v>
      </c>
      <c r="N362" s="1">
        <v>2</v>
      </c>
    </row>
    <row r="363" spans="13:14" x14ac:dyDescent="0.3">
      <c r="M363" s="1">
        <v>3087</v>
      </c>
      <c r="N363" s="1">
        <v>0</v>
      </c>
    </row>
    <row r="364" spans="13:14" x14ac:dyDescent="0.3">
      <c r="M364" s="1">
        <v>3229</v>
      </c>
      <c r="N364" s="1">
        <v>0</v>
      </c>
    </row>
    <row r="365" spans="13:14" x14ac:dyDescent="0.3">
      <c r="M365" s="1">
        <v>1782</v>
      </c>
      <c r="N365" s="1">
        <v>1</v>
      </c>
    </row>
    <row r="366" spans="13:14" x14ac:dyDescent="0.3">
      <c r="M366" s="1">
        <v>1836</v>
      </c>
      <c r="N366" s="1">
        <v>0</v>
      </c>
    </row>
    <row r="367" spans="13:14" x14ac:dyDescent="0.3">
      <c r="M367" s="1">
        <v>3166</v>
      </c>
      <c r="N367" s="1">
        <v>0</v>
      </c>
    </row>
    <row r="368" spans="13:14" x14ac:dyDescent="0.3">
      <c r="M368" s="1">
        <v>1880</v>
      </c>
      <c r="N368" s="1">
        <v>1</v>
      </c>
    </row>
    <row r="369" spans="13:14" x14ac:dyDescent="0.3">
      <c r="M369" s="1">
        <v>2787</v>
      </c>
      <c r="N369" s="1">
        <v>1</v>
      </c>
    </row>
    <row r="370" spans="13:14" x14ac:dyDescent="0.3">
      <c r="M370" s="1">
        <v>2297</v>
      </c>
      <c r="N370" s="1">
        <v>0</v>
      </c>
    </row>
    <row r="371" spans="13:14" x14ac:dyDescent="0.3">
      <c r="M371" s="1">
        <v>2165</v>
      </c>
      <c r="N371" s="1">
        <v>0</v>
      </c>
    </row>
    <row r="372" spans="13:14" x14ac:dyDescent="0.3">
      <c r="M372" s="1">
        <v>4750</v>
      </c>
      <c r="N372" s="1">
        <v>0</v>
      </c>
    </row>
    <row r="373" spans="13:14" x14ac:dyDescent="0.3">
      <c r="M373" s="1">
        <v>2726</v>
      </c>
      <c r="N373" s="1">
        <v>2</v>
      </c>
    </row>
    <row r="374" spans="13:14" x14ac:dyDescent="0.3">
      <c r="M374" s="1">
        <v>3000</v>
      </c>
      <c r="N374" s="1">
        <v>0</v>
      </c>
    </row>
    <row r="375" spans="13:14" x14ac:dyDescent="0.3">
      <c r="M375" s="1">
        <v>3859</v>
      </c>
      <c r="N375" s="1">
        <v>0</v>
      </c>
    </row>
    <row r="376" spans="13:14" x14ac:dyDescent="0.3">
      <c r="M376" s="1">
        <v>3833</v>
      </c>
      <c r="N376" s="1">
        <v>0</v>
      </c>
    </row>
    <row r="377" spans="13:14" x14ac:dyDescent="0.3">
      <c r="M377" s="1">
        <v>2987</v>
      </c>
      <c r="N377" s="1">
        <v>3</v>
      </c>
    </row>
    <row r="378" spans="13:14" x14ac:dyDescent="0.3">
      <c r="M378" s="1">
        <v>5703</v>
      </c>
      <c r="N378" s="1">
        <v>3</v>
      </c>
    </row>
    <row r="379" spans="13:14" x14ac:dyDescent="0.3">
      <c r="M379" s="1">
        <v>3232</v>
      </c>
      <c r="N379" s="1">
        <v>0</v>
      </c>
    </row>
    <row r="380" spans="13:14" x14ac:dyDescent="0.3">
      <c r="M380" s="1">
        <v>2900</v>
      </c>
      <c r="N380" s="1">
        <v>0</v>
      </c>
    </row>
    <row r="381" spans="13:14" x14ac:dyDescent="0.3">
      <c r="M381" s="1">
        <v>4106</v>
      </c>
      <c r="N381" s="1">
        <v>3</v>
      </c>
    </row>
    <row r="382" spans="13:14" x14ac:dyDescent="0.3">
      <c r="M382" s="1">
        <v>4583</v>
      </c>
      <c r="N382" s="1">
        <v>0</v>
      </c>
    </row>
  </sheetData>
  <autoFilter ref="M1:N382" xr:uid="{CF040193-2B89-4311-8E8F-CBB909AD5E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D4B5-B54D-4490-9783-10AB7143F787}">
  <dimension ref="A1:K382"/>
  <sheetViews>
    <sheetView workbookViewId="0">
      <selection activeCell="L373" sqref="L373"/>
    </sheetView>
  </sheetViews>
  <sheetFormatPr defaultRowHeight="14.4" x14ac:dyDescent="0.3"/>
  <cols>
    <col min="1" max="1" width="17.6640625" customWidth="1"/>
    <col min="2" max="2" width="21.77734375" customWidth="1"/>
    <col min="3" max="3" width="18.33203125" customWidth="1"/>
    <col min="4" max="4" width="25" customWidth="1"/>
  </cols>
  <sheetData>
    <row r="1" spans="1:11" x14ac:dyDescent="0.3">
      <c r="A1" s="13" t="s">
        <v>7</v>
      </c>
      <c r="B1" s="13" t="s">
        <v>8</v>
      </c>
      <c r="C1" s="3" t="s">
        <v>78</v>
      </c>
      <c r="D1" s="3" t="s">
        <v>79</v>
      </c>
    </row>
    <row r="2" spans="1:11" x14ac:dyDescent="0.3">
      <c r="A2" s="1">
        <v>128</v>
      </c>
      <c r="B2" s="1">
        <v>360</v>
      </c>
      <c r="C2">
        <f>SQRT((A2-K3)^2+(B2-K4)^2)</f>
        <v>276.11591768675709</v>
      </c>
      <c r="D2">
        <f>RANK(C2,C2:C382,1)</f>
        <v>47</v>
      </c>
    </row>
    <row r="3" spans="1:11" x14ac:dyDescent="0.3">
      <c r="A3" s="1">
        <v>66</v>
      </c>
      <c r="B3" s="1">
        <v>360</v>
      </c>
      <c r="C3">
        <f t="shared" ref="C3:C66" si="0">SQRT((A3-K4)^2+(B3-K5)^2)</f>
        <v>360.44971910101413</v>
      </c>
      <c r="D3">
        <f t="shared" ref="D3:D66" si="1">RANK(C3,C3:C383,1)</f>
        <v>56</v>
      </c>
      <c r="J3" s="14" t="s">
        <v>80</v>
      </c>
      <c r="K3">
        <v>120</v>
      </c>
    </row>
    <row r="4" spans="1:11" x14ac:dyDescent="0.3">
      <c r="A4" s="1">
        <v>120</v>
      </c>
      <c r="B4" s="1">
        <v>360</v>
      </c>
      <c r="C4">
        <f t="shared" si="0"/>
        <v>379.4733192202055</v>
      </c>
      <c r="D4">
        <f t="shared" si="1"/>
        <v>244</v>
      </c>
      <c r="J4" s="14" t="s">
        <v>81</v>
      </c>
      <c r="K4">
        <v>84</v>
      </c>
    </row>
    <row r="5" spans="1:11" x14ac:dyDescent="0.3">
      <c r="A5" s="1">
        <v>141</v>
      </c>
      <c r="B5" s="1">
        <v>360</v>
      </c>
      <c r="C5">
        <f t="shared" si="0"/>
        <v>386.62772792442087</v>
      </c>
      <c r="D5">
        <f t="shared" si="1"/>
        <v>348</v>
      </c>
    </row>
    <row r="6" spans="1:11" x14ac:dyDescent="0.3">
      <c r="A6" s="1">
        <v>95</v>
      </c>
      <c r="B6" s="1">
        <v>360</v>
      </c>
      <c r="C6">
        <f t="shared" si="0"/>
        <v>372.32378382262931</v>
      </c>
      <c r="D6">
        <f t="shared" si="1"/>
        <v>134</v>
      </c>
    </row>
    <row r="7" spans="1:11" x14ac:dyDescent="0.3">
      <c r="A7" s="1">
        <v>70</v>
      </c>
      <c r="B7" s="1">
        <v>360</v>
      </c>
      <c r="C7">
        <f t="shared" si="0"/>
        <v>366.74241641784499</v>
      </c>
      <c r="D7">
        <f t="shared" si="1"/>
        <v>87</v>
      </c>
    </row>
    <row r="8" spans="1:11" x14ac:dyDescent="0.3">
      <c r="A8" s="1">
        <v>109</v>
      </c>
      <c r="B8" s="1">
        <v>360</v>
      </c>
      <c r="C8">
        <f t="shared" si="0"/>
        <v>376.13960174382066</v>
      </c>
      <c r="D8">
        <f t="shared" si="1"/>
        <v>191</v>
      </c>
    </row>
    <row r="9" spans="1:11" x14ac:dyDescent="0.3">
      <c r="A9" s="1">
        <v>114</v>
      </c>
      <c r="B9" s="1">
        <v>360</v>
      </c>
      <c r="C9">
        <f t="shared" si="0"/>
        <v>377.61885546142952</v>
      </c>
      <c r="D9">
        <f t="shared" si="1"/>
        <v>223</v>
      </c>
    </row>
    <row r="10" spans="1:11" x14ac:dyDescent="0.3">
      <c r="A10" s="1">
        <v>17</v>
      </c>
      <c r="B10" s="1">
        <v>120</v>
      </c>
      <c r="C10">
        <f t="shared" si="0"/>
        <v>121.19818480488888</v>
      </c>
      <c r="D10">
        <f t="shared" si="1"/>
        <v>5</v>
      </c>
    </row>
    <row r="11" spans="1:11" x14ac:dyDescent="0.3">
      <c r="A11" s="1">
        <v>125</v>
      </c>
      <c r="B11" s="1">
        <v>360</v>
      </c>
      <c r="C11">
        <f t="shared" si="0"/>
        <v>381.08398024582453</v>
      </c>
      <c r="D11">
        <f t="shared" si="1"/>
        <v>266</v>
      </c>
    </row>
    <row r="12" spans="1:11" x14ac:dyDescent="0.3">
      <c r="A12" s="1">
        <v>100</v>
      </c>
      <c r="B12" s="1">
        <v>240</v>
      </c>
      <c r="C12">
        <f t="shared" si="0"/>
        <v>260</v>
      </c>
      <c r="D12">
        <f t="shared" si="1"/>
        <v>43</v>
      </c>
    </row>
    <row r="13" spans="1:11" x14ac:dyDescent="0.3">
      <c r="A13" s="1">
        <v>76</v>
      </c>
      <c r="B13" s="1">
        <v>360</v>
      </c>
      <c r="C13">
        <f t="shared" si="0"/>
        <v>367.93477682872003</v>
      </c>
      <c r="D13">
        <f t="shared" si="1"/>
        <v>99</v>
      </c>
    </row>
    <row r="14" spans="1:11" x14ac:dyDescent="0.3">
      <c r="A14" s="1">
        <v>133</v>
      </c>
      <c r="B14" s="1">
        <v>360</v>
      </c>
      <c r="C14">
        <f t="shared" si="0"/>
        <v>383.78249048126207</v>
      </c>
      <c r="D14">
        <f t="shared" si="1"/>
        <v>305</v>
      </c>
    </row>
    <row r="15" spans="1:11" x14ac:dyDescent="0.3">
      <c r="A15" s="1">
        <v>115</v>
      </c>
      <c r="B15" s="1">
        <v>12</v>
      </c>
      <c r="C15">
        <f t="shared" si="0"/>
        <v>115.62439189029277</v>
      </c>
      <c r="D15">
        <f t="shared" si="1"/>
        <v>4</v>
      </c>
    </row>
    <row r="16" spans="1:11" x14ac:dyDescent="0.3">
      <c r="A16" s="1">
        <v>104</v>
      </c>
      <c r="B16" s="1">
        <v>360</v>
      </c>
      <c r="C16">
        <f t="shared" si="0"/>
        <v>374.72122971617182</v>
      </c>
      <c r="D16">
        <f t="shared" si="1"/>
        <v>168</v>
      </c>
    </row>
    <row r="17" spans="1:4" x14ac:dyDescent="0.3">
      <c r="A17" s="1">
        <v>116</v>
      </c>
      <c r="B17" s="1">
        <v>360</v>
      </c>
      <c r="C17">
        <f t="shared" si="0"/>
        <v>378.22744480008322</v>
      </c>
      <c r="D17">
        <f t="shared" si="1"/>
        <v>225</v>
      </c>
    </row>
    <row r="18" spans="1:4" x14ac:dyDescent="0.3">
      <c r="A18" s="1">
        <v>112</v>
      </c>
      <c r="B18" s="1">
        <v>360</v>
      </c>
      <c r="C18">
        <f t="shared" si="0"/>
        <v>377.01989337434173</v>
      </c>
      <c r="D18">
        <f t="shared" si="1"/>
        <v>205</v>
      </c>
    </row>
    <row r="19" spans="1:4" x14ac:dyDescent="0.3">
      <c r="A19" s="1">
        <v>122</v>
      </c>
      <c r="B19" s="1">
        <v>360</v>
      </c>
      <c r="C19">
        <f t="shared" si="0"/>
        <v>380.11051024669126</v>
      </c>
      <c r="D19">
        <f t="shared" si="1"/>
        <v>250</v>
      </c>
    </row>
    <row r="20" spans="1:4" x14ac:dyDescent="0.3">
      <c r="A20" s="1">
        <v>110</v>
      </c>
      <c r="B20" s="1">
        <v>360</v>
      </c>
      <c r="C20">
        <f t="shared" si="0"/>
        <v>376.43060449437422</v>
      </c>
      <c r="D20">
        <f t="shared" si="1"/>
        <v>187</v>
      </c>
    </row>
    <row r="21" spans="1:4" x14ac:dyDescent="0.3">
      <c r="A21" s="1">
        <v>35</v>
      </c>
      <c r="B21" s="1">
        <v>360</v>
      </c>
      <c r="C21">
        <f t="shared" si="0"/>
        <v>361.69738732813653</v>
      </c>
      <c r="D21">
        <f t="shared" si="1"/>
        <v>56</v>
      </c>
    </row>
    <row r="22" spans="1:4" x14ac:dyDescent="0.3">
      <c r="A22" s="1">
        <v>120</v>
      </c>
      <c r="B22" s="1">
        <v>360</v>
      </c>
      <c r="C22">
        <f t="shared" si="0"/>
        <v>379.4733192202055</v>
      </c>
      <c r="D22">
        <f t="shared" si="1"/>
        <v>231</v>
      </c>
    </row>
    <row r="23" spans="1:4" x14ac:dyDescent="0.3">
      <c r="A23" s="1">
        <v>74</v>
      </c>
      <c r="B23" s="1">
        <v>360</v>
      </c>
      <c r="C23">
        <f t="shared" si="0"/>
        <v>367.52686976600774</v>
      </c>
      <c r="D23">
        <f t="shared" si="1"/>
        <v>92</v>
      </c>
    </row>
    <row r="24" spans="1:4" x14ac:dyDescent="0.3">
      <c r="A24" s="1">
        <v>106</v>
      </c>
      <c r="B24" s="1">
        <v>360</v>
      </c>
      <c r="C24">
        <f t="shared" si="0"/>
        <v>375.28122788117179</v>
      </c>
      <c r="D24">
        <f t="shared" si="1"/>
        <v>175</v>
      </c>
    </row>
    <row r="25" spans="1:4" x14ac:dyDescent="0.3">
      <c r="A25" s="1">
        <v>114</v>
      </c>
      <c r="B25" s="1">
        <v>360</v>
      </c>
      <c r="C25">
        <f t="shared" si="0"/>
        <v>377.61885546142952</v>
      </c>
      <c r="D25">
        <f t="shared" si="1"/>
        <v>213</v>
      </c>
    </row>
    <row r="26" spans="1:4" x14ac:dyDescent="0.3">
      <c r="A26" s="1">
        <v>100</v>
      </c>
      <c r="B26" s="1">
        <v>36</v>
      </c>
      <c r="C26">
        <f t="shared" si="0"/>
        <v>106.28264204469139</v>
      </c>
      <c r="D26">
        <f t="shared" si="1"/>
        <v>2</v>
      </c>
    </row>
    <row r="27" spans="1:4" x14ac:dyDescent="0.3">
      <c r="A27" s="1">
        <v>144</v>
      </c>
      <c r="B27" s="1">
        <v>360</v>
      </c>
      <c r="C27">
        <f t="shared" si="0"/>
        <v>387.7318661136843</v>
      </c>
      <c r="D27">
        <f t="shared" si="1"/>
        <v>329</v>
      </c>
    </row>
    <row r="28" spans="1:4" x14ac:dyDescent="0.3">
      <c r="A28" s="1">
        <v>110</v>
      </c>
      <c r="B28" s="1">
        <v>360</v>
      </c>
      <c r="C28">
        <f t="shared" si="0"/>
        <v>376.43060449437422</v>
      </c>
      <c r="D28">
        <f t="shared" si="1"/>
        <v>183</v>
      </c>
    </row>
    <row r="29" spans="1:4" x14ac:dyDescent="0.3">
      <c r="A29" s="1">
        <v>80</v>
      </c>
      <c r="B29" s="1">
        <v>360</v>
      </c>
      <c r="C29">
        <f t="shared" si="0"/>
        <v>368.78177829171551</v>
      </c>
      <c r="D29">
        <f t="shared" si="1"/>
        <v>96</v>
      </c>
    </row>
    <row r="30" spans="1:4" x14ac:dyDescent="0.3">
      <c r="A30" s="1">
        <v>47</v>
      </c>
      <c r="B30" s="1">
        <v>360</v>
      </c>
      <c r="C30">
        <f t="shared" si="0"/>
        <v>363.05509223807894</v>
      </c>
      <c r="D30">
        <f t="shared" si="1"/>
        <v>60</v>
      </c>
    </row>
    <row r="31" spans="1:4" x14ac:dyDescent="0.3">
      <c r="A31" s="1">
        <v>75</v>
      </c>
      <c r="B31" s="1">
        <v>360</v>
      </c>
      <c r="C31">
        <f t="shared" si="0"/>
        <v>367.72952016393788</v>
      </c>
      <c r="D31">
        <f t="shared" si="1"/>
        <v>92</v>
      </c>
    </row>
    <row r="32" spans="1:4" x14ac:dyDescent="0.3">
      <c r="A32" s="1">
        <v>134</v>
      </c>
      <c r="B32" s="1">
        <v>360</v>
      </c>
      <c r="C32">
        <f t="shared" si="0"/>
        <v>384.13018626502134</v>
      </c>
      <c r="D32">
        <f t="shared" si="1"/>
        <v>292</v>
      </c>
    </row>
    <row r="33" spans="1:4" x14ac:dyDescent="0.3">
      <c r="A33" s="1">
        <v>96</v>
      </c>
      <c r="B33" s="1">
        <v>480</v>
      </c>
      <c r="C33">
        <f t="shared" si="0"/>
        <v>489.50587330490737</v>
      </c>
      <c r="D33">
        <f t="shared" si="1"/>
        <v>342</v>
      </c>
    </row>
    <row r="34" spans="1:4" x14ac:dyDescent="0.3">
      <c r="A34" s="1">
        <v>88</v>
      </c>
      <c r="B34" s="1">
        <v>180</v>
      </c>
      <c r="C34">
        <f t="shared" si="0"/>
        <v>200.35967658189111</v>
      </c>
      <c r="D34">
        <f t="shared" si="1"/>
        <v>20</v>
      </c>
    </row>
    <row r="35" spans="1:4" x14ac:dyDescent="0.3">
      <c r="A35" s="1">
        <v>44</v>
      </c>
      <c r="B35" s="1">
        <v>360</v>
      </c>
      <c r="C35">
        <f t="shared" si="0"/>
        <v>362.67892136158122</v>
      </c>
      <c r="D35">
        <f t="shared" si="1"/>
        <v>55</v>
      </c>
    </row>
    <row r="36" spans="1:4" x14ac:dyDescent="0.3">
      <c r="A36" s="1">
        <v>144</v>
      </c>
      <c r="B36" s="1">
        <v>360</v>
      </c>
      <c r="C36">
        <f t="shared" si="0"/>
        <v>387.7318661136843</v>
      </c>
      <c r="D36">
        <f t="shared" si="1"/>
        <v>322</v>
      </c>
    </row>
    <row r="37" spans="1:4" x14ac:dyDescent="0.3">
      <c r="A37" s="1">
        <v>120</v>
      </c>
      <c r="B37" s="1">
        <v>360</v>
      </c>
      <c r="C37">
        <f t="shared" si="0"/>
        <v>379.4733192202055</v>
      </c>
      <c r="D37">
        <f t="shared" si="1"/>
        <v>221</v>
      </c>
    </row>
    <row r="38" spans="1:4" x14ac:dyDescent="0.3">
      <c r="A38" s="1">
        <v>144</v>
      </c>
      <c r="B38" s="1">
        <v>360</v>
      </c>
      <c r="C38">
        <f t="shared" si="0"/>
        <v>387.7318661136843</v>
      </c>
      <c r="D38">
        <f t="shared" si="1"/>
        <v>321</v>
      </c>
    </row>
    <row r="39" spans="1:4" x14ac:dyDescent="0.3">
      <c r="A39" s="1">
        <v>100</v>
      </c>
      <c r="B39" s="1">
        <v>360</v>
      </c>
      <c r="C39">
        <f t="shared" si="0"/>
        <v>373.63083384538811</v>
      </c>
      <c r="D39">
        <f t="shared" si="1"/>
        <v>142</v>
      </c>
    </row>
    <row r="40" spans="1:4" x14ac:dyDescent="0.3">
      <c r="A40" s="1">
        <v>120</v>
      </c>
      <c r="B40" s="1">
        <v>360</v>
      </c>
      <c r="C40">
        <f t="shared" si="0"/>
        <v>379.4733192202055</v>
      </c>
      <c r="D40">
        <f t="shared" si="1"/>
        <v>220</v>
      </c>
    </row>
    <row r="41" spans="1:4" x14ac:dyDescent="0.3">
      <c r="A41" s="1">
        <v>112</v>
      </c>
      <c r="B41" s="1">
        <v>360</v>
      </c>
      <c r="C41">
        <f t="shared" si="0"/>
        <v>377.01989337434173</v>
      </c>
      <c r="D41">
        <f t="shared" si="1"/>
        <v>193</v>
      </c>
    </row>
    <row r="42" spans="1:4" x14ac:dyDescent="0.3">
      <c r="A42" s="1">
        <v>134</v>
      </c>
      <c r="B42" s="1">
        <v>360</v>
      </c>
      <c r="C42">
        <f t="shared" si="0"/>
        <v>384.13018626502134</v>
      </c>
      <c r="D42">
        <f t="shared" si="1"/>
        <v>286</v>
      </c>
    </row>
    <row r="43" spans="1:4" x14ac:dyDescent="0.3">
      <c r="A43" s="1">
        <v>97</v>
      </c>
      <c r="B43" s="1">
        <v>360</v>
      </c>
      <c r="C43">
        <f t="shared" si="0"/>
        <v>372.83910739084223</v>
      </c>
      <c r="D43">
        <f t="shared" si="1"/>
        <v>133</v>
      </c>
    </row>
    <row r="44" spans="1:4" x14ac:dyDescent="0.3">
      <c r="A44" s="1">
        <v>96</v>
      </c>
      <c r="B44" s="1">
        <v>360</v>
      </c>
      <c r="C44">
        <f t="shared" si="0"/>
        <v>372.58019271024057</v>
      </c>
      <c r="D44">
        <f t="shared" si="1"/>
        <v>127</v>
      </c>
    </row>
    <row r="45" spans="1:4" x14ac:dyDescent="0.3">
      <c r="A45" s="1">
        <v>135</v>
      </c>
      <c r="B45" s="1">
        <v>360</v>
      </c>
      <c r="C45">
        <f t="shared" si="0"/>
        <v>384.48016853928891</v>
      </c>
      <c r="D45">
        <f t="shared" si="1"/>
        <v>286</v>
      </c>
    </row>
    <row r="46" spans="1:4" x14ac:dyDescent="0.3">
      <c r="A46" s="1">
        <v>144</v>
      </c>
      <c r="B46" s="1">
        <v>360</v>
      </c>
      <c r="C46">
        <f t="shared" si="0"/>
        <v>387.7318661136843</v>
      </c>
      <c r="D46">
        <f t="shared" si="1"/>
        <v>314</v>
      </c>
    </row>
    <row r="47" spans="1:4" x14ac:dyDescent="0.3">
      <c r="A47" s="1">
        <v>120</v>
      </c>
      <c r="B47" s="1">
        <v>360</v>
      </c>
      <c r="C47">
        <f t="shared" si="0"/>
        <v>379.4733192202055</v>
      </c>
      <c r="D47">
        <f t="shared" si="1"/>
        <v>217</v>
      </c>
    </row>
    <row r="48" spans="1:4" x14ac:dyDescent="0.3">
      <c r="A48" s="1">
        <v>99</v>
      </c>
      <c r="B48" s="1">
        <v>360</v>
      </c>
      <c r="C48">
        <f t="shared" si="0"/>
        <v>373.36443322844775</v>
      </c>
      <c r="D48">
        <f t="shared" si="1"/>
        <v>137</v>
      </c>
    </row>
    <row r="49" spans="1:4" x14ac:dyDescent="0.3">
      <c r="A49" s="1">
        <v>116</v>
      </c>
      <c r="B49" s="1">
        <v>360</v>
      </c>
      <c r="C49">
        <f t="shared" si="0"/>
        <v>378.22744480008322</v>
      </c>
      <c r="D49">
        <f t="shared" si="1"/>
        <v>207</v>
      </c>
    </row>
    <row r="50" spans="1:4" x14ac:dyDescent="0.3">
      <c r="A50" s="1">
        <v>126</v>
      </c>
      <c r="B50" s="1">
        <v>180</v>
      </c>
      <c r="C50">
        <f t="shared" si="0"/>
        <v>219.71800108320664</v>
      </c>
      <c r="D50">
        <f t="shared" si="1"/>
        <v>30</v>
      </c>
    </row>
    <row r="51" spans="1:4" x14ac:dyDescent="0.3">
      <c r="A51" s="1">
        <v>125</v>
      </c>
      <c r="B51" s="1">
        <v>60</v>
      </c>
      <c r="C51">
        <f t="shared" si="0"/>
        <v>138.65424623862049</v>
      </c>
      <c r="D51">
        <f t="shared" si="1"/>
        <v>7</v>
      </c>
    </row>
    <row r="52" spans="1:4" x14ac:dyDescent="0.3">
      <c r="A52" s="1">
        <v>136</v>
      </c>
      <c r="B52" s="1">
        <v>360</v>
      </c>
      <c r="C52">
        <f t="shared" si="0"/>
        <v>384.8324310657822</v>
      </c>
      <c r="D52">
        <f t="shared" si="1"/>
        <v>287</v>
      </c>
    </row>
    <row r="53" spans="1:4" x14ac:dyDescent="0.3">
      <c r="A53" s="1">
        <v>97</v>
      </c>
      <c r="B53" s="1">
        <v>360</v>
      </c>
      <c r="C53">
        <f t="shared" si="0"/>
        <v>372.83910739084223</v>
      </c>
      <c r="D53">
        <f t="shared" si="1"/>
        <v>130</v>
      </c>
    </row>
    <row r="54" spans="1:4" x14ac:dyDescent="0.3">
      <c r="A54" s="1">
        <v>81</v>
      </c>
      <c r="B54" s="1">
        <v>300</v>
      </c>
      <c r="C54">
        <f t="shared" si="0"/>
        <v>310.74265880306808</v>
      </c>
      <c r="D54">
        <f t="shared" si="1"/>
        <v>44</v>
      </c>
    </row>
    <row r="55" spans="1:4" x14ac:dyDescent="0.3">
      <c r="A55" s="1">
        <v>95</v>
      </c>
      <c r="B55" s="1">
        <v>240</v>
      </c>
      <c r="C55">
        <f t="shared" si="0"/>
        <v>258.11818998280614</v>
      </c>
      <c r="D55">
        <f t="shared" si="1"/>
        <v>37</v>
      </c>
    </row>
    <row r="56" spans="1:4" x14ac:dyDescent="0.3">
      <c r="A56" s="1">
        <v>113</v>
      </c>
      <c r="B56" s="1">
        <v>480</v>
      </c>
      <c r="C56">
        <f t="shared" si="0"/>
        <v>493.12168883552465</v>
      </c>
      <c r="D56">
        <f t="shared" si="1"/>
        <v>323</v>
      </c>
    </row>
    <row r="57" spans="1:4" x14ac:dyDescent="0.3">
      <c r="A57" s="1">
        <v>110</v>
      </c>
      <c r="B57" s="1">
        <v>360</v>
      </c>
      <c r="C57">
        <f t="shared" si="0"/>
        <v>376.43060449437422</v>
      </c>
      <c r="D57">
        <f t="shared" si="1"/>
        <v>169</v>
      </c>
    </row>
    <row r="58" spans="1:4" x14ac:dyDescent="0.3">
      <c r="A58" s="1">
        <v>130</v>
      </c>
      <c r="B58" s="1">
        <v>360</v>
      </c>
      <c r="C58">
        <f t="shared" si="0"/>
        <v>382.75318418009277</v>
      </c>
      <c r="D58">
        <f t="shared" si="1"/>
        <v>252</v>
      </c>
    </row>
    <row r="59" spans="1:4" x14ac:dyDescent="0.3">
      <c r="A59" s="1">
        <v>111</v>
      </c>
      <c r="B59" s="1">
        <v>360</v>
      </c>
      <c r="C59">
        <f t="shared" si="0"/>
        <v>376.72403692889043</v>
      </c>
      <c r="D59">
        <f t="shared" si="1"/>
        <v>182</v>
      </c>
    </row>
    <row r="60" spans="1:4" x14ac:dyDescent="0.3">
      <c r="A60" s="1">
        <v>50</v>
      </c>
      <c r="B60" s="1">
        <v>240</v>
      </c>
      <c r="C60">
        <f t="shared" si="0"/>
        <v>245.15301344262525</v>
      </c>
      <c r="D60">
        <f t="shared" si="1"/>
        <v>36</v>
      </c>
    </row>
    <row r="61" spans="1:4" x14ac:dyDescent="0.3">
      <c r="A61" s="1">
        <v>136</v>
      </c>
      <c r="B61" s="1">
        <v>360</v>
      </c>
      <c r="C61">
        <f t="shared" si="0"/>
        <v>384.8324310657822</v>
      </c>
      <c r="D61">
        <f t="shared" si="1"/>
        <v>280</v>
      </c>
    </row>
    <row r="62" spans="1:4" x14ac:dyDescent="0.3">
      <c r="A62" s="1">
        <v>99</v>
      </c>
      <c r="B62" s="1">
        <v>360</v>
      </c>
      <c r="C62">
        <f t="shared" si="0"/>
        <v>373.36443322844775</v>
      </c>
      <c r="D62">
        <f t="shared" si="1"/>
        <v>131</v>
      </c>
    </row>
    <row r="63" spans="1:4" x14ac:dyDescent="0.3">
      <c r="A63" s="1">
        <v>104</v>
      </c>
      <c r="B63" s="1">
        <v>360</v>
      </c>
      <c r="C63">
        <f t="shared" si="0"/>
        <v>374.72122971617182</v>
      </c>
      <c r="D63">
        <f t="shared" si="1"/>
        <v>149</v>
      </c>
    </row>
    <row r="64" spans="1:4" x14ac:dyDescent="0.3">
      <c r="A64" s="1">
        <v>131</v>
      </c>
      <c r="B64" s="1">
        <v>360</v>
      </c>
      <c r="C64">
        <f t="shared" si="0"/>
        <v>383.0939832469312</v>
      </c>
      <c r="D64">
        <f t="shared" si="1"/>
        <v>257</v>
      </c>
    </row>
    <row r="65" spans="1:4" x14ac:dyDescent="0.3">
      <c r="A65" s="1">
        <v>81</v>
      </c>
      <c r="B65" s="1">
        <v>360</v>
      </c>
      <c r="C65">
        <f t="shared" si="0"/>
        <v>369</v>
      </c>
      <c r="D65">
        <f t="shared" si="1"/>
        <v>90</v>
      </c>
    </row>
    <row r="66" spans="1:4" x14ac:dyDescent="0.3">
      <c r="A66" s="1">
        <v>122</v>
      </c>
      <c r="B66" s="1">
        <v>360</v>
      </c>
      <c r="C66">
        <f t="shared" si="0"/>
        <v>380.11051024669126</v>
      </c>
      <c r="D66">
        <f t="shared" si="1"/>
        <v>217</v>
      </c>
    </row>
    <row r="67" spans="1:4" x14ac:dyDescent="0.3">
      <c r="A67" s="1">
        <v>25</v>
      </c>
      <c r="B67" s="1">
        <v>120</v>
      </c>
      <c r="C67">
        <f t="shared" ref="C67:C130" si="2">SQRT((A67-K68)^2+(B67-K69)^2)</f>
        <v>122.57650672131263</v>
      </c>
      <c r="D67">
        <f t="shared" ref="D67:D130" si="3">RANK(C67,C67:C447,1)</f>
        <v>3</v>
      </c>
    </row>
    <row r="68" spans="1:4" x14ac:dyDescent="0.3">
      <c r="A68" s="1">
        <v>137</v>
      </c>
      <c r="B68" s="1">
        <v>360</v>
      </c>
      <c r="C68">
        <f t="shared" si="2"/>
        <v>385.18696758846863</v>
      </c>
      <c r="D68">
        <f t="shared" si="3"/>
        <v>278</v>
      </c>
    </row>
    <row r="69" spans="1:4" x14ac:dyDescent="0.3">
      <c r="A69" s="1">
        <v>50</v>
      </c>
      <c r="B69" s="1">
        <v>360</v>
      </c>
      <c r="C69">
        <f t="shared" si="2"/>
        <v>363.45563690772497</v>
      </c>
      <c r="D69">
        <f t="shared" si="3"/>
        <v>53</v>
      </c>
    </row>
    <row r="70" spans="1:4" x14ac:dyDescent="0.3">
      <c r="A70" s="1">
        <v>115</v>
      </c>
      <c r="B70" s="1">
        <v>180</v>
      </c>
      <c r="C70">
        <f t="shared" si="2"/>
        <v>213.60009363293827</v>
      </c>
      <c r="D70">
        <f t="shared" si="3"/>
        <v>24</v>
      </c>
    </row>
    <row r="71" spans="1:4" x14ac:dyDescent="0.3">
      <c r="A71" s="1">
        <v>131</v>
      </c>
      <c r="B71" s="1">
        <v>360</v>
      </c>
      <c r="C71">
        <f t="shared" si="2"/>
        <v>383.0939832469312</v>
      </c>
      <c r="D71">
        <f t="shared" si="3"/>
        <v>252</v>
      </c>
    </row>
    <row r="72" spans="1:4" x14ac:dyDescent="0.3">
      <c r="A72" s="1">
        <v>133</v>
      </c>
      <c r="B72" s="1">
        <v>180</v>
      </c>
      <c r="C72">
        <f t="shared" si="2"/>
        <v>223.80571931923456</v>
      </c>
      <c r="D72">
        <f t="shared" si="3"/>
        <v>29</v>
      </c>
    </row>
    <row r="73" spans="1:4" x14ac:dyDescent="0.3">
      <c r="A73" s="1">
        <v>100</v>
      </c>
      <c r="B73" s="1">
        <v>360</v>
      </c>
      <c r="C73">
        <f t="shared" si="2"/>
        <v>373.63083384538811</v>
      </c>
      <c r="D73">
        <f t="shared" si="3"/>
        <v>127</v>
      </c>
    </row>
    <row r="74" spans="1:4" x14ac:dyDescent="0.3">
      <c r="A74" s="1">
        <v>120</v>
      </c>
      <c r="B74" s="1">
        <v>360</v>
      </c>
      <c r="C74">
        <f t="shared" si="2"/>
        <v>379.4733192202055</v>
      </c>
      <c r="D74">
        <f t="shared" si="3"/>
        <v>199</v>
      </c>
    </row>
    <row r="75" spans="1:4" x14ac:dyDescent="0.3">
      <c r="A75" s="1">
        <v>94</v>
      </c>
      <c r="B75" s="1">
        <v>480</v>
      </c>
      <c r="C75">
        <f t="shared" si="2"/>
        <v>489.11757277775251</v>
      </c>
      <c r="D75">
        <f t="shared" si="3"/>
        <v>301</v>
      </c>
    </row>
    <row r="76" spans="1:4" x14ac:dyDescent="0.3">
      <c r="A76" s="1">
        <v>136</v>
      </c>
      <c r="B76" s="1">
        <v>360</v>
      </c>
      <c r="C76">
        <f t="shared" si="2"/>
        <v>384.8324310657822</v>
      </c>
      <c r="D76">
        <f t="shared" si="3"/>
        <v>268</v>
      </c>
    </row>
    <row r="77" spans="1:4" x14ac:dyDescent="0.3">
      <c r="A77" s="1">
        <v>139</v>
      </c>
      <c r="B77" s="1">
        <v>360</v>
      </c>
      <c r="C77">
        <f t="shared" si="2"/>
        <v>385.90283751224217</v>
      </c>
      <c r="D77">
        <f t="shared" si="3"/>
        <v>279</v>
      </c>
    </row>
    <row r="78" spans="1:4" x14ac:dyDescent="0.3">
      <c r="A78" s="1">
        <v>118</v>
      </c>
      <c r="B78" s="1">
        <v>360</v>
      </c>
      <c r="C78">
        <f t="shared" si="2"/>
        <v>378.84561499375968</v>
      </c>
      <c r="D78">
        <f t="shared" si="3"/>
        <v>195</v>
      </c>
    </row>
    <row r="79" spans="1:4" x14ac:dyDescent="0.3">
      <c r="A79" s="1">
        <v>85</v>
      </c>
      <c r="B79" s="1">
        <v>360</v>
      </c>
      <c r="C79">
        <f t="shared" si="2"/>
        <v>369.89863476363359</v>
      </c>
      <c r="D79">
        <f t="shared" si="3"/>
        <v>93</v>
      </c>
    </row>
    <row r="80" spans="1:4" x14ac:dyDescent="0.3">
      <c r="A80" s="1">
        <v>44</v>
      </c>
      <c r="B80" s="1">
        <v>360</v>
      </c>
      <c r="C80">
        <f t="shared" si="2"/>
        <v>362.67892136158122</v>
      </c>
      <c r="D80">
        <f t="shared" si="3"/>
        <v>47</v>
      </c>
    </row>
    <row r="81" spans="1:4" x14ac:dyDescent="0.3">
      <c r="A81" s="1">
        <v>137</v>
      </c>
      <c r="B81" s="1">
        <v>360</v>
      </c>
      <c r="C81">
        <f t="shared" si="2"/>
        <v>385.18696758846863</v>
      </c>
      <c r="D81">
        <f t="shared" si="3"/>
        <v>268</v>
      </c>
    </row>
    <row r="82" spans="1:4" x14ac:dyDescent="0.3">
      <c r="A82" s="1">
        <v>81</v>
      </c>
      <c r="B82" s="1">
        <v>360</v>
      </c>
      <c r="C82">
        <f t="shared" si="2"/>
        <v>369</v>
      </c>
      <c r="D82">
        <f t="shared" si="3"/>
        <v>85</v>
      </c>
    </row>
    <row r="83" spans="1:4" x14ac:dyDescent="0.3">
      <c r="A83" s="1">
        <v>93</v>
      </c>
      <c r="B83" s="1">
        <v>360</v>
      </c>
      <c r="C83">
        <f t="shared" si="2"/>
        <v>371.8185041118852</v>
      </c>
      <c r="D83">
        <f t="shared" si="3"/>
        <v>102</v>
      </c>
    </row>
    <row r="84" spans="1:4" x14ac:dyDescent="0.3">
      <c r="A84" s="1">
        <v>74</v>
      </c>
      <c r="B84" s="1">
        <v>360</v>
      </c>
      <c r="C84">
        <f t="shared" si="2"/>
        <v>367.52686976600774</v>
      </c>
      <c r="D84">
        <f t="shared" si="3"/>
        <v>78</v>
      </c>
    </row>
    <row r="85" spans="1:4" x14ac:dyDescent="0.3">
      <c r="A85" s="1">
        <v>70</v>
      </c>
      <c r="B85" s="1">
        <v>360</v>
      </c>
      <c r="C85">
        <f t="shared" si="2"/>
        <v>366.74241641784499</v>
      </c>
      <c r="D85">
        <f t="shared" si="3"/>
        <v>69</v>
      </c>
    </row>
    <row r="86" spans="1:4" x14ac:dyDescent="0.3">
      <c r="A86" s="1">
        <v>25</v>
      </c>
      <c r="B86" s="1">
        <v>120</v>
      </c>
      <c r="C86">
        <f t="shared" si="2"/>
        <v>122.57650672131263</v>
      </c>
      <c r="D86">
        <f t="shared" si="3"/>
        <v>3</v>
      </c>
    </row>
    <row r="87" spans="1:4" x14ac:dyDescent="0.3">
      <c r="A87" s="1">
        <v>102</v>
      </c>
      <c r="B87" s="1">
        <v>360</v>
      </c>
      <c r="C87">
        <f t="shared" si="2"/>
        <v>374.17108386405278</v>
      </c>
      <c r="D87">
        <f t="shared" si="3"/>
        <v>131</v>
      </c>
    </row>
    <row r="88" spans="1:4" x14ac:dyDescent="0.3">
      <c r="A88" s="1">
        <v>84</v>
      </c>
      <c r="B88" s="1">
        <v>360</v>
      </c>
      <c r="C88">
        <f t="shared" si="2"/>
        <v>369.67012321798472</v>
      </c>
      <c r="D88">
        <f t="shared" si="3"/>
        <v>84</v>
      </c>
    </row>
    <row r="89" spans="1:4" x14ac:dyDescent="0.3">
      <c r="A89" s="1">
        <v>88</v>
      </c>
      <c r="B89" s="1">
        <v>360</v>
      </c>
      <c r="C89">
        <f t="shared" si="2"/>
        <v>370.59951430081503</v>
      </c>
      <c r="D89">
        <f t="shared" si="3"/>
        <v>89</v>
      </c>
    </row>
    <row r="90" spans="1:4" x14ac:dyDescent="0.3">
      <c r="A90" s="1">
        <v>129</v>
      </c>
      <c r="B90" s="1">
        <v>360</v>
      </c>
      <c r="C90">
        <f t="shared" si="2"/>
        <v>382.41469637031474</v>
      </c>
      <c r="D90">
        <f t="shared" si="3"/>
        <v>227</v>
      </c>
    </row>
    <row r="91" spans="1:4" x14ac:dyDescent="0.3">
      <c r="A91" s="1">
        <v>122</v>
      </c>
      <c r="B91" s="1">
        <v>360</v>
      </c>
      <c r="C91">
        <f t="shared" si="2"/>
        <v>380.11051024669126</v>
      </c>
      <c r="D91">
        <f t="shared" si="3"/>
        <v>200</v>
      </c>
    </row>
    <row r="92" spans="1:4" x14ac:dyDescent="0.3">
      <c r="A92" s="1">
        <v>100</v>
      </c>
      <c r="B92" s="1">
        <v>360</v>
      </c>
      <c r="C92">
        <f t="shared" si="2"/>
        <v>373.63083384538811</v>
      </c>
      <c r="D92">
        <f t="shared" si="3"/>
        <v>118</v>
      </c>
    </row>
    <row r="93" spans="1:4" x14ac:dyDescent="0.3">
      <c r="A93" s="1">
        <v>30</v>
      </c>
      <c r="B93" s="1">
        <v>360</v>
      </c>
      <c r="C93">
        <f t="shared" si="2"/>
        <v>361.24783736376884</v>
      </c>
      <c r="D93">
        <f t="shared" si="3"/>
        <v>43</v>
      </c>
    </row>
    <row r="94" spans="1:4" x14ac:dyDescent="0.3">
      <c r="A94" s="1">
        <v>125</v>
      </c>
      <c r="B94" s="1">
        <v>360</v>
      </c>
      <c r="C94">
        <f t="shared" si="2"/>
        <v>381.08398024582453</v>
      </c>
      <c r="D94">
        <f t="shared" si="3"/>
        <v>205</v>
      </c>
    </row>
    <row r="95" spans="1:4" x14ac:dyDescent="0.3">
      <c r="A95" s="1">
        <v>118</v>
      </c>
      <c r="B95" s="1">
        <v>360</v>
      </c>
      <c r="C95">
        <f t="shared" si="2"/>
        <v>378.84561499375968</v>
      </c>
      <c r="D95">
        <f t="shared" si="3"/>
        <v>183</v>
      </c>
    </row>
    <row r="96" spans="1:4" x14ac:dyDescent="0.3">
      <c r="A96" s="1">
        <v>113</v>
      </c>
      <c r="B96" s="1">
        <v>360</v>
      </c>
      <c r="C96">
        <f t="shared" si="2"/>
        <v>377.31816812870278</v>
      </c>
      <c r="D96">
        <f t="shared" si="3"/>
        <v>168</v>
      </c>
    </row>
    <row r="97" spans="1:4" x14ac:dyDescent="0.3">
      <c r="A97" s="1">
        <v>50</v>
      </c>
      <c r="B97" s="1">
        <v>360</v>
      </c>
      <c r="C97">
        <f t="shared" si="2"/>
        <v>363.45563690772497</v>
      </c>
      <c r="D97">
        <f t="shared" si="3"/>
        <v>48</v>
      </c>
    </row>
    <row r="98" spans="1:4" x14ac:dyDescent="0.3">
      <c r="A98" s="1">
        <v>120</v>
      </c>
      <c r="B98" s="1">
        <v>360</v>
      </c>
      <c r="C98">
        <f t="shared" si="2"/>
        <v>379.4733192202055</v>
      </c>
      <c r="D98">
        <f t="shared" si="3"/>
        <v>183</v>
      </c>
    </row>
    <row r="99" spans="1:4" x14ac:dyDescent="0.3">
      <c r="A99" s="1">
        <v>98</v>
      </c>
      <c r="B99" s="1">
        <v>360</v>
      </c>
      <c r="C99">
        <f t="shared" si="2"/>
        <v>373.10052264771758</v>
      </c>
      <c r="D99">
        <f t="shared" si="3"/>
        <v>111</v>
      </c>
    </row>
    <row r="100" spans="1:4" x14ac:dyDescent="0.3">
      <c r="A100" s="1">
        <v>121</v>
      </c>
      <c r="B100" s="1">
        <v>360</v>
      </c>
      <c r="C100">
        <f t="shared" si="2"/>
        <v>379.79073185110769</v>
      </c>
      <c r="D100">
        <f t="shared" si="3"/>
        <v>191</v>
      </c>
    </row>
    <row r="101" spans="1:4" x14ac:dyDescent="0.3">
      <c r="A101" s="1">
        <v>75</v>
      </c>
      <c r="B101" s="1">
        <v>180</v>
      </c>
      <c r="C101">
        <f t="shared" si="2"/>
        <v>195</v>
      </c>
      <c r="D101">
        <f t="shared" si="3"/>
        <v>14</v>
      </c>
    </row>
    <row r="102" spans="1:4" x14ac:dyDescent="0.3">
      <c r="A102" s="1">
        <v>112</v>
      </c>
      <c r="B102" s="1">
        <v>360</v>
      </c>
      <c r="C102">
        <f t="shared" si="2"/>
        <v>377.01989337434173</v>
      </c>
      <c r="D102">
        <f t="shared" si="3"/>
        <v>159</v>
      </c>
    </row>
    <row r="103" spans="1:4" x14ac:dyDescent="0.3">
      <c r="A103" s="1">
        <v>129</v>
      </c>
      <c r="B103" s="1">
        <v>360</v>
      </c>
      <c r="C103">
        <f t="shared" si="2"/>
        <v>382.41469637031474</v>
      </c>
      <c r="D103">
        <f t="shared" si="3"/>
        <v>215</v>
      </c>
    </row>
    <row r="104" spans="1:4" x14ac:dyDescent="0.3">
      <c r="A104" s="1">
        <v>63</v>
      </c>
      <c r="B104" s="1">
        <v>480</v>
      </c>
      <c r="C104">
        <f t="shared" si="2"/>
        <v>484.11672146291335</v>
      </c>
      <c r="D104">
        <f t="shared" si="3"/>
        <v>271</v>
      </c>
    </row>
    <row r="105" spans="1:4" x14ac:dyDescent="0.3">
      <c r="A105" s="1">
        <v>95</v>
      </c>
      <c r="B105" s="1">
        <v>360</v>
      </c>
      <c r="C105">
        <f t="shared" si="2"/>
        <v>372.32378382262931</v>
      </c>
      <c r="D105">
        <f t="shared" si="3"/>
        <v>99</v>
      </c>
    </row>
    <row r="106" spans="1:4" x14ac:dyDescent="0.3">
      <c r="A106" s="1">
        <v>81</v>
      </c>
      <c r="B106" s="1">
        <v>180</v>
      </c>
      <c r="C106">
        <f t="shared" si="2"/>
        <v>197.38540979515179</v>
      </c>
      <c r="D106">
        <f t="shared" si="3"/>
        <v>15</v>
      </c>
    </row>
    <row r="107" spans="1:4" x14ac:dyDescent="0.3">
      <c r="A107" s="1">
        <v>87</v>
      </c>
      <c r="B107" s="1">
        <v>360</v>
      </c>
      <c r="C107">
        <f t="shared" si="2"/>
        <v>370.36333511836722</v>
      </c>
      <c r="D107">
        <f t="shared" si="3"/>
        <v>83</v>
      </c>
    </row>
    <row r="108" spans="1:4" x14ac:dyDescent="0.3">
      <c r="A108" s="1">
        <v>116</v>
      </c>
      <c r="B108" s="1">
        <v>360</v>
      </c>
      <c r="C108">
        <f t="shared" si="2"/>
        <v>378.22744480008322</v>
      </c>
      <c r="D108">
        <f t="shared" si="3"/>
        <v>171</v>
      </c>
    </row>
    <row r="109" spans="1:4" x14ac:dyDescent="0.3">
      <c r="A109" s="1">
        <v>101</v>
      </c>
      <c r="B109" s="1">
        <v>360</v>
      </c>
      <c r="C109">
        <f t="shared" si="2"/>
        <v>373.89971917614486</v>
      </c>
      <c r="D109">
        <f t="shared" si="3"/>
        <v>120</v>
      </c>
    </row>
    <row r="110" spans="1:4" x14ac:dyDescent="0.3">
      <c r="A110" s="1">
        <v>116</v>
      </c>
      <c r="B110" s="1">
        <v>360</v>
      </c>
      <c r="C110">
        <f t="shared" si="2"/>
        <v>378.22744480008322</v>
      </c>
      <c r="D110">
        <f t="shared" si="3"/>
        <v>170</v>
      </c>
    </row>
    <row r="111" spans="1:4" x14ac:dyDescent="0.3">
      <c r="A111" s="1">
        <v>102</v>
      </c>
      <c r="B111" s="1">
        <v>480</v>
      </c>
      <c r="C111">
        <f t="shared" si="2"/>
        <v>490.71784153421606</v>
      </c>
      <c r="D111">
        <f t="shared" si="3"/>
        <v>268</v>
      </c>
    </row>
    <row r="112" spans="1:4" x14ac:dyDescent="0.3">
      <c r="A112" s="1">
        <v>67</v>
      </c>
      <c r="B112" s="1">
        <v>360</v>
      </c>
      <c r="C112">
        <f t="shared" si="2"/>
        <v>366.1816489121212</v>
      </c>
      <c r="D112">
        <f t="shared" si="3"/>
        <v>61</v>
      </c>
    </row>
    <row r="113" spans="1:4" x14ac:dyDescent="0.3">
      <c r="A113" s="1">
        <v>73</v>
      </c>
      <c r="B113" s="1">
        <v>180</v>
      </c>
      <c r="C113">
        <f t="shared" si="2"/>
        <v>194.23954283306992</v>
      </c>
      <c r="D113">
        <f t="shared" si="3"/>
        <v>13</v>
      </c>
    </row>
    <row r="114" spans="1:4" x14ac:dyDescent="0.3">
      <c r="A114" s="1">
        <v>108</v>
      </c>
      <c r="B114" s="1">
        <v>360</v>
      </c>
      <c r="C114">
        <f t="shared" si="2"/>
        <v>375.85103432077983</v>
      </c>
      <c r="D114">
        <f t="shared" si="3"/>
        <v>134</v>
      </c>
    </row>
    <row r="115" spans="1:4" x14ac:dyDescent="0.3">
      <c r="A115" s="1">
        <v>66</v>
      </c>
      <c r="B115" s="1">
        <v>300</v>
      </c>
      <c r="C115">
        <f t="shared" si="2"/>
        <v>307.17421766808491</v>
      </c>
      <c r="D115">
        <f t="shared" si="3"/>
        <v>33</v>
      </c>
    </row>
    <row r="116" spans="1:4" x14ac:dyDescent="0.3">
      <c r="A116" s="1">
        <v>58</v>
      </c>
      <c r="B116" s="1">
        <v>360</v>
      </c>
      <c r="C116">
        <f t="shared" si="2"/>
        <v>364.6422904710862</v>
      </c>
      <c r="D116">
        <f t="shared" si="3"/>
        <v>51</v>
      </c>
    </row>
    <row r="117" spans="1:4" x14ac:dyDescent="0.3">
      <c r="A117" s="1">
        <v>48</v>
      </c>
      <c r="B117" s="1">
        <v>360</v>
      </c>
      <c r="C117">
        <f t="shared" si="2"/>
        <v>363.18590281011734</v>
      </c>
      <c r="D117">
        <f t="shared" si="3"/>
        <v>43</v>
      </c>
    </row>
    <row r="118" spans="1:4" x14ac:dyDescent="0.3">
      <c r="A118" s="1">
        <v>76</v>
      </c>
      <c r="B118" s="1">
        <v>360</v>
      </c>
      <c r="C118">
        <f t="shared" si="2"/>
        <v>367.93477682872003</v>
      </c>
      <c r="D118">
        <f t="shared" si="3"/>
        <v>69</v>
      </c>
    </row>
    <row r="119" spans="1:4" x14ac:dyDescent="0.3">
      <c r="A119" s="1">
        <v>120</v>
      </c>
      <c r="B119" s="1">
        <v>360</v>
      </c>
      <c r="C119">
        <f t="shared" si="2"/>
        <v>379.4733192202055</v>
      </c>
      <c r="D119">
        <f t="shared" si="3"/>
        <v>167</v>
      </c>
    </row>
    <row r="120" spans="1:4" x14ac:dyDescent="0.3">
      <c r="A120" s="1">
        <v>120</v>
      </c>
      <c r="B120" s="1">
        <v>360</v>
      </c>
      <c r="C120">
        <f t="shared" si="2"/>
        <v>379.4733192202055</v>
      </c>
      <c r="D120">
        <f t="shared" si="3"/>
        <v>167</v>
      </c>
    </row>
    <row r="121" spans="1:4" x14ac:dyDescent="0.3">
      <c r="A121" s="1">
        <v>113</v>
      </c>
      <c r="B121" s="1">
        <v>360</v>
      </c>
      <c r="C121">
        <f t="shared" si="2"/>
        <v>377.31816812870278</v>
      </c>
      <c r="D121">
        <f t="shared" si="3"/>
        <v>153</v>
      </c>
    </row>
    <row r="122" spans="1:4" x14ac:dyDescent="0.3">
      <c r="A122" s="1">
        <v>90</v>
      </c>
      <c r="B122" s="1">
        <v>360</v>
      </c>
      <c r="C122">
        <f t="shared" si="2"/>
        <v>371.07950630558946</v>
      </c>
      <c r="D122">
        <f t="shared" si="3"/>
        <v>81</v>
      </c>
    </row>
    <row r="123" spans="1:4" x14ac:dyDescent="0.3">
      <c r="A123" s="1">
        <v>135</v>
      </c>
      <c r="B123" s="1">
        <v>360</v>
      </c>
      <c r="C123">
        <f t="shared" si="2"/>
        <v>384.48016853928891</v>
      </c>
      <c r="D123">
        <f t="shared" si="3"/>
        <v>220</v>
      </c>
    </row>
    <row r="124" spans="1:4" x14ac:dyDescent="0.3">
      <c r="A124" s="1">
        <v>124</v>
      </c>
      <c r="B124" s="1">
        <v>360</v>
      </c>
      <c r="C124">
        <f t="shared" si="2"/>
        <v>380.75714044519242</v>
      </c>
      <c r="D124">
        <f t="shared" si="3"/>
        <v>177</v>
      </c>
    </row>
    <row r="125" spans="1:4" x14ac:dyDescent="0.3">
      <c r="A125" s="1">
        <v>120</v>
      </c>
      <c r="B125" s="1">
        <v>360</v>
      </c>
      <c r="C125">
        <f t="shared" si="2"/>
        <v>379.4733192202055</v>
      </c>
      <c r="D125">
        <f t="shared" si="3"/>
        <v>165</v>
      </c>
    </row>
    <row r="126" spans="1:4" x14ac:dyDescent="0.3">
      <c r="A126" s="1">
        <v>80</v>
      </c>
      <c r="B126" s="1">
        <v>360</v>
      </c>
      <c r="C126">
        <f t="shared" si="2"/>
        <v>368.78177829171551</v>
      </c>
      <c r="D126">
        <f t="shared" si="3"/>
        <v>69</v>
      </c>
    </row>
    <row r="127" spans="1:4" x14ac:dyDescent="0.3">
      <c r="A127" s="1">
        <v>55</v>
      </c>
      <c r="B127" s="1">
        <v>360</v>
      </c>
      <c r="C127">
        <f t="shared" si="2"/>
        <v>364.17715469260287</v>
      </c>
      <c r="D127">
        <f t="shared" si="3"/>
        <v>46</v>
      </c>
    </row>
    <row r="128" spans="1:4" x14ac:dyDescent="0.3">
      <c r="A128" s="1">
        <v>59</v>
      </c>
      <c r="B128" s="1">
        <v>360</v>
      </c>
      <c r="C128">
        <f t="shared" si="2"/>
        <v>364.80268639361742</v>
      </c>
      <c r="D128">
        <f t="shared" si="3"/>
        <v>49</v>
      </c>
    </row>
    <row r="129" spans="1:4" x14ac:dyDescent="0.3">
      <c r="A129" s="1">
        <v>127</v>
      </c>
      <c r="B129" s="1">
        <v>360</v>
      </c>
      <c r="C129">
        <f t="shared" si="2"/>
        <v>381.74467907228257</v>
      </c>
      <c r="D129">
        <f t="shared" si="3"/>
        <v>181</v>
      </c>
    </row>
    <row r="130" spans="1:4" x14ac:dyDescent="0.3">
      <c r="A130" s="1">
        <v>128</v>
      </c>
      <c r="B130" s="1">
        <v>360</v>
      </c>
      <c r="C130">
        <f t="shared" si="2"/>
        <v>382.07852596030568</v>
      </c>
      <c r="D130">
        <f t="shared" si="3"/>
        <v>183</v>
      </c>
    </row>
    <row r="131" spans="1:4" x14ac:dyDescent="0.3">
      <c r="A131" s="1">
        <v>130</v>
      </c>
      <c r="B131" s="1">
        <v>360</v>
      </c>
      <c r="C131">
        <f t="shared" ref="C131:C194" si="4">SQRT((A131-K132)^2+(B131-K133)^2)</f>
        <v>382.75318418009277</v>
      </c>
      <c r="D131">
        <f t="shared" ref="D131:D194" si="5">RANK(C131,C131:C511,1)</f>
        <v>191</v>
      </c>
    </row>
    <row r="132" spans="1:4" x14ac:dyDescent="0.3">
      <c r="A132" s="1">
        <v>137</v>
      </c>
      <c r="B132" s="1">
        <v>360</v>
      </c>
      <c r="C132">
        <f t="shared" si="4"/>
        <v>385.18696758846863</v>
      </c>
      <c r="D132">
        <f t="shared" si="5"/>
        <v>220</v>
      </c>
    </row>
    <row r="133" spans="1:4" x14ac:dyDescent="0.3">
      <c r="A133" s="1">
        <v>100</v>
      </c>
      <c r="B133" s="1">
        <v>360</v>
      </c>
      <c r="C133">
        <f t="shared" si="4"/>
        <v>373.63083384538811</v>
      </c>
      <c r="D133">
        <f t="shared" si="5"/>
        <v>101</v>
      </c>
    </row>
    <row r="134" spans="1:4" x14ac:dyDescent="0.3">
      <c r="A134" s="1">
        <v>135</v>
      </c>
      <c r="B134" s="1">
        <v>360</v>
      </c>
      <c r="C134">
        <f t="shared" si="4"/>
        <v>384.48016853928891</v>
      </c>
      <c r="D134">
        <f t="shared" si="5"/>
        <v>211</v>
      </c>
    </row>
    <row r="135" spans="1:4" x14ac:dyDescent="0.3">
      <c r="A135" s="1">
        <v>131</v>
      </c>
      <c r="B135" s="1">
        <v>360</v>
      </c>
      <c r="C135">
        <f t="shared" si="4"/>
        <v>383.0939832469312</v>
      </c>
      <c r="D135">
        <f t="shared" si="5"/>
        <v>198</v>
      </c>
    </row>
    <row r="136" spans="1:4" x14ac:dyDescent="0.3">
      <c r="A136" s="1">
        <v>72</v>
      </c>
      <c r="B136" s="1">
        <v>360</v>
      </c>
      <c r="C136">
        <f t="shared" si="4"/>
        <v>367.1294049786805</v>
      </c>
      <c r="D136">
        <f t="shared" si="5"/>
        <v>64</v>
      </c>
    </row>
    <row r="137" spans="1:4" x14ac:dyDescent="0.3">
      <c r="A137" s="1">
        <v>127</v>
      </c>
      <c r="B137" s="1">
        <v>360</v>
      </c>
      <c r="C137">
        <f t="shared" si="4"/>
        <v>381.74467907228257</v>
      </c>
      <c r="D137">
        <f t="shared" si="5"/>
        <v>179</v>
      </c>
    </row>
    <row r="138" spans="1:4" x14ac:dyDescent="0.3">
      <c r="A138" s="1">
        <v>60</v>
      </c>
      <c r="B138" s="1">
        <v>360</v>
      </c>
      <c r="C138">
        <f t="shared" si="4"/>
        <v>364.96575181789319</v>
      </c>
      <c r="D138">
        <f t="shared" si="5"/>
        <v>49</v>
      </c>
    </row>
    <row r="139" spans="1:4" x14ac:dyDescent="0.3">
      <c r="A139" s="1">
        <v>116</v>
      </c>
      <c r="B139" s="1">
        <v>360</v>
      </c>
      <c r="C139">
        <f t="shared" si="4"/>
        <v>378.22744480008322</v>
      </c>
      <c r="D139">
        <f t="shared" si="5"/>
        <v>155</v>
      </c>
    </row>
    <row r="140" spans="1:4" x14ac:dyDescent="0.3">
      <c r="A140" s="1">
        <v>144</v>
      </c>
      <c r="B140" s="1">
        <v>360</v>
      </c>
      <c r="C140">
        <f t="shared" si="4"/>
        <v>387.7318661136843</v>
      </c>
      <c r="D140">
        <f t="shared" si="5"/>
        <v>225</v>
      </c>
    </row>
    <row r="141" spans="1:4" x14ac:dyDescent="0.3">
      <c r="A141" s="1">
        <v>128</v>
      </c>
      <c r="B141" s="1">
        <v>360</v>
      </c>
      <c r="C141">
        <f t="shared" si="4"/>
        <v>382.07852596030568</v>
      </c>
      <c r="D141">
        <f t="shared" si="5"/>
        <v>178</v>
      </c>
    </row>
    <row r="142" spans="1:4" x14ac:dyDescent="0.3">
      <c r="A142" s="1">
        <v>138</v>
      </c>
      <c r="B142" s="1">
        <v>360</v>
      </c>
      <c r="C142">
        <f t="shared" si="4"/>
        <v>385.5437718340163</v>
      </c>
      <c r="D142">
        <f t="shared" si="5"/>
        <v>212</v>
      </c>
    </row>
    <row r="143" spans="1:4" x14ac:dyDescent="0.3">
      <c r="A143" s="1">
        <v>104</v>
      </c>
      <c r="B143" s="1">
        <v>360</v>
      </c>
      <c r="C143">
        <f t="shared" si="4"/>
        <v>374.72122971617182</v>
      </c>
      <c r="D143">
        <f t="shared" si="5"/>
        <v>111</v>
      </c>
    </row>
    <row r="144" spans="1:4" x14ac:dyDescent="0.3">
      <c r="A144" s="1">
        <v>42</v>
      </c>
      <c r="B144" s="1">
        <v>180</v>
      </c>
      <c r="C144">
        <f t="shared" si="4"/>
        <v>184.83506160899236</v>
      </c>
      <c r="D144">
        <f t="shared" si="5"/>
        <v>7</v>
      </c>
    </row>
    <row r="145" spans="1:4" x14ac:dyDescent="0.3">
      <c r="A145" s="1">
        <v>120</v>
      </c>
      <c r="B145" s="1">
        <v>240</v>
      </c>
      <c r="C145">
        <f t="shared" si="4"/>
        <v>268.32815729997475</v>
      </c>
      <c r="D145">
        <f t="shared" si="5"/>
        <v>28</v>
      </c>
    </row>
    <row r="146" spans="1:4" x14ac:dyDescent="0.3">
      <c r="A146" s="1">
        <v>140</v>
      </c>
      <c r="B146" s="1">
        <v>360</v>
      </c>
      <c r="C146">
        <f t="shared" si="4"/>
        <v>386.2641583165593</v>
      </c>
      <c r="D146">
        <f t="shared" si="5"/>
        <v>215</v>
      </c>
    </row>
    <row r="147" spans="1:4" x14ac:dyDescent="0.3">
      <c r="A147" s="1">
        <v>122</v>
      </c>
      <c r="B147" s="1">
        <v>360</v>
      </c>
      <c r="C147">
        <f t="shared" si="4"/>
        <v>380.11051024669126</v>
      </c>
      <c r="D147">
        <f t="shared" si="5"/>
        <v>162</v>
      </c>
    </row>
    <row r="148" spans="1:4" x14ac:dyDescent="0.3">
      <c r="A148" s="1">
        <v>112</v>
      </c>
      <c r="B148" s="1">
        <v>360</v>
      </c>
      <c r="C148">
        <f t="shared" si="4"/>
        <v>377.01989337434173</v>
      </c>
      <c r="D148">
        <f t="shared" si="5"/>
        <v>138</v>
      </c>
    </row>
    <row r="149" spans="1:4" x14ac:dyDescent="0.3">
      <c r="A149" s="1">
        <v>96</v>
      </c>
      <c r="B149" s="1">
        <v>360</v>
      </c>
      <c r="C149">
        <f t="shared" si="4"/>
        <v>372.58019271024057</v>
      </c>
      <c r="D149">
        <f t="shared" si="5"/>
        <v>88</v>
      </c>
    </row>
    <row r="150" spans="1:4" x14ac:dyDescent="0.3">
      <c r="A150" s="1">
        <v>120</v>
      </c>
      <c r="B150" s="1">
        <v>360</v>
      </c>
      <c r="C150">
        <f t="shared" si="4"/>
        <v>379.4733192202055</v>
      </c>
      <c r="D150">
        <f t="shared" si="5"/>
        <v>153</v>
      </c>
    </row>
    <row r="151" spans="1:4" x14ac:dyDescent="0.3">
      <c r="A151" s="1">
        <v>140</v>
      </c>
      <c r="B151" s="1">
        <v>180</v>
      </c>
      <c r="C151">
        <f t="shared" si="4"/>
        <v>228.03508501982759</v>
      </c>
      <c r="D151">
        <f t="shared" si="5"/>
        <v>25</v>
      </c>
    </row>
    <row r="152" spans="1:4" x14ac:dyDescent="0.3">
      <c r="A152" s="1">
        <v>108</v>
      </c>
      <c r="B152" s="1">
        <v>360</v>
      </c>
      <c r="C152">
        <f t="shared" si="4"/>
        <v>375.85103432077983</v>
      </c>
      <c r="D152">
        <f t="shared" si="5"/>
        <v>118</v>
      </c>
    </row>
    <row r="153" spans="1:4" x14ac:dyDescent="0.3">
      <c r="A153" s="1">
        <v>123</v>
      </c>
      <c r="B153" s="1">
        <v>360</v>
      </c>
      <c r="C153">
        <f t="shared" si="4"/>
        <v>380.43264844121882</v>
      </c>
      <c r="D153">
        <f t="shared" si="5"/>
        <v>157</v>
      </c>
    </row>
    <row r="154" spans="1:4" x14ac:dyDescent="0.3">
      <c r="A154" s="1">
        <v>120</v>
      </c>
      <c r="B154" s="1">
        <v>180</v>
      </c>
      <c r="C154">
        <f t="shared" si="4"/>
        <v>216.33307652783935</v>
      </c>
      <c r="D154">
        <f t="shared" si="5"/>
        <v>20</v>
      </c>
    </row>
    <row r="155" spans="1:4" x14ac:dyDescent="0.3">
      <c r="A155" s="1">
        <v>112</v>
      </c>
      <c r="B155" s="1">
        <v>360</v>
      </c>
      <c r="C155">
        <f t="shared" si="4"/>
        <v>377.01989337434173</v>
      </c>
      <c r="D155">
        <f t="shared" si="5"/>
        <v>134</v>
      </c>
    </row>
    <row r="156" spans="1:4" x14ac:dyDescent="0.3">
      <c r="A156" s="1">
        <v>137</v>
      </c>
      <c r="B156" s="1">
        <v>180</v>
      </c>
      <c r="C156">
        <f t="shared" si="4"/>
        <v>226.20565863832849</v>
      </c>
      <c r="D156">
        <f t="shared" si="5"/>
        <v>23</v>
      </c>
    </row>
    <row r="157" spans="1:4" x14ac:dyDescent="0.3">
      <c r="A157" s="1">
        <v>123</v>
      </c>
      <c r="B157" s="1">
        <v>480</v>
      </c>
      <c r="C157">
        <f t="shared" si="4"/>
        <v>495.50882938652063</v>
      </c>
      <c r="D157">
        <f t="shared" si="5"/>
        <v>225</v>
      </c>
    </row>
    <row r="158" spans="1:4" x14ac:dyDescent="0.3">
      <c r="A158" s="1">
        <v>90</v>
      </c>
      <c r="B158" s="1">
        <v>360</v>
      </c>
      <c r="C158">
        <f t="shared" si="4"/>
        <v>371.07950630558946</v>
      </c>
      <c r="D158">
        <f t="shared" si="5"/>
        <v>71</v>
      </c>
    </row>
    <row r="159" spans="1:4" x14ac:dyDescent="0.3">
      <c r="A159" s="1">
        <v>138</v>
      </c>
      <c r="B159" s="1">
        <v>360</v>
      </c>
      <c r="C159">
        <f t="shared" si="4"/>
        <v>385.5437718340163</v>
      </c>
      <c r="D159">
        <f t="shared" si="5"/>
        <v>198</v>
      </c>
    </row>
    <row r="160" spans="1:4" x14ac:dyDescent="0.3">
      <c r="A160" s="1">
        <v>104</v>
      </c>
      <c r="B160" s="1">
        <v>360</v>
      </c>
      <c r="C160">
        <f t="shared" si="4"/>
        <v>374.72122971617182</v>
      </c>
      <c r="D160">
        <f t="shared" si="5"/>
        <v>104</v>
      </c>
    </row>
    <row r="161" spans="1:4" x14ac:dyDescent="0.3">
      <c r="A161" s="1">
        <v>115</v>
      </c>
      <c r="B161" s="1">
        <v>360</v>
      </c>
      <c r="C161">
        <f t="shared" si="4"/>
        <v>377.92194961393812</v>
      </c>
      <c r="D161">
        <f t="shared" si="5"/>
        <v>137</v>
      </c>
    </row>
    <row r="162" spans="1:4" x14ac:dyDescent="0.3">
      <c r="A162" s="1">
        <v>94</v>
      </c>
      <c r="B162" s="1">
        <v>360</v>
      </c>
      <c r="C162">
        <f t="shared" si="4"/>
        <v>372.06988590854809</v>
      </c>
      <c r="D162">
        <f t="shared" si="5"/>
        <v>76</v>
      </c>
    </row>
    <row r="163" spans="1:4" x14ac:dyDescent="0.3">
      <c r="A163" s="1">
        <v>128</v>
      </c>
      <c r="B163" s="1">
        <v>360</v>
      </c>
      <c r="C163">
        <f t="shared" si="4"/>
        <v>382.07852596030568</v>
      </c>
      <c r="D163">
        <f t="shared" si="5"/>
        <v>161</v>
      </c>
    </row>
    <row r="164" spans="1:4" x14ac:dyDescent="0.3">
      <c r="A164" s="1">
        <v>134</v>
      </c>
      <c r="B164" s="1">
        <v>360</v>
      </c>
      <c r="C164">
        <f t="shared" si="4"/>
        <v>384.13018626502134</v>
      </c>
      <c r="D164">
        <f t="shared" si="5"/>
        <v>185</v>
      </c>
    </row>
    <row r="165" spans="1:4" x14ac:dyDescent="0.3">
      <c r="A165" s="1">
        <v>120</v>
      </c>
      <c r="B165" s="1">
        <v>360</v>
      </c>
      <c r="C165">
        <f t="shared" si="4"/>
        <v>379.4733192202055</v>
      </c>
      <c r="D165">
        <f t="shared" si="5"/>
        <v>144</v>
      </c>
    </row>
    <row r="166" spans="1:4" x14ac:dyDescent="0.3">
      <c r="A166" s="1">
        <v>128</v>
      </c>
      <c r="B166" s="1">
        <v>360</v>
      </c>
      <c r="C166">
        <f t="shared" si="4"/>
        <v>382.07852596030568</v>
      </c>
      <c r="D166">
        <f t="shared" si="5"/>
        <v>160</v>
      </c>
    </row>
    <row r="167" spans="1:4" x14ac:dyDescent="0.3">
      <c r="A167" s="1">
        <v>150</v>
      </c>
      <c r="B167" s="1">
        <v>360</v>
      </c>
      <c r="C167">
        <f t="shared" si="4"/>
        <v>390</v>
      </c>
      <c r="D167">
        <f t="shared" si="5"/>
        <v>205</v>
      </c>
    </row>
    <row r="168" spans="1:4" x14ac:dyDescent="0.3">
      <c r="A168" s="1">
        <v>135</v>
      </c>
      <c r="B168" s="1">
        <v>360</v>
      </c>
      <c r="C168">
        <f t="shared" si="4"/>
        <v>384.48016853928891</v>
      </c>
      <c r="D168">
        <f t="shared" si="5"/>
        <v>184</v>
      </c>
    </row>
    <row r="169" spans="1:4" x14ac:dyDescent="0.3">
      <c r="A169" s="1">
        <v>90</v>
      </c>
      <c r="B169" s="1">
        <v>360</v>
      </c>
      <c r="C169">
        <f t="shared" si="4"/>
        <v>371.07950630558946</v>
      </c>
      <c r="D169">
        <f t="shared" si="5"/>
        <v>71</v>
      </c>
    </row>
    <row r="170" spans="1:4" x14ac:dyDescent="0.3">
      <c r="A170" s="1">
        <v>30</v>
      </c>
      <c r="B170" s="1">
        <v>360</v>
      </c>
      <c r="C170">
        <f t="shared" si="4"/>
        <v>361.24783736376884</v>
      </c>
      <c r="D170">
        <f t="shared" si="5"/>
        <v>34</v>
      </c>
    </row>
    <row r="171" spans="1:4" x14ac:dyDescent="0.3">
      <c r="A171" s="1">
        <v>126</v>
      </c>
      <c r="B171" s="1">
        <v>360</v>
      </c>
      <c r="C171">
        <f t="shared" si="4"/>
        <v>381.41316180750761</v>
      </c>
      <c r="D171">
        <f t="shared" si="5"/>
        <v>154</v>
      </c>
    </row>
    <row r="172" spans="1:4" x14ac:dyDescent="0.3">
      <c r="A172" s="1">
        <v>150</v>
      </c>
      <c r="B172" s="1">
        <v>360</v>
      </c>
      <c r="C172">
        <f t="shared" si="4"/>
        <v>390</v>
      </c>
      <c r="D172">
        <f t="shared" si="5"/>
        <v>201</v>
      </c>
    </row>
    <row r="173" spans="1:4" x14ac:dyDescent="0.3">
      <c r="A173" s="1">
        <v>90</v>
      </c>
      <c r="B173" s="1">
        <v>360</v>
      </c>
      <c r="C173">
        <f t="shared" si="4"/>
        <v>371.07950630558946</v>
      </c>
      <c r="D173">
        <f t="shared" si="5"/>
        <v>70</v>
      </c>
    </row>
    <row r="174" spans="1:4" x14ac:dyDescent="0.3">
      <c r="A174" s="1">
        <v>115</v>
      </c>
      <c r="B174" s="1">
        <v>360</v>
      </c>
      <c r="C174">
        <f t="shared" si="4"/>
        <v>377.92194961393812</v>
      </c>
      <c r="D174">
        <f t="shared" si="5"/>
        <v>133</v>
      </c>
    </row>
    <row r="175" spans="1:4" x14ac:dyDescent="0.3">
      <c r="A175" s="1">
        <v>80</v>
      </c>
      <c r="B175" s="1">
        <v>360</v>
      </c>
      <c r="C175">
        <f t="shared" si="4"/>
        <v>368.78177829171551</v>
      </c>
      <c r="D175">
        <f t="shared" si="5"/>
        <v>59</v>
      </c>
    </row>
    <row r="176" spans="1:4" x14ac:dyDescent="0.3">
      <c r="A176" s="1">
        <v>124</v>
      </c>
      <c r="B176" s="1">
        <v>360</v>
      </c>
      <c r="C176">
        <f t="shared" si="4"/>
        <v>380.75714044519242</v>
      </c>
      <c r="D176">
        <f t="shared" si="5"/>
        <v>146</v>
      </c>
    </row>
    <row r="177" spans="1:4" x14ac:dyDescent="0.3">
      <c r="A177" s="1">
        <v>112</v>
      </c>
      <c r="B177" s="1">
        <v>360</v>
      </c>
      <c r="C177">
        <f t="shared" si="4"/>
        <v>377.01989337434173</v>
      </c>
      <c r="D177">
        <f t="shared" si="5"/>
        <v>126</v>
      </c>
    </row>
    <row r="178" spans="1:4" x14ac:dyDescent="0.3">
      <c r="A178" s="1">
        <v>78</v>
      </c>
      <c r="B178" s="1">
        <v>180</v>
      </c>
      <c r="C178">
        <f t="shared" si="4"/>
        <v>196.17339269126177</v>
      </c>
      <c r="D178">
        <f t="shared" si="5"/>
        <v>12</v>
      </c>
    </row>
    <row r="179" spans="1:4" x14ac:dyDescent="0.3">
      <c r="A179" s="1">
        <v>54</v>
      </c>
      <c r="B179" s="1">
        <v>360</v>
      </c>
      <c r="C179">
        <f t="shared" si="4"/>
        <v>364.02747149082035</v>
      </c>
      <c r="D179">
        <f t="shared" si="5"/>
        <v>38</v>
      </c>
    </row>
    <row r="180" spans="1:4" x14ac:dyDescent="0.3">
      <c r="A180" s="1">
        <v>89</v>
      </c>
      <c r="B180" s="1">
        <v>360</v>
      </c>
      <c r="C180">
        <f t="shared" si="4"/>
        <v>370.83823966791772</v>
      </c>
      <c r="D180">
        <f t="shared" si="5"/>
        <v>66</v>
      </c>
    </row>
    <row r="181" spans="1:4" x14ac:dyDescent="0.3">
      <c r="A181" s="1">
        <v>99</v>
      </c>
      <c r="B181" s="1">
        <v>300</v>
      </c>
      <c r="C181">
        <f t="shared" si="4"/>
        <v>315.91296269700615</v>
      </c>
      <c r="D181">
        <f t="shared" si="5"/>
        <v>29</v>
      </c>
    </row>
    <row r="182" spans="1:4" x14ac:dyDescent="0.3">
      <c r="A182" s="1">
        <v>120</v>
      </c>
      <c r="B182" s="1">
        <v>360</v>
      </c>
      <c r="C182">
        <f t="shared" si="4"/>
        <v>379.4733192202055</v>
      </c>
      <c r="D182">
        <f t="shared" si="5"/>
        <v>134</v>
      </c>
    </row>
    <row r="183" spans="1:4" x14ac:dyDescent="0.3">
      <c r="A183" s="1">
        <v>115</v>
      </c>
      <c r="B183" s="1">
        <v>360</v>
      </c>
      <c r="C183">
        <f t="shared" si="4"/>
        <v>377.92194961393812</v>
      </c>
      <c r="D183">
        <f t="shared" si="5"/>
        <v>127</v>
      </c>
    </row>
    <row r="184" spans="1:4" x14ac:dyDescent="0.3">
      <c r="A184" s="1">
        <v>139</v>
      </c>
      <c r="B184" s="1">
        <v>360</v>
      </c>
      <c r="C184">
        <f t="shared" si="4"/>
        <v>385.90283751224217</v>
      </c>
      <c r="D184">
        <f t="shared" si="5"/>
        <v>180</v>
      </c>
    </row>
    <row r="185" spans="1:4" x14ac:dyDescent="0.3">
      <c r="A185" s="1">
        <v>127</v>
      </c>
      <c r="B185" s="1">
        <v>360</v>
      </c>
      <c r="C185">
        <f t="shared" si="4"/>
        <v>381.74467907228257</v>
      </c>
      <c r="D185">
        <f t="shared" si="5"/>
        <v>145</v>
      </c>
    </row>
    <row r="186" spans="1:4" x14ac:dyDescent="0.3">
      <c r="A186" s="1">
        <v>134</v>
      </c>
      <c r="B186" s="1">
        <v>360</v>
      </c>
      <c r="C186">
        <f t="shared" si="4"/>
        <v>384.13018626502134</v>
      </c>
      <c r="D186">
        <f t="shared" si="5"/>
        <v>168</v>
      </c>
    </row>
    <row r="187" spans="1:4" x14ac:dyDescent="0.3">
      <c r="A187" s="1">
        <v>143</v>
      </c>
      <c r="B187" s="1">
        <v>480</v>
      </c>
      <c r="C187">
        <f t="shared" si="4"/>
        <v>500.84828042032848</v>
      </c>
      <c r="D187">
        <f t="shared" si="5"/>
        <v>196</v>
      </c>
    </row>
    <row r="188" spans="1:4" x14ac:dyDescent="0.3">
      <c r="A188" s="1">
        <v>110</v>
      </c>
      <c r="B188" s="1">
        <v>360</v>
      </c>
      <c r="C188">
        <f t="shared" si="4"/>
        <v>376.43060449437422</v>
      </c>
      <c r="D188">
        <f t="shared" si="5"/>
        <v>108</v>
      </c>
    </row>
    <row r="189" spans="1:4" x14ac:dyDescent="0.3">
      <c r="A189" s="1">
        <v>135</v>
      </c>
      <c r="B189" s="1">
        <v>360</v>
      </c>
      <c r="C189">
        <f t="shared" si="4"/>
        <v>384.48016853928891</v>
      </c>
      <c r="D189">
        <f t="shared" si="5"/>
        <v>167</v>
      </c>
    </row>
    <row r="190" spans="1:4" x14ac:dyDescent="0.3">
      <c r="A190" s="1">
        <v>113</v>
      </c>
      <c r="B190" s="1">
        <v>360</v>
      </c>
      <c r="C190">
        <f t="shared" si="4"/>
        <v>377.31816812870278</v>
      </c>
      <c r="D190">
        <f t="shared" si="5"/>
        <v>123</v>
      </c>
    </row>
    <row r="191" spans="1:4" x14ac:dyDescent="0.3">
      <c r="A191" s="1">
        <v>93</v>
      </c>
      <c r="B191" s="1">
        <v>360</v>
      </c>
      <c r="C191">
        <f t="shared" si="4"/>
        <v>371.8185041118852</v>
      </c>
      <c r="D191">
        <f t="shared" si="5"/>
        <v>66</v>
      </c>
    </row>
    <row r="192" spans="1:4" x14ac:dyDescent="0.3">
      <c r="A192" s="1">
        <v>105</v>
      </c>
      <c r="B192" s="1">
        <v>360</v>
      </c>
      <c r="C192">
        <f t="shared" si="4"/>
        <v>375</v>
      </c>
      <c r="D192">
        <f t="shared" si="5"/>
        <v>97</v>
      </c>
    </row>
    <row r="193" spans="1:4" x14ac:dyDescent="0.3">
      <c r="A193" s="1">
        <v>132</v>
      </c>
      <c r="B193" s="1">
        <v>360</v>
      </c>
      <c r="C193">
        <f t="shared" si="4"/>
        <v>383.43708740809097</v>
      </c>
      <c r="D193">
        <f t="shared" si="5"/>
        <v>155</v>
      </c>
    </row>
    <row r="194" spans="1:4" x14ac:dyDescent="0.3">
      <c r="A194" s="1">
        <v>96</v>
      </c>
      <c r="B194" s="1">
        <v>360</v>
      </c>
      <c r="C194">
        <f t="shared" si="4"/>
        <v>372.58019271024057</v>
      </c>
      <c r="D194">
        <f t="shared" si="5"/>
        <v>74</v>
      </c>
    </row>
    <row r="195" spans="1:4" x14ac:dyDescent="0.3">
      <c r="A195" s="1">
        <v>140</v>
      </c>
      <c r="B195" s="1">
        <v>360</v>
      </c>
      <c r="C195">
        <f t="shared" ref="C195:C258" si="6">SQRT((A195-K196)^2+(B195-K197)^2)</f>
        <v>386.2641583165593</v>
      </c>
      <c r="D195">
        <f t="shared" ref="D195:D258" si="7">RANK(C195,C195:C575,1)</f>
        <v>171</v>
      </c>
    </row>
    <row r="196" spans="1:4" x14ac:dyDescent="0.3">
      <c r="A196" s="1">
        <v>135</v>
      </c>
      <c r="B196" s="1">
        <v>360</v>
      </c>
      <c r="C196">
        <f t="shared" si="6"/>
        <v>384.48016853928891</v>
      </c>
      <c r="D196">
        <f t="shared" si="7"/>
        <v>162</v>
      </c>
    </row>
    <row r="197" spans="1:4" x14ac:dyDescent="0.3">
      <c r="A197" s="1">
        <v>104</v>
      </c>
      <c r="B197" s="1">
        <v>360</v>
      </c>
      <c r="C197">
        <f t="shared" si="6"/>
        <v>374.72122971617182</v>
      </c>
      <c r="D197">
        <f t="shared" si="7"/>
        <v>93</v>
      </c>
    </row>
    <row r="198" spans="1:4" x14ac:dyDescent="0.3">
      <c r="A198" s="1">
        <v>84</v>
      </c>
      <c r="B198" s="1">
        <v>360</v>
      </c>
      <c r="C198">
        <f t="shared" si="6"/>
        <v>369.67012321798472</v>
      </c>
      <c r="D198">
        <f t="shared" si="7"/>
        <v>59</v>
      </c>
    </row>
    <row r="199" spans="1:4" x14ac:dyDescent="0.3">
      <c r="A199" s="1">
        <v>111</v>
      </c>
      <c r="B199" s="1">
        <v>360</v>
      </c>
      <c r="C199">
        <f t="shared" si="6"/>
        <v>376.72403692889043</v>
      </c>
      <c r="D199">
        <f t="shared" si="7"/>
        <v>115</v>
      </c>
    </row>
    <row r="200" spans="1:4" x14ac:dyDescent="0.3">
      <c r="A200" s="1">
        <v>56</v>
      </c>
      <c r="B200" s="1">
        <v>360</v>
      </c>
      <c r="C200">
        <f t="shared" si="6"/>
        <v>364.32952117554242</v>
      </c>
      <c r="D200">
        <f t="shared" si="7"/>
        <v>39</v>
      </c>
    </row>
    <row r="201" spans="1:4" x14ac:dyDescent="0.3">
      <c r="A201" s="1">
        <v>144</v>
      </c>
      <c r="B201" s="1">
        <v>84</v>
      </c>
      <c r="C201">
        <f t="shared" si="6"/>
        <v>166.70932787339765</v>
      </c>
      <c r="D201">
        <f t="shared" si="7"/>
        <v>5</v>
      </c>
    </row>
    <row r="202" spans="1:4" x14ac:dyDescent="0.3">
      <c r="A202" s="1">
        <v>111</v>
      </c>
      <c r="B202" s="1">
        <v>180</v>
      </c>
      <c r="C202">
        <f t="shared" si="6"/>
        <v>211.4734025829253</v>
      </c>
      <c r="D202">
        <f t="shared" si="7"/>
        <v>12</v>
      </c>
    </row>
    <row r="203" spans="1:4" x14ac:dyDescent="0.3">
      <c r="A203" s="1">
        <v>120</v>
      </c>
      <c r="B203" s="1">
        <v>360</v>
      </c>
      <c r="C203">
        <f t="shared" si="6"/>
        <v>379.4733192202055</v>
      </c>
      <c r="D203">
        <f t="shared" si="7"/>
        <v>122</v>
      </c>
    </row>
    <row r="204" spans="1:4" x14ac:dyDescent="0.3">
      <c r="A204" s="1">
        <v>88</v>
      </c>
      <c r="B204" s="1">
        <v>360</v>
      </c>
      <c r="C204">
        <f t="shared" si="6"/>
        <v>370.59951430081503</v>
      </c>
      <c r="D204">
        <f t="shared" si="7"/>
        <v>59</v>
      </c>
    </row>
    <row r="205" spans="1:4" x14ac:dyDescent="0.3">
      <c r="A205" s="1">
        <v>112</v>
      </c>
      <c r="B205" s="1">
        <v>360</v>
      </c>
      <c r="C205">
        <f t="shared" si="6"/>
        <v>377.01989337434173</v>
      </c>
      <c r="D205">
        <f t="shared" si="7"/>
        <v>111</v>
      </c>
    </row>
    <row r="206" spans="1:4" x14ac:dyDescent="0.3">
      <c r="A206" s="1">
        <v>115</v>
      </c>
      <c r="B206" s="1">
        <v>360</v>
      </c>
      <c r="C206">
        <f t="shared" si="6"/>
        <v>377.92194961393812</v>
      </c>
      <c r="D206">
        <f t="shared" si="7"/>
        <v>114</v>
      </c>
    </row>
    <row r="207" spans="1:4" x14ac:dyDescent="0.3">
      <c r="A207" s="1">
        <v>124</v>
      </c>
      <c r="B207" s="1">
        <v>360</v>
      </c>
      <c r="C207">
        <f t="shared" si="6"/>
        <v>380.75714044519242</v>
      </c>
      <c r="D207">
        <f t="shared" si="7"/>
        <v>124</v>
      </c>
    </row>
    <row r="208" spans="1:4" x14ac:dyDescent="0.3">
      <c r="A208" s="1">
        <v>132</v>
      </c>
      <c r="B208" s="1">
        <v>360</v>
      </c>
      <c r="C208">
        <f t="shared" si="6"/>
        <v>383.43708740809097</v>
      </c>
      <c r="D208">
        <f t="shared" si="7"/>
        <v>143</v>
      </c>
    </row>
    <row r="209" spans="1:4" x14ac:dyDescent="0.3">
      <c r="A209" s="1">
        <v>130</v>
      </c>
      <c r="B209" s="1">
        <v>360</v>
      </c>
      <c r="C209">
        <f t="shared" si="6"/>
        <v>382.75318418009277</v>
      </c>
      <c r="D209">
        <f t="shared" si="7"/>
        <v>134</v>
      </c>
    </row>
    <row r="210" spans="1:4" x14ac:dyDescent="0.3">
      <c r="A210" s="1">
        <v>110</v>
      </c>
      <c r="B210" s="1">
        <v>360</v>
      </c>
      <c r="C210">
        <f t="shared" si="6"/>
        <v>376.43060449437422</v>
      </c>
      <c r="D210">
        <f t="shared" si="7"/>
        <v>99</v>
      </c>
    </row>
    <row r="211" spans="1:4" x14ac:dyDescent="0.3">
      <c r="A211" s="1">
        <v>67</v>
      </c>
      <c r="B211" s="1">
        <v>360</v>
      </c>
      <c r="C211">
        <f t="shared" si="6"/>
        <v>366.1816489121212</v>
      </c>
      <c r="D211">
        <f t="shared" si="7"/>
        <v>42</v>
      </c>
    </row>
    <row r="212" spans="1:4" x14ac:dyDescent="0.3">
      <c r="A212" s="1">
        <v>117</v>
      </c>
      <c r="B212" s="1">
        <v>360</v>
      </c>
      <c r="C212">
        <f t="shared" si="6"/>
        <v>378.53533520663564</v>
      </c>
      <c r="D212">
        <f t="shared" si="7"/>
        <v>114</v>
      </c>
    </row>
    <row r="213" spans="1:4" x14ac:dyDescent="0.3">
      <c r="A213" s="1">
        <v>98</v>
      </c>
      <c r="B213" s="1">
        <v>360</v>
      </c>
      <c r="C213">
        <f t="shared" si="6"/>
        <v>373.10052264771758</v>
      </c>
      <c r="D213">
        <f t="shared" si="7"/>
        <v>71</v>
      </c>
    </row>
    <row r="214" spans="1:4" x14ac:dyDescent="0.3">
      <c r="A214" s="1">
        <v>71</v>
      </c>
      <c r="B214" s="1">
        <v>360</v>
      </c>
      <c r="C214">
        <f t="shared" si="6"/>
        <v>366.93459907727424</v>
      </c>
      <c r="D214">
        <f t="shared" si="7"/>
        <v>46</v>
      </c>
    </row>
    <row r="215" spans="1:4" x14ac:dyDescent="0.3">
      <c r="A215" s="1">
        <v>70</v>
      </c>
      <c r="B215" s="1">
        <v>360</v>
      </c>
      <c r="C215">
        <f t="shared" si="6"/>
        <v>366.74241641784499</v>
      </c>
      <c r="D215">
        <f t="shared" si="7"/>
        <v>43</v>
      </c>
    </row>
    <row r="216" spans="1:4" x14ac:dyDescent="0.3">
      <c r="A216" s="1">
        <v>71</v>
      </c>
      <c r="B216" s="1">
        <v>360</v>
      </c>
      <c r="C216">
        <f t="shared" si="6"/>
        <v>366.93459907727424</v>
      </c>
      <c r="D216">
        <f t="shared" si="7"/>
        <v>45</v>
      </c>
    </row>
    <row r="217" spans="1:4" x14ac:dyDescent="0.3">
      <c r="A217" s="1">
        <v>46</v>
      </c>
      <c r="B217" s="1">
        <v>360</v>
      </c>
      <c r="C217">
        <f t="shared" si="6"/>
        <v>362.92698990292797</v>
      </c>
      <c r="D217">
        <f t="shared" si="7"/>
        <v>32</v>
      </c>
    </row>
    <row r="218" spans="1:4" x14ac:dyDescent="0.3">
      <c r="A218" s="1">
        <v>74</v>
      </c>
      <c r="B218" s="1">
        <v>360</v>
      </c>
      <c r="C218">
        <f t="shared" si="6"/>
        <v>367.52686976600774</v>
      </c>
      <c r="D218">
        <f t="shared" si="7"/>
        <v>46</v>
      </c>
    </row>
    <row r="219" spans="1:4" x14ac:dyDescent="0.3">
      <c r="A219" s="1">
        <v>125</v>
      </c>
      <c r="B219" s="1">
        <v>360</v>
      </c>
      <c r="C219">
        <f t="shared" si="6"/>
        <v>381.08398024582453</v>
      </c>
      <c r="D219">
        <f t="shared" si="7"/>
        <v>115</v>
      </c>
    </row>
    <row r="220" spans="1:4" x14ac:dyDescent="0.3">
      <c r="A220" s="1">
        <v>126</v>
      </c>
      <c r="B220" s="1">
        <v>360</v>
      </c>
      <c r="C220">
        <f t="shared" si="6"/>
        <v>381.41316180750761</v>
      </c>
      <c r="D220">
        <f t="shared" si="7"/>
        <v>117</v>
      </c>
    </row>
    <row r="221" spans="1:4" x14ac:dyDescent="0.3">
      <c r="A221" s="1">
        <v>95</v>
      </c>
      <c r="B221" s="1">
        <v>360</v>
      </c>
      <c r="C221">
        <f t="shared" si="6"/>
        <v>372.32378382262931</v>
      </c>
      <c r="D221">
        <f t="shared" si="7"/>
        <v>58</v>
      </c>
    </row>
    <row r="222" spans="1:4" x14ac:dyDescent="0.3">
      <c r="A222" s="1">
        <v>105</v>
      </c>
      <c r="B222" s="1">
        <v>360</v>
      </c>
      <c r="C222">
        <f t="shared" si="6"/>
        <v>375</v>
      </c>
      <c r="D222">
        <f t="shared" si="7"/>
        <v>82</v>
      </c>
    </row>
    <row r="223" spans="1:4" x14ac:dyDescent="0.3">
      <c r="A223" s="1">
        <v>130</v>
      </c>
      <c r="B223" s="1">
        <v>360</v>
      </c>
      <c r="C223">
        <f t="shared" si="6"/>
        <v>382.75318418009277</v>
      </c>
      <c r="D223">
        <f t="shared" si="7"/>
        <v>121</v>
      </c>
    </row>
    <row r="224" spans="1:4" x14ac:dyDescent="0.3">
      <c r="A224" s="1">
        <v>116</v>
      </c>
      <c r="B224" s="1">
        <v>180</v>
      </c>
      <c r="C224">
        <f t="shared" si="6"/>
        <v>214.14014102918676</v>
      </c>
      <c r="D224">
        <f t="shared" si="7"/>
        <v>16</v>
      </c>
    </row>
    <row r="225" spans="1:4" x14ac:dyDescent="0.3">
      <c r="A225" s="1">
        <v>67</v>
      </c>
      <c r="B225" s="1">
        <v>360</v>
      </c>
      <c r="C225">
        <f t="shared" si="6"/>
        <v>366.1816489121212</v>
      </c>
      <c r="D225">
        <f t="shared" si="7"/>
        <v>40</v>
      </c>
    </row>
    <row r="226" spans="1:4" x14ac:dyDescent="0.3">
      <c r="A226" s="1">
        <v>100</v>
      </c>
      <c r="B226" s="1">
        <v>480</v>
      </c>
      <c r="C226">
        <f t="shared" si="6"/>
        <v>490.3060268852505</v>
      </c>
      <c r="D226">
        <f t="shared" si="7"/>
        <v>155</v>
      </c>
    </row>
    <row r="227" spans="1:4" x14ac:dyDescent="0.3">
      <c r="A227" s="1">
        <v>81</v>
      </c>
      <c r="B227" s="1">
        <v>360</v>
      </c>
      <c r="C227">
        <f t="shared" si="6"/>
        <v>369</v>
      </c>
      <c r="D227">
        <f t="shared" si="7"/>
        <v>46</v>
      </c>
    </row>
    <row r="228" spans="1:4" x14ac:dyDescent="0.3">
      <c r="A228" s="1">
        <v>130</v>
      </c>
      <c r="B228" s="1">
        <v>360</v>
      </c>
      <c r="C228">
        <f t="shared" si="6"/>
        <v>382.75318418009277</v>
      </c>
      <c r="D228">
        <f t="shared" si="7"/>
        <v>118</v>
      </c>
    </row>
    <row r="229" spans="1:4" x14ac:dyDescent="0.3">
      <c r="A229" s="1">
        <v>95</v>
      </c>
      <c r="B229" s="1">
        <v>300</v>
      </c>
      <c r="C229">
        <f t="shared" si="6"/>
        <v>314.68237955119127</v>
      </c>
      <c r="D229">
        <f t="shared" si="7"/>
        <v>25</v>
      </c>
    </row>
    <row r="230" spans="1:4" x14ac:dyDescent="0.3">
      <c r="A230" s="1">
        <v>141</v>
      </c>
      <c r="B230" s="1">
        <v>360</v>
      </c>
      <c r="C230">
        <f t="shared" si="6"/>
        <v>386.62772792442087</v>
      </c>
      <c r="D230">
        <f t="shared" si="7"/>
        <v>139</v>
      </c>
    </row>
    <row r="231" spans="1:4" x14ac:dyDescent="0.3">
      <c r="A231" s="1">
        <v>133</v>
      </c>
      <c r="B231" s="1">
        <v>360</v>
      </c>
      <c r="C231">
        <f t="shared" si="6"/>
        <v>383.78249048126207</v>
      </c>
      <c r="D231">
        <f t="shared" si="7"/>
        <v>127</v>
      </c>
    </row>
    <row r="232" spans="1:4" x14ac:dyDescent="0.3">
      <c r="A232" s="1">
        <v>96</v>
      </c>
      <c r="B232" s="1">
        <v>480</v>
      </c>
      <c r="C232">
        <f t="shared" si="6"/>
        <v>489.50587330490737</v>
      </c>
      <c r="D232">
        <f t="shared" si="7"/>
        <v>149</v>
      </c>
    </row>
    <row r="233" spans="1:4" x14ac:dyDescent="0.3">
      <c r="A233" s="1">
        <v>124</v>
      </c>
      <c r="B233" s="1">
        <v>240</v>
      </c>
      <c r="C233">
        <f t="shared" si="6"/>
        <v>270.14070407844872</v>
      </c>
      <c r="D233">
        <f t="shared" si="7"/>
        <v>21</v>
      </c>
    </row>
    <row r="234" spans="1:4" x14ac:dyDescent="0.3">
      <c r="A234" s="1">
        <v>111</v>
      </c>
      <c r="B234" s="1">
        <v>180</v>
      </c>
      <c r="C234">
        <f t="shared" si="6"/>
        <v>211.4734025829253</v>
      </c>
      <c r="D234">
        <f t="shared" si="7"/>
        <v>12</v>
      </c>
    </row>
    <row r="235" spans="1:4" x14ac:dyDescent="0.3">
      <c r="A235" s="1">
        <v>110</v>
      </c>
      <c r="B235" s="1">
        <v>360</v>
      </c>
      <c r="C235">
        <f t="shared" si="6"/>
        <v>376.43060449437422</v>
      </c>
      <c r="D235">
        <f t="shared" si="7"/>
        <v>84</v>
      </c>
    </row>
    <row r="236" spans="1:4" x14ac:dyDescent="0.3">
      <c r="A236" s="1">
        <v>120</v>
      </c>
      <c r="B236" s="1">
        <v>180</v>
      </c>
      <c r="C236">
        <f t="shared" si="6"/>
        <v>216.33307652783935</v>
      </c>
      <c r="D236">
        <f t="shared" si="7"/>
        <v>15</v>
      </c>
    </row>
    <row r="237" spans="1:4" x14ac:dyDescent="0.3">
      <c r="A237" s="1">
        <v>130</v>
      </c>
      <c r="B237" s="1">
        <v>360</v>
      </c>
      <c r="C237">
        <f t="shared" si="6"/>
        <v>382.75318418009277</v>
      </c>
      <c r="D237">
        <f t="shared" si="7"/>
        <v>113</v>
      </c>
    </row>
    <row r="238" spans="1:4" x14ac:dyDescent="0.3">
      <c r="A238" s="1">
        <v>130</v>
      </c>
      <c r="B238" s="1">
        <v>360</v>
      </c>
      <c r="C238">
        <f t="shared" si="6"/>
        <v>382.75318418009277</v>
      </c>
      <c r="D238">
        <f t="shared" si="7"/>
        <v>113</v>
      </c>
    </row>
    <row r="239" spans="1:4" x14ac:dyDescent="0.3">
      <c r="A239" s="1">
        <v>71</v>
      </c>
      <c r="B239" s="1">
        <v>480</v>
      </c>
      <c r="C239">
        <f t="shared" si="6"/>
        <v>485.22262931565751</v>
      </c>
      <c r="D239">
        <f t="shared" si="7"/>
        <v>142</v>
      </c>
    </row>
    <row r="240" spans="1:4" x14ac:dyDescent="0.3">
      <c r="A240" s="1">
        <v>130</v>
      </c>
      <c r="B240" s="1">
        <v>360</v>
      </c>
      <c r="C240">
        <f t="shared" si="6"/>
        <v>382.75318418009277</v>
      </c>
      <c r="D240">
        <f t="shared" si="7"/>
        <v>113</v>
      </c>
    </row>
    <row r="241" spans="1:4" x14ac:dyDescent="0.3">
      <c r="A241" s="1">
        <v>128</v>
      </c>
      <c r="B241" s="1">
        <v>360</v>
      </c>
      <c r="C241">
        <f t="shared" si="6"/>
        <v>382.07852596030568</v>
      </c>
      <c r="D241">
        <f t="shared" si="7"/>
        <v>108</v>
      </c>
    </row>
    <row r="242" spans="1:4" x14ac:dyDescent="0.3">
      <c r="A242" s="1">
        <v>128</v>
      </c>
      <c r="B242" s="1">
        <v>360</v>
      </c>
      <c r="C242">
        <f t="shared" si="6"/>
        <v>382.07852596030568</v>
      </c>
      <c r="D242">
        <f t="shared" si="7"/>
        <v>108</v>
      </c>
    </row>
    <row r="243" spans="1:4" x14ac:dyDescent="0.3">
      <c r="A243" s="1">
        <v>100</v>
      </c>
      <c r="B243" s="1">
        <v>360</v>
      </c>
      <c r="C243">
        <f t="shared" si="6"/>
        <v>373.63083384538811</v>
      </c>
      <c r="D243">
        <f t="shared" si="7"/>
        <v>61</v>
      </c>
    </row>
    <row r="244" spans="1:4" x14ac:dyDescent="0.3">
      <c r="A244" s="1">
        <v>113</v>
      </c>
      <c r="B244" s="1">
        <v>180</v>
      </c>
      <c r="C244">
        <f t="shared" si="6"/>
        <v>212.52999788265186</v>
      </c>
      <c r="D244">
        <f t="shared" si="7"/>
        <v>12</v>
      </c>
    </row>
    <row r="245" spans="1:4" x14ac:dyDescent="0.3">
      <c r="A245" s="1">
        <v>132</v>
      </c>
      <c r="B245" s="1">
        <v>360</v>
      </c>
      <c r="C245">
        <f t="shared" si="6"/>
        <v>383.43708740809097</v>
      </c>
      <c r="D245">
        <f t="shared" si="7"/>
        <v>112</v>
      </c>
    </row>
    <row r="246" spans="1:4" x14ac:dyDescent="0.3">
      <c r="A246" s="1">
        <v>136</v>
      </c>
      <c r="B246" s="1">
        <v>360</v>
      </c>
      <c r="C246">
        <f t="shared" si="6"/>
        <v>384.8324310657822</v>
      </c>
      <c r="D246">
        <f t="shared" si="7"/>
        <v>118</v>
      </c>
    </row>
    <row r="247" spans="1:4" x14ac:dyDescent="0.3">
      <c r="A247" s="1">
        <v>125</v>
      </c>
      <c r="B247" s="1">
        <v>360</v>
      </c>
      <c r="C247">
        <f t="shared" si="6"/>
        <v>381.08398024582453</v>
      </c>
      <c r="D247">
        <f t="shared" si="7"/>
        <v>103</v>
      </c>
    </row>
    <row r="248" spans="1:4" x14ac:dyDescent="0.3">
      <c r="A248" s="1">
        <v>120</v>
      </c>
      <c r="B248" s="1">
        <v>360</v>
      </c>
      <c r="C248">
        <f t="shared" si="6"/>
        <v>379.4733192202055</v>
      </c>
      <c r="D248">
        <f t="shared" si="7"/>
        <v>98</v>
      </c>
    </row>
    <row r="249" spans="1:4" x14ac:dyDescent="0.3">
      <c r="A249" s="1">
        <v>113</v>
      </c>
      <c r="B249" s="1">
        <v>180</v>
      </c>
      <c r="C249">
        <f t="shared" si="6"/>
        <v>212.52999788265186</v>
      </c>
      <c r="D249">
        <f t="shared" si="7"/>
        <v>12</v>
      </c>
    </row>
    <row r="250" spans="1:4" x14ac:dyDescent="0.3">
      <c r="A250" s="1">
        <v>113</v>
      </c>
      <c r="B250" s="1">
        <v>360</v>
      </c>
      <c r="C250">
        <f t="shared" si="6"/>
        <v>377.31816812870278</v>
      </c>
      <c r="D250">
        <f t="shared" si="7"/>
        <v>91</v>
      </c>
    </row>
    <row r="251" spans="1:4" x14ac:dyDescent="0.3">
      <c r="A251" s="1">
        <v>135</v>
      </c>
      <c r="B251" s="1">
        <v>360</v>
      </c>
      <c r="C251">
        <f t="shared" si="6"/>
        <v>384.48016853928891</v>
      </c>
      <c r="D251">
        <f t="shared" si="7"/>
        <v>113</v>
      </c>
    </row>
    <row r="252" spans="1:4" x14ac:dyDescent="0.3">
      <c r="A252" s="1">
        <v>71</v>
      </c>
      <c r="B252" s="1">
        <v>360</v>
      </c>
      <c r="C252">
        <f t="shared" si="6"/>
        <v>366.93459907727424</v>
      </c>
      <c r="D252">
        <f t="shared" si="7"/>
        <v>36</v>
      </c>
    </row>
    <row r="253" spans="1:4" x14ac:dyDescent="0.3">
      <c r="A253" s="1">
        <v>95</v>
      </c>
      <c r="B253" s="1">
        <v>360</v>
      </c>
      <c r="C253">
        <f t="shared" si="6"/>
        <v>372.32378382262931</v>
      </c>
      <c r="D253">
        <f t="shared" si="7"/>
        <v>48</v>
      </c>
    </row>
    <row r="254" spans="1:4" x14ac:dyDescent="0.3">
      <c r="A254" s="1">
        <v>109</v>
      </c>
      <c r="B254" s="1">
        <v>360</v>
      </c>
      <c r="C254">
        <f t="shared" si="6"/>
        <v>376.13960174382066</v>
      </c>
      <c r="D254">
        <f t="shared" si="7"/>
        <v>77</v>
      </c>
    </row>
    <row r="255" spans="1:4" x14ac:dyDescent="0.3">
      <c r="A255" s="1">
        <v>103</v>
      </c>
      <c r="B255" s="1">
        <v>360</v>
      </c>
      <c r="C255">
        <f t="shared" si="6"/>
        <v>374.44492251865296</v>
      </c>
      <c r="D255">
        <f t="shared" si="7"/>
        <v>65</v>
      </c>
    </row>
    <row r="256" spans="1:4" x14ac:dyDescent="0.3">
      <c r="A256" s="1">
        <v>45</v>
      </c>
      <c r="B256" s="1">
        <v>180</v>
      </c>
      <c r="C256">
        <f t="shared" si="6"/>
        <v>185.53975315279473</v>
      </c>
      <c r="D256">
        <f t="shared" si="7"/>
        <v>6</v>
      </c>
    </row>
    <row r="257" spans="1:4" x14ac:dyDescent="0.3">
      <c r="A257" s="1">
        <v>65</v>
      </c>
      <c r="B257" s="1">
        <v>300</v>
      </c>
      <c r="C257">
        <f t="shared" si="6"/>
        <v>306.96090956341658</v>
      </c>
      <c r="D257">
        <f t="shared" si="7"/>
        <v>17</v>
      </c>
    </row>
    <row r="258" spans="1:4" x14ac:dyDescent="0.3">
      <c r="A258" s="1">
        <v>103</v>
      </c>
      <c r="B258" s="1">
        <v>360</v>
      </c>
      <c r="C258">
        <f t="shared" si="6"/>
        <v>374.44492251865296</v>
      </c>
      <c r="D258">
        <f t="shared" si="7"/>
        <v>63</v>
      </c>
    </row>
    <row r="259" spans="1:4" x14ac:dyDescent="0.3">
      <c r="A259" s="1">
        <v>53</v>
      </c>
      <c r="B259" s="1">
        <v>360</v>
      </c>
      <c r="C259">
        <f t="shared" ref="C259:C322" si="8">SQRT((A259-K260)^2+(B259-K261)^2)</f>
        <v>363.88047488151932</v>
      </c>
      <c r="D259">
        <f t="shared" ref="D259:D322" si="9">RANK(C259,C259:C639,1)</f>
        <v>24</v>
      </c>
    </row>
    <row r="260" spans="1:4" x14ac:dyDescent="0.3">
      <c r="A260" s="1">
        <v>115</v>
      </c>
      <c r="B260" s="1">
        <v>360</v>
      </c>
      <c r="C260">
        <f t="shared" si="8"/>
        <v>377.92194961393812</v>
      </c>
      <c r="D260">
        <f t="shared" si="9"/>
        <v>84</v>
      </c>
    </row>
    <row r="261" spans="1:4" x14ac:dyDescent="0.3">
      <c r="A261" s="1">
        <v>115</v>
      </c>
      <c r="B261" s="1">
        <v>360</v>
      </c>
      <c r="C261">
        <f t="shared" si="8"/>
        <v>377.92194961393812</v>
      </c>
      <c r="D261">
        <f t="shared" si="9"/>
        <v>84</v>
      </c>
    </row>
    <row r="262" spans="1:4" x14ac:dyDescent="0.3">
      <c r="A262" s="1">
        <v>66</v>
      </c>
      <c r="B262" s="1">
        <v>360</v>
      </c>
      <c r="C262">
        <f t="shared" si="8"/>
        <v>366</v>
      </c>
      <c r="D262">
        <f t="shared" si="9"/>
        <v>29</v>
      </c>
    </row>
    <row r="263" spans="1:4" x14ac:dyDescent="0.3">
      <c r="A263" s="1">
        <v>62</v>
      </c>
      <c r="B263" s="1">
        <v>360</v>
      </c>
      <c r="C263">
        <f t="shared" si="8"/>
        <v>365.29987681355709</v>
      </c>
      <c r="D263">
        <f t="shared" si="9"/>
        <v>28</v>
      </c>
    </row>
    <row r="264" spans="1:4" x14ac:dyDescent="0.3">
      <c r="A264" s="1">
        <v>110</v>
      </c>
      <c r="B264" s="1">
        <v>360</v>
      </c>
      <c r="C264">
        <f t="shared" si="8"/>
        <v>376.43060449437422</v>
      </c>
      <c r="D264">
        <f t="shared" si="9"/>
        <v>70</v>
      </c>
    </row>
    <row r="265" spans="1:4" x14ac:dyDescent="0.3">
      <c r="A265" s="1">
        <v>60</v>
      </c>
      <c r="B265" s="1">
        <v>360</v>
      </c>
      <c r="C265">
        <f t="shared" si="8"/>
        <v>364.96575181789319</v>
      </c>
      <c r="D265">
        <f t="shared" si="9"/>
        <v>26</v>
      </c>
    </row>
    <row r="266" spans="1:4" x14ac:dyDescent="0.3">
      <c r="A266" s="1">
        <v>112</v>
      </c>
      <c r="B266" s="1">
        <v>360</v>
      </c>
      <c r="C266">
        <f t="shared" si="8"/>
        <v>377.01989337434173</v>
      </c>
      <c r="D266">
        <f t="shared" si="9"/>
        <v>78</v>
      </c>
    </row>
    <row r="267" spans="1:4" x14ac:dyDescent="0.3">
      <c r="A267" s="1">
        <v>138</v>
      </c>
      <c r="B267" s="1">
        <v>360</v>
      </c>
      <c r="C267">
        <f t="shared" si="8"/>
        <v>385.5437718340163</v>
      </c>
      <c r="D267">
        <f t="shared" si="9"/>
        <v>100</v>
      </c>
    </row>
    <row r="268" spans="1:4" x14ac:dyDescent="0.3">
      <c r="A268" s="1">
        <v>138</v>
      </c>
      <c r="B268" s="1">
        <v>360</v>
      </c>
      <c r="C268">
        <f t="shared" si="8"/>
        <v>385.5437718340163</v>
      </c>
      <c r="D268">
        <f t="shared" si="9"/>
        <v>100</v>
      </c>
    </row>
    <row r="269" spans="1:4" x14ac:dyDescent="0.3">
      <c r="A269" s="1">
        <v>80</v>
      </c>
      <c r="B269" s="1">
        <v>300</v>
      </c>
      <c r="C269">
        <f t="shared" si="8"/>
        <v>310.48349392520049</v>
      </c>
      <c r="D269">
        <f t="shared" si="9"/>
        <v>17</v>
      </c>
    </row>
    <row r="270" spans="1:4" x14ac:dyDescent="0.3">
      <c r="A270" s="1">
        <v>100</v>
      </c>
      <c r="B270" s="1">
        <v>360</v>
      </c>
      <c r="C270">
        <f t="shared" si="8"/>
        <v>373.63083384538811</v>
      </c>
      <c r="D270">
        <f t="shared" si="9"/>
        <v>50</v>
      </c>
    </row>
    <row r="271" spans="1:4" x14ac:dyDescent="0.3">
      <c r="A271" s="1">
        <v>110</v>
      </c>
      <c r="B271" s="1">
        <v>360</v>
      </c>
      <c r="C271">
        <f t="shared" si="8"/>
        <v>376.43060449437422</v>
      </c>
      <c r="D271">
        <f t="shared" si="9"/>
        <v>67</v>
      </c>
    </row>
    <row r="272" spans="1:4" x14ac:dyDescent="0.3">
      <c r="A272" s="1">
        <v>121</v>
      </c>
      <c r="B272" s="1">
        <v>360</v>
      </c>
      <c r="C272">
        <f t="shared" si="8"/>
        <v>379.79073185110769</v>
      </c>
      <c r="D272">
        <f t="shared" si="9"/>
        <v>79</v>
      </c>
    </row>
    <row r="273" spans="1:4" x14ac:dyDescent="0.3">
      <c r="A273" s="1">
        <v>81</v>
      </c>
      <c r="B273" s="1">
        <v>360</v>
      </c>
      <c r="C273">
        <f t="shared" si="8"/>
        <v>369</v>
      </c>
      <c r="D273">
        <f t="shared" si="9"/>
        <v>32</v>
      </c>
    </row>
    <row r="274" spans="1:4" x14ac:dyDescent="0.3">
      <c r="A274" s="1">
        <v>133</v>
      </c>
      <c r="B274" s="1">
        <v>360</v>
      </c>
      <c r="C274">
        <f t="shared" si="8"/>
        <v>383.78249048126207</v>
      </c>
      <c r="D274">
        <f t="shared" si="9"/>
        <v>91</v>
      </c>
    </row>
    <row r="275" spans="1:4" x14ac:dyDescent="0.3">
      <c r="A275" s="1">
        <v>87</v>
      </c>
      <c r="B275" s="1">
        <v>360</v>
      </c>
      <c r="C275">
        <f t="shared" si="8"/>
        <v>370.36333511836722</v>
      </c>
      <c r="D275">
        <f t="shared" si="9"/>
        <v>34</v>
      </c>
    </row>
    <row r="276" spans="1:4" x14ac:dyDescent="0.3">
      <c r="A276" s="1">
        <v>60</v>
      </c>
      <c r="B276" s="1">
        <v>180</v>
      </c>
      <c r="C276">
        <f t="shared" si="8"/>
        <v>189.73665961010275</v>
      </c>
      <c r="D276">
        <f t="shared" si="9"/>
        <v>7</v>
      </c>
    </row>
    <row r="277" spans="1:4" x14ac:dyDescent="0.3">
      <c r="A277" s="1">
        <v>150</v>
      </c>
      <c r="B277" s="1">
        <v>360</v>
      </c>
      <c r="C277">
        <f t="shared" si="8"/>
        <v>390</v>
      </c>
      <c r="D277">
        <f t="shared" si="9"/>
        <v>101</v>
      </c>
    </row>
    <row r="278" spans="1:4" x14ac:dyDescent="0.3">
      <c r="A278" s="1">
        <v>105</v>
      </c>
      <c r="B278" s="1">
        <v>360</v>
      </c>
      <c r="C278">
        <f t="shared" si="8"/>
        <v>375</v>
      </c>
      <c r="D278">
        <f t="shared" si="9"/>
        <v>57</v>
      </c>
    </row>
    <row r="279" spans="1:4" x14ac:dyDescent="0.3">
      <c r="A279" s="1">
        <v>143</v>
      </c>
      <c r="B279" s="1">
        <v>360</v>
      </c>
      <c r="C279">
        <f t="shared" si="8"/>
        <v>387.36158818344393</v>
      </c>
      <c r="D279">
        <f t="shared" si="9"/>
        <v>94</v>
      </c>
    </row>
    <row r="280" spans="1:4" x14ac:dyDescent="0.3">
      <c r="A280" s="1">
        <v>100</v>
      </c>
      <c r="B280" s="1">
        <v>360</v>
      </c>
      <c r="C280">
        <f t="shared" si="8"/>
        <v>373.63083384538811</v>
      </c>
      <c r="D280">
        <f t="shared" si="9"/>
        <v>47</v>
      </c>
    </row>
    <row r="281" spans="1:4" x14ac:dyDescent="0.3">
      <c r="A281" s="1">
        <v>50</v>
      </c>
      <c r="B281" s="1">
        <v>360</v>
      </c>
      <c r="C281">
        <f t="shared" si="8"/>
        <v>363.45563690772497</v>
      </c>
      <c r="D281">
        <f t="shared" si="9"/>
        <v>21</v>
      </c>
    </row>
    <row r="282" spans="1:4" x14ac:dyDescent="0.3">
      <c r="A282" s="1">
        <v>138</v>
      </c>
      <c r="B282" s="1">
        <v>360</v>
      </c>
      <c r="C282">
        <f t="shared" si="8"/>
        <v>385.5437718340163</v>
      </c>
      <c r="D282">
        <f t="shared" si="9"/>
        <v>89</v>
      </c>
    </row>
    <row r="283" spans="1:4" x14ac:dyDescent="0.3">
      <c r="A283" s="1">
        <v>148</v>
      </c>
      <c r="B283" s="1">
        <v>360</v>
      </c>
      <c r="C283">
        <f t="shared" si="8"/>
        <v>389.23514743661059</v>
      </c>
      <c r="D283">
        <f t="shared" si="9"/>
        <v>93</v>
      </c>
    </row>
    <row r="284" spans="1:4" x14ac:dyDescent="0.3">
      <c r="A284" s="1">
        <v>130</v>
      </c>
      <c r="B284" s="1">
        <v>360</v>
      </c>
      <c r="C284">
        <f t="shared" si="8"/>
        <v>382.75318418009277</v>
      </c>
      <c r="D284">
        <f t="shared" si="9"/>
        <v>80</v>
      </c>
    </row>
    <row r="285" spans="1:4" x14ac:dyDescent="0.3">
      <c r="A285" s="1">
        <v>110</v>
      </c>
      <c r="B285" s="1">
        <v>360</v>
      </c>
      <c r="C285">
        <f t="shared" si="8"/>
        <v>376.43060449437422</v>
      </c>
      <c r="D285">
        <f t="shared" si="9"/>
        <v>61</v>
      </c>
    </row>
    <row r="286" spans="1:4" x14ac:dyDescent="0.3">
      <c r="A286" s="1">
        <v>55</v>
      </c>
      <c r="B286" s="1">
        <v>360</v>
      </c>
      <c r="C286">
        <f t="shared" si="8"/>
        <v>364.17715469260287</v>
      </c>
      <c r="D286">
        <f t="shared" si="9"/>
        <v>21</v>
      </c>
    </row>
    <row r="287" spans="1:4" x14ac:dyDescent="0.3">
      <c r="A287" s="1">
        <v>150</v>
      </c>
      <c r="B287" s="1">
        <v>360</v>
      </c>
      <c r="C287">
        <f t="shared" si="8"/>
        <v>390</v>
      </c>
      <c r="D287">
        <f t="shared" si="9"/>
        <v>92</v>
      </c>
    </row>
    <row r="288" spans="1:4" x14ac:dyDescent="0.3">
      <c r="A288" s="1">
        <v>125</v>
      </c>
      <c r="B288" s="1">
        <v>360</v>
      </c>
      <c r="C288">
        <f t="shared" si="8"/>
        <v>381.08398024582453</v>
      </c>
      <c r="D288">
        <f t="shared" si="9"/>
        <v>73</v>
      </c>
    </row>
    <row r="289" spans="1:4" x14ac:dyDescent="0.3">
      <c r="A289" s="1">
        <v>60</v>
      </c>
      <c r="B289" s="1">
        <v>300</v>
      </c>
      <c r="C289">
        <f t="shared" si="8"/>
        <v>305.94117081556709</v>
      </c>
      <c r="D289">
        <f t="shared" si="9"/>
        <v>15</v>
      </c>
    </row>
    <row r="290" spans="1:4" x14ac:dyDescent="0.3">
      <c r="A290" s="1">
        <v>149</v>
      </c>
      <c r="B290" s="1">
        <v>360</v>
      </c>
      <c r="C290">
        <f t="shared" si="8"/>
        <v>389.61647809095547</v>
      </c>
      <c r="D290">
        <f t="shared" si="9"/>
        <v>89</v>
      </c>
    </row>
    <row r="291" spans="1:4" x14ac:dyDescent="0.3">
      <c r="A291" s="1">
        <v>90</v>
      </c>
      <c r="B291" s="1">
        <v>180</v>
      </c>
      <c r="C291">
        <f t="shared" si="8"/>
        <v>201.24611797498108</v>
      </c>
      <c r="D291">
        <f t="shared" si="9"/>
        <v>9</v>
      </c>
    </row>
    <row r="292" spans="1:4" x14ac:dyDescent="0.3">
      <c r="A292" s="1">
        <v>84</v>
      </c>
      <c r="B292" s="1">
        <v>360</v>
      </c>
      <c r="C292">
        <f t="shared" si="8"/>
        <v>369.67012321798472</v>
      </c>
      <c r="D292">
        <f t="shared" si="9"/>
        <v>27</v>
      </c>
    </row>
    <row r="293" spans="1:4" x14ac:dyDescent="0.3">
      <c r="A293" s="1">
        <v>96</v>
      </c>
      <c r="B293" s="1">
        <v>360</v>
      </c>
      <c r="C293">
        <f t="shared" si="8"/>
        <v>372.58019271024057</v>
      </c>
      <c r="D293">
        <f t="shared" si="9"/>
        <v>36</v>
      </c>
    </row>
    <row r="294" spans="1:4" x14ac:dyDescent="0.3">
      <c r="A294" s="1">
        <v>118</v>
      </c>
      <c r="B294" s="1">
        <v>360</v>
      </c>
      <c r="C294">
        <f t="shared" si="8"/>
        <v>378.84561499375968</v>
      </c>
      <c r="D294">
        <f t="shared" si="9"/>
        <v>64</v>
      </c>
    </row>
    <row r="295" spans="1:4" x14ac:dyDescent="0.3">
      <c r="A295" s="1">
        <v>136</v>
      </c>
      <c r="B295" s="1">
        <v>360</v>
      </c>
      <c r="C295">
        <f t="shared" si="8"/>
        <v>384.8324310657822</v>
      </c>
      <c r="D295">
        <f t="shared" si="9"/>
        <v>78</v>
      </c>
    </row>
    <row r="296" spans="1:4" x14ac:dyDescent="0.3">
      <c r="A296" s="1">
        <v>128</v>
      </c>
      <c r="B296" s="1">
        <v>180</v>
      </c>
      <c r="C296">
        <f t="shared" si="8"/>
        <v>220.87100307645636</v>
      </c>
      <c r="D296">
        <f t="shared" si="9"/>
        <v>10</v>
      </c>
    </row>
    <row r="297" spans="1:4" x14ac:dyDescent="0.3">
      <c r="A297" s="1">
        <v>132</v>
      </c>
      <c r="B297" s="1">
        <v>360</v>
      </c>
      <c r="C297">
        <f t="shared" si="8"/>
        <v>383.43708740809097</v>
      </c>
      <c r="D297">
        <f t="shared" si="9"/>
        <v>73</v>
      </c>
    </row>
    <row r="298" spans="1:4" x14ac:dyDescent="0.3">
      <c r="A298" s="1">
        <v>98</v>
      </c>
      <c r="B298" s="1">
        <v>360</v>
      </c>
      <c r="C298">
        <f t="shared" si="8"/>
        <v>373.10052264771758</v>
      </c>
      <c r="D298">
        <f t="shared" si="9"/>
        <v>37</v>
      </c>
    </row>
    <row r="299" spans="1:4" x14ac:dyDescent="0.3">
      <c r="A299" s="1">
        <v>140</v>
      </c>
      <c r="B299" s="1">
        <v>360</v>
      </c>
      <c r="C299">
        <f t="shared" si="8"/>
        <v>386.2641583165593</v>
      </c>
      <c r="D299">
        <f t="shared" si="9"/>
        <v>77</v>
      </c>
    </row>
    <row r="300" spans="1:4" x14ac:dyDescent="0.3">
      <c r="A300" s="1">
        <v>70</v>
      </c>
      <c r="B300" s="1">
        <v>180</v>
      </c>
      <c r="C300">
        <f t="shared" si="8"/>
        <v>193.13207915827965</v>
      </c>
      <c r="D300">
        <f t="shared" si="9"/>
        <v>7</v>
      </c>
    </row>
    <row r="301" spans="1:4" x14ac:dyDescent="0.3">
      <c r="A301" s="1">
        <v>98</v>
      </c>
      <c r="B301" s="1">
        <v>360</v>
      </c>
      <c r="C301">
        <f t="shared" si="8"/>
        <v>373.10052264771758</v>
      </c>
      <c r="D301">
        <f t="shared" si="9"/>
        <v>36</v>
      </c>
    </row>
    <row r="302" spans="1:4" x14ac:dyDescent="0.3">
      <c r="A302" s="1">
        <v>110</v>
      </c>
      <c r="B302" s="1">
        <v>360</v>
      </c>
      <c r="C302">
        <f t="shared" si="8"/>
        <v>376.43060449437422</v>
      </c>
      <c r="D302">
        <f t="shared" si="9"/>
        <v>52</v>
      </c>
    </row>
    <row r="303" spans="1:4" x14ac:dyDescent="0.3">
      <c r="A303" s="1">
        <v>113</v>
      </c>
      <c r="B303" s="1">
        <v>180</v>
      </c>
      <c r="C303">
        <f t="shared" si="8"/>
        <v>212.52999788265186</v>
      </c>
      <c r="D303">
        <f t="shared" si="9"/>
        <v>8</v>
      </c>
    </row>
    <row r="304" spans="1:4" x14ac:dyDescent="0.3">
      <c r="A304" s="1">
        <v>100</v>
      </c>
      <c r="B304" s="1">
        <v>360</v>
      </c>
      <c r="C304">
        <f t="shared" si="8"/>
        <v>373.63083384538811</v>
      </c>
      <c r="D304">
        <f t="shared" si="9"/>
        <v>36</v>
      </c>
    </row>
    <row r="305" spans="1:4" x14ac:dyDescent="0.3">
      <c r="A305" s="1">
        <v>93</v>
      </c>
      <c r="B305" s="1">
        <v>360</v>
      </c>
      <c r="C305">
        <f t="shared" si="8"/>
        <v>371.8185041118852</v>
      </c>
      <c r="D305">
        <f t="shared" si="9"/>
        <v>27</v>
      </c>
    </row>
    <row r="306" spans="1:4" x14ac:dyDescent="0.3">
      <c r="A306" s="1">
        <v>132</v>
      </c>
      <c r="B306" s="1">
        <v>360</v>
      </c>
      <c r="C306">
        <f t="shared" si="8"/>
        <v>383.43708740809097</v>
      </c>
      <c r="D306">
        <f t="shared" si="9"/>
        <v>66</v>
      </c>
    </row>
    <row r="307" spans="1:4" x14ac:dyDescent="0.3">
      <c r="A307" s="1">
        <v>113</v>
      </c>
      <c r="B307" s="1">
        <v>360</v>
      </c>
      <c r="C307">
        <f t="shared" si="8"/>
        <v>377.31816812870278</v>
      </c>
      <c r="D307">
        <f t="shared" si="9"/>
        <v>55</v>
      </c>
    </row>
    <row r="308" spans="1:4" x14ac:dyDescent="0.3">
      <c r="A308" s="1">
        <v>128</v>
      </c>
      <c r="B308" s="1">
        <v>360</v>
      </c>
      <c r="C308">
        <f t="shared" si="8"/>
        <v>382.07852596030568</v>
      </c>
      <c r="D308">
        <f t="shared" si="9"/>
        <v>60</v>
      </c>
    </row>
    <row r="309" spans="1:4" x14ac:dyDescent="0.3">
      <c r="A309" s="1">
        <v>131</v>
      </c>
      <c r="B309" s="1">
        <v>360</v>
      </c>
      <c r="C309">
        <f t="shared" si="8"/>
        <v>383.0939832469312</v>
      </c>
      <c r="D309">
        <f t="shared" si="9"/>
        <v>63</v>
      </c>
    </row>
    <row r="310" spans="1:4" x14ac:dyDescent="0.3">
      <c r="A310" s="1">
        <v>80</v>
      </c>
      <c r="B310" s="1">
        <v>360</v>
      </c>
      <c r="C310">
        <f t="shared" si="8"/>
        <v>368.78177829171551</v>
      </c>
      <c r="D310">
        <f t="shared" si="9"/>
        <v>23</v>
      </c>
    </row>
    <row r="311" spans="1:4" x14ac:dyDescent="0.3">
      <c r="A311" s="1">
        <v>75</v>
      </c>
      <c r="B311" s="1">
        <v>360</v>
      </c>
      <c r="C311">
        <f t="shared" si="8"/>
        <v>367.72952016393788</v>
      </c>
      <c r="D311">
        <f t="shared" si="9"/>
        <v>22</v>
      </c>
    </row>
    <row r="312" spans="1:4" x14ac:dyDescent="0.3">
      <c r="A312" s="1">
        <v>96</v>
      </c>
      <c r="B312" s="1">
        <v>360</v>
      </c>
      <c r="C312">
        <f t="shared" si="8"/>
        <v>372.58019271024057</v>
      </c>
      <c r="D312">
        <f t="shared" si="9"/>
        <v>30</v>
      </c>
    </row>
    <row r="313" spans="1:4" x14ac:dyDescent="0.3">
      <c r="A313" s="1">
        <v>110</v>
      </c>
      <c r="B313" s="1">
        <v>360</v>
      </c>
      <c r="C313">
        <f t="shared" si="8"/>
        <v>376.43060449437422</v>
      </c>
      <c r="D313">
        <f t="shared" si="9"/>
        <v>46</v>
      </c>
    </row>
    <row r="314" spans="1:4" x14ac:dyDescent="0.3">
      <c r="A314" s="1">
        <v>119</v>
      </c>
      <c r="B314" s="1">
        <v>360</v>
      </c>
      <c r="C314">
        <f t="shared" si="8"/>
        <v>379.15827829548965</v>
      </c>
      <c r="D314">
        <f t="shared" si="9"/>
        <v>51</v>
      </c>
    </row>
    <row r="315" spans="1:4" x14ac:dyDescent="0.3">
      <c r="A315" s="1">
        <v>105</v>
      </c>
      <c r="B315" s="1">
        <v>84</v>
      </c>
      <c r="C315">
        <f t="shared" si="8"/>
        <v>134.46560898608982</v>
      </c>
      <c r="D315">
        <f t="shared" si="9"/>
        <v>3</v>
      </c>
    </row>
    <row r="316" spans="1:4" x14ac:dyDescent="0.3">
      <c r="A316" s="1">
        <v>107</v>
      </c>
      <c r="B316" s="1">
        <v>360</v>
      </c>
      <c r="C316">
        <f t="shared" si="8"/>
        <v>375.56490783884482</v>
      </c>
      <c r="D316">
        <f t="shared" si="9"/>
        <v>40</v>
      </c>
    </row>
    <row r="317" spans="1:4" x14ac:dyDescent="0.3">
      <c r="A317" s="1">
        <v>111</v>
      </c>
      <c r="B317" s="1">
        <v>12</v>
      </c>
      <c r="C317">
        <f t="shared" si="8"/>
        <v>111.64676439557037</v>
      </c>
      <c r="D317">
        <f t="shared" si="9"/>
        <v>2</v>
      </c>
    </row>
    <row r="318" spans="1:4" x14ac:dyDescent="0.3">
      <c r="A318" s="1">
        <v>95</v>
      </c>
      <c r="B318" s="1">
        <v>360</v>
      </c>
      <c r="C318">
        <f t="shared" si="8"/>
        <v>372.32378382262931</v>
      </c>
      <c r="D318">
        <f t="shared" si="9"/>
        <v>25</v>
      </c>
    </row>
    <row r="319" spans="1:4" x14ac:dyDescent="0.3">
      <c r="A319" s="1">
        <v>113</v>
      </c>
      <c r="B319" s="1">
        <v>480</v>
      </c>
      <c r="C319">
        <f t="shared" si="8"/>
        <v>493.12168883552465</v>
      </c>
      <c r="D319">
        <f t="shared" si="9"/>
        <v>63</v>
      </c>
    </row>
    <row r="320" spans="1:4" x14ac:dyDescent="0.3">
      <c r="A320" s="1">
        <v>100</v>
      </c>
      <c r="B320" s="1">
        <v>360</v>
      </c>
      <c r="C320">
        <f t="shared" si="8"/>
        <v>373.63083384538811</v>
      </c>
      <c r="D320">
        <f t="shared" si="9"/>
        <v>29</v>
      </c>
    </row>
    <row r="321" spans="1:4" x14ac:dyDescent="0.3">
      <c r="A321" s="1">
        <v>138</v>
      </c>
      <c r="B321" s="1">
        <v>360</v>
      </c>
      <c r="C321">
        <f t="shared" si="8"/>
        <v>385.5437718340163</v>
      </c>
      <c r="D321">
        <f t="shared" si="9"/>
        <v>56</v>
      </c>
    </row>
    <row r="322" spans="1:4" x14ac:dyDescent="0.3">
      <c r="A322" s="1">
        <v>124</v>
      </c>
      <c r="B322" s="1">
        <v>300</v>
      </c>
      <c r="C322">
        <f t="shared" si="8"/>
        <v>324.61669704437571</v>
      </c>
      <c r="D322">
        <f t="shared" si="9"/>
        <v>9</v>
      </c>
    </row>
    <row r="323" spans="1:4" x14ac:dyDescent="0.3">
      <c r="A323" s="1">
        <v>96</v>
      </c>
      <c r="B323" s="1">
        <v>360</v>
      </c>
      <c r="C323">
        <f t="shared" ref="C323:C385" si="10">SQRT((A323-K324)^2+(B323-K325)^2)</f>
        <v>372.58019271024057</v>
      </c>
      <c r="D323">
        <f t="shared" ref="D323:D382" si="11">RANK(C323,C323:C703,1)</f>
        <v>26</v>
      </c>
    </row>
    <row r="324" spans="1:4" x14ac:dyDescent="0.3">
      <c r="A324" s="1">
        <v>100</v>
      </c>
      <c r="B324" s="1">
        <v>360</v>
      </c>
      <c r="C324">
        <f t="shared" si="10"/>
        <v>373.63083384538811</v>
      </c>
      <c r="D324">
        <f t="shared" si="11"/>
        <v>27</v>
      </c>
    </row>
    <row r="325" spans="1:4" x14ac:dyDescent="0.3">
      <c r="A325" s="1">
        <v>148</v>
      </c>
      <c r="B325" s="1">
        <v>360</v>
      </c>
      <c r="C325">
        <f t="shared" si="10"/>
        <v>389.23514743661059</v>
      </c>
      <c r="D325">
        <f t="shared" si="11"/>
        <v>55</v>
      </c>
    </row>
    <row r="326" spans="1:4" x14ac:dyDescent="0.3">
      <c r="A326" s="1">
        <v>70</v>
      </c>
      <c r="B326" s="1">
        <v>180</v>
      </c>
      <c r="C326">
        <f t="shared" si="10"/>
        <v>193.13207915827965</v>
      </c>
      <c r="D326">
        <f t="shared" si="11"/>
        <v>5</v>
      </c>
    </row>
    <row r="327" spans="1:4" x14ac:dyDescent="0.3">
      <c r="A327" s="1">
        <v>150</v>
      </c>
      <c r="B327" s="1">
        <v>360</v>
      </c>
      <c r="C327">
        <f t="shared" si="10"/>
        <v>390</v>
      </c>
      <c r="D327">
        <f t="shared" si="11"/>
        <v>54</v>
      </c>
    </row>
    <row r="328" spans="1:4" x14ac:dyDescent="0.3">
      <c r="A328" s="1">
        <v>113</v>
      </c>
      <c r="B328" s="1">
        <v>480</v>
      </c>
      <c r="C328">
        <f t="shared" si="10"/>
        <v>493.12168883552465</v>
      </c>
      <c r="D328">
        <f t="shared" si="11"/>
        <v>55</v>
      </c>
    </row>
    <row r="329" spans="1:4" x14ac:dyDescent="0.3">
      <c r="A329" s="1">
        <v>123</v>
      </c>
      <c r="B329" s="1">
        <v>360</v>
      </c>
      <c r="C329">
        <f t="shared" si="10"/>
        <v>380.43264844121882</v>
      </c>
      <c r="D329">
        <f t="shared" si="11"/>
        <v>43</v>
      </c>
    </row>
    <row r="330" spans="1:4" x14ac:dyDescent="0.3">
      <c r="A330" s="1">
        <v>95</v>
      </c>
      <c r="B330" s="1">
        <v>360</v>
      </c>
      <c r="C330">
        <f t="shared" si="10"/>
        <v>372.32378382262931</v>
      </c>
      <c r="D330">
        <f t="shared" si="11"/>
        <v>23</v>
      </c>
    </row>
    <row r="331" spans="1:4" x14ac:dyDescent="0.3">
      <c r="A331" s="1">
        <v>45</v>
      </c>
      <c r="B331" s="1">
        <v>360</v>
      </c>
      <c r="C331">
        <f t="shared" si="10"/>
        <v>362.80159867343474</v>
      </c>
      <c r="D331">
        <f t="shared" si="11"/>
        <v>11</v>
      </c>
    </row>
    <row r="332" spans="1:4" x14ac:dyDescent="0.3">
      <c r="A332" s="1">
        <v>55</v>
      </c>
      <c r="B332" s="1">
        <v>360</v>
      </c>
      <c r="C332">
        <f t="shared" si="10"/>
        <v>364.17715469260287</v>
      </c>
      <c r="D332">
        <f t="shared" si="11"/>
        <v>11</v>
      </c>
    </row>
    <row r="333" spans="1:4" x14ac:dyDescent="0.3">
      <c r="A333" s="1">
        <v>100</v>
      </c>
      <c r="B333" s="1">
        <v>360</v>
      </c>
      <c r="C333">
        <f t="shared" si="10"/>
        <v>373.63083384538811</v>
      </c>
      <c r="D333">
        <f t="shared" si="11"/>
        <v>23</v>
      </c>
    </row>
    <row r="334" spans="1:4" x14ac:dyDescent="0.3">
      <c r="A334" s="1">
        <v>110</v>
      </c>
      <c r="B334" s="1">
        <v>360</v>
      </c>
      <c r="C334">
        <f t="shared" si="10"/>
        <v>376.43060449437422</v>
      </c>
      <c r="D334">
        <f t="shared" si="11"/>
        <v>33</v>
      </c>
    </row>
    <row r="335" spans="1:4" x14ac:dyDescent="0.3">
      <c r="A335" s="1">
        <v>94</v>
      </c>
      <c r="B335" s="1">
        <v>360</v>
      </c>
      <c r="C335">
        <f t="shared" si="10"/>
        <v>372.06988590854809</v>
      </c>
      <c r="D335">
        <f t="shared" si="11"/>
        <v>19</v>
      </c>
    </row>
    <row r="336" spans="1:4" x14ac:dyDescent="0.3">
      <c r="A336" s="1">
        <v>130</v>
      </c>
      <c r="B336" s="1">
        <v>360</v>
      </c>
      <c r="C336">
        <f t="shared" si="10"/>
        <v>382.75318418009277</v>
      </c>
      <c r="D336">
        <f t="shared" si="11"/>
        <v>41</v>
      </c>
    </row>
    <row r="337" spans="1:4" x14ac:dyDescent="0.3">
      <c r="A337" s="1">
        <v>100</v>
      </c>
      <c r="B337" s="1">
        <v>360</v>
      </c>
      <c r="C337">
        <f t="shared" si="10"/>
        <v>373.63083384538811</v>
      </c>
      <c r="D337">
        <f t="shared" si="11"/>
        <v>22</v>
      </c>
    </row>
    <row r="338" spans="1:4" x14ac:dyDescent="0.3">
      <c r="A338" s="1">
        <v>110</v>
      </c>
      <c r="B338" s="1">
        <v>360</v>
      </c>
      <c r="C338">
        <f t="shared" si="10"/>
        <v>376.43060449437422</v>
      </c>
      <c r="D338">
        <f t="shared" si="11"/>
        <v>31</v>
      </c>
    </row>
    <row r="339" spans="1:4" x14ac:dyDescent="0.3">
      <c r="A339" s="1">
        <v>126</v>
      </c>
      <c r="B339" s="1">
        <v>360</v>
      </c>
      <c r="C339">
        <f t="shared" si="10"/>
        <v>381.41316180750761</v>
      </c>
      <c r="D339">
        <f t="shared" si="11"/>
        <v>36</v>
      </c>
    </row>
    <row r="340" spans="1:4" x14ac:dyDescent="0.3">
      <c r="A340" s="1">
        <v>107</v>
      </c>
      <c r="B340" s="1">
        <v>360</v>
      </c>
      <c r="C340">
        <f t="shared" si="10"/>
        <v>375.56490783884482</v>
      </c>
      <c r="D340">
        <f t="shared" si="11"/>
        <v>27</v>
      </c>
    </row>
    <row r="341" spans="1:4" x14ac:dyDescent="0.3">
      <c r="A341" s="1">
        <v>66</v>
      </c>
      <c r="B341" s="1">
        <v>360</v>
      </c>
      <c r="C341">
        <f t="shared" si="10"/>
        <v>366</v>
      </c>
      <c r="D341">
        <f t="shared" si="11"/>
        <v>12</v>
      </c>
    </row>
    <row r="342" spans="1:4" x14ac:dyDescent="0.3">
      <c r="A342" s="1">
        <v>140</v>
      </c>
      <c r="B342" s="1">
        <v>180</v>
      </c>
      <c r="C342">
        <f t="shared" si="10"/>
        <v>228.03508501982759</v>
      </c>
      <c r="D342">
        <f t="shared" si="11"/>
        <v>6</v>
      </c>
    </row>
    <row r="343" spans="1:4" x14ac:dyDescent="0.3">
      <c r="A343" s="1">
        <v>99</v>
      </c>
      <c r="B343" s="1">
        <v>360</v>
      </c>
      <c r="C343">
        <f t="shared" si="10"/>
        <v>373.36443322844775</v>
      </c>
      <c r="D343">
        <f t="shared" si="11"/>
        <v>19</v>
      </c>
    </row>
    <row r="344" spans="1:4" x14ac:dyDescent="0.3">
      <c r="A344" s="1">
        <v>95</v>
      </c>
      <c r="B344" s="1">
        <v>360</v>
      </c>
      <c r="C344">
        <f t="shared" si="10"/>
        <v>372.32378382262931</v>
      </c>
      <c r="D344">
        <f t="shared" si="11"/>
        <v>18</v>
      </c>
    </row>
    <row r="345" spans="1:4" x14ac:dyDescent="0.3">
      <c r="A345" s="1">
        <v>128</v>
      </c>
      <c r="B345" s="1">
        <v>360</v>
      </c>
      <c r="C345">
        <f t="shared" si="10"/>
        <v>382.07852596030568</v>
      </c>
      <c r="D345">
        <f t="shared" si="11"/>
        <v>31</v>
      </c>
    </row>
    <row r="346" spans="1:4" x14ac:dyDescent="0.3">
      <c r="A346" s="1">
        <v>102</v>
      </c>
      <c r="B346" s="1">
        <v>360</v>
      </c>
      <c r="C346">
        <f t="shared" si="10"/>
        <v>374.17108386405278</v>
      </c>
      <c r="D346">
        <f t="shared" si="11"/>
        <v>18</v>
      </c>
    </row>
    <row r="347" spans="1:4" x14ac:dyDescent="0.3">
      <c r="A347" s="1">
        <v>80</v>
      </c>
      <c r="B347" s="1">
        <v>36</v>
      </c>
      <c r="C347">
        <f t="shared" si="10"/>
        <v>87.726848797845236</v>
      </c>
      <c r="D347">
        <f t="shared" si="11"/>
        <v>1</v>
      </c>
    </row>
    <row r="348" spans="1:4" x14ac:dyDescent="0.3">
      <c r="A348" s="1">
        <v>145</v>
      </c>
      <c r="B348" s="1">
        <v>360</v>
      </c>
      <c r="C348">
        <f t="shared" si="10"/>
        <v>388.10436740650061</v>
      </c>
      <c r="D348">
        <f t="shared" si="11"/>
        <v>33</v>
      </c>
    </row>
    <row r="349" spans="1:4" x14ac:dyDescent="0.3">
      <c r="A349" s="1">
        <v>103</v>
      </c>
      <c r="B349" s="1">
        <v>360</v>
      </c>
      <c r="C349">
        <f t="shared" si="10"/>
        <v>374.44492251865296</v>
      </c>
      <c r="D349">
        <f t="shared" si="11"/>
        <v>17</v>
      </c>
    </row>
    <row r="350" spans="1:4" x14ac:dyDescent="0.3">
      <c r="A350" s="1">
        <v>110</v>
      </c>
      <c r="B350" s="1">
        <v>360</v>
      </c>
      <c r="C350">
        <f t="shared" si="10"/>
        <v>376.43060449437422</v>
      </c>
      <c r="D350">
        <f t="shared" si="11"/>
        <v>23</v>
      </c>
    </row>
    <row r="351" spans="1:4" x14ac:dyDescent="0.3">
      <c r="A351" s="1">
        <v>132</v>
      </c>
      <c r="B351" s="1">
        <v>180</v>
      </c>
      <c r="C351">
        <f t="shared" si="10"/>
        <v>223.21290285285929</v>
      </c>
      <c r="D351">
        <f t="shared" si="11"/>
        <v>4</v>
      </c>
    </row>
    <row r="352" spans="1:4" x14ac:dyDescent="0.3">
      <c r="A352" s="1">
        <v>26</v>
      </c>
      <c r="B352" s="1">
        <v>360</v>
      </c>
      <c r="C352">
        <f t="shared" si="10"/>
        <v>360.93766774887877</v>
      </c>
      <c r="D352">
        <f t="shared" si="11"/>
        <v>6</v>
      </c>
    </row>
    <row r="353" spans="1:4" x14ac:dyDescent="0.3">
      <c r="A353" s="1">
        <v>84</v>
      </c>
      <c r="B353" s="1">
        <v>360</v>
      </c>
      <c r="C353">
        <f t="shared" si="10"/>
        <v>369.67012321798472</v>
      </c>
      <c r="D353">
        <f t="shared" si="11"/>
        <v>11</v>
      </c>
    </row>
    <row r="354" spans="1:4" x14ac:dyDescent="0.3">
      <c r="A354" s="1">
        <v>108</v>
      </c>
      <c r="B354" s="1">
        <v>360</v>
      </c>
      <c r="C354">
        <f t="shared" si="10"/>
        <v>375.85103432077983</v>
      </c>
      <c r="D354">
        <f t="shared" si="11"/>
        <v>18</v>
      </c>
    </row>
    <row r="355" spans="1:4" x14ac:dyDescent="0.3">
      <c r="A355" s="1">
        <v>132</v>
      </c>
      <c r="B355" s="1">
        <v>360</v>
      </c>
      <c r="C355">
        <f t="shared" si="10"/>
        <v>383.43708740809097</v>
      </c>
      <c r="D355">
        <f t="shared" si="11"/>
        <v>24</v>
      </c>
    </row>
    <row r="356" spans="1:4" x14ac:dyDescent="0.3">
      <c r="A356" s="1">
        <v>120</v>
      </c>
      <c r="B356" s="1">
        <v>360</v>
      </c>
      <c r="C356">
        <f t="shared" si="10"/>
        <v>379.4733192202055</v>
      </c>
      <c r="D356">
        <f t="shared" si="11"/>
        <v>21</v>
      </c>
    </row>
    <row r="357" spans="1:4" x14ac:dyDescent="0.3">
      <c r="A357" s="1">
        <v>70</v>
      </c>
      <c r="B357" s="1">
        <v>360</v>
      </c>
      <c r="C357">
        <f t="shared" si="10"/>
        <v>366.74241641784499</v>
      </c>
      <c r="D357">
        <f t="shared" si="11"/>
        <v>8</v>
      </c>
    </row>
    <row r="358" spans="1:4" x14ac:dyDescent="0.3">
      <c r="A358" s="1">
        <v>123</v>
      </c>
      <c r="B358" s="1">
        <v>360</v>
      </c>
      <c r="C358">
        <f t="shared" si="10"/>
        <v>380.43264844121882</v>
      </c>
      <c r="D358">
        <f t="shared" si="11"/>
        <v>20</v>
      </c>
    </row>
    <row r="359" spans="1:4" x14ac:dyDescent="0.3">
      <c r="A359" s="1">
        <v>9</v>
      </c>
      <c r="B359" s="1">
        <v>360</v>
      </c>
      <c r="C359">
        <f t="shared" si="10"/>
        <v>360.11248242736605</v>
      </c>
      <c r="D359">
        <f t="shared" si="11"/>
        <v>5</v>
      </c>
    </row>
    <row r="360" spans="1:4" x14ac:dyDescent="0.3">
      <c r="A360" s="1">
        <v>104</v>
      </c>
      <c r="B360" s="1">
        <v>360</v>
      </c>
      <c r="C360">
        <f t="shared" si="10"/>
        <v>374.72122971617182</v>
      </c>
      <c r="D360">
        <f t="shared" si="11"/>
        <v>12</v>
      </c>
    </row>
    <row r="361" spans="1:4" x14ac:dyDescent="0.3">
      <c r="A361" s="1">
        <v>150</v>
      </c>
      <c r="B361" s="1">
        <v>360</v>
      </c>
      <c r="C361">
        <f t="shared" si="10"/>
        <v>390</v>
      </c>
      <c r="D361">
        <f t="shared" si="11"/>
        <v>22</v>
      </c>
    </row>
    <row r="362" spans="1:4" x14ac:dyDescent="0.3">
      <c r="A362" s="1">
        <v>108</v>
      </c>
      <c r="B362" s="1">
        <v>84</v>
      </c>
      <c r="C362">
        <f t="shared" si="10"/>
        <v>136.82105101189657</v>
      </c>
      <c r="D362">
        <f t="shared" si="11"/>
        <v>1</v>
      </c>
    </row>
    <row r="363" spans="1:4" x14ac:dyDescent="0.3">
      <c r="A363" s="1">
        <v>136</v>
      </c>
      <c r="B363" s="1">
        <v>360</v>
      </c>
      <c r="C363">
        <f t="shared" si="10"/>
        <v>384.8324310657822</v>
      </c>
      <c r="D363">
        <f t="shared" si="11"/>
        <v>19</v>
      </c>
    </row>
    <row r="364" spans="1:4" x14ac:dyDescent="0.3">
      <c r="A364" s="1">
        <v>110</v>
      </c>
      <c r="B364" s="1">
        <v>360</v>
      </c>
      <c r="C364">
        <f t="shared" si="10"/>
        <v>376.43060449437422</v>
      </c>
      <c r="D364">
        <f t="shared" si="11"/>
        <v>15</v>
      </c>
    </row>
    <row r="365" spans="1:4" x14ac:dyDescent="0.3">
      <c r="A365" s="1">
        <v>107</v>
      </c>
      <c r="B365" s="1">
        <v>360</v>
      </c>
      <c r="C365">
        <f t="shared" si="10"/>
        <v>375.56490783884482</v>
      </c>
      <c r="D365">
        <f t="shared" si="11"/>
        <v>13</v>
      </c>
    </row>
    <row r="366" spans="1:4" x14ac:dyDescent="0.3">
      <c r="A366" s="1">
        <v>90</v>
      </c>
      <c r="B366" s="1">
        <v>360</v>
      </c>
      <c r="C366">
        <f t="shared" si="10"/>
        <v>371.07950630558946</v>
      </c>
      <c r="D366">
        <f t="shared" si="11"/>
        <v>9</v>
      </c>
    </row>
    <row r="367" spans="1:4" x14ac:dyDescent="0.3">
      <c r="A367" s="1">
        <v>36</v>
      </c>
      <c r="B367" s="1">
        <v>360</v>
      </c>
      <c r="C367">
        <f t="shared" si="10"/>
        <v>361.79552236035204</v>
      </c>
      <c r="D367">
        <f t="shared" si="11"/>
        <v>4</v>
      </c>
    </row>
    <row r="368" spans="1:4" x14ac:dyDescent="0.3">
      <c r="A368" s="1">
        <v>61</v>
      </c>
      <c r="B368" s="1">
        <v>360</v>
      </c>
      <c r="C368">
        <f t="shared" si="10"/>
        <v>365.13148316736533</v>
      </c>
      <c r="D368">
        <f t="shared" si="11"/>
        <v>4</v>
      </c>
    </row>
    <row r="369" spans="1:4" x14ac:dyDescent="0.3">
      <c r="A369" s="1">
        <v>146</v>
      </c>
      <c r="B369" s="1">
        <v>360</v>
      </c>
      <c r="C369">
        <f t="shared" si="10"/>
        <v>388.47908566613984</v>
      </c>
      <c r="D369">
        <f t="shared" si="11"/>
        <v>14</v>
      </c>
    </row>
    <row r="370" spans="1:4" x14ac:dyDescent="0.3">
      <c r="A370" s="1">
        <v>104</v>
      </c>
      <c r="B370" s="1">
        <v>360</v>
      </c>
      <c r="C370">
        <f t="shared" si="10"/>
        <v>374.72122971617182</v>
      </c>
      <c r="D370">
        <f t="shared" si="11"/>
        <v>8</v>
      </c>
    </row>
    <row r="371" spans="1:4" x14ac:dyDescent="0.3">
      <c r="A371" s="1">
        <v>70</v>
      </c>
      <c r="B371" s="1">
        <v>360</v>
      </c>
      <c r="C371">
        <f t="shared" si="10"/>
        <v>366.74241641784499</v>
      </c>
      <c r="D371">
        <f t="shared" si="11"/>
        <v>4</v>
      </c>
    </row>
    <row r="372" spans="1:4" x14ac:dyDescent="0.3">
      <c r="A372" s="1">
        <v>94</v>
      </c>
      <c r="B372" s="1">
        <v>360</v>
      </c>
      <c r="C372">
        <f t="shared" si="10"/>
        <v>372.06988590854809</v>
      </c>
      <c r="D372">
        <f t="shared" si="11"/>
        <v>6</v>
      </c>
    </row>
    <row r="373" spans="1:4" x14ac:dyDescent="0.3">
      <c r="A373" s="1">
        <v>106</v>
      </c>
      <c r="B373" s="1">
        <v>360</v>
      </c>
      <c r="C373">
        <f t="shared" si="10"/>
        <v>375.28122788117179</v>
      </c>
      <c r="D373">
        <f t="shared" si="11"/>
        <v>6</v>
      </c>
    </row>
    <row r="374" spans="1:4" x14ac:dyDescent="0.3">
      <c r="A374" s="1">
        <v>56</v>
      </c>
      <c r="B374" s="1">
        <v>180</v>
      </c>
      <c r="C374">
        <f t="shared" si="10"/>
        <v>188.50994668717087</v>
      </c>
      <c r="D374">
        <f t="shared" si="11"/>
        <v>2</v>
      </c>
    </row>
    <row r="375" spans="1:4" x14ac:dyDescent="0.3">
      <c r="A375" s="1">
        <v>142</v>
      </c>
      <c r="B375" s="1">
        <v>180</v>
      </c>
      <c r="C375">
        <f t="shared" si="10"/>
        <v>229.26840166058645</v>
      </c>
      <c r="D375">
        <f t="shared" si="11"/>
        <v>2</v>
      </c>
    </row>
    <row r="376" spans="1:4" x14ac:dyDescent="0.3">
      <c r="A376" s="1">
        <v>110</v>
      </c>
      <c r="B376" s="1">
        <v>360</v>
      </c>
      <c r="C376">
        <f t="shared" si="10"/>
        <v>376.43060449437422</v>
      </c>
      <c r="D376">
        <f t="shared" si="11"/>
        <v>5</v>
      </c>
    </row>
    <row r="377" spans="1:4" x14ac:dyDescent="0.3">
      <c r="A377" s="1">
        <v>88</v>
      </c>
      <c r="B377" s="1">
        <v>360</v>
      </c>
      <c r="C377">
        <f t="shared" si="10"/>
        <v>370.59951430081503</v>
      </c>
      <c r="D377">
        <f t="shared" si="11"/>
        <v>3</v>
      </c>
    </row>
    <row r="378" spans="1:4" x14ac:dyDescent="0.3">
      <c r="A378" s="1">
        <v>128</v>
      </c>
      <c r="B378" s="1">
        <v>360</v>
      </c>
      <c r="C378">
        <f t="shared" si="10"/>
        <v>382.07852596030568</v>
      </c>
      <c r="D378">
        <f t="shared" si="11"/>
        <v>4</v>
      </c>
    </row>
    <row r="379" spans="1:4" x14ac:dyDescent="0.3">
      <c r="A379" s="1">
        <v>108</v>
      </c>
      <c r="B379" s="1">
        <v>360</v>
      </c>
      <c r="C379">
        <f t="shared" si="10"/>
        <v>375.85103432077983</v>
      </c>
      <c r="D379">
        <f t="shared" si="11"/>
        <v>3</v>
      </c>
    </row>
    <row r="380" spans="1:4" x14ac:dyDescent="0.3">
      <c r="A380" s="1">
        <v>71</v>
      </c>
      <c r="B380" s="1">
        <v>360</v>
      </c>
      <c r="C380">
        <f t="shared" si="10"/>
        <v>366.93459907727424</v>
      </c>
      <c r="D380">
        <f t="shared" si="11"/>
        <v>2</v>
      </c>
    </row>
    <row r="381" spans="1:4" x14ac:dyDescent="0.3">
      <c r="A381" s="1">
        <v>40</v>
      </c>
      <c r="B381" s="1">
        <v>180</v>
      </c>
      <c r="C381">
        <f t="shared" si="10"/>
        <v>184.39088914585776</v>
      </c>
      <c r="D381">
        <f t="shared" si="11"/>
        <v>1</v>
      </c>
    </row>
    <row r="382" spans="1:4" x14ac:dyDescent="0.3">
      <c r="A382" s="1">
        <v>133</v>
      </c>
      <c r="B382" s="1">
        <v>360</v>
      </c>
      <c r="C382">
        <f t="shared" si="10"/>
        <v>383.78249048126207</v>
      </c>
      <c r="D382">
        <f t="shared" si="11"/>
        <v>1</v>
      </c>
    </row>
  </sheetData>
  <autoFilter ref="A1:D382" xr:uid="{96B8D4B5-B54D-4490-9783-10AB7143F78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0EF1-F2C5-40F7-8BDE-474533B7A7CF}">
  <dimension ref="A1:R382"/>
  <sheetViews>
    <sheetView tabSelected="1" topLeftCell="C1" workbookViewId="0">
      <selection activeCell="P10" sqref="P10"/>
    </sheetView>
  </sheetViews>
  <sheetFormatPr defaultRowHeight="14.4" x14ac:dyDescent="0.3"/>
  <cols>
    <col min="1" max="1" width="13.21875" customWidth="1"/>
    <col min="2" max="2" width="18.77734375" customWidth="1"/>
    <col min="3" max="3" width="21" customWidth="1"/>
    <col min="4" max="4" width="16.44140625" customWidth="1"/>
    <col min="5" max="5" width="17.109375" customWidth="1"/>
    <col min="6" max="6" width="14.44140625" customWidth="1"/>
    <col min="7" max="7" width="12.88671875" customWidth="1"/>
    <col min="10" max="10" width="11.6640625" customWidth="1"/>
    <col min="11" max="11" width="21" customWidth="1"/>
    <col min="15" max="15" width="15.21875" customWidth="1"/>
  </cols>
  <sheetData>
    <row r="1" spans="1:18" ht="15" thickBot="1" x14ac:dyDescent="0.35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13" t="s">
        <v>11</v>
      </c>
      <c r="K1" s="3" t="s">
        <v>82</v>
      </c>
      <c r="O1" s="14" t="s">
        <v>97</v>
      </c>
    </row>
    <row r="2" spans="1:18" ht="15" thickBot="1" x14ac:dyDescent="0.35">
      <c r="A2">
        <v>1</v>
      </c>
      <c r="B2">
        <v>4583</v>
      </c>
      <c r="C2">
        <v>1508</v>
      </c>
      <c r="D2">
        <v>128</v>
      </c>
      <c r="E2">
        <v>360</v>
      </c>
      <c r="F2">
        <v>1</v>
      </c>
      <c r="G2" s="1" t="s">
        <v>17</v>
      </c>
      <c r="J2" s="39"/>
      <c r="K2" s="39" t="s">
        <v>19</v>
      </c>
      <c r="L2" s="39" t="s">
        <v>17</v>
      </c>
      <c r="M2" s="39" t="s">
        <v>83</v>
      </c>
      <c r="O2" s="39"/>
      <c r="P2" s="39" t="s">
        <v>19</v>
      </c>
      <c r="Q2" s="39" t="s">
        <v>17</v>
      </c>
      <c r="R2" s="39" t="s">
        <v>83</v>
      </c>
    </row>
    <row r="3" spans="1:18" ht="15" thickBot="1" x14ac:dyDescent="0.35">
      <c r="A3">
        <v>0</v>
      </c>
      <c r="B3">
        <v>3000</v>
      </c>
      <c r="C3">
        <v>0</v>
      </c>
      <c r="D3">
        <v>66</v>
      </c>
      <c r="E3">
        <v>360</v>
      </c>
      <c r="F3">
        <v>1</v>
      </c>
      <c r="G3" s="1" t="s">
        <v>19</v>
      </c>
      <c r="J3" s="39" t="s">
        <v>84</v>
      </c>
      <c r="K3" s="39">
        <f>COUNTIFS(D:D,J3,G:G,G5)</f>
        <v>107</v>
      </c>
      <c r="L3" s="39">
        <f>COUNTIFS(D:D,J3,G:G,$G$2)</f>
        <v>35</v>
      </c>
      <c r="M3" s="39">
        <f>K3+L3</f>
        <v>142</v>
      </c>
      <c r="O3" s="39" t="s">
        <v>84</v>
      </c>
      <c r="P3" s="39">
        <f>COUNTIFS(D:D,J3,G:G,G3)</f>
        <v>107</v>
      </c>
      <c r="Q3" s="39">
        <f>COUNTIFS(D:D,O3,G:G,G2)</f>
        <v>35</v>
      </c>
      <c r="R3" s="39">
        <f>P3+Q3</f>
        <v>142</v>
      </c>
    </row>
    <row r="4" spans="1:18" ht="15" thickBot="1" x14ac:dyDescent="0.35">
      <c r="A4">
        <v>0</v>
      </c>
      <c r="B4">
        <v>2583</v>
      </c>
      <c r="C4">
        <v>2358</v>
      </c>
      <c r="D4">
        <v>120</v>
      </c>
      <c r="E4">
        <v>360</v>
      </c>
      <c r="F4">
        <v>1</v>
      </c>
      <c r="G4" s="1" t="s">
        <v>19</v>
      </c>
      <c r="J4" s="39" t="s">
        <v>85</v>
      </c>
      <c r="K4" s="39">
        <f>COUNTIFS(D:D,J4,G:G,$G$5)</f>
        <v>164</v>
      </c>
      <c r="L4" s="39">
        <f>COUNTIFS(D:D,J4,G:G,$G$2)</f>
        <v>75</v>
      </c>
      <c r="M4" s="39">
        <f>K4+L4</f>
        <v>239</v>
      </c>
      <c r="O4" s="39" t="s">
        <v>85</v>
      </c>
      <c r="P4" s="39">
        <f>COUNTIFS(D:D,J4,G:G,G4)</f>
        <v>164</v>
      </c>
      <c r="Q4" s="39">
        <f>COUNTIFS(D:D,O4,G:G,G2)</f>
        <v>75</v>
      </c>
      <c r="R4" s="39">
        <f>P4+Q4</f>
        <v>239</v>
      </c>
    </row>
    <row r="5" spans="1:18" x14ac:dyDescent="0.3">
      <c r="A5">
        <v>0</v>
      </c>
      <c r="B5">
        <v>6000</v>
      </c>
      <c r="C5">
        <v>0</v>
      </c>
      <c r="D5">
        <v>141</v>
      </c>
      <c r="E5">
        <v>360</v>
      </c>
      <c r="F5">
        <v>1</v>
      </c>
      <c r="G5" s="1" t="s">
        <v>19</v>
      </c>
      <c r="K5" s="34" t="s">
        <v>86</v>
      </c>
      <c r="M5">
        <f>SUM(M3:M4)</f>
        <v>381</v>
      </c>
      <c r="P5" s="34" t="s">
        <v>86</v>
      </c>
      <c r="R5">
        <f>SUM(R3:R4)</f>
        <v>381</v>
      </c>
    </row>
    <row r="6" spans="1:18" x14ac:dyDescent="0.3">
      <c r="A6">
        <v>0</v>
      </c>
      <c r="B6">
        <v>2333</v>
      </c>
      <c r="C6">
        <v>1516</v>
      </c>
      <c r="D6">
        <v>95</v>
      </c>
      <c r="E6">
        <v>360</v>
      </c>
      <c r="F6">
        <v>1</v>
      </c>
      <c r="G6" s="1" t="s">
        <v>19</v>
      </c>
    </row>
    <row r="7" spans="1:18" x14ac:dyDescent="0.3">
      <c r="A7">
        <v>2</v>
      </c>
      <c r="B7">
        <v>3200</v>
      </c>
      <c r="C7">
        <v>700</v>
      </c>
      <c r="D7">
        <v>70</v>
      </c>
      <c r="E7">
        <v>360</v>
      </c>
      <c r="F7">
        <v>1</v>
      </c>
      <c r="G7" s="1" t="s">
        <v>19</v>
      </c>
      <c r="J7" t="s">
        <v>87</v>
      </c>
      <c r="O7" t="s">
        <v>99</v>
      </c>
      <c r="P7">
        <f>-1*((P3/R3)*LOG(P3/R3,2)*(Q3/R3)*LOG(Q3/R3,2))</f>
        <v>-0.15320908529812358</v>
      </c>
    </row>
    <row r="8" spans="1:18" x14ac:dyDescent="0.3">
      <c r="A8">
        <v>2</v>
      </c>
      <c r="B8">
        <v>2500</v>
      </c>
      <c r="C8">
        <v>1840</v>
      </c>
      <c r="D8">
        <v>109</v>
      </c>
      <c r="E8">
        <v>360</v>
      </c>
      <c r="F8">
        <v>1</v>
      </c>
      <c r="G8" s="1" t="s">
        <v>19</v>
      </c>
      <c r="J8" t="s">
        <v>88</v>
      </c>
      <c r="K8">
        <f>1-((K3/M3)^2+(L3/M3)^2)</f>
        <v>0.3714540765721086</v>
      </c>
      <c r="O8" t="s">
        <v>100</v>
      </c>
      <c r="P8">
        <f>-1*((P4/R4)*LOG(P4/R4,2)*(Q4/R4)*LOG(Q4/R4,2))</f>
        <v>-0.19561836239246019</v>
      </c>
    </row>
    <row r="9" spans="1:18" x14ac:dyDescent="0.3">
      <c r="A9">
        <v>0</v>
      </c>
      <c r="B9">
        <v>1853</v>
      </c>
      <c r="C9">
        <v>2840</v>
      </c>
      <c r="D9">
        <v>114</v>
      </c>
      <c r="E9">
        <v>360</v>
      </c>
      <c r="F9">
        <v>1</v>
      </c>
      <c r="G9" s="1" t="s">
        <v>17</v>
      </c>
      <c r="J9" t="s">
        <v>89</v>
      </c>
      <c r="K9">
        <f>1-((K4/M4)^2+(L4/M4)^2)</f>
        <v>0.4306647292589415</v>
      </c>
      <c r="O9" t="s">
        <v>101</v>
      </c>
      <c r="P9">
        <f>P7*R3/R5+P8*R4/R5</f>
        <v>-0.17981228011583081</v>
      </c>
    </row>
    <row r="10" spans="1:18" x14ac:dyDescent="0.3">
      <c r="A10">
        <v>2</v>
      </c>
      <c r="B10">
        <v>1299</v>
      </c>
      <c r="C10">
        <v>1086</v>
      </c>
      <c r="D10">
        <v>17</v>
      </c>
      <c r="E10">
        <v>120</v>
      </c>
      <c r="F10">
        <v>1</v>
      </c>
      <c r="G10" s="1" t="s">
        <v>19</v>
      </c>
      <c r="J10" t="s">
        <v>90</v>
      </c>
      <c r="K10">
        <f>K8*M3/M5+K9*M4/M5</f>
        <v>0.40859671697146049</v>
      </c>
    </row>
    <row r="11" spans="1:18" x14ac:dyDescent="0.3">
      <c r="A11">
        <v>0</v>
      </c>
      <c r="B11">
        <v>4950</v>
      </c>
      <c r="C11">
        <v>0</v>
      </c>
      <c r="D11">
        <v>125</v>
      </c>
      <c r="E11">
        <v>360</v>
      </c>
      <c r="F11">
        <v>1</v>
      </c>
      <c r="G11" s="1" t="s">
        <v>19</v>
      </c>
    </row>
    <row r="12" spans="1:18" x14ac:dyDescent="0.3">
      <c r="A12">
        <v>1</v>
      </c>
      <c r="B12">
        <v>3596</v>
      </c>
      <c r="C12">
        <v>0</v>
      </c>
      <c r="D12">
        <v>100</v>
      </c>
      <c r="E12">
        <v>240</v>
      </c>
      <c r="F12">
        <v>0</v>
      </c>
      <c r="G12" s="1" t="s">
        <v>19</v>
      </c>
      <c r="O12" s="14" t="s">
        <v>98</v>
      </c>
    </row>
    <row r="13" spans="1:18" ht="15" thickBot="1" x14ac:dyDescent="0.35">
      <c r="A13">
        <v>0</v>
      </c>
      <c r="B13">
        <v>3510</v>
      </c>
      <c r="C13">
        <v>0</v>
      </c>
      <c r="D13">
        <v>76</v>
      </c>
      <c r="E13">
        <v>360</v>
      </c>
      <c r="F13">
        <v>0</v>
      </c>
      <c r="G13" s="1" t="s">
        <v>17</v>
      </c>
      <c r="K13" s="3" t="s">
        <v>96</v>
      </c>
      <c r="P13" s="3" t="s">
        <v>96</v>
      </c>
    </row>
    <row r="14" spans="1:18" ht="15" thickBot="1" x14ac:dyDescent="0.35">
      <c r="A14">
        <v>0</v>
      </c>
      <c r="B14">
        <v>4887</v>
      </c>
      <c r="C14">
        <v>0</v>
      </c>
      <c r="D14">
        <v>133</v>
      </c>
      <c r="E14">
        <v>360</v>
      </c>
      <c r="F14">
        <v>1</v>
      </c>
      <c r="G14" s="1" t="s">
        <v>17</v>
      </c>
      <c r="J14" s="39"/>
      <c r="K14" s="39" t="s">
        <v>19</v>
      </c>
      <c r="L14" s="39" t="s">
        <v>17</v>
      </c>
      <c r="M14" s="39" t="s">
        <v>83</v>
      </c>
      <c r="O14" s="39"/>
      <c r="P14" s="39" t="s">
        <v>19</v>
      </c>
      <c r="Q14" s="39" t="s">
        <v>17</v>
      </c>
      <c r="R14" s="39" t="s">
        <v>83</v>
      </c>
    </row>
    <row r="15" spans="1:18" ht="15" thickBot="1" x14ac:dyDescent="0.35">
      <c r="A15">
        <v>0</v>
      </c>
      <c r="B15">
        <v>2600</v>
      </c>
      <c r="C15">
        <v>3500</v>
      </c>
      <c r="D15">
        <v>115</v>
      </c>
      <c r="E15">
        <v>12</v>
      </c>
      <c r="F15">
        <v>1</v>
      </c>
      <c r="G15" s="1" t="s">
        <v>19</v>
      </c>
      <c r="J15" s="39" t="s">
        <v>91</v>
      </c>
      <c r="K15" s="39">
        <f>COUNTIFS(B:B,J15,G:G,G3)</f>
        <v>167</v>
      </c>
      <c r="L15" s="39">
        <f>COUNTIFS(B:B,J15,G:G,G2)</f>
        <v>72</v>
      </c>
      <c r="M15" s="39">
        <f>K15+L15</f>
        <v>239</v>
      </c>
      <c r="O15" s="39" t="s">
        <v>91</v>
      </c>
      <c r="P15" s="39">
        <f>COUNTIFS(B:B,O15,G:G,G3)</f>
        <v>167</v>
      </c>
      <c r="Q15" s="39">
        <f>COUNTIFS(B:B,O15,G:G,G2)</f>
        <v>72</v>
      </c>
      <c r="R15" s="39">
        <f>P15+Q15</f>
        <v>239</v>
      </c>
    </row>
    <row r="16" spans="1:18" ht="15" thickBot="1" x14ac:dyDescent="0.35">
      <c r="A16">
        <v>0</v>
      </c>
      <c r="B16">
        <v>7660</v>
      </c>
      <c r="C16">
        <v>0</v>
      </c>
      <c r="D16">
        <v>104</v>
      </c>
      <c r="E16">
        <v>360</v>
      </c>
      <c r="F16">
        <v>0</v>
      </c>
      <c r="G16" s="1" t="s">
        <v>17</v>
      </c>
      <c r="J16" s="39" t="s">
        <v>92</v>
      </c>
      <c r="K16" s="39">
        <f>COUNTIFS(B:B,J16,G:G,G3)</f>
        <v>104</v>
      </c>
      <c r="L16" s="39">
        <f>COUNTIFS(B:B,J16,G:G,G2)</f>
        <v>38</v>
      </c>
      <c r="M16" s="39">
        <f>K16+L16</f>
        <v>142</v>
      </c>
      <c r="O16" s="39" t="s">
        <v>92</v>
      </c>
      <c r="P16" s="39">
        <f>COUNTIFS(B:B,O16,G:G,G4)</f>
        <v>104</v>
      </c>
      <c r="Q16" s="39">
        <f>COUNTIFS(B:B,O16,G:G,G2)</f>
        <v>38</v>
      </c>
      <c r="R16" s="39">
        <f>P16+Q16</f>
        <v>142</v>
      </c>
    </row>
    <row r="17" spans="1:18" x14ac:dyDescent="0.3">
      <c r="A17">
        <v>0</v>
      </c>
      <c r="B17">
        <v>2600</v>
      </c>
      <c r="C17">
        <v>1911</v>
      </c>
      <c r="D17">
        <v>116</v>
      </c>
      <c r="E17">
        <v>360</v>
      </c>
      <c r="F17">
        <v>0</v>
      </c>
      <c r="G17" s="1" t="s">
        <v>17</v>
      </c>
      <c r="K17" s="14" t="s">
        <v>86</v>
      </c>
      <c r="M17">
        <f>SUM(M15:M16)</f>
        <v>381</v>
      </c>
      <c r="P17" s="14" t="s">
        <v>86</v>
      </c>
      <c r="R17">
        <f>SUM(R15:R16)</f>
        <v>381</v>
      </c>
    </row>
    <row r="18" spans="1:18" x14ac:dyDescent="0.3">
      <c r="A18">
        <v>2</v>
      </c>
      <c r="B18">
        <v>3365</v>
      </c>
      <c r="C18">
        <v>1917</v>
      </c>
      <c r="D18">
        <v>112</v>
      </c>
      <c r="E18">
        <v>360</v>
      </c>
      <c r="F18">
        <v>0</v>
      </c>
      <c r="G18" s="1" t="s">
        <v>17</v>
      </c>
    </row>
    <row r="19" spans="1:18" x14ac:dyDescent="0.3">
      <c r="A19">
        <v>0</v>
      </c>
      <c r="B19">
        <v>2799</v>
      </c>
      <c r="C19">
        <v>2253</v>
      </c>
      <c r="D19">
        <v>122</v>
      </c>
      <c r="E19">
        <v>360</v>
      </c>
      <c r="F19">
        <v>1</v>
      </c>
      <c r="G19" s="1" t="s">
        <v>19</v>
      </c>
      <c r="J19" t="s">
        <v>93</v>
      </c>
    </row>
    <row r="20" spans="1:18" x14ac:dyDescent="0.3">
      <c r="A20">
        <v>2</v>
      </c>
      <c r="B20">
        <v>4226</v>
      </c>
      <c r="C20">
        <v>1040</v>
      </c>
      <c r="D20">
        <v>110</v>
      </c>
      <c r="E20">
        <v>360</v>
      </c>
      <c r="F20">
        <v>1</v>
      </c>
      <c r="G20" s="1" t="s">
        <v>19</v>
      </c>
      <c r="J20" t="s">
        <v>94</v>
      </c>
      <c r="K20">
        <f>1-((K15/M15)^2+(L15/M15)^2)</f>
        <v>0.42100103289508239</v>
      </c>
    </row>
    <row r="21" spans="1:18" x14ac:dyDescent="0.3">
      <c r="A21">
        <v>0</v>
      </c>
      <c r="B21">
        <v>1442</v>
      </c>
      <c r="C21">
        <v>0</v>
      </c>
      <c r="D21">
        <v>35</v>
      </c>
      <c r="E21">
        <v>360</v>
      </c>
      <c r="F21">
        <v>1</v>
      </c>
      <c r="G21" s="1" t="s">
        <v>17</v>
      </c>
      <c r="J21" t="s">
        <v>95</v>
      </c>
      <c r="K21">
        <f>1-((K16/M16)^2+(L16/M16)^2)</f>
        <v>0.39198571711961905</v>
      </c>
    </row>
    <row r="22" spans="1:18" x14ac:dyDescent="0.3">
      <c r="A22">
        <v>2</v>
      </c>
      <c r="B22">
        <v>3750</v>
      </c>
      <c r="C22">
        <v>2083</v>
      </c>
      <c r="D22">
        <v>120</v>
      </c>
      <c r="E22">
        <v>360</v>
      </c>
      <c r="F22">
        <v>1</v>
      </c>
      <c r="G22" s="1" t="s">
        <v>19</v>
      </c>
      <c r="J22" t="s">
        <v>96</v>
      </c>
      <c r="K22">
        <f>K20*M15/M17+K21*M16/M17</f>
        <v>0.41018692570317739</v>
      </c>
    </row>
    <row r="23" spans="1:18" x14ac:dyDescent="0.3">
      <c r="A23">
        <v>0</v>
      </c>
      <c r="B23">
        <v>3167</v>
      </c>
      <c r="C23">
        <v>0</v>
      </c>
      <c r="D23">
        <v>74</v>
      </c>
      <c r="E23">
        <v>360</v>
      </c>
      <c r="F23">
        <v>1</v>
      </c>
      <c r="G23" s="1" t="s">
        <v>17</v>
      </c>
    </row>
    <row r="24" spans="1:18" x14ac:dyDescent="0.3">
      <c r="A24">
        <v>1</v>
      </c>
      <c r="B24">
        <v>4692</v>
      </c>
      <c r="C24">
        <v>0</v>
      </c>
      <c r="D24">
        <v>106</v>
      </c>
      <c r="E24">
        <v>360</v>
      </c>
      <c r="F24">
        <v>1</v>
      </c>
      <c r="G24" s="1" t="s">
        <v>17</v>
      </c>
    </row>
    <row r="25" spans="1:18" x14ac:dyDescent="0.3">
      <c r="A25">
        <v>0</v>
      </c>
      <c r="B25">
        <v>3500</v>
      </c>
      <c r="C25">
        <v>1667</v>
      </c>
      <c r="D25">
        <v>114</v>
      </c>
      <c r="E25">
        <v>360</v>
      </c>
      <c r="F25">
        <v>1</v>
      </c>
      <c r="G25" s="1" t="s">
        <v>19</v>
      </c>
    </row>
    <row r="26" spans="1:18" x14ac:dyDescent="0.3">
      <c r="A26">
        <v>0</v>
      </c>
      <c r="B26">
        <v>1828</v>
      </c>
      <c r="C26">
        <v>1330</v>
      </c>
      <c r="D26">
        <v>100</v>
      </c>
      <c r="E26">
        <v>36</v>
      </c>
      <c r="F26">
        <v>0</v>
      </c>
      <c r="G26" s="1" t="s">
        <v>17</v>
      </c>
    </row>
    <row r="27" spans="1:18" x14ac:dyDescent="0.3">
      <c r="A27">
        <v>0</v>
      </c>
      <c r="B27">
        <v>3667</v>
      </c>
      <c r="C27">
        <v>1459</v>
      </c>
      <c r="D27">
        <v>144</v>
      </c>
      <c r="E27">
        <v>360</v>
      </c>
      <c r="F27">
        <v>1</v>
      </c>
      <c r="G27" s="1" t="s">
        <v>19</v>
      </c>
    </row>
    <row r="28" spans="1:18" x14ac:dyDescent="0.3">
      <c r="A28">
        <v>0</v>
      </c>
      <c r="B28">
        <v>3748</v>
      </c>
      <c r="C28">
        <v>1668</v>
      </c>
      <c r="D28">
        <v>110</v>
      </c>
      <c r="E28">
        <v>360</v>
      </c>
      <c r="F28">
        <v>1</v>
      </c>
      <c r="G28" s="1" t="s">
        <v>19</v>
      </c>
    </row>
    <row r="29" spans="1:18" x14ac:dyDescent="0.3">
      <c r="A29">
        <v>0</v>
      </c>
      <c r="B29">
        <v>3600</v>
      </c>
      <c r="C29">
        <v>0</v>
      </c>
      <c r="D29">
        <v>80</v>
      </c>
      <c r="E29">
        <v>360</v>
      </c>
      <c r="F29">
        <v>1</v>
      </c>
      <c r="G29" s="1" t="s">
        <v>17</v>
      </c>
    </row>
    <row r="30" spans="1:18" x14ac:dyDescent="0.3">
      <c r="A30">
        <v>0</v>
      </c>
      <c r="B30">
        <v>1800</v>
      </c>
      <c r="C30">
        <v>1213</v>
      </c>
      <c r="D30">
        <v>47</v>
      </c>
      <c r="E30">
        <v>360</v>
      </c>
      <c r="F30">
        <v>1</v>
      </c>
      <c r="G30" s="1" t="s">
        <v>19</v>
      </c>
    </row>
    <row r="31" spans="1:18" x14ac:dyDescent="0.3">
      <c r="A31">
        <v>0</v>
      </c>
      <c r="B31">
        <v>2400</v>
      </c>
      <c r="C31">
        <v>0</v>
      </c>
      <c r="D31">
        <v>75</v>
      </c>
      <c r="E31">
        <v>360</v>
      </c>
      <c r="F31">
        <v>0</v>
      </c>
      <c r="G31" s="1" t="s">
        <v>19</v>
      </c>
    </row>
    <row r="32" spans="1:18" x14ac:dyDescent="0.3">
      <c r="A32">
        <v>0</v>
      </c>
      <c r="B32">
        <v>3941</v>
      </c>
      <c r="C32">
        <v>2336</v>
      </c>
      <c r="D32">
        <v>134</v>
      </c>
      <c r="E32">
        <v>360</v>
      </c>
      <c r="F32">
        <v>1</v>
      </c>
      <c r="G32" s="1" t="s">
        <v>19</v>
      </c>
    </row>
    <row r="33" spans="1:7" x14ac:dyDescent="0.3">
      <c r="A33">
        <v>0</v>
      </c>
      <c r="B33">
        <v>4695</v>
      </c>
      <c r="C33">
        <v>0</v>
      </c>
      <c r="D33">
        <v>96</v>
      </c>
      <c r="E33">
        <v>480</v>
      </c>
      <c r="F33">
        <v>1</v>
      </c>
      <c r="G33" s="1" t="s">
        <v>19</v>
      </c>
    </row>
    <row r="34" spans="1:7" x14ac:dyDescent="0.3">
      <c r="A34">
        <v>0</v>
      </c>
      <c r="B34">
        <v>3410</v>
      </c>
      <c r="C34">
        <v>0</v>
      </c>
      <c r="D34">
        <v>88</v>
      </c>
      <c r="E34">
        <v>180</v>
      </c>
      <c r="F34">
        <v>1</v>
      </c>
      <c r="G34" s="1" t="s">
        <v>19</v>
      </c>
    </row>
    <row r="35" spans="1:7" x14ac:dyDescent="0.3">
      <c r="A35">
        <v>1</v>
      </c>
      <c r="B35">
        <v>5649</v>
      </c>
      <c r="C35">
        <v>0</v>
      </c>
      <c r="D35">
        <v>44</v>
      </c>
      <c r="E35">
        <v>360</v>
      </c>
      <c r="F35">
        <v>1</v>
      </c>
      <c r="G35" s="1" t="s">
        <v>19</v>
      </c>
    </row>
    <row r="36" spans="1:7" x14ac:dyDescent="0.3">
      <c r="A36">
        <v>0</v>
      </c>
      <c r="B36">
        <v>5821</v>
      </c>
      <c r="C36">
        <v>0</v>
      </c>
      <c r="D36">
        <v>144</v>
      </c>
      <c r="E36">
        <v>360</v>
      </c>
      <c r="F36">
        <v>1</v>
      </c>
      <c r="G36" s="1" t="s">
        <v>19</v>
      </c>
    </row>
    <row r="37" spans="1:7" x14ac:dyDescent="0.3">
      <c r="A37">
        <v>0</v>
      </c>
      <c r="B37">
        <v>2645</v>
      </c>
      <c r="C37">
        <v>3440</v>
      </c>
      <c r="D37">
        <v>120</v>
      </c>
      <c r="E37">
        <v>360</v>
      </c>
      <c r="F37">
        <v>0</v>
      </c>
      <c r="G37" s="1" t="s">
        <v>17</v>
      </c>
    </row>
    <row r="38" spans="1:7" x14ac:dyDescent="0.3">
      <c r="A38">
        <v>0</v>
      </c>
      <c r="B38">
        <v>4000</v>
      </c>
      <c r="C38">
        <v>2275</v>
      </c>
      <c r="D38">
        <v>144</v>
      </c>
      <c r="E38">
        <v>360</v>
      </c>
      <c r="F38">
        <v>1</v>
      </c>
      <c r="G38" s="1" t="s">
        <v>19</v>
      </c>
    </row>
    <row r="39" spans="1:7" x14ac:dyDescent="0.3">
      <c r="A39">
        <v>0</v>
      </c>
      <c r="B39">
        <v>1928</v>
      </c>
      <c r="C39">
        <v>1644</v>
      </c>
      <c r="D39">
        <v>100</v>
      </c>
      <c r="E39">
        <v>360</v>
      </c>
      <c r="F39">
        <v>1</v>
      </c>
      <c r="G39" s="1" t="s">
        <v>19</v>
      </c>
    </row>
    <row r="40" spans="1:7" x14ac:dyDescent="0.3">
      <c r="A40">
        <v>0</v>
      </c>
      <c r="B40">
        <v>3086</v>
      </c>
      <c r="C40">
        <v>0</v>
      </c>
      <c r="D40">
        <v>120</v>
      </c>
      <c r="E40">
        <v>360</v>
      </c>
      <c r="F40">
        <v>1</v>
      </c>
      <c r="G40" s="1" t="s">
        <v>19</v>
      </c>
    </row>
    <row r="41" spans="1:7" x14ac:dyDescent="0.3">
      <c r="A41">
        <v>0</v>
      </c>
      <c r="B41">
        <v>4230</v>
      </c>
      <c r="C41">
        <v>0</v>
      </c>
      <c r="D41">
        <v>112</v>
      </c>
      <c r="E41">
        <v>360</v>
      </c>
      <c r="F41">
        <v>1</v>
      </c>
      <c r="G41" s="1" t="s">
        <v>17</v>
      </c>
    </row>
    <row r="42" spans="1:7" x14ac:dyDescent="0.3">
      <c r="A42">
        <v>2</v>
      </c>
      <c r="B42">
        <v>4616</v>
      </c>
      <c r="C42">
        <v>0</v>
      </c>
      <c r="D42">
        <v>134</v>
      </c>
      <c r="E42">
        <v>360</v>
      </c>
      <c r="F42">
        <v>1</v>
      </c>
      <c r="G42" s="1" t="s">
        <v>17</v>
      </c>
    </row>
    <row r="43" spans="1:7" x14ac:dyDescent="0.3">
      <c r="A43">
        <v>2</v>
      </c>
      <c r="B43">
        <v>2708</v>
      </c>
      <c r="C43">
        <v>1167</v>
      </c>
      <c r="D43">
        <v>97</v>
      </c>
      <c r="E43">
        <v>360</v>
      </c>
      <c r="F43">
        <v>1</v>
      </c>
      <c r="G43" s="1" t="s">
        <v>19</v>
      </c>
    </row>
    <row r="44" spans="1:7" x14ac:dyDescent="0.3">
      <c r="A44">
        <v>0</v>
      </c>
      <c r="B44">
        <v>2132</v>
      </c>
      <c r="C44">
        <v>1591</v>
      </c>
      <c r="D44">
        <v>96</v>
      </c>
      <c r="E44">
        <v>360</v>
      </c>
      <c r="F44">
        <v>1</v>
      </c>
      <c r="G44" s="1" t="s">
        <v>19</v>
      </c>
    </row>
    <row r="45" spans="1:7" x14ac:dyDescent="0.3">
      <c r="A45">
        <v>0</v>
      </c>
      <c r="B45">
        <v>3366</v>
      </c>
      <c r="C45">
        <v>2200</v>
      </c>
      <c r="D45">
        <v>135</v>
      </c>
      <c r="E45">
        <v>360</v>
      </c>
      <c r="F45">
        <v>1</v>
      </c>
      <c r="G45" s="1" t="s">
        <v>17</v>
      </c>
    </row>
    <row r="46" spans="1:7" x14ac:dyDescent="0.3">
      <c r="A46">
        <v>2</v>
      </c>
      <c r="B46">
        <v>3357</v>
      </c>
      <c r="C46">
        <v>2859</v>
      </c>
      <c r="D46">
        <v>144</v>
      </c>
      <c r="E46">
        <v>360</v>
      </c>
      <c r="F46">
        <v>1</v>
      </c>
      <c r="G46" s="1" t="s">
        <v>19</v>
      </c>
    </row>
    <row r="47" spans="1:7" x14ac:dyDescent="0.3">
      <c r="A47">
        <v>0</v>
      </c>
      <c r="B47">
        <v>2500</v>
      </c>
      <c r="C47">
        <v>3796</v>
      </c>
      <c r="D47">
        <v>120</v>
      </c>
      <c r="E47">
        <v>360</v>
      </c>
      <c r="F47">
        <v>1</v>
      </c>
      <c r="G47" s="1" t="s">
        <v>19</v>
      </c>
    </row>
    <row r="48" spans="1:7" x14ac:dyDescent="0.3">
      <c r="A48" t="s">
        <v>23</v>
      </c>
      <c r="B48">
        <v>3029</v>
      </c>
      <c r="C48">
        <v>0</v>
      </c>
      <c r="D48">
        <v>99</v>
      </c>
      <c r="E48">
        <v>360</v>
      </c>
      <c r="F48">
        <v>1</v>
      </c>
      <c r="G48" s="1" t="s">
        <v>19</v>
      </c>
    </row>
    <row r="49" spans="1:7" x14ac:dyDescent="0.3">
      <c r="A49">
        <v>0</v>
      </c>
      <c r="B49">
        <v>4166</v>
      </c>
      <c r="C49">
        <v>0</v>
      </c>
      <c r="D49">
        <v>116</v>
      </c>
      <c r="E49">
        <v>360</v>
      </c>
      <c r="F49">
        <v>0</v>
      </c>
      <c r="G49" s="1" t="s">
        <v>17</v>
      </c>
    </row>
    <row r="50" spans="1:7" x14ac:dyDescent="0.3">
      <c r="A50">
        <v>0</v>
      </c>
      <c r="B50">
        <v>3200</v>
      </c>
      <c r="C50">
        <v>2254</v>
      </c>
      <c r="D50">
        <v>126</v>
      </c>
      <c r="E50">
        <v>180</v>
      </c>
      <c r="F50">
        <v>0</v>
      </c>
      <c r="G50" s="1" t="s">
        <v>17</v>
      </c>
    </row>
    <row r="51" spans="1:7" x14ac:dyDescent="0.3">
      <c r="A51" t="s">
        <v>23</v>
      </c>
      <c r="B51">
        <v>7100</v>
      </c>
      <c r="C51">
        <v>0</v>
      </c>
      <c r="D51">
        <v>125</v>
      </c>
      <c r="E51">
        <v>60</v>
      </c>
      <c r="F51">
        <v>1</v>
      </c>
      <c r="G51" s="1" t="s">
        <v>19</v>
      </c>
    </row>
    <row r="52" spans="1:7" x14ac:dyDescent="0.3">
      <c r="A52">
        <v>0</v>
      </c>
      <c r="B52">
        <v>4300</v>
      </c>
      <c r="C52">
        <v>0</v>
      </c>
      <c r="D52">
        <v>136</v>
      </c>
      <c r="E52">
        <v>360</v>
      </c>
      <c r="F52">
        <v>0</v>
      </c>
      <c r="G52" s="1" t="s">
        <v>17</v>
      </c>
    </row>
    <row r="53" spans="1:7" x14ac:dyDescent="0.3">
      <c r="A53">
        <v>2</v>
      </c>
      <c r="B53">
        <v>1875</v>
      </c>
      <c r="C53">
        <v>1875</v>
      </c>
      <c r="D53">
        <v>97</v>
      </c>
      <c r="E53">
        <v>360</v>
      </c>
      <c r="F53">
        <v>1</v>
      </c>
      <c r="G53" s="1" t="s">
        <v>19</v>
      </c>
    </row>
    <row r="54" spans="1:7" x14ac:dyDescent="0.3">
      <c r="A54">
        <v>0</v>
      </c>
      <c r="B54">
        <v>3500</v>
      </c>
      <c r="C54">
        <v>0</v>
      </c>
      <c r="D54">
        <v>81</v>
      </c>
      <c r="E54">
        <v>300</v>
      </c>
      <c r="F54">
        <v>1</v>
      </c>
      <c r="G54" s="1" t="s">
        <v>19</v>
      </c>
    </row>
    <row r="55" spans="1:7" x14ac:dyDescent="0.3">
      <c r="A55" t="s">
        <v>23</v>
      </c>
      <c r="B55">
        <v>4755</v>
      </c>
      <c r="C55">
        <v>0</v>
      </c>
      <c r="D55">
        <v>95</v>
      </c>
      <c r="E55">
        <v>240</v>
      </c>
      <c r="F55">
        <v>0</v>
      </c>
      <c r="G55" s="1" t="s">
        <v>17</v>
      </c>
    </row>
    <row r="56" spans="1:7" x14ac:dyDescent="0.3">
      <c r="A56">
        <v>0</v>
      </c>
      <c r="B56">
        <v>3750</v>
      </c>
      <c r="C56">
        <v>0</v>
      </c>
      <c r="D56">
        <v>113</v>
      </c>
      <c r="E56">
        <v>480</v>
      </c>
      <c r="F56">
        <v>1</v>
      </c>
      <c r="G56" s="1" t="s">
        <v>17</v>
      </c>
    </row>
    <row r="57" spans="1:7" x14ac:dyDescent="0.3">
      <c r="A57">
        <v>1</v>
      </c>
      <c r="B57">
        <v>1000</v>
      </c>
      <c r="C57">
        <v>3022</v>
      </c>
      <c r="D57">
        <v>110</v>
      </c>
      <c r="E57">
        <v>360</v>
      </c>
      <c r="F57">
        <v>1</v>
      </c>
      <c r="G57" s="1" t="s">
        <v>17</v>
      </c>
    </row>
    <row r="58" spans="1:7" x14ac:dyDescent="0.3">
      <c r="A58" t="s">
        <v>23</v>
      </c>
      <c r="B58">
        <v>3333</v>
      </c>
      <c r="C58">
        <v>2166</v>
      </c>
      <c r="D58">
        <v>130</v>
      </c>
      <c r="E58">
        <v>360</v>
      </c>
      <c r="F58">
        <v>0</v>
      </c>
      <c r="G58" s="1" t="s">
        <v>19</v>
      </c>
    </row>
    <row r="59" spans="1:7" x14ac:dyDescent="0.3">
      <c r="A59">
        <v>0</v>
      </c>
      <c r="B59">
        <v>3846</v>
      </c>
      <c r="C59">
        <v>0</v>
      </c>
      <c r="D59">
        <v>111</v>
      </c>
      <c r="E59">
        <v>360</v>
      </c>
      <c r="F59">
        <v>1</v>
      </c>
      <c r="G59" s="1" t="s">
        <v>19</v>
      </c>
    </row>
    <row r="60" spans="1:7" x14ac:dyDescent="0.3">
      <c r="A60">
        <v>1</v>
      </c>
      <c r="B60">
        <v>3988</v>
      </c>
      <c r="C60">
        <v>0</v>
      </c>
      <c r="D60">
        <v>50</v>
      </c>
      <c r="E60">
        <v>240</v>
      </c>
      <c r="F60">
        <v>1</v>
      </c>
      <c r="G60" s="1" t="s">
        <v>19</v>
      </c>
    </row>
    <row r="61" spans="1:7" x14ac:dyDescent="0.3">
      <c r="A61">
        <v>0</v>
      </c>
      <c r="B61">
        <v>2366</v>
      </c>
      <c r="C61">
        <v>2531</v>
      </c>
      <c r="D61">
        <v>136</v>
      </c>
      <c r="E61">
        <v>360</v>
      </c>
      <c r="F61">
        <v>1</v>
      </c>
      <c r="G61" s="1" t="s">
        <v>19</v>
      </c>
    </row>
    <row r="62" spans="1:7" x14ac:dyDescent="0.3">
      <c r="A62">
        <v>2</v>
      </c>
      <c r="B62">
        <v>3333</v>
      </c>
      <c r="C62">
        <v>2000</v>
      </c>
      <c r="D62">
        <v>99</v>
      </c>
      <c r="E62">
        <v>360</v>
      </c>
      <c r="F62">
        <v>0</v>
      </c>
      <c r="G62" s="1" t="s">
        <v>19</v>
      </c>
    </row>
    <row r="63" spans="1:7" x14ac:dyDescent="0.3">
      <c r="A63">
        <v>0</v>
      </c>
      <c r="B63">
        <v>2500</v>
      </c>
      <c r="C63">
        <v>2118</v>
      </c>
      <c r="D63">
        <v>104</v>
      </c>
      <c r="E63">
        <v>360</v>
      </c>
      <c r="F63">
        <v>1</v>
      </c>
      <c r="G63" s="1" t="s">
        <v>19</v>
      </c>
    </row>
    <row r="64" spans="1:7" x14ac:dyDescent="0.3">
      <c r="A64">
        <v>0</v>
      </c>
      <c r="B64">
        <v>2958</v>
      </c>
      <c r="C64">
        <v>2900</v>
      </c>
      <c r="D64">
        <v>131</v>
      </c>
      <c r="E64">
        <v>360</v>
      </c>
      <c r="F64">
        <v>1</v>
      </c>
      <c r="G64" s="1" t="s">
        <v>19</v>
      </c>
    </row>
    <row r="65" spans="1:7" x14ac:dyDescent="0.3">
      <c r="A65">
        <v>2</v>
      </c>
      <c r="B65">
        <v>3273</v>
      </c>
      <c r="C65">
        <v>1820</v>
      </c>
      <c r="D65">
        <v>81</v>
      </c>
      <c r="E65">
        <v>360</v>
      </c>
      <c r="F65">
        <v>1</v>
      </c>
      <c r="G65" s="1" t="s">
        <v>19</v>
      </c>
    </row>
    <row r="66" spans="1:7" x14ac:dyDescent="0.3">
      <c r="A66">
        <v>0</v>
      </c>
      <c r="B66">
        <v>4133</v>
      </c>
      <c r="C66">
        <v>0</v>
      </c>
      <c r="D66">
        <v>122</v>
      </c>
      <c r="E66">
        <v>360</v>
      </c>
      <c r="F66">
        <v>1</v>
      </c>
      <c r="G66" s="1" t="s">
        <v>19</v>
      </c>
    </row>
    <row r="67" spans="1:7" x14ac:dyDescent="0.3">
      <c r="A67">
        <v>0</v>
      </c>
      <c r="B67">
        <v>3620</v>
      </c>
      <c r="C67">
        <v>0</v>
      </c>
      <c r="D67">
        <v>25</v>
      </c>
      <c r="E67">
        <v>120</v>
      </c>
      <c r="F67">
        <v>1</v>
      </c>
      <c r="G67" s="1" t="s">
        <v>19</v>
      </c>
    </row>
    <row r="68" spans="1:7" x14ac:dyDescent="0.3">
      <c r="A68">
        <v>0</v>
      </c>
      <c r="B68">
        <v>2484</v>
      </c>
      <c r="C68">
        <v>2302</v>
      </c>
      <c r="D68">
        <v>137</v>
      </c>
      <c r="E68">
        <v>360</v>
      </c>
      <c r="F68">
        <v>1</v>
      </c>
      <c r="G68" s="1" t="s">
        <v>19</v>
      </c>
    </row>
    <row r="69" spans="1:7" x14ac:dyDescent="0.3">
      <c r="A69">
        <v>0</v>
      </c>
      <c r="B69">
        <v>1977</v>
      </c>
      <c r="C69">
        <v>997</v>
      </c>
      <c r="D69">
        <v>50</v>
      </c>
      <c r="E69">
        <v>360</v>
      </c>
      <c r="F69">
        <v>1</v>
      </c>
      <c r="G69" s="1" t="s">
        <v>19</v>
      </c>
    </row>
    <row r="70" spans="1:7" x14ac:dyDescent="0.3">
      <c r="A70">
        <v>0</v>
      </c>
      <c r="B70">
        <v>4188</v>
      </c>
      <c r="C70">
        <v>0</v>
      </c>
      <c r="D70">
        <v>115</v>
      </c>
      <c r="E70">
        <v>180</v>
      </c>
      <c r="F70">
        <v>1</v>
      </c>
      <c r="G70" s="1" t="s">
        <v>19</v>
      </c>
    </row>
    <row r="71" spans="1:7" x14ac:dyDescent="0.3">
      <c r="A71">
        <v>0</v>
      </c>
      <c r="B71">
        <v>1759</v>
      </c>
      <c r="C71">
        <v>3541</v>
      </c>
      <c r="D71">
        <v>131</v>
      </c>
      <c r="E71">
        <v>360</v>
      </c>
      <c r="F71">
        <v>1</v>
      </c>
      <c r="G71" s="1" t="s">
        <v>19</v>
      </c>
    </row>
    <row r="72" spans="1:7" x14ac:dyDescent="0.3">
      <c r="A72">
        <v>2</v>
      </c>
      <c r="B72">
        <v>4288</v>
      </c>
      <c r="C72">
        <v>3263</v>
      </c>
      <c r="D72">
        <v>133</v>
      </c>
      <c r="E72">
        <v>180</v>
      </c>
      <c r="F72">
        <v>1</v>
      </c>
      <c r="G72" s="1" t="s">
        <v>19</v>
      </c>
    </row>
    <row r="73" spans="1:7" x14ac:dyDescent="0.3">
      <c r="A73">
        <v>1</v>
      </c>
      <c r="B73">
        <v>3052</v>
      </c>
      <c r="C73">
        <v>1030</v>
      </c>
      <c r="D73">
        <v>100</v>
      </c>
      <c r="E73">
        <v>360</v>
      </c>
      <c r="F73">
        <v>1</v>
      </c>
      <c r="G73" s="1" t="s">
        <v>19</v>
      </c>
    </row>
    <row r="74" spans="1:7" x14ac:dyDescent="0.3">
      <c r="A74">
        <v>0</v>
      </c>
      <c r="B74">
        <v>7333</v>
      </c>
      <c r="C74">
        <v>0</v>
      </c>
      <c r="D74">
        <v>120</v>
      </c>
      <c r="E74">
        <v>360</v>
      </c>
      <c r="F74">
        <v>1</v>
      </c>
      <c r="G74" s="1" t="s">
        <v>17</v>
      </c>
    </row>
    <row r="75" spans="1:7" x14ac:dyDescent="0.3">
      <c r="A75" t="s">
        <v>23</v>
      </c>
      <c r="B75">
        <v>2071</v>
      </c>
      <c r="C75">
        <v>754</v>
      </c>
      <c r="D75">
        <v>94</v>
      </c>
      <c r="E75">
        <v>480</v>
      </c>
      <c r="F75">
        <v>1</v>
      </c>
      <c r="G75" s="1" t="s">
        <v>19</v>
      </c>
    </row>
    <row r="76" spans="1:7" x14ac:dyDescent="0.3">
      <c r="A76">
        <v>0</v>
      </c>
      <c r="B76">
        <v>5316</v>
      </c>
      <c r="C76">
        <v>0</v>
      </c>
      <c r="D76">
        <v>136</v>
      </c>
      <c r="E76">
        <v>360</v>
      </c>
      <c r="F76">
        <v>1</v>
      </c>
      <c r="G76" s="1" t="s">
        <v>19</v>
      </c>
    </row>
    <row r="77" spans="1:7" x14ac:dyDescent="0.3">
      <c r="A77">
        <v>0</v>
      </c>
      <c r="B77">
        <v>2929</v>
      </c>
      <c r="C77">
        <v>2333</v>
      </c>
      <c r="D77">
        <v>139</v>
      </c>
      <c r="E77">
        <v>360</v>
      </c>
      <c r="F77">
        <v>1</v>
      </c>
      <c r="G77" s="1" t="s">
        <v>19</v>
      </c>
    </row>
    <row r="78" spans="1:7" x14ac:dyDescent="0.3">
      <c r="A78">
        <v>0</v>
      </c>
      <c r="B78">
        <v>5050</v>
      </c>
      <c r="C78">
        <v>0</v>
      </c>
      <c r="D78">
        <v>118</v>
      </c>
      <c r="E78">
        <v>360</v>
      </c>
      <c r="F78">
        <v>1</v>
      </c>
      <c r="G78" s="1" t="s">
        <v>19</v>
      </c>
    </row>
    <row r="79" spans="1:7" x14ac:dyDescent="0.3">
      <c r="A79">
        <v>1</v>
      </c>
      <c r="B79">
        <v>2214</v>
      </c>
      <c r="C79">
        <v>1398</v>
      </c>
      <c r="D79">
        <v>85</v>
      </c>
      <c r="E79">
        <v>360</v>
      </c>
      <c r="F79">
        <v>0</v>
      </c>
      <c r="G79" s="1" t="s">
        <v>19</v>
      </c>
    </row>
    <row r="80" spans="1:7" x14ac:dyDescent="0.3">
      <c r="A80">
        <v>0</v>
      </c>
      <c r="B80">
        <v>4166</v>
      </c>
      <c r="C80">
        <v>0</v>
      </c>
      <c r="D80">
        <v>44</v>
      </c>
      <c r="E80">
        <v>360</v>
      </c>
      <c r="F80">
        <v>1</v>
      </c>
      <c r="G80" s="1" t="s">
        <v>19</v>
      </c>
    </row>
    <row r="81" spans="1:7" x14ac:dyDescent="0.3">
      <c r="A81">
        <v>0</v>
      </c>
      <c r="B81">
        <v>2137</v>
      </c>
      <c r="C81">
        <v>8980</v>
      </c>
      <c r="D81">
        <v>137</v>
      </c>
      <c r="E81">
        <v>360</v>
      </c>
      <c r="F81">
        <v>0</v>
      </c>
      <c r="G81" s="1" t="s">
        <v>19</v>
      </c>
    </row>
    <row r="82" spans="1:7" x14ac:dyDescent="0.3">
      <c r="A82">
        <v>2</v>
      </c>
      <c r="B82">
        <v>2957</v>
      </c>
      <c r="C82">
        <v>0</v>
      </c>
      <c r="D82">
        <v>81</v>
      </c>
      <c r="E82">
        <v>360</v>
      </c>
      <c r="F82">
        <v>1</v>
      </c>
      <c r="G82" s="1" t="s">
        <v>19</v>
      </c>
    </row>
    <row r="83" spans="1:7" x14ac:dyDescent="0.3">
      <c r="A83">
        <v>0</v>
      </c>
      <c r="B83">
        <v>3692</v>
      </c>
      <c r="C83">
        <v>0</v>
      </c>
      <c r="D83">
        <v>93</v>
      </c>
      <c r="E83">
        <v>360</v>
      </c>
      <c r="F83">
        <v>0</v>
      </c>
      <c r="G83" s="1" t="s">
        <v>19</v>
      </c>
    </row>
    <row r="84" spans="1:7" x14ac:dyDescent="0.3">
      <c r="A84">
        <v>0</v>
      </c>
      <c r="B84">
        <v>2014</v>
      </c>
      <c r="C84">
        <v>1929</v>
      </c>
      <c r="D84">
        <v>74</v>
      </c>
      <c r="E84">
        <v>360</v>
      </c>
      <c r="F84">
        <v>1</v>
      </c>
      <c r="G84" s="1" t="s">
        <v>19</v>
      </c>
    </row>
    <row r="85" spans="1:7" x14ac:dyDescent="0.3">
      <c r="A85">
        <v>0</v>
      </c>
      <c r="B85">
        <v>2718</v>
      </c>
      <c r="C85">
        <v>0</v>
      </c>
      <c r="D85">
        <v>70</v>
      </c>
      <c r="E85">
        <v>360</v>
      </c>
      <c r="F85">
        <v>1</v>
      </c>
      <c r="G85" s="1" t="s">
        <v>19</v>
      </c>
    </row>
    <row r="86" spans="1:7" x14ac:dyDescent="0.3">
      <c r="A86">
        <v>0</v>
      </c>
      <c r="B86">
        <v>3459</v>
      </c>
      <c r="C86">
        <v>0</v>
      </c>
      <c r="D86">
        <v>25</v>
      </c>
      <c r="E86">
        <v>120</v>
      </c>
      <c r="F86">
        <v>1</v>
      </c>
      <c r="G86" s="1" t="s">
        <v>19</v>
      </c>
    </row>
    <row r="87" spans="1:7" x14ac:dyDescent="0.3">
      <c r="A87">
        <v>0</v>
      </c>
      <c r="B87">
        <v>4895</v>
      </c>
      <c r="C87">
        <v>0</v>
      </c>
      <c r="D87">
        <v>102</v>
      </c>
      <c r="E87">
        <v>360</v>
      </c>
      <c r="F87">
        <v>1</v>
      </c>
      <c r="G87" s="1" t="s">
        <v>19</v>
      </c>
    </row>
    <row r="88" spans="1:7" x14ac:dyDescent="0.3">
      <c r="A88">
        <v>0</v>
      </c>
      <c r="B88">
        <v>4583</v>
      </c>
      <c r="C88">
        <v>0</v>
      </c>
      <c r="D88">
        <v>84</v>
      </c>
      <c r="E88">
        <v>360</v>
      </c>
      <c r="F88">
        <v>1</v>
      </c>
      <c r="G88" s="1" t="s">
        <v>17</v>
      </c>
    </row>
    <row r="89" spans="1:7" x14ac:dyDescent="0.3">
      <c r="A89">
        <v>2</v>
      </c>
      <c r="B89">
        <v>3316</v>
      </c>
      <c r="C89">
        <v>3500</v>
      </c>
      <c r="D89">
        <v>88</v>
      </c>
      <c r="E89">
        <v>360</v>
      </c>
      <c r="F89">
        <v>1</v>
      </c>
      <c r="G89" s="1" t="s">
        <v>19</v>
      </c>
    </row>
    <row r="90" spans="1:7" x14ac:dyDescent="0.3">
      <c r="A90">
        <v>2</v>
      </c>
      <c r="B90">
        <v>4200</v>
      </c>
      <c r="C90">
        <v>1430</v>
      </c>
      <c r="D90">
        <v>129</v>
      </c>
      <c r="E90">
        <v>360</v>
      </c>
      <c r="F90">
        <v>1</v>
      </c>
      <c r="G90" s="1" t="s">
        <v>17</v>
      </c>
    </row>
    <row r="91" spans="1:7" x14ac:dyDescent="0.3">
      <c r="A91">
        <v>0</v>
      </c>
      <c r="B91">
        <v>2698</v>
      </c>
      <c r="C91">
        <v>2034</v>
      </c>
      <c r="D91">
        <v>122</v>
      </c>
      <c r="E91">
        <v>360</v>
      </c>
      <c r="F91">
        <v>1</v>
      </c>
      <c r="G91" s="1" t="s">
        <v>19</v>
      </c>
    </row>
    <row r="92" spans="1:7" x14ac:dyDescent="0.3">
      <c r="A92">
        <v>0</v>
      </c>
      <c r="B92">
        <v>2330</v>
      </c>
      <c r="C92">
        <v>4486</v>
      </c>
      <c r="D92">
        <v>100</v>
      </c>
      <c r="E92">
        <v>360</v>
      </c>
      <c r="F92">
        <v>1</v>
      </c>
      <c r="G92" s="1" t="s">
        <v>19</v>
      </c>
    </row>
    <row r="93" spans="1:7" x14ac:dyDescent="0.3">
      <c r="A93">
        <v>1</v>
      </c>
      <c r="B93">
        <v>1538</v>
      </c>
      <c r="C93">
        <v>1425</v>
      </c>
      <c r="D93">
        <v>30</v>
      </c>
      <c r="E93">
        <v>360</v>
      </c>
      <c r="F93">
        <v>1</v>
      </c>
      <c r="G93" s="1" t="s">
        <v>19</v>
      </c>
    </row>
    <row r="94" spans="1:7" x14ac:dyDescent="0.3">
      <c r="A94">
        <v>0</v>
      </c>
      <c r="B94">
        <v>4860</v>
      </c>
      <c r="C94">
        <v>830</v>
      </c>
      <c r="D94">
        <v>125</v>
      </c>
      <c r="E94">
        <v>360</v>
      </c>
      <c r="F94">
        <v>1</v>
      </c>
      <c r="G94" s="1" t="s">
        <v>19</v>
      </c>
    </row>
    <row r="95" spans="1:7" x14ac:dyDescent="0.3">
      <c r="A95">
        <v>0</v>
      </c>
      <c r="B95">
        <v>6277</v>
      </c>
      <c r="C95">
        <v>0</v>
      </c>
      <c r="D95">
        <v>118</v>
      </c>
      <c r="E95">
        <v>360</v>
      </c>
      <c r="F95">
        <v>0</v>
      </c>
      <c r="G95" s="1" t="s">
        <v>17</v>
      </c>
    </row>
    <row r="96" spans="1:7" x14ac:dyDescent="0.3">
      <c r="A96">
        <v>2</v>
      </c>
      <c r="B96">
        <v>2281</v>
      </c>
      <c r="C96">
        <v>0</v>
      </c>
      <c r="D96">
        <v>113</v>
      </c>
      <c r="E96">
        <v>360</v>
      </c>
      <c r="F96">
        <v>1</v>
      </c>
      <c r="G96" s="1" t="s">
        <v>17</v>
      </c>
    </row>
    <row r="97" spans="1:7" x14ac:dyDescent="0.3">
      <c r="A97">
        <v>0</v>
      </c>
      <c r="B97">
        <v>3254</v>
      </c>
      <c r="C97">
        <v>0</v>
      </c>
      <c r="D97">
        <v>50</v>
      </c>
      <c r="E97">
        <v>360</v>
      </c>
      <c r="F97">
        <v>1</v>
      </c>
      <c r="G97" s="1" t="s">
        <v>19</v>
      </c>
    </row>
    <row r="98" spans="1:7" x14ac:dyDescent="0.3">
      <c r="A98">
        <v>0</v>
      </c>
      <c r="B98">
        <v>2980</v>
      </c>
      <c r="C98">
        <v>2083</v>
      </c>
      <c r="D98">
        <v>120</v>
      </c>
      <c r="E98">
        <v>360</v>
      </c>
      <c r="F98">
        <v>1</v>
      </c>
      <c r="G98" s="1" t="s">
        <v>19</v>
      </c>
    </row>
    <row r="99" spans="1:7" x14ac:dyDescent="0.3">
      <c r="A99">
        <v>0</v>
      </c>
      <c r="B99">
        <v>1863</v>
      </c>
      <c r="C99">
        <v>1041</v>
      </c>
      <c r="D99">
        <v>98</v>
      </c>
      <c r="E99">
        <v>360</v>
      </c>
      <c r="F99">
        <v>1</v>
      </c>
      <c r="G99" s="1" t="s">
        <v>19</v>
      </c>
    </row>
    <row r="100" spans="1:7" x14ac:dyDescent="0.3">
      <c r="A100">
        <v>1</v>
      </c>
      <c r="B100">
        <v>3089</v>
      </c>
      <c r="C100">
        <v>1280</v>
      </c>
      <c r="D100">
        <v>121</v>
      </c>
      <c r="E100">
        <v>360</v>
      </c>
      <c r="F100">
        <v>0</v>
      </c>
      <c r="G100" s="1" t="s">
        <v>17</v>
      </c>
    </row>
    <row r="101" spans="1:7" x14ac:dyDescent="0.3">
      <c r="A101">
        <v>0</v>
      </c>
      <c r="B101">
        <v>9323</v>
      </c>
      <c r="C101">
        <v>0</v>
      </c>
      <c r="D101">
        <v>75</v>
      </c>
      <c r="E101">
        <v>180</v>
      </c>
      <c r="F101">
        <v>1</v>
      </c>
      <c r="G101" s="1" t="s">
        <v>19</v>
      </c>
    </row>
    <row r="102" spans="1:7" x14ac:dyDescent="0.3">
      <c r="A102">
        <v>0</v>
      </c>
      <c r="B102">
        <v>4583</v>
      </c>
      <c r="C102">
        <v>0</v>
      </c>
      <c r="D102">
        <v>112</v>
      </c>
      <c r="E102">
        <v>360</v>
      </c>
      <c r="F102">
        <v>1</v>
      </c>
      <c r="G102" s="1" t="s">
        <v>17</v>
      </c>
    </row>
    <row r="103" spans="1:7" x14ac:dyDescent="0.3">
      <c r="A103">
        <v>0</v>
      </c>
      <c r="B103">
        <v>2439</v>
      </c>
      <c r="C103">
        <v>3333</v>
      </c>
      <c r="D103">
        <v>129</v>
      </c>
      <c r="E103">
        <v>360</v>
      </c>
      <c r="F103">
        <v>1</v>
      </c>
      <c r="G103" s="1" t="s">
        <v>19</v>
      </c>
    </row>
    <row r="104" spans="1:7" x14ac:dyDescent="0.3">
      <c r="A104">
        <v>0</v>
      </c>
      <c r="B104">
        <v>2237</v>
      </c>
      <c r="C104">
        <v>0</v>
      </c>
      <c r="D104">
        <v>63</v>
      </c>
      <c r="E104">
        <v>480</v>
      </c>
      <c r="F104">
        <v>0</v>
      </c>
      <c r="G104" s="1" t="s">
        <v>17</v>
      </c>
    </row>
    <row r="105" spans="1:7" x14ac:dyDescent="0.3">
      <c r="A105">
        <v>0</v>
      </c>
      <c r="B105">
        <v>1820</v>
      </c>
      <c r="C105">
        <v>1769</v>
      </c>
      <c r="D105">
        <v>95</v>
      </c>
      <c r="E105">
        <v>360</v>
      </c>
      <c r="F105">
        <v>1</v>
      </c>
      <c r="G105" s="1" t="s">
        <v>19</v>
      </c>
    </row>
    <row r="106" spans="1:7" x14ac:dyDescent="0.3">
      <c r="A106" t="s">
        <v>23</v>
      </c>
      <c r="B106">
        <v>3522</v>
      </c>
      <c r="C106">
        <v>0</v>
      </c>
      <c r="D106">
        <v>81</v>
      </c>
      <c r="E106">
        <v>180</v>
      </c>
      <c r="F106">
        <v>1</v>
      </c>
      <c r="G106" s="1" t="s">
        <v>17</v>
      </c>
    </row>
    <row r="107" spans="1:7" x14ac:dyDescent="0.3">
      <c r="A107">
        <v>0</v>
      </c>
      <c r="B107">
        <v>4344</v>
      </c>
      <c r="C107">
        <v>736</v>
      </c>
      <c r="D107">
        <v>87</v>
      </c>
      <c r="E107">
        <v>360</v>
      </c>
      <c r="F107">
        <v>1</v>
      </c>
      <c r="G107" s="1" t="s">
        <v>17</v>
      </c>
    </row>
    <row r="108" spans="1:7" x14ac:dyDescent="0.3">
      <c r="A108">
        <v>0</v>
      </c>
      <c r="B108">
        <v>3497</v>
      </c>
      <c r="C108">
        <v>1964</v>
      </c>
      <c r="D108">
        <v>116</v>
      </c>
      <c r="E108">
        <v>360</v>
      </c>
      <c r="F108">
        <v>1</v>
      </c>
      <c r="G108" s="1" t="s">
        <v>19</v>
      </c>
    </row>
    <row r="109" spans="1:7" x14ac:dyDescent="0.3">
      <c r="A109">
        <v>2</v>
      </c>
      <c r="B109">
        <v>2045</v>
      </c>
      <c r="C109">
        <v>1619</v>
      </c>
      <c r="D109">
        <v>101</v>
      </c>
      <c r="E109">
        <v>360</v>
      </c>
      <c r="F109">
        <v>1</v>
      </c>
      <c r="G109" s="1" t="s">
        <v>19</v>
      </c>
    </row>
    <row r="110" spans="1:7" x14ac:dyDescent="0.3">
      <c r="A110">
        <v>1</v>
      </c>
      <c r="B110">
        <v>3750</v>
      </c>
      <c r="C110">
        <v>0</v>
      </c>
      <c r="D110">
        <v>116</v>
      </c>
      <c r="E110">
        <v>360</v>
      </c>
      <c r="F110">
        <v>1</v>
      </c>
      <c r="G110" s="1" t="s">
        <v>19</v>
      </c>
    </row>
    <row r="111" spans="1:7" x14ac:dyDescent="0.3">
      <c r="A111">
        <v>0</v>
      </c>
      <c r="B111">
        <v>2333</v>
      </c>
      <c r="C111">
        <v>1451</v>
      </c>
      <c r="D111">
        <v>102</v>
      </c>
      <c r="E111">
        <v>480</v>
      </c>
      <c r="F111">
        <v>0</v>
      </c>
      <c r="G111" s="1" t="s">
        <v>17</v>
      </c>
    </row>
    <row r="112" spans="1:7" x14ac:dyDescent="0.3">
      <c r="A112">
        <v>0</v>
      </c>
      <c r="B112">
        <v>1916</v>
      </c>
      <c r="C112">
        <v>5063</v>
      </c>
      <c r="D112">
        <v>67</v>
      </c>
      <c r="E112">
        <v>360</v>
      </c>
      <c r="F112">
        <v>0</v>
      </c>
      <c r="G112" s="1" t="s">
        <v>17</v>
      </c>
    </row>
    <row r="113" spans="1:7" x14ac:dyDescent="0.3">
      <c r="A113">
        <v>0</v>
      </c>
      <c r="B113">
        <v>4600</v>
      </c>
      <c r="C113">
        <v>0</v>
      </c>
      <c r="D113">
        <v>73</v>
      </c>
      <c r="E113">
        <v>180</v>
      </c>
      <c r="F113">
        <v>1</v>
      </c>
      <c r="G113" s="1" t="s">
        <v>19</v>
      </c>
    </row>
    <row r="114" spans="1:7" x14ac:dyDescent="0.3">
      <c r="A114">
        <v>0</v>
      </c>
      <c r="B114">
        <v>3625</v>
      </c>
      <c r="C114">
        <v>0</v>
      </c>
      <c r="D114">
        <v>108</v>
      </c>
      <c r="E114">
        <v>360</v>
      </c>
      <c r="F114">
        <v>1</v>
      </c>
      <c r="G114" s="1" t="s">
        <v>19</v>
      </c>
    </row>
    <row r="115" spans="1:7" x14ac:dyDescent="0.3">
      <c r="A115">
        <v>1</v>
      </c>
      <c r="B115">
        <v>2178</v>
      </c>
      <c r="C115">
        <v>0</v>
      </c>
      <c r="D115">
        <v>66</v>
      </c>
      <c r="E115">
        <v>300</v>
      </c>
      <c r="F115">
        <v>0</v>
      </c>
      <c r="G115" s="1" t="s">
        <v>17</v>
      </c>
    </row>
    <row r="116" spans="1:7" x14ac:dyDescent="0.3">
      <c r="A116">
        <v>0</v>
      </c>
      <c r="B116">
        <v>2383</v>
      </c>
      <c r="C116">
        <v>2138</v>
      </c>
      <c r="D116">
        <v>58</v>
      </c>
      <c r="E116">
        <v>360</v>
      </c>
      <c r="F116">
        <v>0</v>
      </c>
      <c r="G116" s="1" t="s">
        <v>19</v>
      </c>
    </row>
    <row r="117" spans="1:7" x14ac:dyDescent="0.3">
      <c r="A117">
        <v>0</v>
      </c>
      <c r="B117">
        <v>4885</v>
      </c>
      <c r="C117">
        <v>0</v>
      </c>
      <c r="D117">
        <v>48</v>
      </c>
      <c r="E117">
        <v>360</v>
      </c>
      <c r="F117">
        <v>1</v>
      </c>
      <c r="G117" s="1" t="s">
        <v>19</v>
      </c>
    </row>
    <row r="118" spans="1:7" x14ac:dyDescent="0.3">
      <c r="A118">
        <v>0</v>
      </c>
      <c r="B118">
        <v>3858</v>
      </c>
      <c r="C118">
        <v>0</v>
      </c>
      <c r="D118">
        <v>76</v>
      </c>
      <c r="E118">
        <v>360</v>
      </c>
      <c r="F118">
        <v>1</v>
      </c>
      <c r="G118" s="1" t="s">
        <v>19</v>
      </c>
    </row>
    <row r="119" spans="1:7" x14ac:dyDescent="0.3">
      <c r="A119">
        <v>0</v>
      </c>
      <c r="B119">
        <v>4191</v>
      </c>
      <c r="C119">
        <v>0</v>
      </c>
      <c r="D119">
        <v>120</v>
      </c>
      <c r="E119">
        <v>360</v>
      </c>
      <c r="F119">
        <v>1</v>
      </c>
      <c r="G119" s="1" t="s">
        <v>19</v>
      </c>
    </row>
    <row r="120" spans="1:7" x14ac:dyDescent="0.3">
      <c r="A120">
        <v>0</v>
      </c>
      <c r="B120">
        <v>1907</v>
      </c>
      <c r="C120">
        <v>2365</v>
      </c>
      <c r="D120">
        <v>120</v>
      </c>
      <c r="E120">
        <v>360</v>
      </c>
      <c r="F120">
        <v>1</v>
      </c>
      <c r="G120" s="1" t="s">
        <v>19</v>
      </c>
    </row>
    <row r="121" spans="1:7" x14ac:dyDescent="0.3">
      <c r="A121">
        <v>0</v>
      </c>
      <c r="B121">
        <v>3416</v>
      </c>
      <c r="C121">
        <v>2816</v>
      </c>
      <c r="D121">
        <v>113</v>
      </c>
      <c r="E121">
        <v>360</v>
      </c>
      <c r="F121">
        <v>0</v>
      </c>
      <c r="G121" s="1" t="s">
        <v>19</v>
      </c>
    </row>
    <row r="122" spans="1:7" x14ac:dyDescent="0.3">
      <c r="A122">
        <v>1</v>
      </c>
      <c r="B122">
        <v>2600</v>
      </c>
      <c r="C122">
        <v>2500</v>
      </c>
      <c r="D122">
        <v>90</v>
      </c>
      <c r="E122">
        <v>360</v>
      </c>
      <c r="F122">
        <v>1</v>
      </c>
      <c r="G122" s="1" t="s">
        <v>19</v>
      </c>
    </row>
    <row r="123" spans="1:7" x14ac:dyDescent="0.3">
      <c r="A123">
        <v>1</v>
      </c>
      <c r="B123">
        <v>3500</v>
      </c>
      <c r="C123">
        <v>1083</v>
      </c>
      <c r="D123">
        <v>135</v>
      </c>
      <c r="E123">
        <v>360</v>
      </c>
      <c r="F123">
        <v>1</v>
      </c>
      <c r="G123" s="1" t="s">
        <v>19</v>
      </c>
    </row>
    <row r="124" spans="1:7" x14ac:dyDescent="0.3">
      <c r="A124">
        <v>2</v>
      </c>
      <c r="B124">
        <v>3917</v>
      </c>
      <c r="C124">
        <v>0</v>
      </c>
      <c r="D124">
        <v>124</v>
      </c>
      <c r="E124">
        <v>360</v>
      </c>
      <c r="F124">
        <v>1</v>
      </c>
      <c r="G124" s="1" t="s">
        <v>19</v>
      </c>
    </row>
    <row r="125" spans="1:7" x14ac:dyDescent="0.3">
      <c r="A125">
        <v>0</v>
      </c>
      <c r="B125">
        <v>4408</v>
      </c>
      <c r="C125">
        <v>0</v>
      </c>
      <c r="D125">
        <v>120</v>
      </c>
      <c r="E125">
        <v>360</v>
      </c>
      <c r="F125">
        <v>1</v>
      </c>
      <c r="G125" s="1" t="s">
        <v>19</v>
      </c>
    </row>
    <row r="126" spans="1:7" x14ac:dyDescent="0.3">
      <c r="A126">
        <v>0</v>
      </c>
      <c r="B126">
        <v>3244</v>
      </c>
      <c r="C126">
        <v>0</v>
      </c>
      <c r="D126">
        <v>80</v>
      </c>
      <c r="E126">
        <v>360</v>
      </c>
      <c r="F126">
        <v>1</v>
      </c>
      <c r="G126" s="1" t="s">
        <v>19</v>
      </c>
    </row>
    <row r="127" spans="1:7" x14ac:dyDescent="0.3">
      <c r="A127">
        <v>0</v>
      </c>
      <c r="B127">
        <v>3975</v>
      </c>
      <c r="C127">
        <v>2531</v>
      </c>
      <c r="D127">
        <v>55</v>
      </c>
      <c r="E127">
        <v>360</v>
      </c>
      <c r="F127">
        <v>1</v>
      </c>
      <c r="G127" s="1" t="s">
        <v>19</v>
      </c>
    </row>
    <row r="128" spans="1:7" x14ac:dyDescent="0.3">
      <c r="A128">
        <v>0</v>
      </c>
      <c r="B128">
        <v>2479</v>
      </c>
      <c r="C128">
        <v>0</v>
      </c>
      <c r="D128">
        <v>59</v>
      </c>
      <c r="E128">
        <v>360</v>
      </c>
      <c r="F128">
        <v>1</v>
      </c>
      <c r="G128" s="1" t="s">
        <v>19</v>
      </c>
    </row>
    <row r="129" spans="1:7" x14ac:dyDescent="0.3">
      <c r="A129">
        <v>0</v>
      </c>
      <c r="B129">
        <v>3418</v>
      </c>
      <c r="C129">
        <v>0</v>
      </c>
      <c r="D129">
        <v>127</v>
      </c>
      <c r="E129">
        <v>360</v>
      </c>
      <c r="F129">
        <v>1</v>
      </c>
      <c r="G129" s="1" t="s">
        <v>17</v>
      </c>
    </row>
    <row r="130" spans="1:7" x14ac:dyDescent="0.3">
      <c r="A130" t="s">
        <v>23</v>
      </c>
      <c r="B130">
        <v>3430</v>
      </c>
      <c r="C130">
        <v>1250</v>
      </c>
      <c r="D130">
        <v>128</v>
      </c>
      <c r="E130">
        <v>360</v>
      </c>
      <c r="F130">
        <v>0</v>
      </c>
      <c r="G130" s="1" t="s">
        <v>17</v>
      </c>
    </row>
    <row r="131" spans="1:7" x14ac:dyDescent="0.3">
      <c r="A131" t="s">
        <v>23</v>
      </c>
      <c r="B131">
        <v>5703</v>
      </c>
      <c r="C131">
        <v>0</v>
      </c>
      <c r="D131">
        <v>130</v>
      </c>
      <c r="E131">
        <v>360</v>
      </c>
      <c r="F131">
        <v>1</v>
      </c>
      <c r="G131" s="1" t="s">
        <v>19</v>
      </c>
    </row>
    <row r="132" spans="1:7" x14ac:dyDescent="0.3">
      <c r="A132">
        <v>0</v>
      </c>
      <c r="B132">
        <v>3173</v>
      </c>
      <c r="C132">
        <v>3021</v>
      </c>
      <c r="D132">
        <v>137</v>
      </c>
      <c r="E132">
        <v>360</v>
      </c>
      <c r="F132">
        <v>1</v>
      </c>
      <c r="G132" s="1" t="s">
        <v>19</v>
      </c>
    </row>
    <row r="133" spans="1:7" x14ac:dyDescent="0.3">
      <c r="A133" t="s">
        <v>23</v>
      </c>
      <c r="B133">
        <v>3850</v>
      </c>
      <c r="C133">
        <v>983</v>
      </c>
      <c r="D133">
        <v>100</v>
      </c>
      <c r="E133">
        <v>360</v>
      </c>
      <c r="F133">
        <v>1</v>
      </c>
      <c r="G133" s="1" t="s">
        <v>19</v>
      </c>
    </row>
    <row r="134" spans="1:7" x14ac:dyDescent="0.3">
      <c r="A134">
        <v>0</v>
      </c>
      <c r="B134">
        <v>150</v>
      </c>
      <c r="C134">
        <v>1800</v>
      </c>
      <c r="D134">
        <v>135</v>
      </c>
      <c r="E134">
        <v>360</v>
      </c>
      <c r="F134">
        <v>1</v>
      </c>
      <c r="G134" s="1" t="s">
        <v>17</v>
      </c>
    </row>
    <row r="135" spans="1:7" x14ac:dyDescent="0.3">
      <c r="A135">
        <v>0</v>
      </c>
      <c r="B135">
        <v>3727</v>
      </c>
      <c r="C135">
        <v>1775</v>
      </c>
      <c r="D135">
        <v>131</v>
      </c>
      <c r="E135">
        <v>360</v>
      </c>
      <c r="F135">
        <v>1</v>
      </c>
      <c r="G135" s="1" t="s">
        <v>19</v>
      </c>
    </row>
    <row r="136" spans="1:7" x14ac:dyDescent="0.3">
      <c r="A136">
        <v>2</v>
      </c>
      <c r="B136">
        <v>5000</v>
      </c>
      <c r="C136">
        <v>0</v>
      </c>
      <c r="D136">
        <v>72</v>
      </c>
      <c r="E136">
        <v>360</v>
      </c>
      <c r="F136">
        <v>0</v>
      </c>
      <c r="G136" s="1" t="s">
        <v>17</v>
      </c>
    </row>
    <row r="137" spans="1:7" x14ac:dyDescent="0.3">
      <c r="A137">
        <v>2</v>
      </c>
      <c r="B137">
        <v>4283</v>
      </c>
      <c r="C137">
        <v>2383</v>
      </c>
      <c r="D137">
        <v>127</v>
      </c>
      <c r="E137">
        <v>360</v>
      </c>
      <c r="F137">
        <v>0</v>
      </c>
      <c r="G137" s="1" t="s">
        <v>19</v>
      </c>
    </row>
    <row r="138" spans="1:7" x14ac:dyDescent="0.3">
      <c r="A138">
        <v>0</v>
      </c>
      <c r="B138">
        <v>2221</v>
      </c>
      <c r="C138">
        <v>0</v>
      </c>
      <c r="D138">
        <v>60</v>
      </c>
      <c r="E138">
        <v>360</v>
      </c>
      <c r="F138">
        <v>0</v>
      </c>
      <c r="G138" s="1" t="s">
        <v>17</v>
      </c>
    </row>
    <row r="139" spans="1:7" x14ac:dyDescent="0.3">
      <c r="A139">
        <v>2</v>
      </c>
      <c r="B139">
        <v>4009</v>
      </c>
      <c r="C139">
        <v>1717</v>
      </c>
      <c r="D139">
        <v>116</v>
      </c>
      <c r="E139">
        <v>360</v>
      </c>
      <c r="F139">
        <v>1</v>
      </c>
      <c r="G139" s="1" t="s">
        <v>19</v>
      </c>
    </row>
    <row r="140" spans="1:7" x14ac:dyDescent="0.3">
      <c r="A140">
        <v>0</v>
      </c>
      <c r="B140">
        <v>2971</v>
      </c>
      <c r="C140">
        <v>2791</v>
      </c>
      <c r="D140">
        <v>144</v>
      </c>
      <c r="E140">
        <v>360</v>
      </c>
      <c r="F140">
        <v>1</v>
      </c>
      <c r="G140" s="1" t="s">
        <v>19</v>
      </c>
    </row>
    <row r="141" spans="1:7" x14ac:dyDescent="0.3">
      <c r="A141">
        <v>0</v>
      </c>
      <c r="B141">
        <v>6250</v>
      </c>
      <c r="C141">
        <v>0</v>
      </c>
      <c r="D141">
        <v>128</v>
      </c>
      <c r="E141">
        <v>360</v>
      </c>
      <c r="F141">
        <v>1</v>
      </c>
      <c r="G141" s="1" t="s">
        <v>19</v>
      </c>
    </row>
    <row r="142" spans="1:7" x14ac:dyDescent="0.3">
      <c r="A142">
        <v>0</v>
      </c>
      <c r="B142">
        <v>4735</v>
      </c>
      <c r="C142">
        <v>0</v>
      </c>
      <c r="D142">
        <v>138</v>
      </c>
      <c r="E142">
        <v>360</v>
      </c>
      <c r="F142">
        <v>1</v>
      </c>
      <c r="G142" s="1" t="s">
        <v>17</v>
      </c>
    </row>
    <row r="143" spans="1:7" x14ac:dyDescent="0.3">
      <c r="A143">
        <v>1</v>
      </c>
      <c r="B143">
        <v>2491</v>
      </c>
      <c r="C143">
        <v>2054</v>
      </c>
      <c r="D143">
        <v>104</v>
      </c>
      <c r="E143">
        <v>360</v>
      </c>
      <c r="F143">
        <v>1</v>
      </c>
      <c r="G143" s="1" t="s">
        <v>19</v>
      </c>
    </row>
    <row r="144" spans="1:7" x14ac:dyDescent="0.3">
      <c r="A144">
        <v>0</v>
      </c>
      <c r="B144">
        <v>3716</v>
      </c>
      <c r="C144">
        <v>0</v>
      </c>
      <c r="D144">
        <v>42</v>
      </c>
      <c r="E144">
        <v>180</v>
      </c>
      <c r="F144">
        <v>1</v>
      </c>
      <c r="G144" s="1" t="s">
        <v>19</v>
      </c>
    </row>
    <row r="145" spans="1:7" x14ac:dyDescent="0.3">
      <c r="A145">
        <v>0</v>
      </c>
      <c r="B145">
        <v>3189</v>
      </c>
      <c r="C145">
        <v>2598</v>
      </c>
      <c r="D145">
        <v>120</v>
      </c>
      <c r="E145">
        <v>240</v>
      </c>
      <c r="F145">
        <v>1</v>
      </c>
      <c r="G145" s="1" t="s">
        <v>19</v>
      </c>
    </row>
    <row r="146" spans="1:7" x14ac:dyDescent="0.3">
      <c r="A146">
        <v>1</v>
      </c>
      <c r="B146">
        <v>3155</v>
      </c>
      <c r="C146">
        <v>1779</v>
      </c>
      <c r="D146">
        <v>140</v>
      </c>
      <c r="E146">
        <v>360</v>
      </c>
      <c r="F146">
        <v>1</v>
      </c>
      <c r="G146" s="1" t="s">
        <v>19</v>
      </c>
    </row>
    <row r="147" spans="1:7" x14ac:dyDescent="0.3">
      <c r="A147">
        <v>0</v>
      </c>
      <c r="B147">
        <v>3463</v>
      </c>
      <c r="C147">
        <v>0</v>
      </c>
      <c r="D147">
        <v>122</v>
      </c>
      <c r="E147">
        <v>360</v>
      </c>
      <c r="F147">
        <v>0</v>
      </c>
      <c r="G147" s="1" t="s">
        <v>19</v>
      </c>
    </row>
    <row r="148" spans="1:7" x14ac:dyDescent="0.3">
      <c r="A148">
        <v>1</v>
      </c>
      <c r="B148">
        <v>3812</v>
      </c>
      <c r="C148">
        <v>0</v>
      </c>
      <c r="D148">
        <v>112</v>
      </c>
      <c r="E148">
        <v>360</v>
      </c>
      <c r="F148">
        <v>1</v>
      </c>
      <c r="G148" s="1" t="s">
        <v>19</v>
      </c>
    </row>
    <row r="149" spans="1:7" x14ac:dyDescent="0.3">
      <c r="A149">
        <v>1</v>
      </c>
      <c r="B149">
        <v>3315</v>
      </c>
      <c r="C149">
        <v>0</v>
      </c>
      <c r="D149">
        <v>96</v>
      </c>
      <c r="E149">
        <v>360</v>
      </c>
      <c r="F149">
        <v>1</v>
      </c>
      <c r="G149" s="1" t="s">
        <v>19</v>
      </c>
    </row>
    <row r="150" spans="1:7" x14ac:dyDescent="0.3">
      <c r="A150">
        <v>2</v>
      </c>
      <c r="B150">
        <v>5819</v>
      </c>
      <c r="C150">
        <v>5000</v>
      </c>
      <c r="D150">
        <v>120</v>
      </c>
      <c r="E150">
        <v>360</v>
      </c>
      <c r="F150">
        <v>1</v>
      </c>
      <c r="G150" s="1" t="s">
        <v>19</v>
      </c>
    </row>
    <row r="151" spans="1:7" x14ac:dyDescent="0.3">
      <c r="A151">
        <v>1</v>
      </c>
      <c r="B151">
        <v>2510</v>
      </c>
      <c r="C151">
        <v>1983</v>
      </c>
      <c r="D151">
        <v>140</v>
      </c>
      <c r="E151">
        <v>180</v>
      </c>
      <c r="F151">
        <v>1</v>
      </c>
      <c r="G151" s="1" t="s">
        <v>17</v>
      </c>
    </row>
    <row r="152" spans="1:7" x14ac:dyDescent="0.3">
      <c r="A152">
        <v>2</v>
      </c>
      <c r="B152">
        <v>6250</v>
      </c>
      <c r="C152">
        <v>1300</v>
      </c>
      <c r="D152">
        <v>108</v>
      </c>
      <c r="E152">
        <v>360</v>
      </c>
      <c r="F152">
        <v>1</v>
      </c>
      <c r="G152" s="1" t="s">
        <v>19</v>
      </c>
    </row>
    <row r="153" spans="1:7" x14ac:dyDescent="0.3">
      <c r="A153">
        <v>0</v>
      </c>
      <c r="B153">
        <v>3406</v>
      </c>
      <c r="C153">
        <v>4417</v>
      </c>
      <c r="D153">
        <v>123</v>
      </c>
      <c r="E153">
        <v>360</v>
      </c>
      <c r="F153">
        <v>1</v>
      </c>
      <c r="G153" s="1" t="s">
        <v>19</v>
      </c>
    </row>
    <row r="154" spans="1:7" x14ac:dyDescent="0.3">
      <c r="A154">
        <v>0</v>
      </c>
      <c r="B154">
        <v>6050</v>
      </c>
      <c r="C154">
        <v>4333</v>
      </c>
      <c r="D154">
        <v>120</v>
      </c>
      <c r="E154">
        <v>180</v>
      </c>
      <c r="F154">
        <v>1</v>
      </c>
      <c r="G154" s="1" t="s">
        <v>17</v>
      </c>
    </row>
    <row r="155" spans="1:7" x14ac:dyDescent="0.3">
      <c r="A155">
        <v>2</v>
      </c>
      <c r="B155">
        <v>9703</v>
      </c>
      <c r="C155">
        <v>0</v>
      </c>
      <c r="D155">
        <v>112</v>
      </c>
      <c r="E155">
        <v>360</v>
      </c>
      <c r="F155">
        <v>1</v>
      </c>
      <c r="G155" s="1" t="s">
        <v>19</v>
      </c>
    </row>
    <row r="156" spans="1:7" x14ac:dyDescent="0.3">
      <c r="A156">
        <v>1</v>
      </c>
      <c r="B156">
        <v>6608</v>
      </c>
      <c r="C156">
        <v>0</v>
      </c>
      <c r="D156">
        <v>137</v>
      </c>
      <c r="E156">
        <v>180</v>
      </c>
      <c r="F156">
        <v>1</v>
      </c>
      <c r="G156" s="1" t="s">
        <v>19</v>
      </c>
    </row>
    <row r="157" spans="1:7" x14ac:dyDescent="0.3">
      <c r="A157">
        <v>1</v>
      </c>
      <c r="B157">
        <v>2882</v>
      </c>
      <c r="C157">
        <v>1843</v>
      </c>
      <c r="D157">
        <v>123</v>
      </c>
      <c r="E157">
        <v>480</v>
      </c>
      <c r="F157">
        <v>1</v>
      </c>
      <c r="G157" s="1" t="s">
        <v>19</v>
      </c>
    </row>
    <row r="158" spans="1:7" x14ac:dyDescent="0.3">
      <c r="A158">
        <v>0</v>
      </c>
      <c r="B158">
        <v>1809</v>
      </c>
      <c r="C158">
        <v>1868</v>
      </c>
      <c r="D158">
        <v>90</v>
      </c>
      <c r="E158">
        <v>360</v>
      </c>
      <c r="F158">
        <v>1</v>
      </c>
      <c r="G158" s="1" t="s">
        <v>19</v>
      </c>
    </row>
    <row r="159" spans="1:7" x14ac:dyDescent="0.3">
      <c r="A159">
        <v>2</v>
      </c>
      <c r="B159">
        <v>3427</v>
      </c>
      <c r="C159">
        <v>0</v>
      </c>
      <c r="D159">
        <v>138</v>
      </c>
      <c r="E159">
        <v>360</v>
      </c>
      <c r="F159">
        <v>1</v>
      </c>
      <c r="G159" s="1" t="s">
        <v>17</v>
      </c>
    </row>
    <row r="160" spans="1:7" x14ac:dyDescent="0.3">
      <c r="A160">
        <v>0</v>
      </c>
      <c r="B160">
        <v>2583</v>
      </c>
      <c r="C160">
        <v>2167</v>
      </c>
      <c r="D160">
        <v>104</v>
      </c>
      <c r="E160">
        <v>360</v>
      </c>
      <c r="F160">
        <v>1</v>
      </c>
      <c r="G160" s="1" t="s">
        <v>19</v>
      </c>
    </row>
    <row r="161" spans="1:7" x14ac:dyDescent="0.3">
      <c r="A161">
        <v>0</v>
      </c>
      <c r="B161">
        <v>6045</v>
      </c>
      <c r="C161">
        <v>0</v>
      </c>
      <c r="D161">
        <v>115</v>
      </c>
      <c r="E161">
        <v>360</v>
      </c>
      <c r="F161">
        <v>0</v>
      </c>
      <c r="G161" s="1" t="s">
        <v>17</v>
      </c>
    </row>
    <row r="162" spans="1:7" x14ac:dyDescent="0.3">
      <c r="A162" t="s">
        <v>23</v>
      </c>
      <c r="B162">
        <v>5250</v>
      </c>
      <c r="C162">
        <v>0</v>
      </c>
      <c r="D162">
        <v>94</v>
      </c>
      <c r="E162">
        <v>360</v>
      </c>
      <c r="F162">
        <v>1</v>
      </c>
      <c r="G162" s="1" t="s">
        <v>17</v>
      </c>
    </row>
    <row r="163" spans="1:7" x14ac:dyDescent="0.3">
      <c r="A163" t="s">
        <v>23</v>
      </c>
      <c r="B163">
        <v>4931</v>
      </c>
      <c r="C163">
        <v>0</v>
      </c>
      <c r="D163">
        <v>128</v>
      </c>
      <c r="E163">
        <v>360</v>
      </c>
      <c r="F163">
        <v>0</v>
      </c>
      <c r="G163" s="1" t="s">
        <v>17</v>
      </c>
    </row>
    <row r="164" spans="1:7" x14ac:dyDescent="0.3">
      <c r="A164">
        <v>0</v>
      </c>
      <c r="B164">
        <v>2060</v>
      </c>
      <c r="C164">
        <v>2209</v>
      </c>
      <c r="D164">
        <v>134</v>
      </c>
      <c r="E164">
        <v>360</v>
      </c>
      <c r="F164">
        <v>1</v>
      </c>
      <c r="G164" s="1" t="s">
        <v>19</v>
      </c>
    </row>
    <row r="165" spans="1:7" x14ac:dyDescent="0.3">
      <c r="A165">
        <v>0</v>
      </c>
      <c r="B165">
        <v>7200</v>
      </c>
      <c r="C165">
        <v>0</v>
      </c>
      <c r="D165">
        <v>120</v>
      </c>
      <c r="E165">
        <v>360</v>
      </c>
      <c r="F165">
        <v>1</v>
      </c>
      <c r="G165" s="1" t="s">
        <v>19</v>
      </c>
    </row>
    <row r="166" spans="1:7" x14ac:dyDescent="0.3">
      <c r="A166">
        <v>0</v>
      </c>
      <c r="B166">
        <v>5166</v>
      </c>
      <c r="C166">
        <v>0</v>
      </c>
      <c r="D166">
        <v>128</v>
      </c>
      <c r="E166">
        <v>360</v>
      </c>
      <c r="F166">
        <v>1</v>
      </c>
      <c r="G166" s="1" t="s">
        <v>19</v>
      </c>
    </row>
    <row r="167" spans="1:7" x14ac:dyDescent="0.3">
      <c r="A167">
        <v>2</v>
      </c>
      <c r="B167">
        <v>4708</v>
      </c>
      <c r="C167">
        <v>1387</v>
      </c>
      <c r="D167">
        <v>150</v>
      </c>
      <c r="E167">
        <v>360</v>
      </c>
      <c r="F167">
        <v>1</v>
      </c>
      <c r="G167" s="1" t="s">
        <v>19</v>
      </c>
    </row>
    <row r="168" spans="1:7" x14ac:dyDescent="0.3">
      <c r="A168">
        <v>0</v>
      </c>
      <c r="B168">
        <v>3418</v>
      </c>
      <c r="C168">
        <v>0</v>
      </c>
      <c r="D168">
        <v>135</v>
      </c>
      <c r="E168">
        <v>360</v>
      </c>
      <c r="F168">
        <v>1</v>
      </c>
      <c r="G168" s="1" t="s">
        <v>17</v>
      </c>
    </row>
    <row r="169" spans="1:7" x14ac:dyDescent="0.3">
      <c r="A169">
        <v>1</v>
      </c>
      <c r="B169">
        <v>2876</v>
      </c>
      <c r="C169">
        <v>1560</v>
      </c>
      <c r="D169">
        <v>90</v>
      </c>
      <c r="E169">
        <v>360</v>
      </c>
      <c r="F169">
        <v>1</v>
      </c>
      <c r="G169" s="1" t="s">
        <v>19</v>
      </c>
    </row>
    <row r="170" spans="1:7" x14ac:dyDescent="0.3">
      <c r="A170">
        <v>0</v>
      </c>
      <c r="B170">
        <v>3237</v>
      </c>
      <c r="C170">
        <v>0</v>
      </c>
      <c r="D170">
        <v>30</v>
      </c>
      <c r="E170">
        <v>360</v>
      </c>
      <c r="F170">
        <v>1</v>
      </c>
      <c r="G170" s="1" t="s">
        <v>19</v>
      </c>
    </row>
    <row r="171" spans="1:7" x14ac:dyDescent="0.3">
      <c r="A171">
        <v>0</v>
      </c>
      <c r="B171">
        <v>2833</v>
      </c>
      <c r="C171">
        <v>1857</v>
      </c>
      <c r="D171">
        <v>126</v>
      </c>
      <c r="E171">
        <v>360</v>
      </c>
      <c r="F171">
        <v>1</v>
      </c>
      <c r="G171" s="1" t="s">
        <v>19</v>
      </c>
    </row>
    <row r="172" spans="1:7" x14ac:dyDescent="0.3">
      <c r="A172">
        <v>0</v>
      </c>
      <c r="B172">
        <v>2620</v>
      </c>
      <c r="C172">
        <v>2223</v>
      </c>
      <c r="D172">
        <v>150</v>
      </c>
      <c r="E172">
        <v>360</v>
      </c>
      <c r="F172">
        <v>1</v>
      </c>
      <c r="G172" s="1" t="s">
        <v>19</v>
      </c>
    </row>
    <row r="173" spans="1:7" x14ac:dyDescent="0.3">
      <c r="A173">
        <v>2</v>
      </c>
      <c r="B173">
        <v>3900</v>
      </c>
      <c r="C173">
        <v>0</v>
      </c>
      <c r="D173">
        <v>90</v>
      </c>
      <c r="E173">
        <v>360</v>
      </c>
      <c r="F173">
        <v>1</v>
      </c>
      <c r="G173" s="1" t="s">
        <v>19</v>
      </c>
    </row>
    <row r="174" spans="1:7" x14ac:dyDescent="0.3">
      <c r="A174">
        <v>1</v>
      </c>
      <c r="B174">
        <v>2750</v>
      </c>
      <c r="C174">
        <v>1842</v>
      </c>
      <c r="D174">
        <v>115</v>
      </c>
      <c r="E174">
        <v>360</v>
      </c>
      <c r="F174">
        <v>1</v>
      </c>
      <c r="G174" s="1" t="s">
        <v>19</v>
      </c>
    </row>
    <row r="175" spans="1:7" x14ac:dyDescent="0.3">
      <c r="A175">
        <v>0</v>
      </c>
      <c r="B175">
        <v>3103</v>
      </c>
      <c r="C175">
        <v>1300</v>
      </c>
      <c r="D175">
        <v>80</v>
      </c>
      <c r="E175">
        <v>360</v>
      </c>
      <c r="F175">
        <v>1</v>
      </c>
      <c r="G175" s="1" t="s">
        <v>19</v>
      </c>
    </row>
    <row r="176" spans="1:7" x14ac:dyDescent="0.3">
      <c r="A176">
        <v>0</v>
      </c>
      <c r="B176">
        <v>4100</v>
      </c>
      <c r="C176">
        <v>0</v>
      </c>
      <c r="D176">
        <v>124</v>
      </c>
      <c r="E176">
        <v>360</v>
      </c>
      <c r="F176">
        <v>0</v>
      </c>
      <c r="G176" s="1" t="s">
        <v>19</v>
      </c>
    </row>
    <row r="177" spans="1:7" x14ac:dyDescent="0.3">
      <c r="A177">
        <v>0</v>
      </c>
      <c r="B177">
        <v>3927</v>
      </c>
      <c r="C177">
        <v>800</v>
      </c>
      <c r="D177">
        <v>112</v>
      </c>
      <c r="E177">
        <v>360</v>
      </c>
      <c r="F177">
        <v>1</v>
      </c>
      <c r="G177" s="1" t="s">
        <v>19</v>
      </c>
    </row>
    <row r="178" spans="1:7" x14ac:dyDescent="0.3">
      <c r="A178">
        <v>2</v>
      </c>
      <c r="B178">
        <v>2301</v>
      </c>
      <c r="C178">
        <v>985.79998779999903</v>
      </c>
      <c r="D178">
        <v>78</v>
      </c>
      <c r="E178">
        <v>180</v>
      </c>
      <c r="F178">
        <v>1</v>
      </c>
      <c r="G178" s="1" t="s">
        <v>19</v>
      </c>
    </row>
    <row r="179" spans="1:7" x14ac:dyDescent="0.3">
      <c r="A179">
        <v>0</v>
      </c>
      <c r="B179">
        <v>1811</v>
      </c>
      <c r="C179">
        <v>1666</v>
      </c>
      <c r="D179">
        <v>54</v>
      </c>
      <c r="E179">
        <v>360</v>
      </c>
      <c r="F179">
        <v>1</v>
      </c>
      <c r="G179" s="1" t="s">
        <v>19</v>
      </c>
    </row>
    <row r="180" spans="1:7" x14ac:dyDescent="0.3">
      <c r="A180">
        <v>0</v>
      </c>
      <c r="B180">
        <v>3158</v>
      </c>
      <c r="C180">
        <v>3053</v>
      </c>
      <c r="D180">
        <v>89</v>
      </c>
      <c r="E180">
        <v>360</v>
      </c>
      <c r="F180">
        <v>1</v>
      </c>
      <c r="G180" s="1" t="s">
        <v>19</v>
      </c>
    </row>
    <row r="181" spans="1:7" x14ac:dyDescent="0.3">
      <c r="A181">
        <v>0</v>
      </c>
      <c r="B181">
        <v>2600</v>
      </c>
      <c r="C181">
        <v>1717</v>
      </c>
      <c r="D181">
        <v>99</v>
      </c>
      <c r="E181">
        <v>300</v>
      </c>
      <c r="F181">
        <v>1</v>
      </c>
      <c r="G181" s="1" t="s">
        <v>17</v>
      </c>
    </row>
    <row r="182" spans="1:7" x14ac:dyDescent="0.3">
      <c r="A182">
        <v>0</v>
      </c>
      <c r="B182">
        <v>3704</v>
      </c>
      <c r="C182">
        <v>2000</v>
      </c>
      <c r="D182">
        <v>120</v>
      </c>
      <c r="E182">
        <v>360</v>
      </c>
      <c r="F182">
        <v>1</v>
      </c>
      <c r="G182" s="1" t="s">
        <v>19</v>
      </c>
    </row>
    <row r="183" spans="1:7" x14ac:dyDescent="0.3">
      <c r="A183">
        <v>0</v>
      </c>
      <c r="B183">
        <v>4124</v>
      </c>
      <c r="C183">
        <v>0</v>
      </c>
      <c r="D183">
        <v>115</v>
      </c>
      <c r="E183">
        <v>360</v>
      </c>
      <c r="F183">
        <v>1</v>
      </c>
      <c r="G183" s="1" t="s">
        <v>19</v>
      </c>
    </row>
    <row r="184" spans="1:7" x14ac:dyDescent="0.3">
      <c r="A184">
        <v>0</v>
      </c>
      <c r="B184">
        <v>3075</v>
      </c>
      <c r="C184">
        <v>2416</v>
      </c>
      <c r="D184">
        <v>139</v>
      </c>
      <c r="E184">
        <v>360</v>
      </c>
      <c r="F184">
        <v>1</v>
      </c>
      <c r="G184" s="1" t="s">
        <v>19</v>
      </c>
    </row>
    <row r="185" spans="1:7" x14ac:dyDescent="0.3">
      <c r="A185">
        <v>2</v>
      </c>
      <c r="B185">
        <v>4400</v>
      </c>
      <c r="C185">
        <v>0</v>
      </c>
      <c r="D185">
        <v>127</v>
      </c>
      <c r="E185">
        <v>360</v>
      </c>
      <c r="F185">
        <v>0</v>
      </c>
      <c r="G185" s="1" t="s">
        <v>17</v>
      </c>
    </row>
    <row r="186" spans="1:7" x14ac:dyDescent="0.3">
      <c r="A186">
        <v>2</v>
      </c>
      <c r="B186">
        <v>3153</v>
      </c>
      <c r="C186">
        <v>1560</v>
      </c>
      <c r="D186">
        <v>134</v>
      </c>
      <c r="E186">
        <v>360</v>
      </c>
      <c r="F186">
        <v>1</v>
      </c>
      <c r="G186" s="1" t="s">
        <v>19</v>
      </c>
    </row>
    <row r="187" spans="1:7" x14ac:dyDescent="0.3">
      <c r="A187">
        <v>1</v>
      </c>
      <c r="B187">
        <v>5417</v>
      </c>
      <c r="C187">
        <v>0</v>
      </c>
      <c r="D187">
        <v>143</v>
      </c>
      <c r="E187">
        <v>480</v>
      </c>
      <c r="F187">
        <v>0</v>
      </c>
      <c r="G187" s="1" t="s">
        <v>17</v>
      </c>
    </row>
    <row r="188" spans="1:7" x14ac:dyDescent="0.3">
      <c r="A188" t="s">
        <v>23</v>
      </c>
      <c r="B188">
        <v>4416</v>
      </c>
      <c r="C188">
        <v>1250</v>
      </c>
      <c r="D188">
        <v>110</v>
      </c>
      <c r="E188">
        <v>360</v>
      </c>
      <c r="F188">
        <v>1</v>
      </c>
      <c r="G188" s="1" t="s">
        <v>19</v>
      </c>
    </row>
    <row r="189" spans="1:7" x14ac:dyDescent="0.3">
      <c r="A189">
        <v>1</v>
      </c>
      <c r="B189">
        <v>4666</v>
      </c>
      <c r="C189">
        <v>0</v>
      </c>
      <c r="D189">
        <v>135</v>
      </c>
      <c r="E189">
        <v>360</v>
      </c>
      <c r="F189">
        <v>1</v>
      </c>
      <c r="G189" s="1" t="s">
        <v>19</v>
      </c>
    </row>
    <row r="190" spans="1:7" x14ac:dyDescent="0.3">
      <c r="A190">
        <v>1</v>
      </c>
      <c r="B190">
        <v>2014</v>
      </c>
      <c r="C190">
        <v>2925</v>
      </c>
      <c r="D190">
        <v>113</v>
      </c>
      <c r="E190">
        <v>360</v>
      </c>
      <c r="F190">
        <v>1</v>
      </c>
      <c r="G190" s="1" t="s">
        <v>17</v>
      </c>
    </row>
    <row r="191" spans="1:7" x14ac:dyDescent="0.3">
      <c r="A191">
        <v>0</v>
      </c>
      <c r="B191">
        <v>1800</v>
      </c>
      <c r="C191">
        <v>2934</v>
      </c>
      <c r="D191">
        <v>93</v>
      </c>
      <c r="E191">
        <v>360</v>
      </c>
      <c r="F191">
        <v>0</v>
      </c>
      <c r="G191" s="1" t="s">
        <v>17</v>
      </c>
    </row>
    <row r="192" spans="1:7" x14ac:dyDescent="0.3">
      <c r="A192">
        <v>1</v>
      </c>
      <c r="B192">
        <v>2875</v>
      </c>
      <c r="C192">
        <v>1750</v>
      </c>
      <c r="D192">
        <v>105</v>
      </c>
      <c r="E192">
        <v>360</v>
      </c>
      <c r="F192">
        <v>1</v>
      </c>
      <c r="G192" s="1" t="s">
        <v>19</v>
      </c>
    </row>
    <row r="193" spans="1:7" x14ac:dyDescent="0.3">
      <c r="A193">
        <v>0</v>
      </c>
      <c r="B193">
        <v>5000</v>
      </c>
      <c r="C193">
        <v>0</v>
      </c>
      <c r="D193">
        <v>132</v>
      </c>
      <c r="E193">
        <v>360</v>
      </c>
      <c r="F193">
        <v>1</v>
      </c>
      <c r="G193" s="1" t="s">
        <v>19</v>
      </c>
    </row>
    <row r="194" spans="1:7" x14ac:dyDescent="0.3">
      <c r="A194">
        <v>1</v>
      </c>
      <c r="B194">
        <v>1625</v>
      </c>
      <c r="C194">
        <v>1803</v>
      </c>
      <c r="D194">
        <v>96</v>
      </c>
      <c r="E194">
        <v>360</v>
      </c>
      <c r="F194">
        <v>1</v>
      </c>
      <c r="G194" s="1" t="s">
        <v>19</v>
      </c>
    </row>
    <row r="195" spans="1:7" x14ac:dyDescent="0.3">
      <c r="A195">
        <v>0</v>
      </c>
      <c r="B195">
        <v>4000</v>
      </c>
      <c r="C195">
        <v>2500</v>
      </c>
      <c r="D195">
        <v>140</v>
      </c>
      <c r="E195">
        <v>360</v>
      </c>
      <c r="F195">
        <v>1</v>
      </c>
      <c r="G195" s="1" t="s">
        <v>19</v>
      </c>
    </row>
    <row r="196" spans="1:7" x14ac:dyDescent="0.3">
      <c r="A196">
        <v>0</v>
      </c>
      <c r="B196">
        <v>3762</v>
      </c>
      <c r="C196">
        <v>1666</v>
      </c>
      <c r="D196">
        <v>135</v>
      </c>
      <c r="E196">
        <v>360</v>
      </c>
      <c r="F196">
        <v>1</v>
      </c>
      <c r="G196" s="1" t="s">
        <v>19</v>
      </c>
    </row>
    <row r="197" spans="1:7" x14ac:dyDescent="0.3">
      <c r="A197">
        <v>0</v>
      </c>
      <c r="B197">
        <v>2400</v>
      </c>
      <c r="C197">
        <v>1863</v>
      </c>
      <c r="D197">
        <v>104</v>
      </c>
      <c r="E197">
        <v>360</v>
      </c>
      <c r="F197">
        <v>0</v>
      </c>
      <c r="G197" s="1" t="s">
        <v>17</v>
      </c>
    </row>
    <row r="198" spans="1:7" x14ac:dyDescent="0.3">
      <c r="A198">
        <v>0</v>
      </c>
      <c r="B198">
        <v>2917</v>
      </c>
      <c r="C198">
        <v>0</v>
      </c>
      <c r="D198">
        <v>84</v>
      </c>
      <c r="E198">
        <v>360</v>
      </c>
      <c r="F198">
        <v>1</v>
      </c>
      <c r="G198" s="1" t="s">
        <v>19</v>
      </c>
    </row>
    <row r="199" spans="1:7" x14ac:dyDescent="0.3">
      <c r="A199">
        <v>0</v>
      </c>
      <c r="B199">
        <v>2927</v>
      </c>
      <c r="C199">
        <v>2405</v>
      </c>
      <c r="D199">
        <v>111</v>
      </c>
      <c r="E199">
        <v>360</v>
      </c>
      <c r="F199">
        <v>1</v>
      </c>
      <c r="G199" s="1" t="s">
        <v>19</v>
      </c>
    </row>
    <row r="200" spans="1:7" x14ac:dyDescent="0.3">
      <c r="A200">
        <v>0</v>
      </c>
      <c r="B200">
        <v>2507</v>
      </c>
      <c r="C200">
        <v>0</v>
      </c>
      <c r="D200">
        <v>56</v>
      </c>
      <c r="E200">
        <v>360</v>
      </c>
      <c r="F200">
        <v>1</v>
      </c>
      <c r="G200" s="1" t="s">
        <v>19</v>
      </c>
    </row>
    <row r="201" spans="1:7" x14ac:dyDescent="0.3">
      <c r="A201">
        <v>2</v>
      </c>
      <c r="B201">
        <v>5746</v>
      </c>
      <c r="C201">
        <v>0</v>
      </c>
      <c r="D201">
        <v>144</v>
      </c>
      <c r="E201">
        <v>84</v>
      </c>
      <c r="F201">
        <v>0</v>
      </c>
      <c r="G201" s="1" t="s">
        <v>19</v>
      </c>
    </row>
    <row r="202" spans="1:7" x14ac:dyDescent="0.3">
      <c r="A202">
        <v>1</v>
      </c>
      <c r="B202">
        <v>3399</v>
      </c>
      <c r="C202">
        <v>1640</v>
      </c>
      <c r="D202">
        <v>111</v>
      </c>
      <c r="E202">
        <v>180</v>
      </c>
      <c r="F202">
        <v>1</v>
      </c>
      <c r="G202" s="1" t="s">
        <v>19</v>
      </c>
    </row>
    <row r="203" spans="1:7" x14ac:dyDescent="0.3">
      <c r="A203">
        <v>2</v>
      </c>
      <c r="B203">
        <v>3717</v>
      </c>
      <c r="C203">
        <v>0</v>
      </c>
      <c r="D203">
        <v>120</v>
      </c>
      <c r="E203">
        <v>360</v>
      </c>
      <c r="F203">
        <v>1</v>
      </c>
      <c r="G203" s="1" t="s">
        <v>19</v>
      </c>
    </row>
    <row r="204" spans="1:7" x14ac:dyDescent="0.3">
      <c r="A204">
        <v>0</v>
      </c>
      <c r="B204">
        <v>2058</v>
      </c>
      <c r="C204">
        <v>2134</v>
      </c>
      <c r="D204">
        <v>88</v>
      </c>
      <c r="E204">
        <v>360</v>
      </c>
      <c r="F204">
        <v>0</v>
      </c>
      <c r="G204" s="1" t="s">
        <v>19</v>
      </c>
    </row>
    <row r="205" spans="1:7" x14ac:dyDescent="0.3">
      <c r="A205">
        <v>1</v>
      </c>
      <c r="B205">
        <v>3541</v>
      </c>
      <c r="C205">
        <v>0</v>
      </c>
      <c r="D205">
        <v>112</v>
      </c>
      <c r="E205">
        <v>360</v>
      </c>
      <c r="F205">
        <v>0</v>
      </c>
      <c r="G205" s="1" t="s">
        <v>19</v>
      </c>
    </row>
    <row r="206" spans="1:7" x14ac:dyDescent="0.3">
      <c r="A206">
        <v>0</v>
      </c>
      <c r="B206">
        <v>2400</v>
      </c>
      <c r="C206">
        <v>2167</v>
      </c>
      <c r="D206">
        <v>115</v>
      </c>
      <c r="E206">
        <v>360</v>
      </c>
      <c r="F206">
        <v>1</v>
      </c>
      <c r="G206" s="1" t="s">
        <v>19</v>
      </c>
    </row>
    <row r="207" spans="1:7" x14ac:dyDescent="0.3">
      <c r="A207" t="s">
        <v>23</v>
      </c>
      <c r="B207">
        <v>4342</v>
      </c>
      <c r="C207">
        <v>189</v>
      </c>
      <c r="D207">
        <v>124</v>
      </c>
      <c r="E207">
        <v>360</v>
      </c>
      <c r="F207">
        <v>1</v>
      </c>
      <c r="G207" s="1" t="s">
        <v>19</v>
      </c>
    </row>
    <row r="208" spans="1:7" x14ac:dyDescent="0.3">
      <c r="A208">
        <v>0</v>
      </c>
      <c r="B208">
        <v>3166</v>
      </c>
      <c r="C208">
        <v>2985</v>
      </c>
      <c r="D208">
        <v>132</v>
      </c>
      <c r="E208">
        <v>360</v>
      </c>
      <c r="F208">
        <v>0</v>
      </c>
      <c r="G208" s="1" t="s">
        <v>19</v>
      </c>
    </row>
    <row r="209" spans="1:7" x14ac:dyDescent="0.3">
      <c r="A209">
        <v>0</v>
      </c>
      <c r="B209">
        <v>4917</v>
      </c>
      <c r="C209">
        <v>0</v>
      </c>
      <c r="D209">
        <v>130</v>
      </c>
      <c r="E209">
        <v>360</v>
      </c>
      <c r="F209">
        <v>0</v>
      </c>
      <c r="G209" s="1" t="s">
        <v>19</v>
      </c>
    </row>
    <row r="210" spans="1:7" x14ac:dyDescent="0.3">
      <c r="A210">
        <v>0</v>
      </c>
      <c r="B210">
        <v>4333</v>
      </c>
      <c r="C210">
        <v>2451</v>
      </c>
      <c r="D210">
        <v>110</v>
      </c>
      <c r="E210">
        <v>360</v>
      </c>
      <c r="F210">
        <v>1</v>
      </c>
      <c r="G210" s="1" t="s">
        <v>17</v>
      </c>
    </row>
    <row r="211" spans="1:7" x14ac:dyDescent="0.3">
      <c r="A211">
        <v>0</v>
      </c>
      <c r="B211">
        <v>2500</v>
      </c>
      <c r="C211">
        <v>0</v>
      </c>
      <c r="D211">
        <v>67</v>
      </c>
      <c r="E211">
        <v>360</v>
      </c>
      <c r="F211">
        <v>1</v>
      </c>
      <c r="G211" s="1" t="s">
        <v>19</v>
      </c>
    </row>
    <row r="212" spans="1:7" x14ac:dyDescent="0.3">
      <c r="A212">
        <v>1</v>
      </c>
      <c r="B212">
        <v>4384</v>
      </c>
      <c r="C212">
        <v>1793</v>
      </c>
      <c r="D212">
        <v>117</v>
      </c>
      <c r="E212">
        <v>360</v>
      </c>
      <c r="F212">
        <v>1</v>
      </c>
      <c r="G212" s="1" t="s">
        <v>19</v>
      </c>
    </row>
    <row r="213" spans="1:7" x14ac:dyDescent="0.3">
      <c r="A213">
        <v>0</v>
      </c>
      <c r="B213">
        <v>2935</v>
      </c>
      <c r="C213">
        <v>0</v>
      </c>
      <c r="D213">
        <v>98</v>
      </c>
      <c r="E213">
        <v>360</v>
      </c>
      <c r="F213">
        <v>1</v>
      </c>
      <c r="G213" s="1" t="s">
        <v>19</v>
      </c>
    </row>
    <row r="214" spans="1:7" x14ac:dyDescent="0.3">
      <c r="A214">
        <v>0</v>
      </c>
      <c r="B214">
        <v>2833</v>
      </c>
      <c r="C214">
        <v>0</v>
      </c>
      <c r="D214">
        <v>71</v>
      </c>
      <c r="E214">
        <v>360</v>
      </c>
      <c r="F214">
        <v>1</v>
      </c>
      <c r="G214" s="1" t="s">
        <v>19</v>
      </c>
    </row>
    <row r="215" spans="1:7" x14ac:dyDescent="0.3">
      <c r="A215">
        <v>2</v>
      </c>
      <c r="B215">
        <v>5503</v>
      </c>
      <c r="C215">
        <v>4490</v>
      </c>
      <c r="D215">
        <v>70</v>
      </c>
      <c r="E215">
        <v>360</v>
      </c>
      <c r="F215">
        <v>1</v>
      </c>
      <c r="G215" s="1" t="s">
        <v>19</v>
      </c>
    </row>
    <row r="216" spans="1:7" x14ac:dyDescent="0.3">
      <c r="A216">
        <v>0</v>
      </c>
      <c r="B216">
        <v>4160</v>
      </c>
      <c r="C216">
        <v>0</v>
      </c>
      <c r="D216">
        <v>71</v>
      </c>
      <c r="E216">
        <v>360</v>
      </c>
      <c r="F216">
        <v>1</v>
      </c>
      <c r="G216" s="1" t="s">
        <v>19</v>
      </c>
    </row>
    <row r="217" spans="1:7" x14ac:dyDescent="0.3">
      <c r="A217">
        <v>0</v>
      </c>
      <c r="B217">
        <v>2378</v>
      </c>
      <c r="C217">
        <v>0</v>
      </c>
      <c r="D217">
        <v>46</v>
      </c>
      <c r="E217">
        <v>360</v>
      </c>
      <c r="F217">
        <v>1</v>
      </c>
      <c r="G217" s="1" t="s">
        <v>17</v>
      </c>
    </row>
    <row r="218" spans="1:7" x14ac:dyDescent="0.3">
      <c r="A218" t="s">
        <v>23</v>
      </c>
      <c r="B218">
        <v>3173</v>
      </c>
      <c r="C218">
        <v>0</v>
      </c>
      <c r="D218">
        <v>74</v>
      </c>
      <c r="E218">
        <v>360</v>
      </c>
      <c r="F218">
        <v>1</v>
      </c>
      <c r="G218" s="1" t="s">
        <v>19</v>
      </c>
    </row>
    <row r="219" spans="1:7" x14ac:dyDescent="0.3">
      <c r="A219">
        <v>2</v>
      </c>
      <c r="B219">
        <v>2583</v>
      </c>
      <c r="C219">
        <v>2330</v>
      </c>
      <c r="D219">
        <v>125</v>
      </c>
      <c r="E219">
        <v>360</v>
      </c>
      <c r="F219">
        <v>1</v>
      </c>
      <c r="G219" s="1" t="s">
        <v>19</v>
      </c>
    </row>
    <row r="220" spans="1:7" x14ac:dyDescent="0.3">
      <c r="A220">
        <v>2</v>
      </c>
      <c r="B220">
        <v>3083</v>
      </c>
      <c r="C220">
        <v>2168</v>
      </c>
      <c r="D220">
        <v>126</v>
      </c>
      <c r="E220">
        <v>360</v>
      </c>
      <c r="F220">
        <v>1</v>
      </c>
      <c r="G220" s="1" t="s">
        <v>19</v>
      </c>
    </row>
    <row r="221" spans="1:7" x14ac:dyDescent="0.3">
      <c r="A221" t="s">
        <v>23</v>
      </c>
      <c r="B221">
        <v>2666</v>
      </c>
      <c r="C221">
        <v>2083</v>
      </c>
      <c r="D221">
        <v>95</v>
      </c>
      <c r="E221">
        <v>360</v>
      </c>
      <c r="F221">
        <v>1</v>
      </c>
      <c r="G221" s="1" t="s">
        <v>19</v>
      </c>
    </row>
    <row r="222" spans="1:7" x14ac:dyDescent="0.3">
      <c r="A222">
        <v>0</v>
      </c>
      <c r="B222">
        <v>5500</v>
      </c>
      <c r="C222">
        <v>0</v>
      </c>
      <c r="D222">
        <v>105</v>
      </c>
      <c r="E222">
        <v>360</v>
      </c>
      <c r="F222">
        <v>0</v>
      </c>
      <c r="G222" s="1" t="s">
        <v>17</v>
      </c>
    </row>
    <row r="223" spans="1:7" x14ac:dyDescent="0.3">
      <c r="A223">
        <v>0</v>
      </c>
      <c r="B223">
        <v>2423</v>
      </c>
      <c r="C223">
        <v>505</v>
      </c>
      <c r="D223">
        <v>130</v>
      </c>
      <c r="E223">
        <v>360</v>
      </c>
      <c r="F223">
        <v>1</v>
      </c>
      <c r="G223" s="1" t="s">
        <v>19</v>
      </c>
    </row>
    <row r="224" spans="1:7" x14ac:dyDescent="0.3">
      <c r="A224">
        <v>2</v>
      </c>
      <c r="B224">
        <v>3813</v>
      </c>
      <c r="C224">
        <v>0</v>
      </c>
      <c r="D224">
        <v>116</v>
      </c>
      <c r="E224">
        <v>180</v>
      </c>
      <c r="F224">
        <v>1</v>
      </c>
      <c r="G224" s="1" t="s">
        <v>19</v>
      </c>
    </row>
    <row r="225" spans="1:7" x14ac:dyDescent="0.3">
      <c r="A225">
        <v>1</v>
      </c>
      <c r="B225">
        <v>3875</v>
      </c>
      <c r="C225">
        <v>0</v>
      </c>
      <c r="D225">
        <v>67</v>
      </c>
      <c r="E225">
        <v>360</v>
      </c>
      <c r="F225">
        <v>1</v>
      </c>
      <c r="G225" s="1" t="s">
        <v>17</v>
      </c>
    </row>
    <row r="226" spans="1:7" x14ac:dyDescent="0.3">
      <c r="A226">
        <v>0</v>
      </c>
      <c r="B226">
        <v>3000</v>
      </c>
      <c r="C226">
        <v>1666</v>
      </c>
      <c r="D226">
        <v>100</v>
      </c>
      <c r="E226">
        <v>480</v>
      </c>
      <c r="F226">
        <v>0</v>
      </c>
      <c r="G226" s="1" t="s">
        <v>17</v>
      </c>
    </row>
    <row r="227" spans="1:7" x14ac:dyDescent="0.3">
      <c r="A227">
        <v>1</v>
      </c>
      <c r="B227">
        <v>4723</v>
      </c>
      <c r="C227">
        <v>0</v>
      </c>
      <c r="D227">
        <v>81</v>
      </c>
      <c r="E227">
        <v>360</v>
      </c>
      <c r="F227">
        <v>1</v>
      </c>
      <c r="G227" s="1" t="s">
        <v>17</v>
      </c>
    </row>
    <row r="228" spans="1:7" x14ac:dyDescent="0.3">
      <c r="A228">
        <v>0</v>
      </c>
      <c r="B228">
        <v>4750</v>
      </c>
      <c r="C228">
        <v>2333</v>
      </c>
      <c r="D228">
        <v>130</v>
      </c>
      <c r="E228">
        <v>360</v>
      </c>
      <c r="F228">
        <v>1</v>
      </c>
      <c r="G228" s="1" t="s">
        <v>19</v>
      </c>
    </row>
    <row r="229" spans="1:7" x14ac:dyDescent="0.3">
      <c r="A229">
        <v>0</v>
      </c>
      <c r="B229">
        <v>3013</v>
      </c>
      <c r="C229">
        <v>3033</v>
      </c>
      <c r="D229">
        <v>95</v>
      </c>
      <c r="E229">
        <v>300</v>
      </c>
      <c r="F229">
        <v>0</v>
      </c>
      <c r="G229" s="1" t="s">
        <v>19</v>
      </c>
    </row>
    <row r="230" spans="1:7" x14ac:dyDescent="0.3">
      <c r="A230">
        <v>0</v>
      </c>
      <c r="B230">
        <v>6822</v>
      </c>
      <c r="C230">
        <v>0</v>
      </c>
      <c r="D230">
        <v>141</v>
      </c>
      <c r="E230">
        <v>360</v>
      </c>
      <c r="F230">
        <v>1</v>
      </c>
      <c r="G230" s="1" t="s">
        <v>19</v>
      </c>
    </row>
    <row r="231" spans="1:7" x14ac:dyDescent="0.3">
      <c r="A231">
        <v>0</v>
      </c>
      <c r="B231">
        <v>6216</v>
      </c>
      <c r="C231">
        <v>0</v>
      </c>
      <c r="D231">
        <v>133</v>
      </c>
      <c r="E231">
        <v>360</v>
      </c>
      <c r="F231">
        <v>1</v>
      </c>
      <c r="G231" s="1" t="s">
        <v>17</v>
      </c>
    </row>
    <row r="232" spans="1:7" x14ac:dyDescent="0.3">
      <c r="A232">
        <v>0</v>
      </c>
      <c r="B232">
        <v>2500</v>
      </c>
      <c r="C232">
        <v>0</v>
      </c>
      <c r="D232">
        <v>96</v>
      </c>
      <c r="E232">
        <v>480</v>
      </c>
      <c r="F232">
        <v>1</v>
      </c>
      <c r="G232" s="1" t="s">
        <v>17</v>
      </c>
    </row>
    <row r="233" spans="1:7" x14ac:dyDescent="0.3">
      <c r="A233">
        <v>0</v>
      </c>
      <c r="B233">
        <v>5124</v>
      </c>
      <c r="C233">
        <v>0</v>
      </c>
      <c r="D233">
        <v>124</v>
      </c>
      <c r="E233">
        <v>240</v>
      </c>
      <c r="F233">
        <v>0</v>
      </c>
      <c r="G233" s="1" t="s">
        <v>17</v>
      </c>
    </row>
    <row r="234" spans="1:7" x14ac:dyDescent="0.3">
      <c r="A234">
        <v>1</v>
      </c>
      <c r="B234">
        <v>3062</v>
      </c>
      <c r="C234">
        <v>1987</v>
      </c>
      <c r="D234">
        <v>111</v>
      </c>
      <c r="E234">
        <v>180</v>
      </c>
      <c r="F234">
        <v>0</v>
      </c>
      <c r="G234" s="1" t="s">
        <v>17</v>
      </c>
    </row>
    <row r="235" spans="1:7" x14ac:dyDescent="0.3">
      <c r="A235">
        <v>0</v>
      </c>
      <c r="B235">
        <v>2764</v>
      </c>
      <c r="C235">
        <v>1459</v>
      </c>
      <c r="D235">
        <v>110</v>
      </c>
      <c r="E235">
        <v>360</v>
      </c>
      <c r="F235">
        <v>1</v>
      </c>
      <c r="G235" s="1" t="s">
        <v>19</v>
      </c>
    </row>
    <row r="236" spans="1:7" x14ac:dyDescent="0.3">
      <c r="A236">
        <v>0</v>
      </c>
      <c r="B236">
        <v>4817</v>
      </c>
      <c r="C236">
        <v>923</v>
      </c>
      <c r="D236">
        <v>120</v>
      </c>
      <c r="E236">
        <v>180</v>
      </c>
      <c r="F236">
        <v>1</v>
      </c>
      <c r="G236" s="1" t="s">
        <v>19</v>
      </c>
    </row>
    <row r="237" spans="1:7" x14ac:dyDescent="0.3">
      <c r="A237" t="s">
        <v>23</v>
      </c>
      <c r="B237">
        <v>8750</v>
      </c>
      <c r="C237">
        <v>4996</v>
      </c>
      <c r="D237">
        <v>130</v>
      </c>
      <c r="E237">
        <v>360</v>
      </c>
      <c r="F237">
        <v>1</v>
      </c>
      <c r="G237" s="1" t="s">
        <v>19</v>
      </c>
    </row>
    <row r="238" spans="1:7" x14ac:dyDescent="0.3">
      <c r="A238">
        <v>0</v>
      </c>
      <c r="B238">
        <v>4310</v>
      </c>
      <c r="C238">
        <v>0</v>
      </c>
      <c r="D238">
        <v>130</v>
      </c>
      <c r="E238">
        <v>360</v>
      </c>
      <c r="F238">
        <v>0</v>
      </c>
      <c r="G238" s="1" t="s">
        <v>19</v>
      </c>
    </row>
    <row r="239" spans="1:7" x14ac:dyDescent="0.3">
      <c r="A239">
        <v>0</v>
      </c>
      <c r="B239">
        <v>3069</v>
      </c>
      <c r="C239">
        <v>0</v>
      </c>
      <c r="D239">
        <v>71</v>
      </c>
      <c r="E239">
        <v>480</v>
      </c>
      <c r="F239">
        <v>1</v>
      </c>
      <c r="G239" s="1" t="s">
        <v>17</v>
      </c>
    </row>
    <row r="240" spans="1:7" x14ac:dyDescent="0.3">
      <c r="A240">
        <v>2</v>
      </c>
      <c r="B240">
        <v>5391</v>
      </c>
      <c r="C240">
        <v>0</v>
      </c>
      <c r="D240">
        <v>130</v>
      </c>
      <c r="E240">
        <v>360</v>
      </c>
      <c r="F240">
        <v>1</v>
      </c>
      <c r="G240" s="1" t="s">
        <v>19</v>
      </c>
    </row>
    <row r="241" spans="1:7" x14ac:dyDescent="0.3">
      <c r="A241">
        <v>0</v>
      </c>
      <c r="B241">
        <v>3333</v>
      </c>
      <c r="C241">
        <v>2500</v>
      </c>
      <c r="D241">
        <v>128</v>
      </c>
      <c r="E241">
        <v>360</v>
      </c>
      <c r="F241">
        <v>1</v>
      </c>
      <c r="G241" s="1" t="s">
        <v>19</v>
      </c>
    </row>
    <row r="242" spans="1:7" x14ac:dyDescent="0.3">
      <c r="A242">
        <v>0</v>
      </c>
      <c r="B242">
        <v>7167</v>
      </c>
      <c r="C242">
        <v>0</v>
      </c>
      <c r="D242">
        <v>128</v>
      </c>
      <c r="E242">
        <v>360</v>
      </c>
      <c r="F242">
        <v>1</v>
      </c>
      <c r="G242" s="1" t="s">
        <v>19</v>
      </c>
    </row>
    <row r="243" spans="1:7" x14ac:dyDescent="0.3">
      <c r="A243">
        <v>2</v>
      </c>
      <c r="B243">
        <v>4566</v>
      </c>
      <c r="C243">
        <v>0</v>
      </c>
      <c r="D243">
        <v>100</v>
      </c>
      <c r="E243">
        <v>360</v>
      </c>
      <c r="F243">
        <v>1</v>
      </c>
      <c r="G243" s="1" t="s">
        <v>17</v>
      </c>
    </row>
    <row r="244" spans="1:7" x14ac:dyDescent="0.3">
      <c r="A244">
        <v>1</v>
      </c>
      <c r="B244">
        <v>3667</v>
      </c>
      <c r="C244">
        <v>0</v>
      </c>
      <c r="D244">
        <v>113</v>
      </c>
      <c r="E244">
        <v>180</v>
      </c>
      <c r="F244">
        <v>1</v>
      </c>
      <c r="G244" s="1" t="s">
        <v>19</v>
      </c>
    </row>
    <row r="245" spans="1:7" x14ac:dyDescent="0.3">
      <c r="A245">
        <v>0</v>
      </c>
      <c r="B245">
        <v>2346</v>
      </c>
      <c r="C245">
        <v>1600</v>
      </c>
      <c r="D245">
        <v>132</v>
      </c>
      <c r="E245">
        <v>360</v>
      </c>
      <c r="F245">
        <v>1</v>
      </c>
      <c r="G245" s="1" t="s">
        <v>19</v>
      </c>
    </row>
    <row r="246" spans="1:7" x14ac:dyDescent="0.3">
      <c r="A246">
        <v>0</v>
      </c>
      <c r="B246">
        <v>2333</v>
      </c>
      <c r="C246">
        <v>2417</v>
      </c>
      <c r="D246">
        <v>136</v>
      </c>
      <c r="E246">
        <v>360</v>
      </c>
      <c r="F246">
        <v>1</v>
      </c>
      <c r="G246" s="1" t="s">
        <v>19</v>
      </c>
    </row>
    <row r="247" spans="1:7" x14ac:dyDescent="0.3">
      <c r="A247">
        <v>0</v>
      </c>
      <c r="B247">
        <v>5488</v>
      </c>
      <c r="C247">
        <v>0</v>
      </c>
      <c r="D247">
        <v>125</v>
      </c>
      <c r="E247">
        <v>360</v>
      </c>
      <c r="F247">
        <v>1</v>
      </c>
      <c r="G247" s="1" t="s">
        <v>19</v>
      </c>
    </row>
    <row r="248" spans="1:7" x14ac:dyDescent="0.3">
      <c r="A248">
        <v>0</v>
      </c>
      <c r="B248">
        <v>2583</v>
      </c>
      <c r="C248">
        <v>2115</v>
      </c>
      <c r="D248">
        <v>120</v>
      </c>
      <c r="E248">
        <v>360</v>
      </c>
      <c r="F248">
        <v>0</v>
      </c>
      <c r="G248" s="1" t="s">
        <v>19</v>
      </c>
    </row>
    <row r="249" spans="1:7" x14ac:dyDescent="0.3">
      <c r="A249">
        <v>2</v>
      </c>
      <c r="B249">
        <v>1993</v>
      </c>
      <c r="C249">
        <v>1625</v>
      </c>
      <c r="D249">
        <v>113</v>
      </c>
      <c r="E249">
        <v>180</v>
      </c>
      <c r="F249">
        <v>1</v>
      </c>
      <c r="G249" s="1" t="s">
        <v>19</v>
      </c>
    </row>
    <row r="250" spans="1:7" x14ac:dyDescent="0.3">
      <c r="A250">
        <v>2</v>
      </c>
      <c r="B250">
        <v>3100</v>
      </c>
      <c r="C250">
        <v>1400</v>
      </c>
      <c r="D250">
        <v>113</v>
      </c>
      <c r="E250">
        <v>360</v>
      </c>
      <c r="F250">
        <v>1</v>
      </c>
      <c r="G250" s="1" t="s">
        <v>19</v>
      </c>
    </row>
    <row r="251" spans="1:7" x14ac:dyDescent="0.3">
      <c r="A251">
        <v>2</v>
      </c>
      <c r="B251">
        <v>3276</v>
      </c>
      <c r="C251">
        <v>484</v>
      </c>
      <c r="D251">
        <v>135</v>
      </c>
      <c r="E251">
        <v>360</v>
      </c>
      <c r="F251">
        <v>0</v>
      </c>
      <c r="G251" s="1" t="s">
        <v>19</v>
      </c>
    </row>
    <row r="252" spans="1:7" x14ac:dyDescent="0.3">
      <c r="A252">
        <v>0</v>
      </c>
      <c r="B252">
        <v>3180</v>
      </c>
      <c r="C252">
        <v>0</v>
      </c>
      <c r="D252">
        <v>71</v>
      </c>
      <c r="E252">
        <v>360</v>
      </c>
      <c r="F252">
        <v>0</v>
      </c>
      <c r="G252" s="1" t="s">
        <v>17</v>
      </c>
    </row>
    <row r="253" spans="1:7" x14ac:dyDescent="0.3">
      <c r="A253">
        <v>0</v>
      </c>
      <c r="B253">
        <v>3033</v>
      </c>
      <c r="C253">
        <v>1459</v>
      </c>
      <c r="D253">
        <v>95</v>
      </c>
      <c r="E253">
        <v>360</v>
      </c>
      <c r="F253">
        <v>1</v>
      </c>
      <c r="G253" s="1" t="s">
        <v>19</v>
      </c>
    </row>
    <row r="254" spans="1:7" x14ac:dyDescent="0.3">
      <c r="A254">
        <v>0</v>
      </c>
      <c r="B254">
        <v>3902</v>
      </c>
      <c r="C254">
        <v>1666</v>
      </c>
      <c r="D254">
        <v>109</v>
      </c>
      <c r="E254">
        <v>360</v>
      </c>
      <c r="F254">
        <v>1</v>
      </c>
      <c r="G254" s="1" t="s">
        <v>19</v>
      </c>
    </row>
    <row r="255" spans="1:7" x14ac:dyDescent="0.3">
      <c r="A255">
        <v>0</v>
      </c>
      <c r="B255">
        <v>1500</v>
      </c>
      <c r="C255">
        <v>1800</v>
      </c>
      <c r="D255">
        <v>103</v>
      </c>
      <c r="E255">
        <v>360</v>
      </c>
      <c r="F255">
        <v>0</v>
      </c>
      <c r="G255" s="1" t="s">
        <v>17</v>
      </c>
    </row>
    <row r="256" spans="1:7" x14ac:dyDescent="0.3">
      <c r="A256">
        <v>2</v>
      </c>
      <c r="B256">
        <v>2889</v>
      </c>
      <c r="C256">
        <v>0</v>
      </c>
      <c r="D256">
        <v>45</v>
      </c>
      <c r="E256">
        <v>180</v>
      </c>
      <c r="F256">
        <v>0</v>
      </c>
      <c r="G256" s="1" t="s">
        <v>17</v>
      </c>
    </row>
    <row r="257" spans="1:7" x14ac:dyDescent="0.3">
      <c r="A257">
        <v>0</v>
      </c>
      <c r="B257">
        <v>2755</v>
      </c>
      <c r="C257">
        <v>0</v>
      </c>
      <c r="D257">
        <v>65</v>
      </c>
      <c r="E257">
        <v>300</v>
      </c>
      <c r="F257">
        <v>1</v>
      </c>
      <c r="G257" s="1" t="s">
        <v>17</v>
      </c>
    </row>
    <row r="258" spans="1:7" x14ac:dyDescent="0.3">
      <c r="A258">
        <v>0</v>
      </c>
      <c r="B258">
        <v>2500</v>
      </c>
      <c r="C258">
        <v>20000</v>
      </c>
      <c r="D258">
        <v>103</v>
      </c>
      <c r="E258">
        <v>360</v>
      </c>
      <c r="F258">
        <v>1</v>
      </c>
      <c r="G258" s="1" t="s">
        <v>19</v>
      </c>
    </row>
    <row r="259" spans="1:7" x14ac:dyDescent="0.3">
      <c r="A259">
        <v>0</v>
      </c>
      <c r="B259">
        <v>1963</v>
      </c>
      <c r="C259">
        <v>0</v>
      </c>
      <c r="D259">
        <v>53</v>
      </c>
      <c r="E259">
        <v>360</v>
      </c>
      <c r="F259">
        <v>1</v>
      </c>
      <c r="G259" s="1" t="s">
        <v>19</v>
      </c>
    </row>
    <row r="260" spans="1:7" x14ac:dyDescent="0.3">
      <c r="A260">
        <v>0</v>
      </c>
      <c r="B260">
        <v>4547</v>
      </c>
      <c r="C260">
        <v>0</v>
      </c>
      <c r="D260">
        <v>115</v>
      </c>
      <c r="E260">
        <v>360</v>
      </c>
      <c r="F260">
        <v>1</v>
      </c>
      <c r="G260" s="1" t="s">
        <v>19</v>
      </c>
    </row>
    <row r="261" spans="1:7" x14ac:dyDescent="0.3">
      <c r="A261">
        <v>0</v>
      </c>
      <c r="B261">
        <v>2167</v>
      </c>
      <c r="C261">
        <v>2400</v>
      </c>
      <c r="D261">
        <v>115</v>
      </c>
      <c r="E261">
        <v>360</v>
      </c>
      <c r="F261">
        <v>1</v>
      </c>
      <c r="G261" s="1" t="s">
        <v>19</v>
      </c>
    </row>
    <row r="262" spans="1:7" x14ac:dyDescent="0.3">
      <c r="A262">
        <v>0</v>
      </c>
      <c r="B262">
        <v>2213</v>
      </c>
      <c r="C262">
        <v>0</v>
      </c>
      <c r="D262">
        <v>66</v>
      </c>
      <c r="E262">
        <v>360</v>
      </c>
      <c r="F262">
        <v>1</v>
      </c>
      <c r="G262" s="1" t="s">
        <v>19</v>
      </c>
    </row>
    <row r="263" spans="1:7" x14ac:dyDescent="0.3">
      <c r="A263">
        <v>1</v>
      </c>
      <c r="B263">
        <v>3867</v>
      </c>
      <c r="C263">
        <v>0</v>
      </c>
      <c r="D263">
        <v>62</v>
      </c>
      <c r="E263">
        <v>360</v>
      </c>
      <c r="F263">
        <v>1</v>
      </c>
      <c r="G263" s="1" t="s">
        <v>17</v>
      </c>
    </row>
    <row r="264" spans="1:7" x14ac:dyDescent="0.3">
      <c r="A264">
        <v>0</v>
      </c>
      <c r="B264">
        <v>2253</v>
      </c>
      <c r="C264">
        <v>2033</v>
      </c>
      <c r="D264">
        <v>110</v>
      </c>
      <c r="E264">
        <v>360</v>
      </c>
      <c r="F264">
        <v>1</v>
      </c>
      <c r="G264" s="1" t="s">
        <v>19</v>
      </c>
    </row>
    <row r="265" spans="1:7" x14ac:dyDescent="0.3">
      <c r="A265">
        <v>0</v>
      </c>
      <c r="B265">
        <v>2995</v>
      </c>
      <c r="C265">
        <v>0</v>
      </c>
      <c r="D265">
        <v>60</v>
      </c>
      <c r="E265">
        <v>360</v>
      </c>
      <c r="F265">
        <v>1</v>
      </c>
      <c r="G265" s="1" t="s">
        <v>19</v>
      </c>
    </row>
    <row r="266" spans="1:7" x14ac:dyDescent="0.3">
      <c r="A266">
        <v>0</v>
      </c>
      <c r="B266">
        <v>1025</v>
      </c>
      <c r="C266">
        <v>2773</v>
      </c>
      <c r="D266">
        <v>112</v>
      </c>
      <c r="E266">
        <v>360</v>
      </c>
      <c r="F266">
        <v>1</v>
      </c>
      <c r="G266" s="1" t="s">
        <v>19</v>
      </c>
    </row>
    <row r="267" spans="1:7" x14ac:dyDescent="0.3">
      <c r="A267">
        <v>0</v>
      </c>
      <c r="B267">
        <v>3246</v>
      </c>
      <c r="C267">
        <v>1417</v>
      </c>
      <c r="D267">
        <v>138</v>
      </c>
      <c r="E267">
        <v>360</v>
      </c>
      <c r="F267">
        <v>1</v>
      </c>
      <c r="G267" s="1" t="s">
        <v>19</v>
      </c>
    </row>
    <row r="268" spans="1:7" x14ac:dyDescent="0.3">
      <c r="A268">
        <v>0</v>
      </c>
      <c r="B268">
        <v>5829</v>
      </c>
      <c r="C268">
        <v>0</v>
      </c>
      <c r="D268">
        <v>138</v>
      </c>
      <c r="E268">
        <v>360</v>
      </c>
      <c r="F268">
        <v>1</v>
      </c>
      <c r="G268" s="1" t="s">
        <v>19</v>
      </c>
    </row>
    <row r="269" spans="1:7" x14ac:dyDescent="0.3">
      <c r="A269">
        <v>0</v>
      </c>
      <c r="B269">
        <v>2720</v>
      </c>
      <c r="C269">
        <v>0</v>
      </c>
      <c r="D269">
        <v>80</v>
      </c>
      <c r="E269">
        <v>300</v>
      </c>
      <c r="F269">
        <v>0</v>
      </c>
      <c r="G269" s="1" t="s">
        <v>17</v>
      </c>
    </row>
    <row r="270" spans="1:7" x14ac:dyDescent="0.3">
      <c r="A270">
        <v>0</v>
      </c>
      <c r="B270">
        <v>1820</v>
      </c>
      <c r="C270">
        <v>1719</v>
      </c>
      <c r="D270">
        <v>100</v>
      </c>
      <c r="E270">
        <v>360</v>
      </c>
      <c r="F270">
        <v>1</v>
      </c>
      <c r="G270" s="1" t="s">
        <v>19</v>
      </c>
    </row>
    <row r="271" spans="1:7" x14ac:dyDescent="0.3">
      <c r="A271">
        <v>1</v>
      </c>
      <c r="B271">
        <v>7250</v>
      </c>
      <c r="C271">
        <v>1667</v>
      </c>
      <c r="D271">
        <v>110</v>
      </c>
      <c r="E271">
        <v>360</v>
      </c>
      <c r="F271">
        <v>0</v>
      </c>
      <c r="G271" s="1" t="s">
        <v>17</v>
      </c>
    </row>
    <row r="272" spans="1:7" x14ac:dyDescent="0.3">
      <c r="A272">
        <v>0</v>
      </c>
      <c r="B272">
        <v>2666</v>
      </c>
      <c r="C272">
        <v>4300</v>
      </c>
      <c r="D272">
        <v>121</v>
      </c>
      <c r="E272">
        <v>360</v>
      </c>
      <c r="F272">
        <v>1</v>
      </c>
      <c r="G272" s="1" t="s">
        <v>19</v>
      </c>
    </row>
    <row r="273" spans="1:7" x14ac:dyDescent="0.3">
      <c r="A273">
        <v>1</v>
      </c>
      <c r="B273">
        <v>4606</v>
      </c>
      <c r="C273">
        <v>0</v>
      </c>
      <c r="D273">
        <v>81</v>
      </c>
      <c r="E273">
        <v>360</v>
      </c>
      <c r="F273">
        <v>1</v>
      </c>
      <c r="G273" s="1" t="s">
        <v>17</v>
      </c>
    </row>
    <row r="274" spans="1:7" x14ac:dyDescent="0.3">
      <c r="A274">
        <v>2</v>
      </c>
      <c r="B274">
        <v>5935</v>
      </c>
      <c r="C274">
        <v>0</v>
      </c>
      <c r="D274">
        <v>133</v>
      </c>
      <c r="E274">
        <v>360</v>
      </c>
      <c r="F274">
        <v>1</v>
      </c>
      <c r="G274" s="1" t="s">
        <v>19</v>
      </c>
    </row>
    <row r="275" spans="1:7" x14ac:dyDescent="0.3">
      <c r="A275">
        <v>0</v>
      </c>
      <c r="B275">
        <v>2920</v>
      </c>
      <c r="C275">
        <v>16.120000839999999</v>
      </c>
      <c r="D275">
        <v>87</v>
      </c>
      <c r="E275">
        <v>360</v>
      </c>
      <c r="F275">
        <v>1</v>
      </c>
      <c r="G275" s="1" t="s">
        <v>19</v>
      </c>
    </row>
    <row r="276" spans="1:7" x14ac:dyDescent="0.3">
      <c r="A276">
        <v>0</v>
      </c>
      <c r="B276">
        <v>2717</v>
      </c>
      <c r="C276">
        <v>0</v>
      </c>
      <c r="D276">
        <v>60</v>
      </c>
      <c r="E276">
        <v>180</v>
      </c>
      <c r="F276">
        <v>1</v>
      </c>
      <c r="G276" s="1" t="s">
        <v>19</v>
      </c>
    </row>
    <row r="277" spans="1:7" x14ac:dyDescent="0.3">
      <c r="A277">
        <v>1</v>
      </c>
      <c r="B277">
        <v>8624</v>
      </c>
      <c r="C277">
        <v>0</v>
      </c>
      <c r="D277">
        <v>150</v>
      </c>
      <c r="E277">
        <v>360</v>
      </c>
      <c r="F277">
        <v>1</v>
      </c>
      <c r="G277" s="1" t="s">
        <v>19</v>
      </c>
    </row>
    <row r="278" spans="1:7" x14ac:dyDescent="0.3">
      <c r="A278">
        <v>0</v>
      </c>
      <c r="B278">
        <v>6500</v>
      </c>
      <c r="C278">
        <v>0</v>
      </c>
      <c r="D278">
        <v>105</v>
      </c>
      <c r="E278">
        <v>360</v>
      </c>
      <c r="F278">
        <v>0</v>
      </c>
      <c r="G278" s="1" t="s">
        <v>17</v>
      </c>
    </row>
    <row r="279" spans="1:7" x14ac:dyDescent="0.3">
      <c r="A279">
        <v>0</v>
      </c>
      <c r="B279">
        <v>2425</v>
      </c>
      <c r="C279">
        <v>2340</v>
      </c>
      <c r="D279">
        <v>143</v>
      </c>
      <c r="E279">
        <v>360</v>
      </c>
      <c r="F279">
        <v>1</v>
      </c>
      <c r="G279" s="1" t="s">
        <v>19</v>
      </c>
    </row>
    <row r="280" spans="1:7" x14ac:dyDescent="0.3">
      <c r="A280">
        <v>0</v>
      </c>
      <c r="B280">
        <v>3750</v>
      </c>
      <c r="C280">
        <v>0</v>
      </c>
      <c r="D280">
        <v>100</v>
      </c>
      <c r="E280">
        <v>360</v>
      </c>
      <c r="F280">
        <v>1</v>
      </c>
      <c r="G280" s="1" t="s">
        <v>19</v>
      </c>
    </row>
    <row r="281" spans="1:7" x14ac:dyDescent="0.3">
      <c r="A281">
        <v>0</v>
      </c>
      <c r="B281">
        <v>1926</v>
      </c>
      <c r="C281">
        <v>1851</v>
      </c>
      <c r="D281">
        <v>50</v>
      </c>
      <c r="E281">
        <v>360</v>
      </c>
      <c r="F281">
        <v>1</v>
      </c>
      <c r="G281" s="1" t="s">
        <v>19</v>
      </c>
    </row>
    <row r="282" spans="1:7" x14ac:dyDescent="0.3">
      <c r="A282">
        <v>0</v>
      </c>
      <c r="B282">
        <v>7142</v>
      </c>
      <c r="C282">
        <v>0</v>
      </c>
      <c r="D282">
        <v>138</v>
      </c>
      <c r="E282">
        <v>360</v>
      </c>
      <c r="F282">
        <v>1</v>
      </c>
      <c r="G282" s="1" t="s">
        <v>19</v>
      </c>
    </row>
    <row r="283" spans="1:7" x14ac:dyDescent="0.3">
      <c r="A283" t="s">
        <v>23</v>
      </c>
      <c r="B283">
        <v>4707</v>
      </c>
      <c r="C283">
        <v>1993</v>
      </c>
      <c r="D283">
        <v>148</v>
      </c>
      <c r="E283">
        <v>360</v>
      </c>
      <c r="F283">
        <v>1</v>
      </c>
      <c r="G283" s="1" t="s">
        <v>19</v>
      </c>
    </row>
    <row r="284" spans="1:7" x14ac:dyDescent="0.3">
      <c r="A284">
        <v>1</v>
      </c>
      <c r="B284">
        <v>3466</v>
      </c>
      <c r="C284">
        <v>1210</v>
      </c>
      <c r="D284">
        <v>130</v>
      </c>
      <c r="E284">
        <v>360</v>
      </c>
      <c r="F284">
        <v>1</v>
      </c>
      <c r="G284" s="1" t="s">
        <v>19</v>
      </c>
    </row>
    <row r="285" spans="1:7" x14ac:dyDescent="0.3">
      <c r="A285">
        <v>2</v>
      </c>
      <c r="B285">
        <v>4652</v>
      </c>
      <c r="C285">
        <v>0</v>
      </c>
      <c r="D285">
        <v>110</v>
      </c>
      <c r="E285">
        <v>360</v>
      </c>
      <c r="F285">
        <v>1</v>
      </c>
      <c r="G285" s="1" t="s">
        <v>19</v>
      </c>
    </row>
    <row r="286" spans="1:7" x14ac:dyDescent="0.3">
      <c r="A286">
        <v>0</v>
      </c>
      <c r="B286">
        <v>3539</v>
      </c>
      <c r="C286">
        <v>1376</v>
      </c>
      <c r="D286">
        <v>55</v>
      </c>
      <c r="E286">
        <v>360</v>
      </c>
      <c r="F286">
        <v>1</v>
      </c>
      <c r="G286" s="1" t="s">
        <v>17</v>
      </c>
    </row>
    <row r="287" spans="1:7" x14ac:dyDescent="0.3">
      <c r="A287">
        <v>2</v>
      </c>
      <c r="B287">
        <v>3340</v>
      </c>
      <c r="C287">
        <v>1710</v>
      </c>
      <c r="D287">
        <v>150</v>
      </c>
      <c r="E287">
        <v>360</v>
      </c>
      <c r="F287">
        <v>0</v>
      </c>
      <c r="G287" s="1" t="s">
        <v>17</v>
      </c>
    </row>
    <row r="288" spans="1:7" x14ac:dyDescent="0.3">
      <c r="A288">
        <v>2</v>
      </c>
      <c r="B288">
        <v>2309</v>
      </c>
      <c r="C288">
        <v>1255</v>
      </c>
      <c r="D288">
        <v>125</v>
      </c>
      <c r="E288">
        <v>360</v>
      </c>
      <c r="F288">
        <v>0</v>
      </c>
      <c r="G288" s="1" t="s">
        <v>17</v>
      </c>
    </row>
    <row r="289" spans="1:7" x14ac:dyDescent="0.3">
      <c r="A289">
        <v>2</v>
      </c>
      <c r="B289">
        <v>1958</v>
      </c>
      <c r="C289">
        <v>1456</v>
      </c>
      <c r="D289">
        <v>60</v>
      </c>
      <c r="E289">
        <v>300</v>
      </c>
      <c r="F289">
        <v>0</v>
      </c>
      <c r="G289" s="1" t="s">
        <v>19</v>
      </c>
    </row>
    <row r="290" spans="1:7" x14ac:dyDescent="0.3">
      <c r="A290">
        <v>0</v>
      </c>
      <c r="B290">
        <v>3948</v>
      </c>
      <c r="C290">
        <v>1733</v>
      </c>
      <c r="D290">
        <v>149</v>
      </c>
      <c r="E290">
        <v>360</v>
      </c>
      <c r="F290">
        <v>0</v>
      </c>
      <c r="G290" s="1" t="s">
        <v>17</v>
      </c>
    </row>
    <row r="291" spans="1:7" x14ac:dyDescent="0.3">
      <c r="A291">
        <v>0</v>
      </c>
      <c r="B291">
        <v>2483</v>
      </c>
      <c r="C291">
        <v>2466</v>
      </c>
      <c r="D291">
        <v>90</v>
      </c>
      <c r="E291">
        <v>180</v>
      </c>
      <c r="F291">
        <v>0</v>
      </c>
      <c r="G291" s="1" t="s">
        <v>19</v>
      </c>
    </row>
    <row r="292" spans="1:7" x14ac:dyDescent="0.3">
      <c r="A292">
        <v>0</v>
      </c>
      <c r="B292">
        <v>7085</v>
      </c>
      <c r="C292">
        <v>0</v>
      </c>
      <c r="D292">
        <v>84</v>
      </c>
      <c r="E292">
        <v>360</v>
      </c>
      <c r="F292">
        <v>1</v>
      </c>
      <c r="G292" s="1" t="s">
        <v>19</v>
      </c>
    </row>
    <row r="293" spans="1:7" x14ac:dyDescent="0.3">
      <c r="A293">
        <v>2</v>
      </c>
      <c r="B293">
        <v>3859</v>
      </c>
      <c r="C293">
        <v>0</v>
      </c>
      <c r="D293">
        <v>96</v>
      </c>
      <c r="E293">
        <v>360</v>
      </c>
      <c r="F293">
        <v>1</v>
      </c>
      <c r="G293" s="1" t="s">
        <v>19</v>
      </c>
    </row>
    <row r="294" spans="1:7" x14ac:dyDescent="0.3">
      <c r="A294">
        <v>0</v>
      </c>
      <c r="B294">
        <v>4301</v>
      </c>
      <c r="C294">
        <v>0</v>
      </c>
      <c r="D294">
        <v>118</v>
      </c>
      <c r="E294">
        <v>360</v>
      </c>
      <c r="F294">
        <v>1</v>
      </c>
      <c r="G294" s="1" t="s">
        <v>19</v>
      </c>
    </row>
    <row r="295" spans="1:7" x14ac:dyDescent="0.3">
      <c r="A295">
        <v>2</v>
      </c>
      <c r="B295">
        <v>4354</v>
      </c>
      <c r="C295">
        <v>0</v>
      </c>
      <c r="D295">
        <v>136</v>
      </c>
      <c r="E295">
        <v>360</v>
      </c>
      <c r="F295">
        <v>1</v>
      </c>
      <c r="G295" s="1" t="s">
        <v>19</v>
      </c>
    </row>
    <row r="296" spans="1:7" x14ac:dyDescent="0.3">
      <c r="A296" t="s">
        <v>23</v>
      </c>
      <c r="B296">
        <v>7740</v>
      </c>
      <c r="C296">
        <v>0</v>
      </c>
      <c r="D296">
        <v>128</v>
      </c>
      <c r="E296">
        <v>180</v>
      </c>
      <c r="F296">
        <v>1</v>
      </c>
      <c r="G296" s="1" t="s">
        <v>19</v>
      </c>
    </row>
    <row r="297" spans="1:7" x14ac:dyDescent="0.3">
      <c r="A297">
        <v>1</v>
      </c>
      <c r="B297">
        <v>5191</v>
      </c>
      <c r="C297">
        <v>0</v>
      </c>
      <c r="D297">
        <v>132</v>
      </c>
      <c r="E297">
        <v>360</v>
      </c>
      <c r="F297">
        <v>1</v>
      </c>
      <c r="G297" s="1" t="s">
        <v>19</v>
      </c>
    </row>
    <row r="298" spans="1:7" x14ac:dyDescent="0.3">
      <c r="A298">
        <v>0</v>
      </c>
      <c r="B298">
        <v>4166</v>
      </c>
      <c r="C298">
        <v>0</v>
      </c>
      <c r="D298">
        <v>98</v>
      </c>
      <c r="E298">
        <v>360</v>
      </c>
      <c r="F298">
        <v>0</v>
      </c>
      <c r="G298" s="1" t="s">
        <v>17</v>
      </c>
    </row>
    <row r="299" spans="1:7" x14ac:dyDescent="0.3">
      <c r="A299">
        <v>0</v>
      </c>
      <c r="B299">
        <v>6000</v>
      </c>
      <c r="C299">
        <v>0</v>
      </c>
      <c r="D299">
        <v>140</v>
      </c>
      <c r="E299">
        <v>360</v>
      </c>
      <c r="F299">
        <v>1</v>
      </c>
      <c r="G299" s="1" t="s">
        <v>19</v>
      </c>
    </row>
    <row r="300" spans="1:7" x14ac:dyDescent="0.3">
      <c r="A300" t="s">
        <v>23</v>
      </c>
      <c r="B300">
        <v>2947</v>
      </c>
      <c r="C300">
        <v>1664</v>
      </c>
      <c r="D300">
        <v>70</v>
      </c>
      <c r="E300">
        <v>180</v>
      </c>
      <c r="F300">
        <v>0</v>
      </c>
      <c r="G300" s="1" t="s">
        <v>17</v>
      </c>
    </row>
    <row r="301" spans="1:7" x14ac:dyDescent="0.3">
      <c r="A301">
        <v>2</v>
      </c>
      <c r="B301">
        <v>210</v>
      </c>
      <c r="C301">
        <v>2917</v>
      </c>
      <c r="D301">
        <v>98</v>
      </c>
      <c r="E301">
        <v>360</v>
      </c>
      <c r="F301">
        <v>1</v>
      </c>
      <c r="G301" s="1" t="s">
        <v>19</v>
      </c>
    </row>
    <row r="302" spans="1:7" x14ac:dyDescent="0.3">
      <c r="A302">
        <v>0</v>
      </c>
      <c r="B302">
        <v>4333</v>
      </c>
      <c r="C302">
        <v>2451</v>
      </c>
      <c r="D302">
        <v>110</v>
      </c>
      <c r="E302">
        <v>360</v>
      </c>
      <c r="F302">
        <v>1</v>
      </c>
      <c r="G302" s="1" t="s">
        <v>17</v>
      </c>
    </row>
    <row r="303" spans="1:7" x14ac:dyDescent="0.3">
      <c r="A303">
        <v>1</v>
      </c>
      <c r="B303">
        <v>2653</v>
      </c>
      <c r="C303">
        <v>1500</v>
      </c>
      <c r="D303">
        <v>113</v>
      </c>
      <c r="E303">
        <v>180</v>
      </c>
      <c r="F303">
        <v>0</v>
      </c>
      <c r="G303" s="1" t="s">
        <v>17</v>
      </c>
    </row>
    <row r="304" spans="1:7" x14ac:dyDescent="0.3">
      <c r="A304" t="s">
        <v>23</v>
      </c>
      <c r="B304">
        <v>4691</v>
      </c>
      <c r="C304">
        <v>0</v>
      </c>
      <c r="D304">
        <v>100</v>
      </c>
      <c r="E304">
        <v>360</v>
      </c>
      <c r="F304">
        <v>1</v>
      </c>
      <c r="G304" s="1" t="s">
        <v>19</v>
      </c>
    </row>
    <row r="305" spans="1:7" x14ac:dyDescent="0.3">
      <c r="A305">
        <v>0</v>
      </c>
      <c r="B305">
        <v>2500</v>
      </c>
      <c r="C305">
        <v>0</v>
      </c>
      <c r="D305">
        <v>93</v>
      </c>
      <c r="E305">
        <v>360</v>
      </c>
      <c r="F305">
        <v>0</v>
      </c>
      <c r="G305" s="1" t="s">
        <v>19</v>
      </c>
    </row>
    <row r="306" spans="1:7" x14ac:dyDescent="0.3">
      <c r="A306">
        <v>2</v>
      </c>
      <c r="B306">
        <v>2873</v>
      </c>
      <c r="C306">
        <v>1872</v>
      </c>
      <c r="D306">
        <v>132</v>
      </c>
      <c r="E306">
        <v>360</v>
      </c>
      <c r="F306">
        <v>0</v>
      </c>
      <c r="G306" s="1" t="s">
        <v>17</v>
      </c>
    </row>
    <row r="307" spans="1:7" x14ac:dyDescent="0.3">
      <c r="A307" t="s">
        <v>23</v>
      </c>
      <c r="B307">
        <v>3095</v>
      </c>
      <c r="C307">
        <v>0</v>
      </c>
      <c r="D307">
        <v>113</v>
      </c>
      <c r="E307">
        <v>360</v>
      </c>
      <c r="F307">
        <v>1</v>
      </c>
      <c r="G307" s="1" t="s">
        <v>19</v>
      </c>
    </row>
    <row r="308" spans="1:7" x14ac:dyDescent="0.3">
      <c r="A308">
        <v>0</v>
      </c>
      <c r="B308">
        <v>2083</v>
      </c>
      <c r="C308">
        <v>3150</v>
      </c>
      <c r="D308">
        <v>128</v>
      </c>
      <c r="E308">
        <v>360</v>
      </c>
      <c r="F308">
        <v>1</v>
      </c>
      <c r="G308" s="1" t="s">
        <v>19</v>
      </c>
    </row>
    <row r="309" spans="1:7" x14ac:dyDescent="0.3">
      <c r="A309">
        <v>1</v>
      </c>
      <c r="B309">
        <v>1958</v>
      </c>
      <c r="C309">
        <v>2436</v>
      </c>
      <c r="D309">
        <v>131</v>
      </c>
      <c r="E309">
        <v>360</v>
      </c>
      <c r="F309">
        <v>1</v>
      </c>
      <c r="G309" s="1" t="s">
        <v>19</v>
      </c>
    </row>
    <row r="310" spans="1:7" x14ac:dyDescent="0.3">
      <c r="A310">
        <v>2</v>
      </c>
      <c r="B310">
        <v>3547</v>
      </c>
      <c r="C310">
        <v>0</v>
      </c>
      <c r="D310">
        <v>80</v>
      </c>
      <c r="E310">
        <v>360</v>
      </c>
      <c r="F310">
        <v>0</v>
      </c>
      <c r="G310" s="1" t="s">
        <v>17</v>
      </c>
    </row>
    <row r="311" spans="1:7" x14ac:dyDescent="0.3">
      <c r="A311">
        <v>0</v>
      </c>
      <c r="B311">
        <v>2435</v>
      </c>
      <c r="C311">
        <v>0</v>
      </c>
      <c r="D311">
        <v>75</v>
      </c>
      <c r="E311">
        <v>360</v>
      </c>
      <c r="F311">
        <v>1</v>
      </c>
      <c r="G311" s="1" t="s">
        <v>17</v>
      </c>
    </row>
    <row r="312" spans="1:7" x14ac:dyDescent="0.3">
      <c r="A312">
        <v>0</v>
      </c>
      <c r="B312">
        <v>2699</v>
      </c>
      <c r="C312">
        <v>2785</v>
      </c>
      <c r="D312">
        <v>96</v>
      </c>
      <c r="E312">
        <v>360</v>
      </c>
      <c r="F312">
        <v>0</v>
      </c>
      <c r="G312" s="1" t="s">
        <v>19</v>
      </c>
    </row>
    <row r="313" spans="1:7" x14ac:dyDescent="0.3">
      <c r="A313">
        <v>0</v>
      </c>
      <c r="B313">
        <v>3691</v>
      </c>
      <c r="C313">
        <v>0</v>
      </c>
      <c r="D313">
        <v>110</v>
      </c>
      <c r="E313">
        <v>360</v>
      </c>
      <c r="F313">
        <v>1</v>
      </c>
      <c r="G313" s="1" t="s">
        <v>19</v>
      </c>
    </row>
    <row r="314" spans="1:7" x14ac:dyDescent="0.3">
      <c r="A314">
        <v>0</v>
      </c>
      <c r="B314">
        <v>3597</v>
      </c>
      <c r="C314">
        <v>2157</v>
      </c>
      <c r="D314">
        <v>119</v>
      </c>
      <c r="E314">
        <v>360</v>
      </c>
      <c r="F314">
        <v>0</v>
      </c>
      <c r="G314" s="1" t="s">
        <v>17</v>
      </c>
    </row>
    <row r="315" spans="1:7" x14ac:dyDescent="0.3">
      <c r="A315">
        <v>1</v>
      </c>
      <c r="B315">
        <v>3326</v>
      </c>
      <c r="C315">
        <v>913</v>
      </c>
      <c r="D315">
        <v>105</v>
      </c>
      <c r="E315">
        <v>84</v>
      </c>
      <c r="F315">
        <v>1</v>
      </c>
      <c r="G315" s="1" t="s">
        <v>19</v>
      </c>
    </row>
    <row r="316" spans="1:7" x14ac:dyDescent="0.3">
      <c r="A316">
        <v>0</v>
      </c>
      <c r="B316">
        <v>2600</v>
      </c>
      <c r="C316">
        <v>1700</v>
      </c>
      <c r="D316">
        <v>107</v>
      </c>
      <c r="E316">
        <v>360</v>
      </c>
      <c r="F316">
        <v>1</v>
      </c>
      <c r="G316" s="1" t="s">
        <v>19</v>
      </c>
    </row>
    <row r="317" spans="1:7" x14ac:dyDescent="0.3">
      <c r="A317">
        <v>0</v>
      </c>
      <c r="B317">
        <v>4625</v>
      </c>
      <c r="C317">
        <v>2857</v>
      </c>
      <c r="D317">
        <v>111</v>
      </c>
      <c r="E317">
        <v>12</v>
      </c>
      <c r="F317">
        <v>1</v>
      </c>
      <c r="G317" s="1" t="s">
        <v>19</v>
      </c>
    </row>
    <row r="318" spans="1:7" x14ac:dyDescent="0.3">
      <c r="A318">
        <v>1</v>
      </c>
      <c r="B318">
        <v>2895</v>
      </c>
      <c r="C318">
        <v>0</v>
      </c>
      <c r="D318">
        <v>95</v>
      </c>
      <c r="E318">
        <v>360</v>
      </c>
      <c r="F318">
        <v>1</v>
      </c>
      <c r="G318" s="1" t="s">
        <v>19</v>
      </c>
    </row>
    <row r="319" spans="1:7" x14ac:dyDescent="0.3">
      <c r="A319">
        <v>0</v>
      </c>
      <c r="B319">
        <v>645</v>
      </c>
      <c r="C319">
        <v>3683</v>
      </c>
      <c r="D319">
        <v>113</v>
      </c>
      <c r="E319">
        <v>480</v>
      </c>
      <c r="F319">
        <v>1</v>
      </c>
      <c r="G319" s="1" t="s">
        <v>19</v>
      </c>
    </row>
    <row r="320" spans="1:7" x14ac:dyDescent="0.3">
      <c r="A320">
        <v>0</v>
      </c>
      <c r="B320">
        <v>3159</v>
      </c>
      <c r="C320">
        <v>0</v>
      </c>
      <c r="D320">
        <v>100</v>
      </c>
      <c r="E320">
        <v>360</v>
      </c>
      <c r="F320">
        <v>1</v>
      </c>
      <c r="G320" s="1" t="s">
        <v>19</v>
      </c>
    </row>
    <row r="321" spans="1:7" x14ac:dyDescent="0.3">
      <c r="A321">
        <v>1</v>
      </c>
      <c r="B321">
        <v>4050</v>
      </c>
      <c r="C321">
        <v>5302</v>
      </c>
      <c r="D321">
        <v>138</v>
      </c>
      <c r="E321">
        <v>360</v>
      </c>
      <c r="F321">
        <v>1</v>
      </c>
      <c r="G321" s="1" t="s">
        <v>17</v>
      </c>
    </row>
    <row r="322" spans="1:7" x14ac:dyDescent="0.3">
      <c r="A322">
        <v>0</v>
      </c>
      <c r="B322">
        <v>3814</v>
      </c>
      <c r="C322">
        <v>1483</v>
      </c>
      <c r="D322">
        <v>124</v>
      </c>
      <c r="E322">
        <v>300</v>
      </c>
      <c r="F322">
        <v>1</v>
      </c>
      <c r="G322" s="1" t="s">
        <v>19</v>
      </c>
    </row>
    <row r="323" spans="1:7" x14ac:dyDescent="0.3">
      <c r="A323">
        <v>0</v>
      </c>
      <c r="B323">
        <v>3583</v>
      </c>
      <c r="C323">
        <v>0</v>
      </c>
      <c r="D323">
        <v>96</v>
      </c>
      <c r="E323">
        <v>360</v>
      </c>
      <c r="F323">
        <v>1</v>
      </c>
      <c r="G323" s="1" t="s">
        <v>17</v>
      </c>
    </row>
    <row r="324" spans="1:7" x14ac:dyDescent="0.3">
      <c r="A324">
        <v>0</v>
      </c>
      <c r="B324">
        <v>3598</v>
      </c>
      <c r="C324">
        <v>1287</v>
      </c>
      <c r="D324">
        <v>100</v>
      </c>
      <c r="E324">
        <v>360</v>
      </c>
      <c r="F324">
        <v>1</v>
      </c>
      <c r="G324" s="1" t="s">
        <v>17</v>
      </c>
    </row>
    <row r="325" spans="1:7" x14ac:dyDescent="0.3">
      <c r="A325">
        <v>2</v>
      </c>
      <c r="B325">
        <v>3283</v>
      </c>
      <c r="C325">
        <v>2035</v>
      </c>
      <c r="D325">
        <v>148</v>
      </c>
      <c r="E325">
        <v>360</v>
      </c>
      <c r="F325">
        <v>1</v>
      </c>
      <c r="G325" s="1" t="s">
        <v>19</v>
      </c>
    </row>
    <row r="326" spans="1:7" x14ac:dyDescent="0.3">
      <c r="A326">
        <v>0</v>
      </c>
      <c r="B326">
        <v>2130</v>
      </c>
      <c r="C326">
        <v>6666</v>
      </c>
      <c r="D326">
        <v>70</v>
      </c>
      <c r="E326">
        <v>180</v>
      </c>
      <c r="F326">
        <v>1</v>
      </c>
      <c r="G326" s="1" t="s">
        <v>17</v>
      </c>
    </row>
    <row r="327" spans="1:7" x14ac:dyDescent="0.3">
      <c r="A327" t="s">
        <v>23</v>
      </c>
      <c r="B327">
        <v>3466</v>
      </c>
      <c r="C327">
        <v>3428</v>
      </c>
      <c r="D327">
        <v>150</v>
      </c>
      <c r="E327">
        <v>360</v>
      </c>
      <c r="F327">
        <v>1</v>
      </c>
      <c r="G327" s="1" t="s">
        <v>19</v>
      </c>
    </row>
    <row r="328" spans="1:7" x14ac:dyDescent="0.3">
      <c r="A328">
        <v>2</v>
      </c>
      <c r="B328">
        <v>2031</v>
      </c>
      <c r="C328">
        <v>1632</v>
      </c>
      <c r="D328">
        <v>113</v>
      </c>
      <c r="E328">
        <v>480</v>
      </c>
      <c r="F328">
        <v>1</v>
      </c>
      <c r="G328" s="1" t="s">
        <v>19</v>
      </c>
    </row>
    <row r="329" spans="1:7" x14ac:dyDescent="0.3">
      <c r="A329">
        <v>1</v>
      </c>
      <c r="B329">
        <v>3074</v>
      </c>
      <c r="C329">
        <v>1800</v>
      </c>
      <c r="D329">
        <v>123</v>
      </c>
      <c r="E329">
        <v>360</v>
      </c>
      <c r="F329">
        <v>0</v>
      </c>
      <c r="G329" s="1" t="s">
        <v>17</v>
      </c>
    </row>
    <row r="330" spans="1:7" x14ac:dyDescent="0.3">
      <c r="A330">
        <v>0</v>
      </c>
      <c r="B330">
        <v>3400</v>
      </c>
      <c r="C330">
        <v>0</v>
      </c>
      <c r="D330">
        <v>95</v>
      </c>
      <c r="E330">
        <v>360</v>
      </c>
      <c r="F330">
        <v>1</v>
      </c>
      <c r="G330" s="1" t="s">
        <v>17</v>
      </c>
    </row>
    <row r="331" spans="1:7" x14ac:dyDescent="0.3">
      <c r="A331">
        <v>2</v>
      </c>
      <c r="B331">
        <v>2192</v>
      </c>
      <c r="C331">
        <v>1742</v>
      </c>
      <c r="D331">
        <v>45</v>
      </c>
      <c r="E331">
        <v>360</v>
      </c>
      <c r="F331">
        <v>1</v>
      </c>
      <c r="G331" s="1" t="s">
        <v>19</v>
      </c>
    </row>
    <row r="332" spans="1:7" x14ac:dyDescent="0.3">
      <c r="A332">
        <v>0</v>
      </c>
      <c r="B332">
        <v>2500</v>
      </c>
      <c r="C332">
        <v>0</v>
      </c>
      <c r="D332">
        <v>55</v>
      </c>
      <c r="E332">
        <v>360</v>
      </c>
      <c r="F332">
        <v>1</v>
      </c>
      <c r="G332" s="1" t="s">
        <v>19</v>
      </c>
    </row>
    <row r="333" spans="1:7" x14ac:dyDescent="0.3">
      <c r="A333" t="s">
        <v>23</v>
      </c>
      <c r="B333">
        <v>5677</v>
      </c>
      <c r="C333">
        <v>1424</v>
      </c>
      <c r="D333">
        <v>100</v>
      </c>
      <c r="E333">
        <v>360</v>
      </c>
      <c r="F333">
        <v>1</v>
      </c>
      <c r="G333" s="1" t="s">
        <v>19</v>
      </c>
    </row>
    <row r="334" spans="1:7" x14ac:dyDescent="0.3">
      <c r="A334">
        <v>0</v>
      </c>
      <c r="B334">
        <v>3775</v>
      </c>
      <c r="C334">
        <v>0</v>
      </c>
      <c r="D334">
        <v>110</v>
      </c>
      <c r="E334">
        <v>360</v>
      </c>
      <c r="F334">
        <v>1</v>
      </c>
      <c r="G334" s="1" t="s">
        <v>19</v>
      </c>
    </row>
    <row r="335" spans="1:7" x14ac:dyDescent="0.3">
      <c r="A335">
        <v>1</v>
      </c>
      <c r="B335">
        <v>2679</v>
      </c>
      <c r="C335">
        <v>1302</v>
      </c>
      <c r="D335">
        <v>94</v>
      </c>
      <c r="E335">
        <v>360</v>
      </c>
      <c r="F335">
        <v>1</v>
      </c>
      <c r="G335" s="1" t="s">
        <v>19</v>
      </c>
    </row>
    <row r="336" spans="1:7" x14ac:dyDescent="0.3">
      <c r="A336">
        <v>0</v>
      </c>
      <c r="B336">
        <v>6783</v>
      </c>
      <c r="C336">
        <v>0</v>
      </c>
      <c r="D336">
        <v>130</v>
      </c>
      <c r="E336">
        <v>360</v>
      </c>
      <c r="F336">
        <v>1</v>
      </c>
      <c r="G336" s="1" t="s">
        <v>19</v>
      </c>
    </row>
    <row r="337" spans="1:7" x14ac:dyDescent="0.3">
      <c r="A337" t="s">
        <v>23</v>
      </c>
      <c r="B337">
        <v>4281</v>
      </c>
      <c r="C337">
        <v>0</v>
      </c>
      <c r="D337">
        <v>100</v>
      </c>
      <c r="E337">
        <v>360</v>
      </c>
      <c r="F337">
        <v>1</v>
      </c>
      <c r="G337" s="1" t="s">
        <v>19</v>
      </c>
    </row>
    <row r="338" spans="1:7" x14ac:dyDescent="0.3">
      <c r="A338">
        <v>2</v>
      </c>
      <c r="B338">
        <v>3588</v>
      </c>
      <c r="C338">
        <v>0</v>
      </c>
      <c r="D338">
        <v>110</v>
      </c>
      <c r="E338">
        <v>360</v>
      </c>
      <c r="F338">
        <v>0</v>
      </c>
      <c r="G338" s="1" t="s">
        <v>17</v>
      </c>
    </row>
    <row r="339" spans="1:7" x14ac:dyDescent="0.3">
      <c r="A339">
        <v>0</v>
      </c>
      <c r="B339">
        <v>2550</v>
      </c>
      <c r="C339">
        <v>2042</v>
      </c>
      <c r="D339">
        <v>126</v>
      </c>
      <c r="E339">
        <v>360</v>
      </c>
      <c r="F339">
        <v>1</v>
      </c>
      <c r="G339" s="1" t="s">
        <v>19</v>
      </c>
    </row>
    <row r="340" spans="1:7" x14ac:dyDescent="0.3">
      <c r="A340">
        <v>2</v>
      </c>
      <c r="B340">
        <v>3617</v>
      </c>
      <c r="C340">
        <v>0</v>
      </c>
      <c r="D340">
        <v>107</v>
      </c>
      <c r="E340">
        <v>360</v>
      </c>
      <c r="F340">
        <v>1</v>
      </c>
      <c r="G340" s="1" t="s">
        <v>19</v>
      </c>
    </row>
    <row r="341" spans="1:7" x14ac:dyDescent="0.3">
      <c r="A341">
        <v>0</v>
      </c>
      <c r="B341">
        <v>2917</v>
      </c>
      <c r="C341">
        <v>536</v>
      </c>
      <c r="D341">
        <v>66</v>
      </c>
      <c r="E341">
        <v>360</v>
      </c>
      <c r="F341">
        <v>1</v>
      </c>
      <c r="G341" s="1" t="s">
        <v>17</v>
      </c>
    </row>
    <row r="342" spans="1:7" x14ac:dyDescent="0.3">
      <c r="A342">
        <v>1</v>
      </c>
      <c r="B342">
        <v>4608</v>
      </c>
      <c r="C342">
        <v>2845</v>
      </c>
      <c r="D342">
        <v>140</v>
      </c>
      <c r="E342">
        <v>180</v>
      </c>
      <c r="F342">
        <v>1</v>
      </c>
      <c r="G342" s="1" t="s">
        <v>19</v>
      </c>
    </row>
    <row r="343" spans="1:7" x14ac:dyDescent="0.3">
      <c r="A343">
        <v>0</v>
      </c>
      <c r="B343">
        <v>2138</v>
      </c>
      <c r="C343">
        <v>0</v>
      </c>
      <c r="D343">
        <v>99</v>
      </c>
      <c r="E343">
        <v>360</v>
      </c>
      <c r="F343">
        <v>0</v>
      </c>
      <c r="G343" s="1" t="s">
        <v>17</v>
      </c>
    </row>
    <row r="344" spans="1:7" x14ac:dyDescent="0.3">
      <c r="A344">
        <v>1</v>
      </c>
      <c r="B344">
        <v>3652</v>
      </c>
      <c r="C344">
        <v>0</v>
      </c>
      <c r="D344">
        <v>95</v>
      </c>
      <c r="E344">
        <v>360</v>
      </c>
      <c r="F344">
        <v>1</v>
      </c>
      <c r="G344" s="1" t="s">
        <v>19</v>
      </c>
    </row>
    <row r="345" spans="1:7" x14ac:dyDescent="0.3">
      <c r="A345">
        <v>1</v>
      </c>
      <c r="B345">
        <v>2239</v>
      </c>
      <c r="C345">
        <v>2524</v>
      </c>
      <c r="D345">
        <v>128</v>
      </c>
      <c r="E345">
        <v>360</v>
      </c>
      <c r="F345">
        <v>1</v>
      </c>
      <c r="G345" s="1" t="s">
        <v>19</v>
      </c>
    </row>
    <row r="346" spans="1:7" x14ac:dyDescent="0.3">
      <c r="A346">
        <v>0</v>
      </c>
      <c r="B346">
        <v>3017</v>
      </c>
      <c r="C346">
        <v>663</v>
      </c>
      <c r="D346">
        <v>102</v>
      </c>
      <c r="E346">
        <v>360</v>
      </c>
      <c r="F346">
        <v>1</v>
      </c>
      <c r="G346" s="1" t="s">
        <v>19</v>
      </c>
    </row>
    <row r="347" spans="1:7" x14ac:dyDescent="0.3">
      <c r="A347">
        <v>0</v>
      </c>
      <c r="B347">
        <v>3358</v>
      </c>
      <c r="C347">
        <v>0</v>
      </c>
      <c r="D347">
        <v>80</v>
      </c>
      <c r="E347">
        <v>36</v>
      </c>
      <c r="F347">
        <v>1</v>
      </c>
      <c r="G347" s="1" t="s">
        <v>17</v>
      </c>
    </row>
    <row r="348" spans="1:7" x14ac:dyDescent="0.3">
      <c r="A348">
        <v>0</v>
      </c>
      <c r="B348">
        <v>2526</v>
      </c>
      <c r="C348">
        <v>1783</v>
      </c>
      <c r="D348">
        <v>145</v>
      </c>
      <c r="E348">
        <v>360</v>
      </c>
      <c r="F348">
        <v>1</v>
      </c>
      <c r="G348" s="1" t="s">
        <v>19</v>
      </c>
    </row>
    <row r="349" spans="1:7" x14ac:dyDescent="0.3">
      <c r="A349">
        <v>0</v>
      </c>
      <c r="B349">
        <v>5000</v>
      </c>
      <c r="C349">
        <v>0</v>
      </c>
      <c r="D349">
        <v>103</v>
      </c>
      <c r="E349">
        <v>360</v>
      </c>
      <c r="F349">
        <v>0</v>
      </c>
      <c r="G349" s="1" t="s">
        <v>17</v>
      </c>
    </row>
    <row r="350" spans="1:7" x14ac:dyDescent="0.3">
      <c r="A350">
        <v>0</v>
      </c>
      <c r="B350">
        <v>2785</v>
      </c>
      <c r="C350">
        <v>2016</v>
      </c>
      <c r="D350">
        <v>110</v>
      </c>
      <c r="E350">
        <v>360</v>
      </c>
      <c r="F350">
        <v>1</v>
      </c>
      <c r="G350" s="1" t="s">
        <v>19</v>
      </c>
    </row>
    <row r="351" spans="1:7" x14ac:dyDescent="0.3">
      <c r="A351">
        <v>0</v>
      </c>
      <c r="B351">
        <v>3593</v>
      </c>
      <c r="C351">
        <v>4266</v>
      </c>
      <c r="D351">
        <v>132</v>
      </c>
      <c r="E351">
        <v>180</v>
      </c>
      <c r="F351">
        <v>0</v>
      </c>
      <c r="G351" s="1" t="s">
        <v>17</v>
      </c>
    </row>
    <row r="352" spans="1:7" x14ac:dyDescent="0.3">
      <c r="A352">
        <v>1</v>
      </c>
      <c r="B352">
        <v>5468</v>
      </c>
      <c r="C352">
        <v>1032</v>
      </c>
      <c r="D352">
        <v>26</v>
      </c>
      <c r="E352">
        <v>360</v>
      </c>
      <c r="F352">
        <v>1</v>
      </c>
      <c r="G352" s="1" t="s">
        <v>19</v>
      </c>
    </row>
    <row r="353" spans="1:7" x14ac:dyDescent="0.3">
      <c r="A353">
        <v>0</v>
      </c>
      <c r="B353">
        <v>2667</v>
      </c>
      <c r="C353">
        <v>1625</v>
      </c>
      <c r="D353">
        <v>84</v>
      </c>
      <c r="E353">
        <v>360</v>
      </c>
      <c r="F353">
        <v>1</v>
      </c>
      <c r="G353" s="1" t="s">
        <v>19</v>
      </c>
    </row>
    <row r="354" spans="1:7" x14ac:dyDescent="0.3">
      <c r="A354">
        <v>2</v>
      </c>
      <c r="B354">
        <v>3675</v>
      </c>
      <c r="C354">
        <v>242</v>
      </c>
      <c r="D354">
        <v>108</v>
      </c>
      <c r="E354">
        <v>360</v>
      </c>
      <c r="F354">
        <v>1</v>
      </c>
      <c r="G354" s="1" t="s">
        <v>19</v>
      </c>
    </row>
    <row r="355" spans="1:7" x14ac:dyDescent="0.3">
      <c r="A355">
        <v>0</v>
      </c>
      <c r="B355">
        <v>5800</v>
      </c>
      <c r="C355">
        <v>0</v>
      </c>
      <c r="D355">
        <v>132</v>
      </c>
      <c r="E355">
        <v>360</v>
      </c>
      <c r="F355">
        <v>1</v>
      </c>
      <c r="G355" s="1" t="s">
        <v>19</v>
      </c>
    </row>
    <row r="356" spans="1:7" x14ac:dyDescent="0.3">
      <c r="A356">
        <v>0</v>
      </c>
      <c r="B356">
        <v>4467</v>
      </c>
      <c r="C356">
        <v>0</v>
      </c>
      <c r="D356">
        <v>120</v>
      </c>
      <c r="E356">
        <v>360</v>
      </c>
      <c r="F356">
        <v>1</v>
      </c>
      <c r="G356" s="1" t="s">
        <v>19</v>
      </c>
    </row>
    <row r="357" spans="1:7" x14ac:dyDescent="0.3">
      <c r="A357">
        <v>0</v>
      </c>
      <c r="B357">
        <v>3333</v>
      </c>
      <c r="C357">
        <v>0</v>
      </c>
      <c r="D357">
        <v>70</v>
      </c>
      <c r="E357">
        <v>360</v>
      </c>
      <c r="F357">
        <v>1</v>
      </c>
      <c r="G357" s="1" t="s">
        <v>19</v>
      </c>
    </row>
    <row r="358" spans="1:7" x14ac:dyDescent="0.3">
      <c r="A358" t="s">
        <v>23</v>
      </c>
      <c r="B358">
        <v>3400</v>
      </c>
      <c r="C358">
        <v>2500</v>
      </c>
      <c r="D358">
        <v>123</v>
      </c>
      <c r="E358">
        <v>360</v>
      </c>
      <c r="F358">
        <v>0</v>
      </c>
      <c r="G358" s="1" t="s">
        <v>17</v>
      </c>
    </row>
    <row r="359" spans="1:7" x14ac:dyDescent="0.3">
      <c r="A359">
        <v>0</v>
      </c>
      <c r="B359">
        <v>2378</v>
      </c>
      <c r="C359">
        <v>0</v>
      </c>
      <c r="D359">
        <v>9</v>
      </c>
      <c r="E359">
        <v>360</v>
      </c>
      <c r="F359">
        <v>1</v>
      </c>
      <c r="G359" s="1" t="s">
        <v>17</v>
      </c>
    </row>
    <row r="360" spans="1:7" x14ac:dyDescent="0.3">
      <c r="A360">
        <v>0</v>
      </c>
      <c r="B360">
        <v>3166</v>
      </c>
      <c r="C360">
        <v>2064</v>
      </c>
      <c r="D360">
        <v>104</v>
      </c>
      <c r="E360">
        <v>360</v>
      </c>
      <c r="F360">
        <v>0</v>
      </c>
      <c r="G360" s="1" t="s">
        <v>17</v>
      </c>
    </row>
    <row r="361" spans="1:7" x14ac:dyDescent="0.3">
      <c r="A361" t="s">
        <v>23</v>
      </c>
      <c r="B361">
        <v>6406</v>
      </c>
      <c r="C361">
        <v>0</v>
      </c>
      <c r="D361">
        <v>150</v>
      </c>
      <c r="E361">
        <v>360</v>
      </c>
      <c r="F361">
        <v>1</v>
      </c>
      <c r="G361" s="1" t="s">
        <v>17</v>
      </c>
    </row>
    <row r="362" spans="1:7" x14ac:dyDescent="0.3">
      <c r="A362">
        <v>2</v>
      </c>
      <c r="B362">
        <v>3159</v>
      </c>
      <c r="C362">
        <v>461</v>
      </c>
      <c r="D362">
        <v>108</v>
      </c>
      <c r="E362">
        <v>84</v>
      </c>
      <c r="F362">
        <v>1</v>
      </c>
      <c r="G362" s="1" t="s">
        <v>19</v>
      </c>
    </row>
    <row r="363" spans="1:7" x14ac:dyDescent="0.3">
      <c r="A363">
        <v>0</v>
      </c>
      <c r="B363">
        <v>3087</v>
      </c>
      <c r="C363">
        <v>2210</v>
      </c>
      <c r="D363">
        <v>136</v>
      </c>
      <c r="E363">
        <v>360</v>
      </c>
      <c r="F363">
        <v>0</v>
      </c>
      <c r="G363" s="1" t="s">
        <v>17</v>
      </c>
    </row>
    <row r="364" spans="1:7" x14ac:dyDescent="0.3">
      <c r="A364">
        <v>0</v>
      </c>
      <c r="B364">
        <v>3229</v>
      </c>
      <c r="C364">
        <v>2739</v>
      </c>
      <c r="D364">
        <v>110</v>
      </c>
      <c r="E364">
        <v>360</v>
      </c>
      <c r="F364">
        <v>1</v>
      </c>
      <c r="G364" s="1" t="s">
        <v>19</v>
      </c>
    </row>
    <row r="365" spans="1:7" x14ac:dyDescent="0.3">
      <c r="A365">
        <v>1</v>
      </c>
      <c r="B365">
        <v>1782</v>
      </c>
      <c r="C365">
        <v>2232</v>
      </c>
      <c r="D365">
        <v>107</v>
      </c>
      <c r="E365">
        <v>360</v>
      </c>
      <c r="F365">
        <v>1</v>
      </c>
      <c r="G365" s="1" t="s">
        <v>19</v>
      </c>
    </row>
    <row r="366" spans="1:7" x14ac:dyDescent="0.3">
      <c r="A366">
        <v>0</v>
      </c>
      <c r="B366">
        <v>1836</v>
      </c>
      <c r="C366">
        <v>33837</v>
      </c>
      <c r="D366">
        <v>90</v>
      </c>
      <c r="E366">
        <v>360</v>
      </c>
      <c r="F366">
        <v>1</v>
      </c>
      <c r="G366" s="1" t="s">
        <v>17</v>
      </c>
    </row>
    <row r="367" spans="1:7" x14ac:dyDescent="0.3">
      <c r="A367">
        <v>0</v>
      </c>
      <c r="B367">
        <v>3166</v>
      </c>
      <c r="C367">
        <v>0</v>
      </c>
      <c r="D367">
        <v>36</v>
      </c>
      <c r="E367">
        <v>360</v>
      </c>
      <c r="F367">
        <v>1</v>
      </c>
      <c r="G367" s="1" t="s">
        <v>19</v>
      </c>
    </row>
    <row r="368" spans="1:7" x14ac:dyDescent="0.3">
      <c r="A368">
        <v>1</v>
      </c>
      <c r="B368">
        <v>1880</v>
      </c>
      <c r="C368">
        <v>0</v>
      </c>
      <c r="D368">
        <v>61</v>
      </c>
      <c r="E368">
        <v>360</v>
      </c>
      <c r="F368">
        <v>1</v>
      </c>
      <c r="G368" s="1" t="s">
        <v>17</v>
      </c>
    </row>
    <row r="369" spans="1:7" x14ac:dyDescent="0.3">
      <c r="A369">
        <v>1</v>
      </c>
      <c r="B369">
        <v>2787</v>
      </c>
      <c r="C369">
        <v>1917</v>
      </c>
      <c r="D369">
        <v>146</v>
      </c>
      <c r="E369">
        <v>360</v>
      </c>
      <c r="F369">
        <v>0</v>
      </c>
      <c r="G369" s="1" t="s">
        <v>17</v>
      </c>
    </row>
    <row r="370" spans="1:7" x14ac:dyDescent="0.3">
      <c r="A370">
        <v>0</v>
      </c>
      <c r="B370">
        <v>2297</v>
      </c>
      <c r="C370">
        <v>1522</v>
      </c>
      <c r="D370">
        <v>104</v>
      </c>
      <c r="E370">
        <v>360</v>
      </c>
      <c r="F370">
        <v>1</v>
      </c>
      <c r="G370" s="1" t="s">
        <v>19</v>
      </c>
    </row>
    <row r="371" spans="1:7" x14ac:dyDescent="0.3">
      <c r="A371">
        <v>0</v>
      </c>
      <c r="B371">
        <v>2165</v>
      </c>
      <c r="C371">
        <v>0</v>
      </c>
      <c r="D371">
        <v>70</v>
      </c>
      <c r="E371">
        <v>360</v>
      </c>
      <c r="F371">
        <v>1</v>
      </c>
      <c r="G371" s="1" t="s">
        <v>19</v>
      </c>
    </row>
    <row r="372" spans="1:7" x14ac:dyDescent="0.3">
      <c r="A372">
        <v>0</v>
      </c>
      <c r="B372">
        <v>4750</v>
      </c>
      <c r="C372">
        <v>0</v>
      </c>
      <c r="D372">
        <v>94</v>
      </c>
      <c r="E372">
        <v>360</v>
      </c>
      <c r="F372">
        <v>1</v>
      </c>
      <c r="G372" s="1" t="s">
        <v>19</v>
      </c>
    </row>
    <row r="373" spans="1:7" x14ac:dyDescent="0.3">
      <c r="A373">
        <v>2</v>
      </c>
      <c r="B373">
        <v>2726</v>
      </c>
      <c r="C373">
        <v>0</v>
      </c>
      <c r="D373">
        <v>106</v>
      </c>
      <c r="E373">
        <v>360</v>
      </c>
      <c r="F373">
        <v>0</v>
      </c>
      <c r="G373" s="1" t="s">
        <v>17</v>
      </c>
    </row>
    <row r="374" spans="1:7" x14ac:dyDescent="0.3">
      <c r="A374">
        <v>0</v>
      </c>
      <c r="B374">
        <v>3000</v>
      </c>
      <c r="C374">
        <v>3416</v>
      </c>
      <c r="D374">
        <v>56</v>
      </c>
      <c r="E374">
        <v>180</v>
      </c>
      <c r="F374">
        <v>1</v>
      </c>
      <c r="G374" s="1" t="s">
        <v>19</v>
      </c>
    </row>
    <row r="375" spans="1:7" x14ac:dyDescent="0.3">
      <c r="A375">
        <v>0</v>
      </c>
      <c r="B375">
        <v>3859</v>
      </c>
      <c r="C375">
        <v>3300</v>
      </c>
      <c r="D375">
        <v>142</v>
      </c>
      <c r="E375">
        <v>180</v>
      </c>
      <c r="F375">
        <v>1</v>
      </c>
      <c r="G375" s="1" t="s">
        <v>19</v>
      </c>
    </row>
    <row r="376" spans="1:7" x14ac:dyDescent="0.3">
      <c r="A376">
        <v>0</v>
      </c>
      <c r="B376">
        <v>3833</v>
      </c>
      <c r="C376">
        <v>0</v>
      </c>
      <c r="D376">
        <v>110</v>
      </c>
      <c r="E376">
        <v>360</v>
      </c>
      <c r="F376">
        <v>1</v>
      </c>
      <c r="G376" s="1" t="s">
        <v>19</v>
      </c>
    </row>
    <row r="377" spans="1:7" x14ac:dyDescent="0.3">
      <c r="A377">
        <v>3</v>
      </c>
      <c r="B377">
        <v>2987</v>
      </c>
      <c r="C377">
        <v>0</v>
      </c>
      <c r="D377">
        <v>88</v>
      </c>
      <c r="E377">
        <v>360</v>
      </c>
      <c r="F377">
        <v>0</v>
      </c>
      <c r="G377" s="1" t="s">
        <v>17</v>
      </c>
    </row>
    <row r="378" spans="1:7" x14ac:dyDescent="0.3">
      <c r="A378" t="s">
        <v>23</v>
      </c>
      <c r="B378">
        <v>5703</v>
      </c>
      <c r="C378">
        <v>0</v>
      </c>
      <c r="D378">
        <v>128</v>
      </c>
      <c r="E378">
        <v>360</v>
      </c>
      <c r="F378">
        <v>1</v>
      </c>
      <c r="G378" s="1" t="s">
        <v>19</v>
      </c>
    </row>
    <row r="379" spans="1:7" x14ac:dyDescent="0.3">
      <c r="A379">
        <v>0</v>
      </c>
      <c r="B379">
        <v>3232</v>
      </c>
      <c r="C379">
        <v>1950</v>
      </c>
      <c r="D379">
        <v>108</v>
      </c>
      <c r="E379">
        <v>360</v>
      </c>
      <c r="F379">
        <v>1</v>
      </c>
      <c r="G379" s="1" t="s">
        <v>19</v>
      </c>
    </row>
    <row r="380" spans="1:7" x14ac:dyDescent="0.3">
      <c r="A380">
        <v>0</v>
      </c>
      <c r="B380">
        <v>2900</v>
      </c>
      <c r="C380">
        <v>0</v>
      </c>
      <c r="D380">
        <v>71</v>
      </c>
      <c r="E380">
        <v>360</v>
      </c>
      <c r="F380">
        <v>1</v>
      </c>
      <c r="G380" s="1" t="s">
        <v>19</v>
      </c>
    </row>
    <row r="381" spans="1:7" x14ac:dyDescent="0.3">
      <c r="A381" t="s">
        <v>23</v>
      </c>
      <c r="B381">
        <v>4106</v>
      </c>
      <c r="C381">
        <v>0</v>
      </c>
      <c r="D381">
        <v>40</v>
      </c>
      <c r="E381">
        <v>180</v>
      </c>
      <c r="F381">
        <v>1</v>
      </c>
      <c r="G381" s="1" t="s">
        <v>19</v>
      </c>
    </row>
    <row r="382" spans="1:7" x14ac:dyDescent="0.3">
      <c r="A382">
        <v>0</v>
      </c>
      <c r="B382">
        <v>4583</v>
      </c>
      <c r="C382">
        <v>0</v>
      </c>
      <c r="D382">
        <v>133</v>
      </c>
      <c r="E382">
        <v>360</v>
      </c>
      <c r="F382">
        <v>0</v>
      </c>
      <c r="G382" s="1" t="s">
        <v>17</v>
      </c>
    </row>
  </sheetData>
  <autoFilter ref="A1:G382" xr:uid="{6B180EF1-F2C5-40F7-8BDE-474533B7A7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loan_data</vt:lpstr>
      <vt:lpstr>Excel test dataset</vt:lpstr>
      <vt:lpstr>Dataset classification</vt:lpstr>
      <vt:lpstr>Excel train dataset</vt:lpstr>
      <vt:lpstr>Excel validation</vt:lpstr>
      <vt:lpstr>Logistic Regression</vt:lpstr>
      <vt:lpstr>KNN</vt:lpstr>
      <vt:lpstr>Decision Tree Classifier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Madisetty Surekha</cp:lastModifiedBy>
  <dcterms:created xsi:type="dcterms:W3CDTF">2024-04-04T06:56:20Z</dcterms:created>
  <dcterms:modified xsi:type="dcterms:W3CDTF">2024-08-16T10:47:10Z</dcterms:modified>
</cp:coreProperties>
</file>