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Modelos_Feather\"/>
    </mc:Choice>
  </mc:AlternateContent>
  <xr:revisionPtr revIDLastSave="0" documentId="13_ncr:1_{39D516CD-33AF-42AB-A3A9-AE6841003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s" sheetId="63" r:id="rId1"/>
    <sheet name="Proyecto_1" sheetId="1" r:id="rId2"/>
    <sheet name="Proyecto_3" sheetId="2" r:id="rId3"/>
    <sheet name="Proyecto_4" sheetId="3" r:id="rId4"/>
    <sheet name="Proyecto_5" sheetId="4" r:id="rId5"/>
    <sheet name="Proyecto_6" sheetId="5" r:id="rId6"/>
    <sheet name="Proyecto_7" sheetId="6" r:id="rId7"/>
    <sheet name="Proyecto_8" sheetId="7" r:id="rId8"/>
    <sheet name="Proyecto_9" sheetId="8" r:id="rId9"/>
    <sheet name="Proyecto_13" sheetId="9" r:id="rId10"/>
    <sheet name="Proyecto_14" sheetId="10" r:id="rId11"/>
    <sheet name="Proyecto_16" sheetId="11" r:id="rId12"/>
    <sheet name="Proyecto_17" sheetId="12" r:id="rId13"/>
    <sheet name="Proyecto_20" sheetId="13" r:id="rId14"/>
    <sheet name="Proyecto_21" sheetId="14" r:id="rId15"/>
    <sheet name="Proyecto_23" sheetId="15" r:id="rId16"/>
    <sheet name="Proyecto_25" sheetId="16" r:id="rId17"/>
    <sheet name="Proyecto_26" sheetId="17" r:id="rId18"/>
    <sheet name="Proyecto_27" sheetId="18" r:id="rId19"/>
    <sheet name="Proyecto_28" sheetId="19" r:id="rId20"/>
    <sheet name="Proyecto_29" sheetId="20" r:id="rId21"/>
    <sheet name="Proyecto_32" sheetId="21" r:id="rId22"/>
    <sheet name="Proyecto_33" sheetId="22" r:id="rId23"/>
    <sheet name="Proyecto_36" sheetId="23" r:id="rId24"/>
    <sheet name="Proyecto_38" sheetId="24" r:id="rId25"/>
    <sheet name="Proyecto_40" sheetId="25" r:id="rId26"/>
    <sheet name="Proyecto_41" sheetId="26" r:id="rId27"/>
    <sheet name="Proyecto_42" sheetId="27" r:id="rId28"/>
    <sheet name="Proyecto_43" sheetId="28" r:id="rId29"/>
    <sheet name="Proyecto_44" sheetId="29" r:id="rId30"/>
    <sheet name="Proyecto_46" sheetId="30" r:id="rId31"/>
    <sheet name="Proyecto_52" sheetId="31" r:id="rId32"/>
    <sheet name="Proyecto_54" sheetId="32" r:id="rId33"/>
    <sheet name="Proyecto_57" sheetId="33" r:id="rId34"/>
    <sheet name="Proyecto_65" sheetId="34" r:id="rId35"/>
    <sheet name="Proyecto_66" sheetId="35" r:id="rId36"/>
    <sheet name="Proyecto_67" sheetId="36" r:id="rId37"/>
    <sheet name="Proyecto_68" sheetId="37" r:id="rId38"/>
    <sheet name="Proyecto_70" sheetId="38" r:id="rId39"/>
    <sheet name="Proyecto_72" sheetId="39" r:id="rId40"/>
    <sheet name="Proyecto_73" sheetId="40" r:id="rId41"/>
    <sheet name="Proyecto_74" sheetId="41" r:id="rId42"/>
    <sheet name="Proyecto_76" sheetId="42" r:id="rId43"/>
    <sheet name="Proyecto_77" sheetId="43" r:id="rId44"/>
    <sheet name="Proyecto_78" sheetId="44" r:id="rId45"/>
    <sheet name="Proyecto_79" sheetId="45" r:id="rId46"/>
    <sheet name="Proyecto_80" sheetId="46" r:id="rId47"/>
    <sheet name="Proyecto_81" sheetId="47" r:id="rId48"/>
    <sheet name="Proyecto_82" sheetId="48" r:id="rId49"/>
    <sheet name="Proyecto_83" sheetId="49" r:id="rId50"/>
    <sheet name="Proyecto_84" sheetId="50" r:id="rId51"/>
    <sheet name="Proyecto_85" sheetId="51" r:id="rId52"/>
    <sheet name="Proyecto_86" sheetId="52" r:id="rId53"/>
    <sheet name="Proyecto_87" sheetId="53" r:id="rId54"/>
    <sheet name="Proyecto_88" sheetId="54" r:id="rId55"/>
    <sheet name="Proyecto_89" sheetId="55" r:id="rId56"/>
    <sheet name="Proyecto_91" sheetId="56" r:id="rId57"/>
    <sheet name="Proyecto_93" sheetId="57" r:id="rId58"/>
    <sheet name="Proyecto_94" sheetId="58" r:id="rId59"/>
    <sheet name="Proyecto_95" sheetId="59" r:id="rId60"/>
    <sheet name="Proyecto_96" sheetId="60" r:id="rId61"/>
    <sheet name="Proyecto_97" sheetId="61" r:id="rId62"/>
  </sheets>
  <externalReferences>
    <externalReference r:id="rId6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3" l="1"/>
  <c r="H5" i="63" a="1"/>
  <c r="K5" i="63" a="1"/>
  <c r="J5" i="63" a="1"/>
  <c r="I5" i="63" a="1"/>
  <c r="I5" i="63" l="1"/>
  <c r="J5" i="63"/>
  <c r="K5" i="63"/>
  <c r="H5" i="63"/>
  <c r="L28" i="63" l="1"/>
  <c r="L16" i="63"/>
  <c r="L38" i="63"/>
  <c r="L34" i="63"/>
  <c r="L30" i="63"/>
  <c r="L26" i="63"/>
  <c r="L22" i="63"/>
  <c r="L18" i="63"/>
  <c r="L14" i="63"/>
  <c r="L10" i="63"/>
  <c r="L24" i="63"/>
  <c r="L20" i="63"/>
  <c r="L37" i="63"/>
  <c r="L33" i="63"/>
  <c r="L29" i="63"/>
  <c r="L25" i="63"/>
  <c r="L21" i="63"/>
  <c r="L17" i="63"/>
  <c r="L13" i="63"/>
  <c r="L9" i="63"/>
  <c r="L12" i="63"/>
  <c r="L32" i="63"/>
  <c r="L36" i="63"/>
  <c r="L35" i="63"/>
  <c r="L31" i="63"/>
  <c r="L27" i="63"/>
  <c r="L23" i="63"/>
  <c r="L19" i="63"/>
  <c r="L15" i="63"/>
  <c r="L11" i="63"/>
  <c r="N25" i="63" l="1"/>
  <c r="M25" i="63"/>
  <c r="N16" i="63"/>
  <c r="M16" i="63"/>
  <c r="M31" i="63"/>
  <c r="N31" i="63"/>
  <c r="N37" i="63"/>
  <c r="M37" i="63"/>
  <c r="N28" i="63"/>
  <c r="M28" i="63"/>
  <c r="N35" i="63"/>
  <c r="M35" i="63"/>
  <c r="N20" i="63"/>
  <c r="M20" i="63"/>
  <c r="N34" i="63"/>
  <c r="M34" i="63"/>
  <c r="N33" i="63"/>
  <c r="M33" i="63"/>
  <c r="N36" i="63"/>
  <c r="M36" i="63"/>
  <c r="N24" i="63"/>
  <c r="M24" i="63"/>
  <c r="N32" i="63"/>
  <c r="M32" i="63"/>
  <c r="N10" i="63"/>
  <c r="M10" i="63"/>
  <c r="M19" i="63"/>
  <c r="N19" i="63"/>
  <c r="N29" i="63"/>
  <c r="M29" i="63"/>
  <c r="N12" i="63"/>
  <c r="M12" i="63"/>
  <c r="N18" i="63"/>
  <c r="M18" i="63"/>
  <c r="N13" i="63"/>
  <c r="M13" i="63"/>
  <c r="N22" i="63"/>
  <c r="M22" i="63"/>
  <c r="N38" i="63"/>
  <c r="M38" i="63"/>
  <c r="N9" i="63"/>
  <c r="M9" i="63"/>
  <c r="M11" i="63"/>
  <c r="N11" i="63"/>
  <c r="N17" i="63"/>
  <c r="M17" i="63"/>
  <c r="N26" i="63"/>
  <c r="M26" i="63"/>
  <c r="N23" i="63"/>
  <c r="M23" i="63"/>
  <c r="M27" i="63"/>
  <c r="N27" i="63"/>
  <c r="N14" i="63"/>
  <c r="M14" i="63"/>
  <c r="M15" i="63"/>
  <c r="N15" i="63"/>
  <c r="N21" i="63"/>
  <c r="M21" i="63"/>
  <c r="N30" i="63"/>
  <c r="M30" i="6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<sst xmlns="http://schemas.openxmlformats.org/spreadsheetml/2006/main" count="256" uniqueCount="12">
  <si>
    <t>a</t>
  </si>
  <si>
    <t>b</t>
  </si>
  <si>
    <t>c</t>
  </si>
  <si>
    <t>desv</t>
  </si>
  <si>
    <t>Gráfico interactivo</t>
  </si>
  <si>
    <t>Dia</t>
  </si>
  <si>
    <t>NIVEL</t>
  </si>
  <si>
    <t>Proyecto:</t>
  </si>
  <si>
    <t>Mes</t>
  </si>
  <si>
    <t>Promedio</t>
  </si>
  <si>
    <t>Nivel +</t>
  </si>
  <si>
    <t>Nivel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</si>
</sst>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externalLink" Target="externalLinks/externalLink1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Proyecto por Mes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Graficos!$L$8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Graficos!$L$9:$L$38</c:f>
              <c:numCache>
                <c:formatCode>General</c:formatCode>
                <c:ptCount val="30"/>
                <c:pt idx="0">
                  <c:v>-3.9693553033497517</c:v>
                </c:pt>
                <c:pt idx="1">
                  <c:v>-3.9172474237328934</c:v>
                </c:pt>
                <c:pt idx="2">
                  <c:v>-3.8936552288661512</c:v>
                </c:pt>
                <c:pt idx="3">
                  <c:v>-3.8985787187495244</c:v>
                </c:pt>
                <c:pt idx="4">
                  <c:v>-3.9320178933830139</c:v>
                </c:pt>
                <c:pt idx="5">
                  <c:v>-3.9939727527666187</c:v>
                </c:pt>
                <c:pt idx="6">
                  <c:v>-4.0844432969003392</c:v>
                </c:pt>
                <c:pt idx="7">
                  <c:v>-4.2034295257841761</c:v>
                </c:pt>
                <c:pt idx="8">
                  <c:v>-4.3509314394181278</c:v>
                </c:pt>
                <c:pt idx="9">
                  <c:v>-4.5269490378021962</c:v>
                </c:pt>
                <c:pt idx="10">
                  <c:v>-4.7314823209363794</c:v>
                </c:pt>
                <c:pt idx="11">
                  <c:v>-4.9645312888206794</c:v>
                </c:pt>
                <c:pt idx="12">
                  <c:v>-5.2260959414550952</c:v>
                </c:pt>
                <c:pt idx="13">
                  <c:v>-5.5161762788396258</c:v>
                </c:pt>
                <c:pt idx="14">
                  <c:v>-5.8347723009742722</c:v>
                </c:pt>
                <c:pt idx="15">
                  <c:v>-6.1818840078590354</c:v>
                </c:pt>
                <c:pt idx="16">
                  <c:v>-6.5575113994939134</c:v>
                </c:pt>
                <c:pt idx="17">
                  <c:v>-6.9616544758789072</c:v>
                </c:pt>
                <c:pt idx="18">
                  <c:v>-7.3943132370140177</c:v>
                </c:pt>
                <c:pt idx="19">
                  <c:v>-7.855487682899243</c:v>
                </c:pt>
                <c:pt idx="20">
                  <c:v>-8.3451778135345833</c:v>
                </c:pt>
                <c:pt idx="21">
                  <c:v>-8.8633836289200403</c:v>
                </c:pt>
                <c:pt idx="22">
                  <c:v>-9.4101051290556157</c:v>
                </c:pt>
                <c:pt idx="23">
                  <c:v>-9.9853423139413025</c:v>
                </c:pt>
                <c:pt idx="24">
                  <c:v>-10.589095183577108</c:v>
                </c:pt>
                <c:pt idx="25">
                  <c:v>-11.221363737963028</c:v>
                </c:pt>
                <c:pt idx="26">
                  <c:v>-11.882147977099063</c:v>
                </c:pt>
                <c:pt idx="27">
                  <c:v>-12.571447900985216</c:v>
                </c:pt>
                <c:pt idx="28">
                  <c:v>-13.289263509621485</c:v>
                </c:pt>
                <c:pt idx="29">
                  <c:v>-14.035594803007864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4-4307-9346-727C85F08338}"/>
            </c:ext>
          </c:extLst>
        </c:ser>
        <c:ser>
          <c:idx val="1"/>
          <c:order val="1"/>
          <c:tx>
            <c:strRef>
              <c:f>Graficos!$M$8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Graficos!$M$9:$M$38</c:f>
              <c:numCache>
                <c:formatCode>General</c:formatCode>
                <c:ptCount val="30"/>
                <c:pt idx="0">
                  <c:v>-2.4498308882811628</c:v>
                </c:pt>
                <c:pt idx="1">
                  <c:v>-2.3977230086643044</c:v>
                </c:pt>
                <c:pt idx="2">
                  <c:v>-2.3741308137975623</c:v>
                </c:pt>
                <c:pt idx="3">
                  <c:v>-2.3790543036809355</c:v>
                </c:pt>
                <c:pt idx="4">
                  <c:v>-2.412493478314425</c:v>
                </c:pt>
                <c:pt idx="5">
                  <c:v>-2.4744483376980297</c:v>
                </c:pt>
                <c:pt idx="6">
                  <c:v>-2.5649188818317503</c:v>
                </c:pt>
                <c:pt idx="7">
                  <c:v>-2.6839051107155871</c:v>
                </c:pt>
                <c:pt idx="8">
                  <c:v>-2.8314070243495388</c:v>
                </c:pt>
                <c:pt idx="9">
                  <c:v>-3.0074246227336072</c:v>
                </c:pt>
                <c:pt idx="10">
                  <c:v>-3.2119579058677905</c:v>
                </c:pt>
                <c:pt idx="11">
                  <c:v>-3.4450068737520905</c:v>
                </c:pt>
                <c:pt idx="12">
                  <c:v>-3.7065715263865062</c:v>
                </c:pt>
                <c:pt idx="13">
                  <c:v>-3.9966518637710369</c:v>
                </c:pt>
                <c:pt idx="14">
                  <c:v>-4.3152478859056833</c:v>
                </c:pt>
                <c:pt idx="15">
                  <c:v>-4.6623595927904464</c:v>
                </c:pt>
                <c:pt idx="16">
                  <c:v>-5.0379869844253244</c:v>
                </c:pt>
                <c:pt idx="17">
                  <c:v>-5.4421300608103182</c:v>
                </c:pt>
                <c:pt idx="18">
                  <c:v>-5.8747888219454287</c:v>
                </c:pt>
                <c:pt idx="19">
                  <c:v>-6.3359632678306541</c:v>
                </c:pt>
                <c:pt idx="20">
                  <c:v>-6.8256533984659944</c:v>
                </c:pt>
                <c:pt idx="21">
                  <c:v>-7.3438592138514514</c:v>
                </c:pt>
                <c:pt idx="22">
                  <c:v>-7.8905807139870268</c:v>
                </c:pt>
                <c:pt idx="23">
                  <c:v>-8.4658178988727144</c:v>
                </c:pt>
                <c:pt idx="24">
                  <c:v>-9.0695707685085196</c:v>
                </c:pt>
                <c:pt idx="25">
                  <c:v>-9.7018393228944397</c:v>
                </c:pt>
                <c:pt idx="26">
                  <c:v>-10.362623562030475</c:v>
                </c:pt>
                <c:pt idx="27">
                  <c:v>-11.051923485916628</c:v>
                </c:pt>
                <c:pt idx="28">
                  <c:v>-11.769739094552897</c:v>
                </c:pt>
                <c:pt idx="29">
                  <c:v>-12.516070387939276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4-4307-9346-727C85F08338}"/>
            </c:ext>
          </c:extLst>
        </c:ser>
        <c:ser>
          <c:idx val="2"/>
          <c:order val="2"/>
          <c:tx>
            <c:strRef>
              <c:f>Graficos!$N$8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Graficos!$N$9:$N$38</c:f>
              <c:numCache>
                <c:formatCode>General</c:formatCode>
                <c:ptCount val="30"/>
                <c:pt idx="0">
                  <c:v>-5.4888797184183407</c:v>
                </c:pt>
                <c:pt idx="1">
                  <c:v>-5.4367718388014818</c:v>
                </c:pt>
                <c:pt idx="2">
                  <c:v>-5.4131796439347397</c:v>
                </c:pt>
                <c:pt idx="3">
                  <c:v>-5.4181031338181134</c:v>
                </c:pt>
                <c:pt idx="4">
                  <c:v>-5.4515423084516028</c:v>
                </c:pt>
                <c:pt idx="5">
                  <c:v>-5.513497167835208</c:v>
                </c:pt>
                <c:pt idx="6">
                  <c:v>-5.6039677119689282</c:v>
                </c:pt>
                <c:pt idx="7">
                  <c:v>-5.722953940852765</c:v>
                </c:pt>
                <c:pt idx="8">
                  <c:v>-5.8704558544867167</c:v>
                </c:pt>
                <c:pt idx="9">
                  <c:v>-6.0464734528707851</c:v>
                </c:pt>
                <c:pt idx="10">
                  <c:v>-6.2510067360049684</c:v>
                </c:pt>
                <c:pt idx="11">
                  <c:v>-6.4840557038892683</c:v>
                </c:pt>
                <c:pt idx="12">
                  <c:v>-6.7456203565236841</c:v>
                </c:pt>
                <c:pt idx="13">
                  <c:v>-7.0357006939082147</c:v>
                </c:pt>
                <c:pt idx="14">
                  <c:v>-7.3542967160428612</c:v>
                </c:pt>
                <c:pt idx="15">
                  <c:v>-7.7014084229276243</c:v>
                </c:pt>
                <c:pt idx="16">
                  <c:v>-8.0770358145625032</c:v>
                </c:pt>
                <c:pt idx="17">
                  <c:v>-8.481178890947497</c:v>
                </c:pt>
                <c:pt idx="18">
                  <c:v>-8.9138376520826057</c:v>
                </c:pt>
                <c:pt idx="19">
                  <c:v>-9.3750120979678329</c:v>
                </c:pt>
                <c:pt idx="20">
                  <c:v>-9.8647022286031714</c:v>
                </c:pt>
                <c:pt idx="21">
                  <c:v>-10.382908043988628</c:v>
                </c:pt>
                <c:pt idx="22">
                  <c:v>-10.929629544124204</c:v>
                </c:pt>
                <c:pt idx="23">
                  <c:v>-11.50486672900989</c:v>
                </c:pt>
                <c:pt idx="24">
                  <c:v>-12.108619598645696</c:v>
                </c:pt>
                <c:pt idx="25">
                  <c:v>-12.740888153031616</c:v>
                </c:pt>
                <c:pt idx="26">
                  <c:v>-13.401672392167651</c:v>
                </c:pt>
                <c:pt idx="27">
                  <c:v>-14.090972316053804</c:v>
                </c:pt>
                <c:pt idx="28">
                  <c:v>-14.808787924690073</c:v>
                </c:pt>
                <c:pt idx="29">
                  <c:v>-15.555119218076452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04-4307-9346-727C85F08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611919"/>
        <c:axId val="1973612399"/>
      </c:lineChart>
      <c:catAx>
        <c:axId val="197361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3612399"/>
        <c:crosses val="autoZero"/>
        <c:auto val="1"/>
        <c:lblAlgn val="ctr"/>
        <c:lblOffset val="100"/>
        <c:noMultiLvlLbl val="0"/>
      </c:catAx>
      <c:valAx>
        <c:axId val="19736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361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7</xdr:row>
      <xdr:rowOff>4761</xdr:rowOff>
    </xdr:from>
    <xdr:to>
      <xdr:col>9</xdr:col>
      <xdr:colOff>485774</xdr:colOff>
      <xdr:row>31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DAC11B-EB08-4F44-AFE8-7E651F909C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ICS%20Anomal&#237;as\C&#243;digos_An&#225;lisis\Modelos_Feather\ModeloProyMesVenta.xlsx" TargetMode="External"/><Relationship Id="rId1" Type="http://schemas.openxmlformats.org/officeDocument/2006/relationships/externalLinkPath" Target="file:///C:\Users\mario\OneDrive\Documentos\ICS%20Anomal&#237;as\C&#243;digos_An&#225;lisis\Modelos_Feather\ModeloProyMesVen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s"/>
      <sheetName val="Proyecto_3"/>
      <sheetName val="Proyecto_4"/>
      <sheetName val="Proyecto_5"/>
      <sheetName val="Proyecto_6"/>
      <sheetName val="Proyecto_8"/>
      <sheetName val="Proyecto_9"/>
      <sheetName val="Proyecto_13"/>
      <sheetName val="Proyecto_14"/>
      <sheetName val="Proyecto_17"/>
      <sheetName val="Proyecto_20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6"/>
      <sheetName val="Proyecto_47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>
        <row r="8">
          <cell r="L8" t="str">
            <v>Promedio</v>
          </cell>
          <cell r="M8" t="str">
            <v>Nivel +</v>
          </cell>
          <cell r="N8" t="str">
            <v>Nivel -</v>
          </cell>
        </row>
        <row r="9">
          <cell r="L9">
            <v>9.7568444874507403</v>
          </cell>
          <cell r="M9">
            <v>15.359802324013469</v>
          </cell>
          <cell r="N9">
            <v>4.1538866508880128</v>
          </cell>
        </row>
        <row r="10">
          <cell r="L10">
            <v>9.6342297189176254</v>
          </cell>
          <cell r="M10">
            <v>15.237187555480354</v>
          </cell>
          <cell r="N10">
            <v>4.0312718823548979</v>
          </cell>
        </row>
        <row r="11">
          <cell r="L11">
            <v>9.5761415754720858</v>
          </cell>
          <cell r="M11">
            <v>15.179099412034812</v>
          </cell>
          <cell r="N11">
            <v>3.9731837389093583</v>
          </cell>
        </row>
        <row r="12">
          <cell r="L12">
            <v>9.5825800571141215</v>
          </cell>
          <cell r="M12">
            <v>15.185537893676848</v>
          </cell>
          <cell r="N12">
            <v>3.979622220551394</v>
          </cell>
        </row>
        <row r="13">
          <cell r="L13">
            <v>9.6535451638437326</v>
          </cell>
          <cell r="M13">
            <v>15.256503000406461</v>
          </cell>
          <cell r="N13">
            <v>4.0505873272810051</v>
          </cell>
        </row>
        <row r="14">
          <cell r="L14">
            <v>9.7890368956609191</v>
          </cell>
          <cell r="M14">
            <v>15.391994732223647</v>
          </cell>
          <cell r="N14">
            <v>4.1860790590981916</v>
          </cell>
        </row>
        <row r="15">
          <cell r="L15">
            <v>9.9890552525656808</v>
          </cell>
          <cell r="M15">
            <v>15.592013089128407</v>
          </cell>
          <cell r="N15">
            <v>4.3860974160029533</v>
          </cell>
        </row>
        <row r="16">
          <cell r="L16">
            <v>10.253600234558016</v>
          </cell>
          <cell r="M16">
            <v>15.856558071120745</v>
          </cell>
          <cell r="N16">
            <v>4.6506423979952887</v>
          </cell>
        </row>
        <row r="17">
          <cell r="L17">
            <v>10.582671841637929</v>
          </cell>
          <cell r="M17">
            <v>16.185629678200655</v>
          </cell>
          <cell r="N17">
            <v>4.9797140050752011</v>
          </cell>
        </row>
        <row r="18">
          <cell r="L18">
            <v>10.976270073805416</v>
          </cell>
          <cell r="M18">
            <v>16.579227910368143</v>
          </cell>
          <cell r="N18">
            <v>5.3733122372426889</v>
          </cell>
        </row>
        <row r="19">
          <cell r="L19">
            <v>11.43439493106048</v>
          </cell>
          <cell r="M19">
            <v>17.037352767623208</v>
          </cell>
          <cell r="N19">
            <v>5.831437094497752</v>
          </cell>
        </row>
        <row r="20">
          <cell r="L20">
            <v>11.957046413403118</v>
          </cell>
          <cell r="M20">
            <v>17.560004249965846</v>
          </cell>
          <cell r="N20">
            <v>6.3540885768403905</v>
          </cell>
        </row>
        <row r="21">
          <cell r="L21">
            <v>12.54422452083333</v>
          </cell>
          <cell r="M21">
            <v>18.147182357396058</v>
          </cell>
          <cell r="N21">
            <v>6.9412666842706026</v>
          </cell>
        </row>
        <row r="22">
          <cell r="L22">
            <v>13.195929253351119</v>
          </cell>
          <cell r="M22">
            <v>18.798887089913848</v>
          </cell>
          <cell r="N22">
            <v>7.5929714167883917</v>
          </cell>
        </row>
        <row r="23">
          <cell r="L23">
            <v>13.912160610956484</v>
          </cell>
          <cell r="M23">
            <v>19.51511844751921</v>
          </cell>
          <cell r="N23">
            <v>8.3092027743937571</v>
          </cell>
        </row>
        <row r="24">
          <cell r="L24">
            <v>14.692918593649422</v>
          </cell>
          <cell r="M24">
            <v>20.29587643021215</v>
          </cell>
          <cell r="N24">
            <v>9.0899607570866934</v>
          </cell>
        </row>
        <row r="25">
          <cell r="L25">
            <v>15.538203201429937</v>
          </cell>
          <cell r="M25">
            <v>21.141161037992664</v>
          </cell>
          <cell r="N25">
            <v>9.9352453648672103</v>
          </cell>
        </row>
        <row r="26">
          <cell r="L26">
            <v>16.448014434298024</v>
          </cell>
          <cell r="M26">
            <v>22.050972270860751</v>
          </cell>
          <cell r="N26">
            <v>10.845056597735297</v>
          </cell>
        </row>
        <row r="27">
          <cell r="L27">
            <v>17.422352292253692</v>
          </cell>
          <cell r="M27">
            <v>23.025310128816418</v>
          </cell>
          <cell r="N27">
            <v>11.819394455690965</v>
          </cell>
        </row>
        <row r="28">
          <cell r="L28">
            <v>18.461216775296933</v>
          </cell>
          <cell r="M28">
            <v>24.064174611859659</v>
          </cell>
          <cell r="N28">
            <v>12.858258938734206</v>
          </cell>
        </row>
        <row r="29">
          <cell r="L29">
            <v>19.564607883427747</v>
          </cell>
          <cell r="M29">
            <v>25.167565719990474</v>
          </cell>
          <cell r="N29">
            <v>13.961650046865021</v>
          </cell>
        </row>
        <row r="30">
          <cell r="L30">
            <v>20.732525616646139</v>
          </cell>
          <cell r="M30">
            <v>26.335483453208866</v>
          </cell>
          <cell r="N30">
            <v>15.129567780083413</v>
          </cell>
        </row>
        <row r="31">
          <cell r="L31">
            <v>21.964969974952105</v>
          </cell>
          <cell r="M31">
            <v>27.567927811514831</v>
          </cell>
          <cell r="N31">
            <v>16.362012138389378</v>
          </cell>
        </row>
        <row r="32">
          <cell r="L32">
            <v>23.261940958345647</v>
          </cell>
          <cell r="M32">
            <v>28.864898794908374</v>
          </cell>
          <cell r="N32">
            <v>17.658983121782921</v>
          </cell>
        </row>
        <row r="33">
          <cell r="L33">
            <v>24.623438566826763</v>
          </cell>
          <cell r="M33">
            <v>30.22639640338949</v>
          </cell>
          <cell r="N33">
            <v>19.020480730264037</v>
          </cell>
        </row>
        <row r="34">
          <cell r="L34">
            <v>26.049462800395457</v>
          </cell>
          <cell r="M34">
            <v>31.652420636958183</v>
          </cell>
          <cell r="N34">
            <v>20.44650496383273</v>
          </cell>
        </row>
        <row r="35">
          <cell r="L35">
            <v>27.540013659051723</v>
          </cell>
          <cell r="M35">
            <v>33.142971495614454</v>
          </cell>
          <cell r="N35">
            <v>21.937055822488997</v>
          </cell>
        </row>
        <row r="36">
          <cell r="L36">
            <v>29.095091142795564</v>
          </cell>
          <cell r="M36">
            <v>34.69804897935829</v>
          </cell>
          <cell r="N36">
            <v>23.492133306232837</v>
          </cell>
        </row>
        <row r="37">
          <cell r="L37">
            <v>30.714695251626981</v>
          </cell>
          <cell r="M37">
            <v>36.317653088189708</v>
          </cell>
          <cell r="N37">
            <v>25.111737415064255</v>
          </cell>
        </row>
        <row r="38">
          <cell r="L38">
            <v>32.398825985545983</v>
          </cell>
          <cell r="M38">
            <v>38.001783822108713</v>
          </cell>
          <cell r="N38">
            <v>26.795868148983256</v>
          </cell>
        </row>
      </sheetData>
      <sheetData sheetId="1">
        <row r="2">
          <cell r="A2">
            <v>74</v>
          </cell>
          <cell r="B2" t="str">
            <v>INTEROPTICS S.A.</v>
          </cell>
        </row>
        <row r="3">
          <cell r="A3">
            <v>6</v>
          </cell>
          <cell r="B3" t="str">
            <v>CIENA COMMUNICATIONS INC</v>
          </cell>
        </row>
        <row r="4">
          <cell r="A4">
            <v>4</v>
          </cell>
          <cell r="B4" t="str">
            <v>CIENA COMMUNICATIONS INC</v>
          </cell>
        </row>
        <row r="5">
          <cell r="A5">
            <v>42</v>
          </cell>
          <cell r="B5" t="str">
            <v>INTEROPTICS S.A.</v>
          </cell>
        </row>
        <row r="6">
          <cell r="A6">
            <v>77</v>
          </cell>
          <cell r="B6" t="str">
            <v>LEADAKI S.A.</v>
          </cell>
        </row>
        <row r="7">
          <cell r="A7">
            <v>5</v>
          </cell>
          <cell r="B7" t="str">
            <v>CIENA COMMUNICATIONS INC</v>
          </cell>
        </row>
        <row r="8">
          <cell r="A8">
            <v>78</v>
          </cell>
          <cell r="B8" t="str">
            <v>INTEROPTICS S.A.</v>
          </cell>
        </row>
        <row r="9">
          <cell r="A9">
            <v>79</v>
          </cell>
          <cell r="B9" t="str">
            <v>TELEFONICA MOVILES ARGENTINA SA</v>
          </cell>
        </row>
        <row r="10">
          <cell r="A10">
            <v>14</v>
          </cell>
          <cell r="B10" t="str">
            <v>TELEFONICA DE ARGENTINA S.A.</v>
          </cell>
        </row>
        <row r="11">
          <cell r="A11">
            <v>26</v>
          </cell>
          <cell r="B11" t="str">
            <v>TELEFONICA MOVILES ARGENTINA SA</v>
          </cell>
        </row>
        <row r="12">
          <cell r="A12">
            <v>13</v>
          </cell>
          <cell r="B12" t="str">
            <v>TELEFONICA DE ARGENTINA S.A.</v>
          </cell>
        </row>
        <row r="13">
          <cell r="A13">
            <v>46</v>
          </cell>
          <cell r="B13" t="str">
            <v>TELECENTRO S.A.</v>
          </cell>
        </row>
        <row r="14">
          <cell r="A14">
            <v>38</v>
          </cell>
          <cell r="B14" t="str">
            <v>TELECOM ARGENTINA S.A.</v>
          </cell>
        </row>
        <row r="15">
          <cell r="A15">
            <v>85</v>
          </cell>
          <cell r="B15" t="str">
            <v>INTEROPTICS S.A.</v>
          </cell>
        </row>
        <row r="16">
          <cell r="A16">
            <v>65</v>
          </cell>
          <cell r="B16" t="str">
            <v>C P S COMUNICACIONES S.A.U. (METROTEL)</v>
          </cell>
        </row>
        <row r="17">
          <cell r="A17">
            <v>7</v>
          </cell>
          <cell r="B17" t="str">
            <v>CIENA COMMUNICATIONS MEXICO SA DE CV SUC ARG</v>
          </cell>
        </row>
        <row r="18">
          <cell r="A18">
            <v>84</v>
          </cell>
          <cell r="B18" t="str">
            <v>INTEROPTICS S.A.</v>
          </cell>
        </row>
        <row r="19">
          <cell r="A19">
            <v>21</v>
          </cell>
          <cell r="B19" t="str">
            <v>TELEFONICA MOVILES ARGENTINA SA</v>
          </cell>
        </row>
        <row r="20">
          <cell r="A20">
            <v>20</v>
          </cell>
          <cell r="B20" t="str">
            <v>TELEFONICA MOVILES ARGENTINA SA</v>
          </cell>
        </row>
        <row r="21">
          <cell r="A21">
            <v>57</v>
          </cell>
          <cell r="B21" t="str">
            <v>TELECENTRO S.A.</v>
          </cell>
        </row>
        <row r="22">
          <cell r="A22">
            <v>8</v>
          </cell>
          <cell r="B22" t="str">
            <v>HUAWEI TECH INVESTMENT CO. LTD.</v>
          </cell>
        </row>
        <row r="23">
          <cell r="A23">
            <v>36</v>
          </cell>
          <cell r="B23" t="str">
            <v>NSS SA</v>
          </cell>
        </row>
        <row r="24">
          <cell r="A24">
            <v>17</v>
          </cell>
          <cell r="B24" t="str">
            <v>TELEFONICA DE ARGENTINA S.A.</v>
          </cell>
        </row>
        <row r="25">
          <cell r="A25">
            <v>52</v>
          </cell>
          <cell r="B25" t="str">
            <v>HUAWEI TECH INVESTMENT CO. LTD.</v>
          </cell>
        </row>
        <row r="26">
          <cell r="A26">
            <v>40</v>
          </cell>
          <cell r="B26" t="str">
            <v>NSS SA</v>
          </cell>
        </row>
        <row r="27">
          <cell r="A27">
            <v>3</v>
          </cell>
          <cell r="B27" t="str">
            <v>CIENA COMMUNICATIONS INC</v>
          </cell>
        </row>
        <row r="28">
          <cell r="A28">
            <v>25</v>
          </cell>
          <cell r="B28" t="str">
            <v>TELEFONICA DE ARGENTINA S.A.</v>
          </cell>
        </row>
        <row r="29">
          <cell r="A29">
            <v>28</v>
          </cell>
          <cell r="B29" t="str">
            <v>Oficina de Servicios para Proyectos de las Naciones Unidas (UNOPS)</v>
          </cell>
        </row>
        <row r="30">
          <cell r="A30">
            <v>33</v>
          </cell>
          <cell r="B30" t="str">
            <v>NSS SA</v>
          </cell>
        </row>
        <row r="31">
          <cell r="A31">
            <v>16</v>
          </cell>
          <cell r="B31" t="str">
            <v>TELEFONICA DE ARGENTINA S.A.</v>
          </cell>
        </row>
        <row r="32">
          <cell r="A32">
            <v>9</v>
          </cell>
          <cell r="B32" t="str">
            <v>Oracle Colombia Limitada</v>
          </cell>
        </row>
        <row r="33">
          <cell r="A33">
            <v>32</v>
          </cell>
          <cell r="B33" t="str">
            <v>TELXIUS CABLE ARGENTINA S.A.</v>
          </cell>
        </row>
        <row r="34">
          <cell r="A34">
            <v>66</v>
          </cell>
          <cell r="B34" t="str">
            <v>TELEFONICA MOVILES ARGENTINA SA</v>
          </cell>
        </row>
        <row r="35">
          <cell r="A35">
            <v>43</v>
          </cell>
          <cell r="B35" t="str">
            <v>INVAP S.E.</v>
          </cell>
        </row>
        <row r="36">
          <cell r="A36">
            <v>29</v>
          </cell>
          <cell r="B36" t="str">
            <v>TELXIUS TORRES ARGENTINA S.A</v>
          </cell>
        </row>
        <row r="37">
          <cell r="A37">
            <v>27</v>
          </cell>
          <cell r="B37" t="str">
            <v>TELEFONICA MOVILES ARGENTINA SA</v>
          </cell>
        </row>
        <row r="38">
          <cell r="A38">
            <v>44</v>
          </cell>
          <cell r="B38" t="str">
            <v>CENTRO MEDICO LAS HERAS S.R.L.</v>
          </cell>
        </row>
        <row r="39">
          <cell r="A39">
            <v>54</v>
          </cell>
          <cell r="B39" t="str">
            <v>TELEFONICA DE ARGENTINA S.A.</v>
          </cell>
        </row>
        <row r="40">
          <cell r="A40">
            <v>86</v>
          </cell>
          <cell r="B40" t="str">
            <v>INTEROPTICS S.A.</v>
          </cell>
        </row>
        <row r="41">
          <cell r="A41">
            <v>41</v>
          </cell>
          <cell r="B41" t="str">
            <v>CIENA COMMUNICATIONS MEXICO SA DE CV SUC ARG</v>
          </cell>
        </row>
        <row r="42">
          <cell r="A42">
            <v>67</v>
          </cell>
          <cell r="B42" t="str">
            <v>SAS INSTITUTE ARGENTINA SA</v>
          </cell>
        </row>
        <row r="43">
          <cell r="A43">
            <v>23</v>
          </cell>
          <cell r="B43" t="str">
            <v>TELEFONICA MOVILES ARGENTINA SA</v>
          </cell>
        </row>
        <row r="44">
          <cell r="A44">
            <v>68</v>
          </cell>
          <cell r="B44" t="str">
            <v>OPTINET ARGENTINA S.A.</v>
          </cell>
        </row>
        <row r="45">
          <cell r="A45">
            <v>1</v>
          </cell>
          <cell r="B45" t="str">
            <v>NOKIA SOLUTIONS AND NETWORKS ARGENTINA S.A.</v>
          </cell>
        </row>
        <row r="46">
          <cell r="A46">
            <v>70</v>
          </cell>
          <cell r="B46" t="str">
            <v>AMX ARGENTINA SOCIEDAD ANONIMA</v>
          </cell>
        </row>
        <row r="47">
          <cell r="A47">
            <v>89</v>
          </cell>
          <cell r="B47" t="str">
            <v>V.I.S. MEDIA GROUP S.A.</v>
          </cell>
        </row>
        <row r="48">
          <cell r="A48">
            <v>73</v>
          </cell>
          <cell r="B48" t="str">
            <v>TELMEX ARGENTINA S.A.</v>
          </cell>
        </row>
        <row r="49">
          <cell r="A49">
            <v>72</v>
          </cell>
          <cell r="B49" t="str">
            <v>BSG SERVICOS E SOLUCOES LTDA</v>
          </cell>
        </row>
        <row r="50">
          <cell r="A50">
            <v>76</v>
          </cell>
          <cell r="B50" t="str">
            <v>CIENA COMMUNICATIONS INC</v>
          </cell>
        </row>
        <row r="51">
          <cell r="A51">
            <v>82</v>
          </cell>
          <cell r="B51" t="str">
            <v>Comunicaciones y Consumos S.A.</v>
          </cell>
        </row>
        <row r="52">
          <cell r="A52">
            <v>83</v>
          </cell>
          <cell r="B52" t="str">
            <v>OPTECOM S.A.S</v>
          </cell>
        </row>
        <row r="53">
          <cell r="A53">
            <v>87</v>
          </cell>
          <cell r="B53" t="str">
            <v>TELECENTRO S.A.</v>
          </cell>
        </row>
        <row r="54">
          <cell r="A54">
            <v>80</v>
          </cell>
          <cell r="B54" t="str">
            <v xml:space="preserve">SIST GLOBAL SISTEMAS </v>
          </cell>
        </row>
        <row r="55">
          <cell r="A55">
            <v>81</v>
          </cell>
          <cell r="B55" t="str">
            <v>INTEROPTICS S.A.</v>
          </cell>
        </row>
        <row r="56">
          <cell r="A56">
            <v>88</v>
          </cell>
          <cell r="B56" t="str">
            <v>SAS INSTITUTE, S.A.U.</v>
          </cell>
        </row>
        <row r="57">
          <cell r="A57">
            <v>91</v>
          </cell>
          <cell r="B57" t="str">
            <v>AMX ARGENTINA SOCIEDAD ANONIMA</v>
          </cell>
        </row>
        <row r="58">
          <cell r="A58">
            <v>93</v>
          </cell>
          <cell r="B58" t="str">
            <v>C P S COMUNICACIONES S.A.U. (METROTEL)</v>
          </cell>
        </row>
        <row r="59">
          <cell r="A59">
            <v>94</v>
          </cell>
          <cell r="B59" t="str">
            <v>OPTINET ARGENTINA S.A.</v>
          </cell>
        </row>
        <row r="60">
          <cell r="A60">
            <v>95</v>
          </cell>
          <cell r="B60" t="str">
            <v>TELXIUS CABLE ARGENTINA S.A.</v>
          </cell>
        </row>
        <row r="61">
          <cell r="A61">
            <v>47</v>
          </cell>
          <cell r="B61" t="str">
            <v>Comunicaciones y Consumos S.A.</v>
          </cell>
        </row>
        <row r="62">
          <cell r="A62">
            <v>96</v>
          </cell>
          <cell r="B62" t="str">
            <v>Comunicaciones y Consumos S.A.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045E-557B-479D-A785-3E5888E9B6F6}">
  <dimension ref="A1:AF150"/>
  <sheetViews>
    <sheetView tabSelected="1" workbookViewId="0">
      <selection activeCell="L3" sqref="L3"/>
    </sheetView>
  </sheetViews>
  <sheetFormatPr baseColWidth="10" defaultRowHeight="15" x14ac:dyDescent="0.25"/>
  <sheetData>
    <row r="1" spans="1:32" ht="33.75" x14ac:dyDescent="0.25">
      <c r="A1" s="2"/>
      <c r="B1" s="2"/>
      <c r="C1" s="2"/>
      <c r="D1" s="3" t="s">
        <v>4</v>
      </c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5"/>
      <c r="C4" s="2"/>
      <c r="D4" s="2"/>
      <c r="E4" s="2"/>
      <c r="F4" s="2"/>
      <c r="G4" s="6" t="s">
        <v>5</v>
      </c>
      <c r="H4" s="6" t="s">
        <v>0</v>
      </c>
      <c r="I4" s="6" t="s">
        <v>1</v>
      </c>
      <c r="J4" s="6" t="s">
        <v>2</v>
      </c>
      <c r="K4" s="6" t="s">
        <v>3</v>
      </c>
      <c r="L4" s="2"/>
      <c r="M4" s="7" t="s">
        <v>6</v>
      </c>
      <c r="N4" s="8">
        <v>1.28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7.25" x14ac:dyDescent="0.25">
      <c r="A5" s="9" t="s">
        <v>7</v>
      </c>
      <c r="B5" s="10">
        <v>20</v>
      </c>
      <c r="C5" s="11" t="str">
        <f>_xlfn.XLOOKUP(B5,[1]Proyectos!A2:A62,[1]Proyectos!B2:B62)</f>
        <v>TELEFONICA MOVILES ARGENTINA SA</v>
      </c>
      <c r="D5" s="12"/>
      <c r="E5" s="12"/>
      <c r="F5" s="13"/>
      <c r="G5" s="8">
        <v>1</v>
      </c>
      <c r="H5" s="8" cm="1">
        <f t="array" aca="1" ref="H5" ca="1">INDIRECT("Proyecto_" &amp; TEXT($B$5,"##") &amp; "!A" &amp; TEXT(2,"##"),1)</f>
        <v>-1.425784237505788E-2</v>
      </c>
      <c r="I5" s="8" cm="1">
        <f t="array" aca="1" ref="I5" ca="1">INDIRECT("Proyecto_" &amp; TEXT($B$5,"##") &amp; "!B" &amp; TEXT($G5+1,"##"),1)</f>
        <v>9.4881406742031729E-2</v>
      </c>
      <c r="J5" s="8" cm="1">
        <f t="array" aca="1" ref="J5" ca="1">INDIRECT("Proyecto_" &amp; TEXT($B$5,"##") &amp; "!C" &amp; TEXT($G5+1,"##"),1)</f>
        <v>-4.0499788677167254</v>
      </c>
      <c r="K5" s="8" cm="1">
        <f t="array" aca="1" ref="K5" ca="1">INDIRECT("Proyecto_" &amp; TEXT($B$5,"##") &amp; "!D" &amp; TEXT($G5+1,"##"),1)</f>
        <v>1.1871284492723351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4" t="s">
        <v>8</v>
      </c>
      <c r="L8" s="14" t="s">
        <v>9</v>
      </c>
      <c r="M8" s="14" t="s">
        <v>10</v>
      </c>
      <c r="N8" s="14" t="s">
        <v>11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8">
        <v>1</v>
      </c>
      <c r="L9" s="8">
        <f ca="1">($H$5*$K9^2)+($I$5*$K9)+$J$5</f>
        <v>-3.9693553033497517</v>
      </c>
      <c r="M9" s="8">
        <f ca="1">$L9+($N$4*$K$5)</f>
        <v>-2.4498308882811628</v>
      </c>
      <c r="N9" s="8">
        <f ca="1">$L9-($N$4*$K$5)</f>
        <v>-5.4888797184183407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8">
        <v>2</v>
      </c>
      <c r="L10" s="8">
        <f t="shared" ref="L10:L38" ca="1" si="0">($H$5*$K10^2)+($I$5*$K10)+$J$5</f>
        <v>-3.9172474237328934</v>
      </c>
      <c r="M10" s="8">
        <f t="shared" ref="M10:M38" ca="1" si="1">$L10+($N$4*$K$5)</f>
        <v>-2.3977230086643044</v>
      </c>
      <c r="N10" s="8">
        <f t="shared" ref="N10:N38" ca="1" si="2">$L10-($N$4*$K$5)</f>
        <v>-5.4367718388014818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8">
        <v>3</v>
      </c>
      <c r="L11" s="8">
        <f t="shared" ca="1" si="0"/>
        <v>-3.8936552288661512</v>
      </c>
      <c r="M11" s="8">
        <f t="shared" ca="1" si="1"/>
        <v>-2.3741308137975623</v>
      </c>
      <c r="N11" s="8">
        <f t="shared" ca="1" si="2"/>
        <v>-5.4131796439347397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8">
        <v>4</v>
      </c>
      <c r="L12" s="8">
        <f t="shared" ca="1" si="0"/>
        <v>-3.8985787187495244</v>
      </c>
      <c r="M12" s="8">
        <f t="shared" ca="1" si="1"/>
        <v>-2.3790543036809355</v>
      </c>
      <c r="N12" s="8">
        <f t="shared" ca="1" si="2"/>
        <v>-5.4181031338181134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8">
        <v>5</v>
      </c>
      <c r="L13" s="8">
        <f t="shared" ca="1" si="0"/>
        <v>-3.9320178933830139</v>
      </c>
      <c r="M13" s="8">
        <f t="shared" ca="1" si="1"/>
        <v>-2.412493478314425</v>
      </c>
      <c r="N13" s="8">
        <f t="shared" ca="1" si="2"/>
        <v>-5.4515423084516028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8">
        <v>6</v>
      </c>
      <c r="L14" s="8">
        <f t="shared" ca="1" si="0"/>
        <v>-3.9939727527666187</v>
      </c>
      <c r="M14" s="8">
        <f t="shared" ca="1" si="1"/>
        <v>-2.4744483376980297</v>
      </c>
      <c r="N14" s="8">
        <f t="shared" ca="1" si="2"/>
        <v>-5.513497167835208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8">
        <v>7</v>
      </c>
      <c r="L15" s="8">
        <f t="shared" ca="1" si="0"/>
        <v>-4.0844432969003392</v>
      </c>
      <c r="M15" s="8">
        <f t="shared" ca="1" si="1"/>
        <v>-2.5649188818317503</v>
      </c>
      <c r="N15" s="8">
        <f t="shared" ca="1" si="2"/>
        <v>-5.6039677119689282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8">
        <v>8</v>
      </c>
      <c r="L16" s="8">
        <f t="shared" ca="1" si="0"/>
        <v>-4.2034295257841761</v>
      </c>
      <c r="M16" s="8">
        <f t="shared" ca="1" si="1"/>
        <v>-2.6839051107155871</v>
      </c>
      <c r="N16" s="8">
        <f t="shared" ca="1" si="2"/>
        <v>-5.722953940852765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8">
        <v>9</v>
      </c>
      <c r="L17" s="8">
        <f t="shared" ca="1" si="0"/>
        <v>-4.3509314394181278</v>
      </c>
      <c r="M17" s="8">
        <f t="shared" ca="1" si="1"/>
        <v>-2.8314070243495388</v>
      </c>
      <c r="N17" s="8">
        <f t="shared" ca="1" si="2"/>
        <v>-5.8704558544867167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8">
        <v>10</v>
      </c>
      <c r="L18" s="8">
        <f t="shared" ca="1" si="0"/>
        <v>-4.5269490378021962</v>
      </c>
      <c r="M18" s="8">
        <f t="shared" ca="1" si="1"/>
        <v>-3.0074246227336072</v>
      </c>
      <c r="N18" s="8">
        <f t="shared" ca="1" si="2"/>
        <v>-6.0464734528707851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8">
        <v>11</v>
      </c>
      <c r="L19" s="8">
        <f t="shared" ca="1" si="0"/>
        <v>-4.7314823209363794</v>
      </c>
      <c r="M19" s="8">
        <f t="shared" ca="1" si="1"/>
        <v>-3.2119579058677905</v>
      </c>
      <c r="N19" s="8">
        <f t="shared" ca="1" si="2"/>
        <v>-6.2510067360049684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8">
        <v>12</v>
      </c>
      <c r="L20" s="8">
        <f t="shared" ca="1" si="0"/>
        <v>-4.9645312888206794</v>
      </c>
      <c r="M20" s="8">
        <f t="shared" ca="1" si="1"/>
        <v>-3.4450068737520905</v>
      </c>
      <c r="N20" s="8">
        <f t="shared" ca="1" si="2"/>
        <v>-6.4840557038892683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8">
        <v>13</v>
      </c>
      <c r="L21" s="8">
        <f t="shared" ca="1" si="0"/>
        <v>-5.2260959414550952</v>
      </c>
      <c r="M21" s="8">
        <f t="shared" ca="1" si="1"/>
        <v>-3.7065715263865062</v>
      </c>
      <c r="N21" s="8">
        <f t="shared" ca="1" si="2"/>
        <v>-6.7456203565236841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8">
        <v>14</v>
      </c>
      <c r="L22" s="8">
        <f t="shared" ca="1" si="0"/>
        <v>-5.5161762788396258</v>
      </c>
      <c r="M22" s="8">
        <f t="shared" ca="1" si="1"/>
        <v>-3.9966518637710369</v>
      </c>
      <c r="N22" s="8">
        <f t="shared" ca="1" si="2"/>
        <v>-7.0357006939082147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8">
        <v>15</v>
      </c>
      <c r="L23" s="8">
        <f t="shared" ca="1" si="0"/>
        <v>-5.8347723009742722</v>
      </c>
      <c r="M23" s="8">
        <f t="shared" ca="1" si="1"/>
        <v>-4.3152478859056833</v>
      </c>
      <c r="N23" s="8">
        <f t="shared" ca="1" si="2"/>
        <v>-7.3542967160428612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8">
        <v>16</v>
      </c>
      <c r="L24" s="8">
        <f t="shared" ca="1" si="0"/>
        <v>-6.1818840078590354</v>
      </c>
      <c r="M24" s="8">
        <f t="shared" ca="1" si="1"/>
        <v>-4.6623595927904464</v>
      </c>
      <c r="N24" s="8">
        <f t="shared" ca="1" si="2"/>
        <v>-7.7014084229276243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8">
        <v>17</v>
      </c>
      <c r="L25" s="8">
        <f t="shared" ca="1" si="0"/>
        <v>-6.5575113994939134</v>
      </c>
      <c r="M25" s="8">
        <f t="shared" ca="1" si="1"/>
        <v>-5.0379869844253244</v>
      </c>
      <c r="N25" s="8">
        <f t="shared" ca="1" si="2"/>
        <v>-8.0770358145625032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8">
        <v>18</v>
      </c>
      <c r="L26" s="8">
        <f t="shared" ca="1" si="0"/>
        <v>-6.9616544758789072</v>
      </c>
      <c r="M26" s="8">
        <f t="shared" ca="1" si="1"/>
        <v>-5.4421300608103182</v>
      </c>
      <c r="N26" s="8">
        <f t="shared" ca="1" si="2"/>
        <v>-8.481178890947497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8">
        <v>19</v>
      </c>
      <c r="L27" s="8">
        <f t="shared" ca="1" si="0"/>
        <v>-7.3943132370140177</v>
      </c>
      <c r="M27" s="8">
        <f t="shared" ca="1" si="1"/>
        <v>-5.8747888219454287</v>
      </c>
      <c r="N27" s="8">
        <f t="shared" ca="1" si="2"/>
        <v>-8.9138376520826057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8">
        <v>20</v>
      </c>
      <c r="L28" s="8">
        <f t="shared" ca="1" si="0"/>
        <v>-7.855487682899243</v>
      </c>
      <c r="M28" s="8">
        <f t="shared" ca="1" si="1"/>
        <v>-6.3359632678306541</v>
      </c>
      <c r="N28" s="8">
        <f t="shared" ca="1" si="2"/>
        <v>-9.3750120979678329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8">
        <v>21</v>
      </c>
      <c r="L29" s="8">
        <f t="shared" ca="1" si="0"/>
        <v>-8.3451778135345833</v>
      </c>
      <c r="M29" s="8">
        <f t="shared" ca="1" si="1"/>
        <v>-6.8256533984659944</v>
      </c>
      <c r="N29" s="8">
        <f t="shared" ca="1" si="2"/>
        <v>-9.8647022286031714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8">
        <v>22</v>
      </c>
      <c r="L30" s="8">
        <f t="shared" ca="1" si="0"/>
        <v>-8.8633836289200403</v>
      </c>
      <c r="M30" s="8">
        <f t="shared" ca="1" si="1"/>
        <v>-7.3438592138514514</v>
      </c>
      <c r="N30" s="8">
        <f t="shared" ca="1" si="2"/>
        <v>-10.382908043988628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8">
        <v>23</v>
      </c>
      <c r="L31" s="8">
        <f t="shared" ca="1" si="0"/>
        <v>-9.4101051290556157</v>
      </c>
      <c r="M31" s="8">
        <f t="shared" ca="1" si="1"/>
        <v>-7.8905807139870268</v>
      </c>
      <c r="N31" s="8">
        <f t="shared" ca="1" si="2"/>
        <v>-10.929629544124204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8">
        <v>24</v>
      </c>
      <c r="L32" s="8">
        <f t="shared" ca="1" si="0"/>
        <v>-9.9853423139413025</v>
      </c>
      <c r="M32" s="8">
        <f t="shared" ca="1" si="1"/>
        <v>-8.4658178988727144</v>
      </c>
      <c r="N32" s="8">
        <f t="shared" ca="1" si="2"/>
        <v>-11.50486672900989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8">
        <v>25</v>
      </c>
      <c r="L33" s="8">
        <f t="shared" ca="1" si="0"/>
        <v>-10.589095183577108</v>
      </c>
      <c r="M33" s="8">
        <f t="shared" ca="1" si="1"/>
        <v>-9.0695707685085196</v>
      </c>
      <c r="N33" s="8">
        <f t="shared" ca="1" si="2"/>
        <v>-12.108619598645696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8">
        <v>26</v>
      </c>
      <c r="L34" s="8">
        <f t="shared" ca="1" si="0"/>
        <v>-11.221363737963028</v>
      </c>
      <c r="M34" s="8">
        <f t="shared" ca="1" si="1"/>
        <v>-9.7018393228944397</v>
      </c>
      <c r="N34" s="8">
        <f t="shared" ca="1" si="2"/>
        <v>-12.740888153031616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8">
        <v>27</v>
      </c>
      <c r="L35" s="8">
        <f t="shared" ca="1" si="0"/>
        <v>-11.882147977099063</v>
      </c>
      <c r="M35" s="8">
        <f t="shared" ca="1" si="1"/>
        <v>-10.362623562030475</v>
      </c>
      <c r="N35" s="8">
        <f t="shared" ca="1" si="2"/>
        <v>-13.401672392167651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8">
        <v>28</v>
      </c>
      <c r="L36" s="8">
        <f t="shared" ca="1" si="0"/>
        <v>-12.571447900985216</v>
      </c>
      <c r="M36" s="8">
        <f t="shared" ca="1" si="1"/>
        <v>-11.051923485916628</v>
      </c>
      <c r="N36" s="8">
        <f t="shared" ca="1" si="2"/>
        <v>-14.090972316053804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8">
        <v>29</v>
      </c>
      <c r="L37" s="8">
        <f t="shared" ca="1" si="0"/>
        <v>-13.289263509621485</v>
      </c>
      <c r="M37" s="8">
        <f t="shared" ca="1" si="1"/>
        <v>-11.769739094552897</v>
      </c>
      <c r="N37" s="8">
        <f t="shared" ca="1" si="2"/>
        <v>-14.808787924690073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8">
        <v>30</v>
      </c>
      <c r="L38" s="8">
        <f t="shared" ca="1" si="0"/>
        <v>-14.035594803007864</v>
      </c>
      <c r="M38" s="8">
        <f t="shared" ca="1" si="1"/>
        <v>-12.516070387939276</v>
      </c>
      <c r="N38" s="8">
        <f t="shared" ca="1" si="2"/>
        <v>-15.555119218076452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5"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9:32" x14ac:dyDescent="0.25"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9:32" x14ac:dyDescent="0.25"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9:32" x14ac:dyDescent="0.25"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9:32" x14ac:dyDescent="0.25"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9:32" x14ac:dyDescent="0.25"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9:32" x14ac:dyDescent="0.25"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9:32" x14ac:dyDescent="0.25"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9:32" x14ac:dyDescent="0.25"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9:32" x14ac:dyDescent="0.25"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9:32" x14ac:dyDescent="0.25"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9:32" x14ac:dyDescent="0.25"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9:32" x14ac:dyDescent="0.25"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9:32" x14ac:dyDescent="0.25"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9:32" x14ac:dyDescent="0.25"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9:32" x14ac:dyDescent="0.25"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9:32" x14ac:dyDescent="0.25"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9:32" x14ac:dyDescent="0.25"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9:32" x14ac:dyDescent="0.25"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9:32" x14ac:dyDescent="0.25"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9:32" x14ac:dyDescent="0.25"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9:32" x14ac:dyDescent="0.25"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9:32" x14ac:dyDescent="0.25"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9:32" x14ac:dyDescent="0.25"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9:32" x14ac:dyDescent="0.25"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9:32" x14ac:dyDescent="0.25"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9:32" x14ac:dyDescent="0.25"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9:32" x14ac:dyDescent="0.25"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9:32" x14ac:dyDescent="0.25"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9:32" x14ac:dyDescent="0.25"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9:32" x14ac:dyDescent="0.25"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9:32" x14ac:dyDescent="0.25"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9:32" x14ac:dyDescent="0.25"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9:32" x14ac:dyDescent="0.25"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9:32" x14ac:dyDescent="0.25"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9:32" x14ac:dyDescent="0.25"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9:32" x14ac:dyDescent="0.25"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9:32" x14ac:dyDescent="0.25"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9:32" x14ac:dyDescent="0.25"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9:32" x14ac:dyDescent="0.25"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9:32" x14ac:dyDescent="0.25"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9:32" x14ac:dyDescent="0.25"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9:32" x14ac:dyDescent="0.25"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9:32" x14ac:dyDescent="0.25"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9:32" x14ac:dyDescent="0.25"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9:32" x14ac:dyDescent="0.25"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9:32" x14ac:dyDescent="0.25"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9:32" x14ac:dyDescent="0.25"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9:32" x14ac:dyDescent="0.25"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9:32" x14ac:dyDescent="0.25"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9:32" x14ac:dyDescent="0.25"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9:32" x14ac:dyDescent="0.25"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9:32" x14ac:dyDescent="0.25"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9:32" x14ac:dyDescent="0.25"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9:32" x14ac:dyDescent="0.25"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</sheetData>
  <mergeCells count="2">
    <mergeCell ref="D1:G1"/>
    <mergeCell ref="C5:F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-1.4285714285714279E-3</v>
      </c>
      <c r="B2">
        <v>-0.01</v>
      </c>
      <c r="C2">
        <v>-7.0000000000000007E-2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7.5746831880762781E-3</v>
      </c>
      <c r="B2">
        <v>-0.44244931651551472</v>
      </c>
      <c r="C2">
        <v>-4.1851079524114807</v>
      </c>
      <c r="D2">
        <v>1.5405343740048161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-6.698877697781197E-4</v>
      </c>
      <c r="B2">
        <v>-9.1476278053555501E-2</v>
      </c>
      <c r="C2">
        <v>-1.7227478862210019</v>
      </c>
      <c r="D2">
        <v>1.1219642532595091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-2.1504810461664822E-3</v>
      </c>
      <c r="B2">
        <v>1.457131857711349E-3</v>
      </c>
      <c r="C2">
        <v>-1.603542353360806</v>
      </c>
      <c r="D2">
        <v>1.410893130477201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1.367453543429742E-3</v>
      </c>
      <c r="B2">
        <v>-0.35893878607090191</v>
      </c>
      <c r="C2">
        <v>-8.8152643186815968E-2</v>
      </c>
      <c r="D2">
        <v>3.260358131298406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-0.13735288146153829</v>
      </c>
      <c r="B2">
        <v>-6.5810184153846263E-2</v>
      </c>
      <c r="C2">
        <v>1.438421485615383</v>
      </c>
      <c r="D2">
        <v>5.620504062164855E-16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-4.8872686851299408E-3</v>
      </c>
      <c r="B2">
        <v>0.19933158016201191</v>
      </c>
      <c r="C2">
        <v>-2.11538981185987</v>
      </c>
      <c r="D2">
        <v>0.63080058045455767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-4.3749875242883726E-3</v>
      </c>
      <c r="B2">
        <v>0.18710278942461411</v>
      </c>
      <c r="C2">
        <v>-3.414861463669796</v>
      </c>
      <c r="D2">
        <v>0.94473082417206622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-1.416325403049945E-2</v>
      </c>
      <c r="B2">
        <v>9.7204521205765948E-2</v>
      </c>
      <c r="C2">
        <v>-0.17339273404609379</v>
      </c>
      <c r="D2">
        <v>1.4806559363026091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4.9806675591254762E-2</v>
      </c>
      <c r="B2">
        <v>-2.3928439218712221</v>
      </c>
      <c r="C2">
        <v>24.760263452987971</v>
      </c>
      <c r="D2">
        <v>1.3970051930555869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-3.7972264285714312E-2</v>
      </c>
      <c r="B2">
        <v>-2.617270714285715E-2</v>
      </c>
      <c r="C2">
        <v>6.323447142857154E-2</v>
      </c>
      <c r="D2">
        <v>5.1228552649940078E-17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2.1392961538461571E-4</v>
      </c>
      <c r="B2">
        <v>-1.185422115384616E-2</v>
      </c>
      <c r="C2">
        <v>0.12330531153846171</v>
      </c>
      <c r="D2">
        <v>2.9979448083323853E-17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-1.425784237505788E-2</v>
      </c>
      <c r="B2">
        <v>9.4881406742031729E-2</v>
      </c>
      <c r="C2">
        <v>-4.0499788677167254</v>
      </c>
      <c r="D2">
        <v>1.1871284492723351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-4.8239473009751236E-3</v>
      </c>
      <c r="B2">
        <v>5.2301991079173459E-2</v>
      </c>
      <c r="C2">
        <v>-0.1801245907931891</v>
      </c>
      <c r="D2">
        <v>4.5958474016813591E-2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2.932033390243902E-2</v>
      </c>
      <c r="B2">
        <v>3.257814878048684E-3</v>
      </c>
      <c r="C2">
        <v>-0.61572701195121904</v>
      </c>
      <c r="D2">
        <v>8.3266726846886741E-17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4.2707161428571453E-3</v>
      </c>
      <c r="B2">
        <v>1.6379615714285729E-3</v>
      </c>
      <c r="C2">
        <v>-1.200818771428573E-2</v>
      </c>
      <c r="D2">
        <v>6.0715321659188248E-18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-2.3089965000000191E-2</v>
      </c>
      <c r="B2">
        <v>0.24434692500000099</v>
      </c>
      <c r="C2">
        <v>-0.43769257500000108</v>
      </c>
      <c r="D2">
        <v>9.1781903352273819E-2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6.4484370000000074E-3</v>
      </c>
      <c r="B2">
        <v>-2.40860999999996E-4</v>
      </c>
      <c r="C2">
        <v>-2.8309086000000028E-2</v>
      </c>
      <c r="D2">
        <v>1.2359904766334751E-17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7.4393847569129503E-4</v>
      </c>
      <c r="B2">
        <v>-1.444076581803793E-2</v>
      </c>
      <c r="C2">
        <v>-2.1931002729231948E-3</v>
      </c>
      <c r="D2">
        <v>0.44414292977906927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-9.9694918196176641E-5</v>
      </c>
      <c r="B2">
        <v>-2.9579181151065327E-4</v>
      </c>
      <c r="C2">
        <v>-0.2065340503261078</v>
      </c>
      <c r="D2">
        <v>8.4328463787276389E-2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-1.369477430481285E-2</v>
      </c>
      <c r="B2">
        <v>0.24665443538502679</v>
      </c>
      <c r="C2">
        <v>-1.1844490649839581</v>
      </c>
      <c r="D2">
        <v>0.20826850021111659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-1.3480823951623081E-3</v>
      </c>
      <c r="B2">
        <v>9.1603336551092235E-3</v>
      </c>
      <c r="C2">
        <v>-0.4008227992032965</v>
      </c>
      <c r="D2">
        <v>0.23920072917053309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-3.4646230672222722E-4</v>
      </c>
      <c r="B2">
        <v>4.533072501233467E-3</v>
      </c>
      <c r="C2">
        <v>-3.3040055198057271E-2</v>
      </c>
      <c r="D2">
        <v>8.5451406124280482E-2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-1.843760661024797E-3</v>
      </c>
      <c r="B2">
        <v>3.9095924199823107E-2</v>
      </c>
      <c r="C2">
        <v>-2.495632328070819</v>
      </c>
      <c r="D2">
        <v>0.69517339226460417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-1.833892691140844E-2</v>
      </c>
      <c r="B2">
        <v>0.48650027332290507</v>
      </c>
      <c r="C2">
        <v>-7.2087090677738246</v>
      </c>
      <c r="D2">
        <v>2.426445952144209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-2.311014146846558E-3</v>
      </c>
      <c r="B2">
        <v>2.0624250104847992E-2</v>
      </c>
      <c r="C2">
        <v>-0.12638663593342389</v>
      </c>
      <c r="D2">
        <v>0.29357848012663629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3.8368781298701278E-3</v>
      </c>
      <c r="B2">
        <v>-5.4425255413325747E-2</v>
      </c>
      <c r="C2">
        <v>-0.87527663258610944</v>
      </c>
      <c r="D2">
        <v>0.61194198344953155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-2.023688382804931E-3</v>
      </c>
      <c r="B2">
        <v>1.8771885914698219E-2</v>
      </c>
      <c r="C2">
        <v>-0.53510223701465143</v>
      </c>
      <c r="D2">
        <v>0.56021932063764712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4.4675363000000058E-2</v>
      </c>
      <c r="B2">
        <v>4.1862610000000123E-3</v>
      </c>
      <c r="C2">
        <v>-0.1741718140000002</v>
      </c>
      <c r="D2">
        <v>8.1532003370909933E-17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-3.2929932582838389E-3</v>
      </c>
      <c r="B2">
        <v>-0.85300447010473279</v>
      </c>
      <c r="C2">
        <v>-9.5658439718956103</v>
      </c>
      <c r="D2">
        <v>5.3391655114490693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-1.431333333333332E-3</v>
      </c>
      <c r="B2">
        <v>1.4305333333333311E-2</v>
      </c>
      <c r="C2">
        <v>-3.4583999999999983E-2</v>
      </c>
      <c r="D2">
        <v>2.3753734455962209E-17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-6.6722550635486232E-3</v>
      </c>
      <c r="B2">
        <v>0.1252303200564181</v>
      </c>
      <c r="C2">
        <v>-0.67528764305275313</v>
      </c>
      <c r="D2">
        <v>1.1130945694832339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1.2700893439532811E-4</v>
      </c>
      <c r="B2">
        <v>0.17608783283605281</v>
      </c>
      <c r="C2">
        <v>-3.9072556120761481</v>
      </c>
      <c r="D2">
        <v>1.818800197984638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-4.1494490000000127E-2</v>
      </c>
      <c r="B2">
        <v>0.14737857000000049</v>
      </c>
      <c r="C2">
        <v>-0.1505467500000004</v>
      </c>
      <c r="D2">
        <v>6.2321414627565429E-17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-3.180207250220911E-4</v>
      </c>
      <c r="B2">
        <v>-0.18721368328744101</v>
      </c>
      <c r="C2">
        <v>-3.5325613397313762</v>
      </c>
      <c r="D2">
        <v>2.1597749386327538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9.7749261807923726E-4</v>
      </c>
      <c r="B2">
        <v>-7.1356346967285544E-2</v>
      </c>
      <c r="C2">
        <v>-5.8065223018314377E-2</v>
      </c>
      <c r="D2">
        <v>0.1796503788002447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1.355457301747566E-3</v>
      </c>
      <c r="B2">
        <v>-1.7614756527350759E-2</v>
      </c>
      <c r="C2">
        <v>-0.5046106586096113</v>
      </c>
      <c r="D2">
        <v>0.49345212052287302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1.1930992438711711E-2</v>
      </c>
      <c r="B2">
        <v>-0.46294273232136468</v>
      </c>
      <c r="C2">
        <v>3.2009687649540148</v>
      </c>
      <c r="D2">
        <v>1.039081847885714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3.7439539600841059E-3</v>
      </c>
      <c r="B2">
        <v>-0.12379843790266359</v>
      </c>
      <c r="C2">
        <v>0.9389029494327954</v>
      </c>
      <c r="D2">
        <v>0.1033663211767815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-1.176225402416347E-2</v>
      </c>
      <c r="B2">
        <v>0.43622513868033091</v>
      </c>
      <c r="C2">
        <v>-4.4277777490658741</v>
      </c>
      <c r="D2">
        <v>0.54083778544641992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-2.1493963385379911E-3</v>
      </c>
      <c r="B2">
        <v>8.9061172693753424E-2</v>
      </c>
      <c r="C2">
        <v>-0.98320519575117338</v>
      </c>
      <c r="D2">
        <v>0.17556263727932911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1.574061970268408E-3</v>
      </c>
      <c r="B2">
        <v>-5.5763336006348897E-2</v>
      </c>
      <c r="C2">
        <v>0.42188363863285228</v>
      </c>
      <c r="D2">
        <v>4.8109934981400933E-2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-3.7968441814595661E-6</v>
      </c>
      <c r="B2">
        <v>-9.8717948717948735E-5</v>
      </c>
      <c r="C2">
        <v>-2.5666666666666672E-3</v>
      </c>
      <c r="D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5.8771999318179773E-2</v>
      </c>
      <c r="B2">
        <v>-2.0669637155908278</v>
      </c>
      <c r="C2">
        <v>17.12289178024163</v>
      </c>
      <c r="D2">
        <v>0.58221939640371023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3.0861159103778801E-2</v>
      </c>
      <c r="B2">
        <v>-1.35269524186614</v>
      </c>
      <c r="C2">
        <v>13.55328538462255</v>
      </c>
      <c r="D2">
        <v>0.74395665166539504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3.4928207144522341E-2</v>
      </c>
      <c r="B2">
        <v>-1.7390932067389371</v>
      </c>
      <c r="C2">
        <v>19.036288155916189</v>
      </c>
      <c r="D2">
        <v>0.36423525080646579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4.5743181818181183E-2</v>
      </c>
      <c r="B2">
        <v>-1.962519545454525</v>
      </c>
      <c r="C2">
        <v>20.888462727272589</v>
      </c>
      <c r="D2">
        <v>7.5800275845126189E-4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0.56103277499995718</v>
      </c>
      <c r="B2">
        <v>-19.385023396998559</v>
      </c>
      <c r="C2">
        <v>166.01444729998789</v>
      </c>
      <c r="D2">
        <v>0.54959304563453826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-0.1166138625291364</v>
      </c>
      <c r="B2">
        <v>4.9771488206130039</v>
      </c>
      <c r="C2">
        <v>-55.405172788167242</v>
      </c>
      <c r="D2">
        <v>1.701071375995391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1.288174321244011E-2</v>
      </c>
      <c r="B2">
        <v>-0.4518000377434962</v>
      </c>
      <c r="C2">
        <v>1.3220347871638991</v>
      </c>
      <c r="D2">
        <v>1.1445762955310861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4.7489456654456631E-3</v>
      </c>
      <c r="B2">
        <v>-0.1546145625152624</v>
      </c>
      <c r="C2">
        <v>-1.1826956963247881</v>
      </c>
      <c r="D2">
        <v>0.97660204110092019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-7.8654740476190588E-3</v>
      </c>
      <c r="B2">
        <v>8.6764031190476279E-2</v>
      </c>
      <c r="C2">
        <v>-0.39395390714285722</v>
      </c>
      <c r="D2">
        <v>2.3462802883017029E-2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8.6931433799540148E-3</v>
      </c>
      <c r="B2">
        <v>-1.6651351767506131</v>
      </c>
      <c r="C2">
        <v>25.818114288923429</v>
      </c>
      <c r="D2">
        <v>1.582440258821741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-0.1502593100000226</v>
      </c>
      <c r="B2">
        <v>5.6401050500008996</v>
      </c>
      <c r="C2">
        <v>-53.198955210008947</v>
      </c>
      <c r="D2">
        <v>1.232200296732832E-14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-4.3452115226337459E-4</v>
      </c>
      <c r="B2">
        <v>-3.9106903703703712E-3</v>
      </c>
      <c r="C2">
        <v>-3.5196213333333337E-2</v>
      </c>
      <c r="D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9.6572499998394233E-5</v>
      </c>
      <c r="B2">
        <v>-1.348770162261826</v>
      </c>
      <c r="C2">
        <v>25.279517134165701</v>
      </c>
      <c r="D2">
        <v>1.9691528671745511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-8.6357500000078897E-4</v>
      </c>
      <c r="B2">
        <v>8.9995807285755014E-2</v>
      </c>
      <c r="C2">
        <v>-2.750495128286238</v>
      </c>
      <c r="D2">
        <v>0.42710118680558218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0.17603562607142881</v>
      </c>
      <c r="B2">
        <v>-9.3562744310714798</v>
      </c>
      <c r="C2">
        <v>121.9307685250012</v>
      </c>
      <c r="D2">
        <v>0.87854385771468213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-7.0298816730484256E-2</v>
      </c>
      <c r="B2">
        <v>3.712345452989636</v>
      </c>
      <c r="C2">
        <v>-48.858418667289953</v>
      </c>
      <c r="D2">
        <v>0.1344744205614917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7.4066347499997479E-2</v>
      </c>
      <c r="B2">
        <v>-4.2176385784998516</v>
      </c>
      <c r="C2">
        <v>58.306281381497818</v>
      </c>
      <c r="D2">
        <v>6.1678096948648287E-2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-9.3337252397021384E-2</v>
      </c>
      <c r="B2">
        <v>-3.3101558163756803E-2</v>
      </c>
      <c r="C2">
        <v>68.927909257849976</v>
      </c>
      <c r="D2">
        <v>2.9264785039728742E-14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Graficos</vt:lpstr>
      <vt:lpstr>Proyecto_1</vt:lpstr>
      <vt:lpstr>Proyecto_3</vt:lpstr>
      <vt:lpstr>Proyecto_4</vt:lpstr>
      <vt:lpstr>Proyecto_5</vt:lpstr>
      <vt:lpstr>Proyecto_6</vt:lpstr>
      <vt:lpstr>Proyecto_7</vt:lpstr>
      <vt:lpstr>Proyecto_8</vt:lpstr>
      <vt:lpstr>Proyecto_9</vt:lpstr>
      <vt:lpstr>Proyecto_13</vt:lpstr>
      <vt:lpstr>Proyecto_14</vt:lpstr>
      <vt:lpstr>Proyecto_16</vt:lpstr>
      <vt:lpstr>Proyecto_17</vt:lpstr>
      <vt:lpstr>Proyecto_20</vt:lpstr>
      <vt:lpstr>Proyecto_21</vt:lpstr>
      <vt:lpstr>Proyecto_23</vt:lpstr>
      <vt:lpstr>Proyecto_25</vt:lpstr>
      <vt:lpstr>Proyecto_26</vt:lpstr>
      <vt:lpstr>Proyecto_27</vt:lpstr>
      <vt:lpstr>Proyecto_28</vt:lpstr>
      <vt:lpstr>Proyecto_29</vt:lpstr>
      <vt:lpstr>Proyecto_32</vt:lpstr>
      <vt:lpstr>Proyecto_33</vt:lpstr>
      <vt:lpstr>Proyecto_36</vt:lpstr>
      <vt:lpstr>Proyecto_38</vt:lpstr>
      <vt:lpstr>Proyecto_40</vt:lpstr>
      <vt:lpstr>Proyecto_41</vt:lpstr>
      <vt:lpstr>Proyecto_42</vt:lpstr>
      <vt:lpstr>Proyecto_43</vt:lpstr>
      <vt:lpstr>Proyecto_44</vt:lpstr>
      <vt:lpstr>Proyecto_46</vt:lpstr>
      <vt:lpstr>Proyecto_52</vt:lpstr>
      <vt:lpstr>Proyecto_54</vt:lpstr>
      <vt:lpstr>Proyecto_57</vt:lpstr>
      <vt:lpstr>Proyecto_65</vt:lpstr>
      <vt:lpstr>Proyecto_66</vt:lpstr>
      <vt:lpstr>Proyecto_67</vt:lpstr>
      <vt:lpstr>Proyecto_68</vt:lpstr>
      <vt:lpstr>Proyecto_70</vt:lpstr>
      <vt:lpstr>Proyecto_72</vt:lpstr>
      <vt:lpstr>Proyecto_73</vt:lpstr>
      <vt:lpstr>Proyecto_74</vt:lpstr>
      <vt:lpstr>Proyecto_76</vt:lpstr>
      <vt:lpstr>Proyecto_77</vt:lpstr>
      <vt:lpstr>Proyecto_78</vt:lpstr>
      <vt:lpstr>Proyecto_79</vt:lpstr>
      <vt:lpstr>Proyecto_80</vt:lpstr>
      <vt:lpstr>Proyecto_81</vt:lpstr>
      <vt:lpstr>Proyecto_82</vt:lpstr>
      <vt:lpstr>Proyecto_83</vt:lpstr>
      <vt:lpstr>Proyecto_84</vt:lpstr>
      <vt:lpstr>Proyecto_85</vt:lpstr>
      <vt:lpstr>Proyecto_86</vt:lpstr>
      <vt:lpstr>Proyecto_87</vt:lpstr>
      <vt:lpstr>Proyecto_88</vt:lpstr>
      <vt:lpstr>Proyecto_89</vt:lpstr>
      <vt:lpstr>Proyecto_91</vt:lpstr>
      <vt:lpstr>Proyecto_93</vt:lpstr>
      <vt:lpstr>Proyecto_94</vt:lpstr>
      <vt:lpstr>Proyecto_95</vt:lpstr>
      <vt:lpstr>Proyecto_96</vt:lpstr>
      <vt:lpstr>Proyecto_97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2023-06-12T11:09:22Z</dcterms:created>
  <dcterms:modified xsi:type="dcterms:W3CDTF">2023-06-12T11:23:08Z</dcterms:modified>
</cp:coreProperties>
</file>