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ambia\LaurenFiles\"/>
    </mc:Choice>
  </mc:AlternateContent>
  <bookViews>
    <workbookView xWindow="0" yWindow="0" windowWidth="19200" windowHeight="6585" xr2:uid="{00000000-000D-0000-FFFF-FFFF00000000}"/>
  </bookViews>
  <sheets>
    <sheet name="zambia.prepost.ETmeansbyConvers" sheetId="1" r:id="rId1"/>
  </sheets>
  <calcPr calcId="171027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2" i="1"/>
  <c r="O6" i="1"/>
  <c r="O3" i="1"/>
  <c r="O4" i="1"/>
  <c r="O5" i="1"/>
  <c r="O2" i="1"/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<sst xmlns="http://schemas.openxmlformats.org/spreadsheetml/2006/main" count="46" uniqueCount="34">
  <si>
    <t>Count</t>
  </si>
  <si>
    <t>Area_m2</t>
  </si>
  <si>
    <t>Change</t>
  </si>
  <si>
    <t>PerChange</t>
  </si>
  <si>
    <t>OID</t>
  </si>
  <si>
    <t>Always Cane</t>
  </si>
  <si>
    <t>Crop to Cane</t>
  </si>
  <si>
    <t>Forest to Cane</t>
  </si>
  <si>
    <t>Grass to Cane</t>
  </si>
  <si>
    <t>Kascol Boundary</t>
  </si>
  <si>
    <t>Resid to Cane</t>
  </si>
  <si>
    <t>Shrub to Cane</t>
  </si>
  <si>
    <t>Unknown to Cane</t>
  </si>
  <si>
    <t>Post Expansion Kc-ET</t>
  </si>
  <si>
    <t>Pre Expansion ET</t>
  </si>
  <si>
    <t>Post Expansion ET</t>
  </si>
  <si>
    <t>Area_km2</t>
  </si>
  <si>
    <t>Kc-ET_Mm3_month</t>
  </si>
  <si>
    <t>PostET_Mm3_month</t>
  </si>
  <si>
    <t>PreET_Mm3_month</t>
  </si>
  <si>
    <t>ChangeET_Mm3_month</t>
  </si>
  <si>
    <t xml:space="preserve">For Table in Write Up: </t>
  </si>
  <si>
    <t>LU Transition</t>
  </si>
  <si>
    <t>&lt; 1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</si>
  <si>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</si>
  <si>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&lt; 0.01</t>
  </si>
  <si>
    <t>&lt; -0.01</t>
  </si>
  <si>
    <t>Post Expansion 
Kc-ET (mm/month)</t>
  </si>
  <si>
    <t>Pre Expansion
MOD16 ET (mm/month)</t>
  </si>
  <si>
    <t>Post Expansion 
MOD16 ET (mm/month)</t>
  </si>
  <si>
    <r>
      <t>Pre Expansion MOD16 ET 
(Mm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/month)</t>
    </r>
  </si>
  <si>
    <r>
      <t>Post Expansion MOD16 ET 
(Mm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/month)</t>
    </r>
  </si>
  <si>
    <r>
      <t>Change in 
MOD16  ET (Mm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</si>
  <si>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Post Expansion 
Kc-ET (Mm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/month)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</si>
</sst>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/>
    </xf>
    <xf numFmtId="2" fontId="0" fillId="33" borderId="0" xfId="0" applyNumberForma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2" fontId="0" fillId="33" borderId="11" xfId="0" applyNumberForma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22759655043118"/>
          <c:y val="0.10702935063258176"/>
          <c:w val="0.66904936882889643"/>
          <c:h val="0.6418191665426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zambia.prepost.ETmeansbyConvers!$E$1</c:f>
              <c:strCache>
                <c:ptCount val="1"/>
                <c:pt idx="0">
                  <c:v>Pre Expansion ET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zambia.prepost.ETmeansbyConvers!$A$2:$A$9</c:f>
              <c:strCache>
                <c:ptCount val="8"/>
                <c:pt idx="0">
                  <c:v>Always Cane</c:v>
                </c:pt>
                <c:pt idx="1">
                  <c:v>Crop to Cane</c:v>
                </c:pt>
                <c:pt idx="2">
                  <c:v>Kascol Boundary</c:v>
                </c:pt>
                <c:pt idx="3">
                  <c:v>Shrub to Cane</c:v>
                </c:pt>
                <c:pt idx="4">
                  <c:v>Unknown to Cane</c:v>
                </c:pt>
                <c:pt idx="5">
                  <c:v>Forest to Cane</c:v>
                </c:pt>
                <c:pt idx="6">
                  <c:v>Grass to Cane</c:v>
                </c:pt>
                <c:pt idx="7">
                  <c:v>Resid to Cane</c:v>
                </c:pt>
              </c:strCache>
            </c:strRef>
          </c:cat>
          <c:val>
            <c:numRef>
              <c:f>zambia.prepost.ETmeansbyConvers!$E$2:$E$9</c:f>
              <c:numCache>
                <c:formatCode>0.00</c:formatCode>
                <c:ptCount val="8"/>
                <c:pt idx="0">
                  <c:v>58.377000000000002</c:v>
                </c:pt>
                <c:pt idx="1">
                  <c:v>55.299000000000007</c:v>
                </c:pt>
                <c:pt idx="2">
                  <c:v>58.826000000000001</c:v>
                </c:pt>
                <c:pt idx="3">
                  <c:v>53.062000000000005</c:v>
                </c:pt>
                <c:pt idx="4">
                  <c:v>53.342999999999996</c:v>
                </c:pt>
                <c:pt idx="5">
                  <c:v>51.84</c:v>
                </c:pt>
                <c:pt idx="6">
                  <c:v>55.470000000000006</c:v>
                </c:pt>
                <c:pt idx="7">
                  <c:v>49.56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9-4A44-B23F-72E71954A397}"/>
            </c:ext>
          </c:extLst>
        </c:ser>
        <c:ser>
          <c:idx val="1"/>
          <c:order val="1"/>
          <c:tx>
            <c:strRef>
              <c:f>zambia.prepost.ETmeansbyConvers!$F$1</c:f>
              <c:strCache>
                <c:ptCount val="1"/>
                <c:pt idx="0">
                  <c:v>Post Expansion ET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zambia.prepost.ETmeansbyConvers!$A$2:$A$9</c:f>
              <c:strCache>
                <c:ptCount val="8"/>
                <c:pt idx="0">
                  <c:v>Always Cane</c:v>
                </c:pt>
                <c:pt idx="1">
                  <c:v>Crop to Cane</c:v>
                </c:pt>
                <c:pt idx="2">
                  <c:v>Kascol Boundary</c:v>
                </c:pt>
                <c:pt idx="3">
                  <c:v>Shrub to Cane</c:v>
                </c:pt>
                <c:pt idx="4">
                  <c:v>Unknown to Cane</c:v>
                </c:pt>
                <c:pt idx="5">
                  <c:v>Forest to Cane</c:v>
                </c:pt>
                <c:pt idx="6">
                  <c:v>Grass to Cane</c:v>
                </c:pt>
                <c:pt idx="7">
                  <c:v>Resid to Cane</c:v>
                </c:pt>
              </c:strCache>
            </c:strRef>
          </c:cat>
          <c:val>
            <c:numRef>
              <c:f>zambia.prepost.ETmeansbyConvers!$F$2:$F$9</c:f>
              <c:numCache>
                <c:formatCode>0.00</c:formatCode>
                <c:ptCount val="8"/>
                <c:pt idx="0">
                  <c:v>57.441000000000003</c:v>
                </c:pt>
                <c:pt idx="1">
                  <c:v>60.786000000000001</c:v>
                </c:pt>
                <c:pt idx="2">
                  <c:v>56.682000000000009</c:v>
                </c:pt>
                <c:pt idx="3">
                  <c:v>64.262</c:v>
                </c:pt>
                <c:pt idx="4">
                  <c:v>53.170000000000009</c:v>
                </c:pt>
                <c:pt idx="5">
                  <c:v>52.765000000000001</c:v>
                </c:pt>
                <c:pt idx="6">
                  <c:v>56.023000000000003</c:v>
                </c:pt>
                <c:pt idx="7">
                  <c:v>40.82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9-4A44-B23F-72E71954A397}"/>
            </c:ext>
          </c:extLst>
        </c:ser>
        <c:ser>
          <c:idx val="3"/>
          <c:order val="2"/>
          <c:tx>
            <c:strRef>
              <c:f>zambia.prepost.ETmeansbyConvers!$H$1</c:f>
              <c:strCache>
                <c:ptCount val="1"/>
                <c:pt idx="0">
                  <c:v>Post Expansion Kc-ET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zambia.prepost.ETmeansbyConvers!$A$2:$A$9</c:f>
              <c:strCache>
                <c:ptCount val="8"/>
                <c:pt idx="0">
                  <c:v>Always Cane</c:v>
                </c:pt>
                <c:pt idx="1">
                  <c:v>Crop to Cane</c:v>
                </c:pt>
                <c:pt idx="2">
                  <c:v>Kascol Boundary</c:v>
                </c:pt>
                <c:pt idx="3">
                  <c:v>Shrub to Cane</c:v>
                </c:pt>
                <c:pt idx="4">
                  <c:v>Unknown to Cane</c:v>
                </c:pt>
                <c:pt idx="5">
                  <c:v>Forest to Cane</c:v>
                </c:pt>
                <c:pt idx="6">
                  <c:v>Grass to Cane</c:v>
                </c:pt>
                <c:pt idx="7">
                  <c:v>Resid to Cane</c:v>
                </c:pt>
              </c:strCache>
            </c:strRef>
          </c:cat>
          <c:val>
            <c:numRef>
              <c:f>zambia.prepost.ETmeansbyConvers!$H$2:$H$9</c:f>
              <c:numCache>
                <c:formatCode>0.00</c:formatCode>
                <c:ptCount val="8"/>
                <c:pt idx="0">
                  <c:v>59.917499999999997</c:v>
                </c:pt>
                <c:pt idx="1">
                  <c:v>60.511666666666699</c:v>
                </c:pt>
                <c:pt idx="2">
                  <c:v>58.187916666666702</c:v>
                </c:pt>
                <c:pt idx="3">
                  <c:v>60.2216666666667</c:v>
                </c:pt>
                <c:pt idx="4">
                  <c:v>60.868749999999999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47-4099-B5FE-801745091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753656"/>
        <c:axId val="414753000"/>
      </c:barChart>
      <c:catAx>
        <c:axId val="414753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Transitions</a:t>
                </a:r>
              </a:p>
            </c:rich>
          </c:tx>
          <c:layout>
            <c:manualLayout>
              <c:xMode val="edge"/>
              <c:yMode val="edge"/>
              <c:x val="0.36026021747281589"/>
              <c:y val="0.88054322683995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53000"/>
        <c:crosses val="autoZero"/>
        <c:auto val="1"/>
        <c:lblAlgn val="ctr"/>
        <c:lblOffset val="100"/>
        <c:noMultiLvlLbl val="0"/>
      </c:catAx>
      <c:valAx>
        <c:axId val="414753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ET (mm/month)</a:t>
                </a:r>
              </a:p>
            </c:rich>
          </c:tx>
          <c:layout>
            <c:manualLayout>
              <c:xMode val="edge"/>
              <c:yMode val="edge"/>
              <c:x val="3.1746031746031744E-2"/>
              <c:y val="0.30312168126926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5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796019</xdr:colOff>
      <xdr:row>10</xdr:row>
      <xdr:rowOff>71816</xdr:rowOff>
    </xdr:from>
    <xdr:to>
      <xdr:col>8</xdr:col>
      <xdr:colOff>142876</xdr:colOff>
      <xdr:row>36</xdr:row>
      <xdr:rowOff>61232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8CF3C-4D7B-480D-9B73-12C166A16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407458</xdr:colOff>
      <xdr:row>8</xdr:row>
      <xdr:rowOff>66147</xdr:rowOff>
    </xdr:from>
    <xdr:to>
      <xdr:col>22</xdr:col>
      <xdr:colOff>769589</xdr:colOff>
      <xdr:row>36</xdr:row>
      <xdr:rowOff>97897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84BCC5-B045-4C1A-B51C-1931C92A3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0" y="1505480"/>
          <a:ext cx="9168977" cy="5069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A22" zoomScale="70" zoomScaleNormal="70" workbookViewId="0">
      <selection activeCell="C42" sqref="C42"/>
    </sheetView>
  </sheetViews>
  <sheetFormatPr defaultColWidth="15.3984375" defaultRowHeight="14.25" x14ac:dyDescent="0.45"/>
  <cols>
    <col min="1" max="1" width="19.3984375" bestFit="1" customWidth="1"/>
    <col min="3" max="3" width="16.9296875" customWidth="1"/>
    <col min="5" max="5" width="18.1328125" bestFit="1" customWidth="1"/>
    <col min="6" max="6" width="17.33203125" bestFit="1" customWidth="1"/>
    <col min="7" max="7" width="18.1328125" bestFit="1" customWidth="1"/>
    <col min="8" max="8" width="20.73046875" bestFit="1" customWidth="1"/>
    <col min="9" max="9" width="17.86328125" bestFit="1" customWidth="1"/>
  </cols>
  <sheetData>
    <row r="1" spans="1:15" x14ac:dyDescent="0.45">
      <c r="B1" t="s">
        <v>0</v>
      </c>
      <c r="C1" t="s">
        <v>1</v>
      </c>
      <c r="D1" t="s">
        <v>16</v>
      </c>
      <c r="E1" t="s">
        <v>14</v>
      </c>
      <c r="F1" t="s">
        <v>15</v>
      </c>
      <c r="G1" t="s">
        <v>3</v>
      </c>
      <c r="H1" t="s">
        <v>13</v>
      </c>
      <c r="I1" t="s">
        <v>2</v>
      </c>
      <c r="J1" t="s">
        <v>3</v>
      </c>
      <c r="K1" t="s">
        <v>4</v>
      </c>
      <c r="L1" t="s">
        <v>19</v>
      </c>
      <c r="M1" t="s">
        <v>18</v>
      </c>
      <c r="N1" t="s">
        <v>20</v>
      </c>
      <c r="O1" t="s">
        <v>17</v>
      </c>
    </row>
    <row r="2" spans="1:15" x14ac:dyDescent="0.45">
      <c r="A2" t="s">
        <v>5</v>
      </c>
      <c r="B2">
        <v>47</v>
      </c>
      <c r="C2">
        <v>47000000</v>
      </c>
      <c r="D2">
        <f>(C2/1000000)</f>
        <v>47</v>
      </c>
      <c r="E2" s="1">
        <v>58.377000000000002</v>
      </c>
      <c r="F2" s="1">
        <v>57.441000000000003</v>
      </c>
      <c r="G2" s="1">
        <v>-1.6</v>
      </c>
      <c r="H2" s="1">
        <v>59.917499999999997</v>
      </c>
      <c r="I2">
        <v>-9.36</v>
      </c>
      <c r="J2">
        <v>-1.6</v>
      </c>
      <c r="K2">
        <v>1</v>
      </c>
      <c r="L2">
        <f>((E2/1000)*C2)/1000000</f>
        <v>2.7437190000000005</v>
      </c>
      <c r="M2">
        <f>((F2/1000)*C2)/1000000</f>
        <v>2.6997270000000007</v>
      </c>
      <c r="N2">
        <f>(M2-L2)</f>
        <v>-4.3991999999999809E-2</v>
      </c>
      <c r="O2">
        <f>((H2/1000)*C2)/1000000</f>
        <v>2.8161225000000001</v>
      </c>
    </row>
    <row r="3" spans="1:15" x14ac:dyDescent="0.45">
      <c r="A3" t="s">
        <v>6</v>
      </c>
      <c r="B3">
        <v>17</v>
      </c>
      <c r="C3">
        <v>17000000</v>
      </c>
      <c r="D3">
        <f t="shared" ref="D3:D9" si="0">(C3/1000000)</f>
        <v>17</v>
      </c>
      <c r="E3" s="1">
        <v>55.299000000000007</v>
      </c>
      <c r="F3" s="1">
        <v>60.786000000000001</v>
      </c>
      <c r="G3" s="1">
        <v>9.92</v>
      </c>
      <c r="H3" s="1">
        <v>60.511666666666699</v>
      </c>
      <c r="I3">
        <v>54.87</v>
      </c>
      <c r="J3">
        <v>9.92</v>
      </c>
      <c r="K3">
        <v>2</v>
      </c>
      <c r="L3">
        <f t="shared" ref="L3:L9" si="1">((E3/1000)*C3)/1000000</f>
        <v>0.94008300000000011</v>
      </c>
      <c r="M3">
        <f t="shared" ref="M3:M9" si="2">((F3/1000)*C3)/1000000</f>
        <v>1.0333619999999999</v>
      </c>
      <c r="N3">
        <f t="shared" ref="N3:N9" si="3">(M3-L3)</f>
        <v>9.3278999999999779E-2</v>
      </c>
      <c r="O3">
        <f t="shared" ref="O3:O6" si="4">((H3/1000)*C3)/1000000</f>
        <v>1.0286983333333339</v>
      </c>
    </row>
    <row r="4" spans="1:15" x14ac:dyDescent="0.45">
      <c r="A4" t="s">
        <v>9</v>
      </c>
      <c r="B4">
        <v>25</v>
      </c>
      <c r="C4">
        <v>25000000</v>
      </c>
      <c r="D4">
        <f t="shared" si="0"/>
        <v>25</v>
      </c>
      <c r="E4" s="1">
        <v>58.826000000000001</v>
      </c>
      <c r="F4" s="1">
        <v>56.682000000000009</v>
      </c>
      <c r="G4" s="1">
        <v>-3.64</v>
      </c>
      <c r="H4" s="1">
        <v>58.187916666666702</v>
      </c>
      <c r="I4">
        <v>-21.44</v>
      </c>
      <c r="J4">
        <v>-3.64</v>
      </c>
      <c r="K4">
        <v>5</v>
      </c>
      <c r="L4">
        <f t="shared" si="1"/>
        <v>1.47065</v>
      </c>
      <c r="M4">
        <f t="shared" si="2"/>
        <v>1.4170500000000001</v>
      </c>
      <c r="N4">
        <f t="shared" si="3"/>
        <v>-5.359999999999987E-2</v>
      </c>
      <c r="O4">
        <f t="shared" si="4"/>
        <v>1.4546979166666674</v>
      </c>
    </row>
    <row r="5" spans="1:15" x14ac:dyDescent="0.45">
      <c r="A5" t="s">
        <v>11</v>
      </c>
      <c r="B5">
        <v>44</v>
      </c>
      <c r="C5">
        <v>44000000</v>
      </c>
      <c r="D5">
        <f t="shared" si="0"/>
        <v>44</v>
      </c>
      <c r="E5" s="1">
        <v>53.062000000000005</v>
      </c>
      <c r="F5" s="1">
        <v>64.262</v>
      </c>
      <c r="G5" s="1">
        <v>21.11</v>
      </c>
      <c r="H5" s="1">
        <v>60.2216666666667</v>
      </c>
      <c r="I5">
        <v>112</v>
      </c>
      <c r="J5">
        <v>21.11</v>
      </c>
      <c r="K5">
        <v>7</v>
      </c>
      <c r="L5">
        <f t="shared" si="1"/>
        <v>2.3347280000000001</v>
      </c>
      <c r="M5">
        <f t="shared" si="2"/>
        <v>2.827528</v>
      </c>
      <c r="N5">
        <f t="shared" si="3"/>
        <v>0.4927999999999999</v>
      </c>
      <c r="O5">
        <f t="shared" si="4"/>
        <v>2.6497533333333347</v>
      </c>
    </row>
    <row r="6" spans="1:15" x14ac:dyDescent="0.45">
      <c r="A6" t="s">
        <v>12</v>
      </c>
      <c r="B6">
        <v>30</v>
      </c>
      <c r="C6">
        <v>30000000</v>
      </c>
      <c r="D6">
        <f t="shared" si="0"/>
        <v>30</v>
      </c>
      <c r="E6" s="1">
        <v>53.342999999999996</v>
      </c>
      <c r="F6" s="1">
        <v>53.170000000000009</v>
      </c>
      <c r="G6" s="1">
        <v>-0.32</v>
      </c>
      <c r="H6" s="1">
        <v>60.868749999999999</v>
      </c>
      <c r="I6">
        <v>-1.73</v>
      </c>
      <c r="J6">
        <v>-0.32</v>
      </c>
      <c r="K6">
        <v>8</v>
      </c>
      <c r="L6">
        <f t="shared" si="1"/>
        <v>1.6002899999999998</v>
      </c>
      <c r="M6">
        <f t="shared" si="2"/>
        <v>1.5951000000000002</v>
      </c>
      <c r="N6">
        <f t="shared" si="3"/>
        <v>-5.1899999999995838E-3</v>
      </c>
      <c r="O6">
        <f>((H6/1000)*C6)/1000000</f>
        <v>1.8260624999999999</v>
      </c>
    </row>
    <row r="7" spans="1:15" x14ac:dyDescent="0.45">
      <c r="A7" t="s">
        <v>7</v>
      </c>
      <c r="B7">
        <v>4</v>
      </c>
      <c r="C7">
        <v>4000000</v>
      </c>
      <c r="D7">
        <f t="shared" si="0"/>
        <v>4</v>
      </c>
      <c r="E7" s="1">
        <v>51.84</v>
      </c>
      <c r="F7" s="1">
        <v>52.765000000000001</v>
      </c>
      <c r="G7" s="1">
        <v>1.78</v>
      </c>
      <c r="H7" s="1"/>
      <c r="I7">
        <v>9.25</v>
      </c>
      <c r="J7">
        <v>1.78</v>
      </c>
      <c r="K7">
        <v>3</v>
      </c>
      <c r="L7">
        <f t="shared" si="1"/>
        <v>0.20736000000000002</v>
      </c>
      <c r="M7">
        <f t="shared" si="2"/>
        <v>0.21106</v>
      </c>
      <c r="N7">
        <f t="shared" si="3"/>
        <v>3.6999999999999811E-3</v>
      </c>
    </row>
    <row r="8" spans="1:15" x14ac:dyDescent="0.45">
      <c r="A8" t="s">
        <v>8</v>
      </c>
      <c r="B8">
        <v>7</v>
      </c>
      <c r="C8">
        <v>7000000</v>
      </c>
      <c r="D8">
        <f t="shared" si="0"/>
        <v>7</v>
      </c>
      <c r="E8" s="1">
        <v>55.470000000000006</v>
      </c>
      <c r="F8" s="1">
        <v>56.023000000000003</v>
      </c>
      <c r="G8" s="1">
        <v>1</v>
      </c>
      <c r="H8" s="1"/>
      <c r="I8">
        <v>5.53</v>
      </c>
      <c r="J8">
        <v>1</v>
      </c>
      <c r="K8">
        <v>4</v>
      </c>
      <c r="L8">
        <f t="shared" si="1"/>
        <v>0.38829000000000008</v>
      </c>
      <c r="M8">
        <f t="shared" si="2"/>
        <v>0.39216099999999998</v>
      </c>
      <c r="N8">
        <f t="shared" si="3"/>
        <v>3.8709999999999023E-3</v>
      </c>
    </row>
    <row r="9" spans="1:15" x14ac:dyDescent="0.45">
      <c r="A9" t="s">
        <v>10</v>
      </c>
      <c r="B9">
        <v>1</v>
      </c>
      <c r="C9">
        <v>12771</v>
      </c>
      <c r="D9">
        <f t="shared" si="0"/>
        <v>1.2770999999999999E-2</v>
      </c>
      <c r="E9" s="1">
        <v>49.56</v>
      </c>
      <c r="F9" s="1">
        <v>40.82</v>
      </c>
      <c r="G9" s="1">
        <v>-17.64</v>
      </c>
      <c r="H9" s="1"/>
      <c r="I9">
        <v>-87.4</v>
      </c>
      <c r="J9">
        <v>-17.64</v>
      </c>
      <c r="K9">
        <v>6</v>
      </c>
      <c r="L9">
        <f t="shared" si="1"/>
        <v>6.3293075999999997E-4</v>
      </c>
      <c r="M9">
        <f t="shared" si="2"/>
        <v>5.2131222E-4</v>
      </c>
      <c r="N9">
        <f t="shared" si="3"/>
        <v>-1.1161853999999997E-4</v>
      </c>
    </row>
    <row r="42" spans="1:13" x14ac:dyDescent="0.45">
      <c r="A42" t="s">
        <v>21</v>
      </c>
    </row>
    <row r="45" spans="1:13" ht="44.25" x14ac:dyDescent="0.45">
      <c r="A45" s="8" t="s">
        <v>22</v>
      </c>
      <c r="B45" s="8" t="s">
        <v>24</v>
      </c>
      <c r="C45" s="9" t="s">
        <v>28</v>
      </c>
      <c r="D45" s="9" t="s">
        <v>29</v>
      </c>
      <c r="E45" s="9" t="s">
        <v>27</v>
      </c>
      <c r="F45" s="9" t="s">
        <v>30</v>
      </c>
      <c r="G45" s="9" t="s">
        <v>31</v>
      </c>
      <c r="H45" s="9" t="s">
        <v>32</v>
      </c>
      <c r="I45" s="9" t="s">
        <v>33</v>
      </c>
      <c r="J45" s="3"/>
      <c r="K45" s="3"/>
      <c r="L45" s="3"/>
      <c r="M45" s="2"/>
    </row>
    <row r="46" spans="1:13" x14ac:dyDescent="0.45">
      <c r="A46" s="14" t="s">
        <v>5</v>
      </c>
      <c r="B46" s="14">
        <v>47</v>
      </c>
      <c r="C46" s="15">
        <v>58.377000000000002</v>
      </c>
      <c r="D46" s="15">
        <v>57.441000000000003</v>
      </c>
      <c r="E46" s="15">
        <v>59.917499999999997</v>
      </c>
      <c r="F46" s="15">
        <v>2.7437190000000005</v>
      </c>
      <c r="G46" s="15">
        <v>2.6997270000000007</v>
      </c>
      <c r="H46" s="15">
        <v>-4.3991999999999809E-2</v>
      </c>
      <c r="I46" s="15">
        <v>2.8161225000000001</v>
      </c>
      <c r="J46" s="2"/>
      <c r="K46" s="2"/>
      <c r="L46" s="2"/>
      <c r="M46" s="2"/>
    </row>
    <row r="47" spans="1:13" x14ac:dyDescent="0.45">
      <c r="A47" s="10" t="s">
        <v>6</v>
      </c>
      <c r="B47" s="10">
        <v>17</v>
      </c>
      <c r="C47" s="11">
        <v>55.299000000000007</v>
      </c>
      <c r="D47" s="11">
        <v>60.786000000000001</v>
      </c>
      <c r="E47" s="11">
        <v>60.511666666666699</v>
      </c>
      <c r="F47" s="11">
        <v>0.94008300000000011</v>
      </c>
      <c r="G47" s="11">
        <v>1.0333619999999999</v>
      </c>
      <c r="H47" s="11">
        <v>9.3278999999999779E-2</v>
      </c>
      <c r="I47" s="11">
        <v>1.0286983333333339</v>
      </c>
      <c r="J47" s="2"/>
      <c r="K47" s="2"/>
      <c r="L47" s="2"/>
      <c r="M47" s="2"/>
    </row>
    <row r="48" spans="1:13" x14ac:dyDescent="0.45">
      <c r="A48" s="14" t="s">
        <v>9</v>
      </c>
      <c r="B48" s="14">
        <v>25</v>
      </c>
      <c r="C48" s="15">
        <v>58.826000000000001</v>
      </c>
      <c r="D48" s="15">
        <v>56.682000000000009</v>
      </c>
      <c r="E48" s="15">
        <v>58.187916666666702</v>
      </c>
      <c r="F48" s="15">
        <v>1.47065</v>
      </c>
      <c r="G48" s="15">
        <v>1.4170500000000001</v>
      </c>
      <c r="H48" s="15">
        <v>-5.359999999999987E-2</v>
      </c>
      <c r="I48" s="15">
        <v>1.4546979166666674</v>
      </c>
      <c r="J48" s="2"/>
      <c r="K48" s="2"/>
      <c r="L48" s="2"/>
      <c r="M48" s="2"/>
    </row>
    <row r="49" spans="1:13" x14ac:dyDescent="0.45">
      <c r="A49" s="10" t="s">
        <v>11</v>
      </c>
      <c r="B49" s="10">
        <v>44</v>
      </c>
      <c r="C49" s="11">
        <v>53.062000000000005</v>
      </c>
      <c r="D49" s="11">
        <v>64.262</v>
      </c>
      <c r="E49" s="11">
        <v>60.2216666666667</v>
      </c>
      <c r="F49" s="11">
        <v>2.3347280000000001</v>
      </c>
      <c r="G49" s="11">
        <v>2.827528</v>
      </c>
      <c r="H49" s="11">
        <v>0.4927999999999999</v>
      </c>
      <c r="I49" s="11">
        <v>2.6497533333333347</v>
      </c>
      <c r="J49" s="2"/>
      <c r="K49" s="2"/>
      <c r="L49" s="2"/>
      <c r="M49" s="2"/>
    </row>
    <row r="50" spans="1:13" x14ac:dyDescent="0.45">
      <c r="A50" s="14" t="s">
        <v>12</v>
      </c>
      <c r="B50" s="14">
        <v>30</v>
      </c>
      <c r="C50" s="15">
        <v>53.342999999999996</v>
      </c>
      <c r="D50" s="15">
        <v>53.170000000000009</v>
      </c>
      <c r="E50" s="15">
        <v>60.868749999999999</v>
      </c>
      <c r="F50" s="15">
        <v>1.6002899999999998</v>
      </c>
      <c r="G50" s="15">
        <v>1.5951000000000002</v>
      </c>
      <c r="H50" s="15">
        <v>-5.1899999999995838E-3</v>
      </c>
      <c r="I50" s="15">
        <v>1.8260624999999999</v>
      </c>
      <c r="J50" s="2"/>
      <c r="K50" s="2"/>
      <c r="L50" s="2"/>
      <c r="M50" s="2"/>
    </row>
    <row r="51" spans="1:13" x14ac:dyDescent="0.45">
      <c r="A51" s="10" t="s">
        <v>7</v>
      </c>
      <c r="B51" s="10">
        <v>4</v>
      </c>
      <c r="C51" s="11">
        <v>51.84</v>
      </c>
      <c r="D51" s="11">
        <v>52.765000000000001</v>
      </c>
      <c r="E51" s="11"/>
      <c r="F51" s="11">
        <v>0.20736000000000002</v>
      </c>
      <c r="G51" s="11">
        <v>0.21106</v>
      </c>
      <c r="H51" s="11" t="s">
        <v>25</v>
      </c>
      <c r="I51" s="11"/>
      <c r="J51" s="2"/>
      <c r="K51" s="2"/>
      <c r="L51" s="2"/>
      <c r="M51" s="2"/>
    </row>
    <row r="52" spans="1:13" x14ac:dyDescent="0.45">
      <c r="A52" s="14" t="s">
        <v>8</v>
      </c>
      <c r="B52" s="14">
        <v>7</v>
      </c>
      <c r="C52" s="15">
        <v>55.470000000000006</v>
      </c>
      <c r="D52" s="15">
        <v>56.023000000000003</v>
      </c>
      <c r="E52" s="15"/>
      <c r="F52" s="15">
        <v>0.38829000000000008</v>
      </c>
      <c r="G52" s="15">
        <v>0.39216099999999998</v>
      </c>
      <c r="H52" s="15" t="s">
        <v>25</v>
      </c>
      <c r="I52" s="15"/>
      <c r="J52" s="2"/>
      <c r="K52" s="2"/>
      <c r="L52" s="2"/>
      <c r="M52" s="2"/>
    </row>
    <row r="53" spans="1:13" x14ac:dyDescent="0.45">
      <c r="A53" s="12" t="s">
        <v>10</v>
      </c>
      <c r="B53" s="12" t="s">
        <v>23</v>
      </c>
      <c r="C53" s="13">
        <v>49.56</v>
      </c>
      <c r="D53" s="13">
        <v>40.82</v>
      </c>
      <c r="E53" s="13"/>
      <c r="F53" s="13" t="s">
        <v>25</v>
      </c>
      <c r="G53" s="13" t="s">
        <v>25</v>
      </c>
      <c r="H53" s="13" t="s">
        <v>26</v>
      </c>
      <c r="I53" s="13"/>
      <c r="J53" s="2"/>
      <c r="K53" s="2"/>
      <c r="L53" s="2"/>
      <c r="M53" s="2"/>
    </row>
    <row r="54" spans="1:13" x14ac:dyDescent="0.45">
      <c r="A54" s="6"/>
      <c r="B54" s="6"/>
      <c r="C54" s="7"/>
      <c r="D54" s="7"/>
      <c r="E54" s="7"/>
      <c r="F54" s="6"/>
      <c r="G54" s="6"/>
      <c r="H54" s="6"/>
      <c r="I54" s="6"/>
      <c r="J54" s="2"/>
      <c r="K54" s="2"/>
      <c r="L54" s="2"/>
      <c r="M54" s="2"/>
    </row>
    <row r="58" spans="1:13" s="4" customFormat="1" x14ac:dyDescent="0.45">
      <c r="A58" s="3"/>
      <c r="B58" s="3"/>
      <c r="C58" s="3"/>
      <c r="D58" s="3"/>
      <c r="E58" s="3"/>
      <c r="F58" s="3"/>
      <c r="G58" s="3"/>
      <c r="H58" s="3"/>
      <c r="I58" s="3"/>
    </row>
    <row r="59" spans="1:13" x14ac:dyDescent="0.45">
      <c r="A59" s="5"/>
      <c r="B59" s="2"/>
      <c r="C59" s="2"/>
      <c r="D59" s="2"/>
      <c r="E59" s="2"/>
      <c r="F59" s="2"/>
      <c r="G59" s="2"/>
      <c r="H59" s="2"/>
      <c r="I59" s="2"/>
    </row>
    <row r="60" spans="1:13" x14ac:dyDescent="0.45">
      <c r="A60" s="5"/>
      <c r="B60" s="2"/>
      <c r="C60" s="2"/>
      <c r="D60" s="2"/>
      <c r="E60" s="2"/>
      <c r="F60" s="2"/>
      <c r="G60" s="2"/>
      <c r="H60" s="2"/>
      <c r="I60" s="2"/>
    </row>
    <row r="61" spans="1:13" x14ac:dyDescent="0.45">
      <c r="A61" s="5"/>
      <c r="B61" s="2"/>
      <c r="C61" s="2"/>
      <c r="D61" s="2"/>
      <c r="E61" s="2"/>
      <c r="F61" s="2"/>
      <c r="G61" s="2"/>
      <c r="H61" s="2"/>
      <c r="I61" s="2"/>
    </row>
    <row r="62" spans="1:13" x14ac:dyDescent="0.45">
      <c r="A62" s="2"/>
      <c r="B62" s="2"/>
      <c r="C62" s="2"/>
      <c r="D62" s="2"/>
      <c r="E62" s="2"/>
      <c r="F62" s="2"/>
      <c r="G62" s="2"/>
      <c r="H62" s="2"/>
      <c r="I62" s="2"/>
    </row>
    <row r="63" spans="1:13" x14ac:dyDescent="0.45">
      <c r="A63" s="2"/>
      <c r="B63" s="2"/>
      <c r="C63" s="2"/>
      <c r="D63" s="2"/>
      <c r="E63" s="2"/>
      <c r="F63" s="2"/>
      <c r="G63" s="2"/>
      <c r="H63" s="2"/>
      <c r="I63" s="2"/>
    </row>
    <row r="64" spans="1:13" x14ac:dyDescent="0.4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45">
      <c r="A65" s="2"/>
      <c r="B65" s="2"/>
      <c r="C65" s="2"/>
      <c r="D65" s="2"/>
      <c r="E65" s="2"/>
      <c r="F65" s="2"/>
      <c r="G65" s="2"/>
      <c r="H65" s="2"/>
      <c r="I65" s="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zambia.prepost.ETmeansbyConvers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Maegan Salinas</cp:lastModifiedBy>
  <dcterms:created xsi:type="dcterms:W3CDTF">2017-06-13T20:15:02Z</dcterms:created>
  <dcterms:modified xsi:type="dcterms:W3CDTF">2017-09-01T04:32:52Z</dcterms:modified>
</cp:coreProperties>
</file>