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83a3bb218f63aeea/Documents/My Files/Projects/Fishing Tournament 2021/Fishing Tournament 2021 Repos/"/>
    </mc:Choice>
  </mc:AlternateContent>
  <xr:revisionPtr revIDLastSave="1" documentId="11_AF2D64C02BD16DABA134EFC2B0D7B6A5240B88F8" xr6:coauthVersionLast="47" xr6:coauthVersionMax="47" xr10:uidLastSave="{86C32842-2AC5-43A7-92A6-8E7FA2C0E10C}"/>
  <bookViews>
    <workbookView xWindow="-120" yWindow="-120" windowWidth="29040" windowHeight="15720" firstSheet="2" activeTab="12" xr2:uid="{00000000-000D-0000-FFFF-FFFF00000000}"/>
  </bookViews>
  <sheets>
    <sheet name="Billfish" sheetId="1" r:id="rId1"/>
    <sheet name="Rodeo" sheetId="2" r:id="rId2"/>
    <sheet name="Junior" sheetId="3" r:id="rId3"/>
    <sheet name="Women Angler" sheetId="4" r:id="rId4"/>
    <sheet name="Kids5" sheetId="5" r:id="rId5"/>
    <sheet name="Leader Billfish" sheetId="6" r:id="rId6"/>
    <sheet name="Sheet1" sheetId="11" r:id="rId7"/>
    <sheet name="Leader Rodeo" sheetId="7" r:id="rId8"/>
    <sheet name="Leader junior" sheetId="8" r:id="rId9"/>
    <sheet name="leador top Angler" sheetId="9" r:id="rId10"/>
    <sheet name="Leader Kids " sheetId="10" r:id="rId11"/>
    <sheet name="Winners " sheetId="12" r:id="rId12"/>
    <sheet name="Sheet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0" l="1"/>
  <c r="C6" i="10"/>
  <c r="C3" i="10"/>
  <c r="C5" i="10"/>
  <c r="V3" i="5"/>
  <c r="BD66" i="1" l="1"/>
  <c r="BD46" i="1"/>
  <c r="BD26" i="1"/>
  <c r="BD4" i="1"/>
  <c r="G18" i="1" l="1"/>
  <c r="AH76" i="1"/>
  <c r="AK62" i="1"/>
  <c r="BD62" i="1" s="1"/>
  <c r="AK61" i="1"/>
  <c r="BD61" i="1" s="1"/>
  <c r="AK60" i="1"/>
  <c r="BD60" i="1" s="1"/>
  <c r="AK58" i="1"/>
  <c r="BD58" i="1" s="1"/>
  <c r="AK57" i="1"/>
  <c r="AK56" i="1"/>
  <c r="BD56" i="1" s="1"/>
  <c r="AK55" i="1"/>
  <c r="BD55" i="1" s="1"/>
  <c r="AK54" i="1"/>
  <c r="BD54" i="1" s="1"/>
  <c r="AK53" i="1"/>
  <c r="BD53" i="1" s="1"/>
  <c r="AK52" i="1"/>
  <c r="BD52" i="1" s="1"/>
  <c r="AK51" i="1"/>
  <c r="AK50" i="1"/>
  <c r="BD50" i="1" s="1"/>
  <c r="AK49" i="1"/>
  <c r="BD49" i="1" s="1"/>
  <c r="AK48" i="1"/>
  <c r="BD48" i="1" s="1"/>
  <c r="AK40" i="1"/>
  <c r="BD40" i="1" s="1"/>
  <c r="AK18" i="1"/>
  <c r="BD18" i="1" s="1"/>
  <c r="AK17" i="1"/>
  <c r="BD17" i="1" s="1"/>
  <c r="AK16" i="1"/>
  <c r="BD16" i="1" s="1"/>
  <c r="AK14" i="1"/>
  <c r="BD14" i="1" s="1"/>
  <c r="AK10" i="1"/>
  <c r="BD10" i="1" s="1"/>
  <c r="AK66" i="1"/>
  <c r="AK46" i="1"/>
  <c r="AK26" i="1"/>
  <c r="AK4" i="1"/>
  <c r="I31" i="2"/>
  <c r="O6" i="1"/>
  <c r="R81" i="1"/>
  <c r="AK81" i="1" s="1"/>
  <c r="BD81" i="1" s="1"/>
  <c r="R80" i="1"/>
  <c r="C8" i="6" s="1"/>
  <c r="R79" i="1"/>
  <c r="AK79" i="1" s="1"/>
  <c r="BD79" i="1" s="1"/>
  <c r="R78" i="1"/>
  <c r="AK78" i="1" s="1"/>
  <c r="BD78" i="1" s="1"/>
  <c r="R76" i="1"/>
  <c r="C7" i="6" s="1"/>
  <c r="R75" i="1"/>
  <c r="AK75" i="1" s="1"/>
  <c r="BD75" i="1" s="1"/>
  <c r="R74" i="1"/>
  <c r="C6" i="6" s="1"/>
  <c r="R73" i="1"/>
  <c r="AK73" i="1" s="1"/>
  <c r="BD73" i="1" s="1"/>
  <c r="R72" i="1"/>
  <c r="AK72" i="1" s="1"/>
  <c r="BD72" i="1" s="1"/>
  <c r="R71" i="1"/>
  <c r="AK71" i="1" s="1"/>
  <c r="BD71" i="1" s="1"/>
  <c r="R70" i="1"/>
  <c r="AK70" i="1" s="1"/>
  <c r="BD70" i="1" s="1"/>
  <c r="R69" i="1"/>
  <c r="AK69" i="1" s="1"/>
  <c r="BD69" i="1" s="1"/>
  <c r="R68" i="1"/>
  <c r="AK68" i="1" s="1"/>
  <c r="BD68" i="1" s="1"/>
  <c r="R67" i="1"/>
  <c r="AK67" i="1" s="1"/>
  <c r="BD67" i="1" s="1"/>
  <c r="AK74" i="1" l="1"/>
  <c r="G13" i="6"/>
  <c r="BD57" i="1"/>
  <c r="G14" i="6"/>
  <c r="BD51" i="1"/>
  <c r="AK76" i="1"/>
  <c r="G11" i="6"/>
  <c r="C11" i="6"/>
  <c r="AK80" i="1"/>
  <c r="G2" i="6" l="1"/>
  <c r="BD76" i="1"/>
  <c r="G8" i="6"/>
  <c r="BD80" i="1"/>
  <c r="G7" i="6"/>
  <c r="BD74" i="1"/>
  <c r="R42" i="1"/>
  <c r="AK42" i="1" s="1"/>
  <c r="BD42" i="1" s="1"/>
  <c r="R41" i="1"/>
  <c r="AK41" i="1" s="1"/>
  <c r="BD41" i="1" s="1"/>
  <c r="R39" i="1"/>
  <c r="AK39" i="1" s="1"/>
  <c r="BD39" i="1" s="1"/>
  <c r="R38" i="1"/>
  <c r="AK38" i="1" s="1"/>
  <c r="BD38" i="1" s="1"/>
  <c r="R37" i="1"/>
  <c r="R36" i="1"/>
  <c r="AK36" i="1" s="1"/>
  <c r="BD36" i="1" s="1"/>
  <c r="R35" i="1"/>
  <c r="R34" i="1"/>
  <c r="AK34" i="1" s="1"/>
  <c r="BD34" i="1" s="1"/>
  <c r="R33" i="1"/>
  <c r="AK33" i="1" s="1"/>
  <c r="BD33" i="1" s="1"/>
  <c r="R32" i="1"/>
  <c r="AK32" i="1" s="1"/>
  <c r="BD32" i="1" s="1"/>
  <c r="R31" i="1"/>
  <c r="R30" i="1"/>
  <c r="AK30" i="1" s="1"/>
  <c r="BD30" i="1" s="1"/>
  <c r="R29" i="1"/>
  <c r="AK29" i="1" s="1"/>
  <c r="R28" i="1"/>
  <c r="AK28" i="1" s="1"/>
  <c r="BD28" i="1" s="1"/>
  <c r="R22" i="1"/>
  <c r="AK22" i="1" s="1"/>
  <c r="R21" i="1"/>
  <c r="AK21" i="1" s="1"/>
  <c r="BD21" i="1" s="1"/>
  <c r="R20" i="1"/>
  <c r="AK20" i="1" s="1"/>
  <c r="BD20" i="1" s="1"/>
  <c r="R19" i="1"/>
  <c r="R15" i="1"/>
  <c r="AK15" i="1" s="1"/>
  <c r="BD15" i="1" s="1"/>
  <c r="R13" i="1"/>
  <c r="AK13" i="1" s="1"/>
  <c r="BD13" i="1" s="1"/>
  <c r="R12" i="1"/>
  <c r="AK12" i="1" s="1"/>
  <c r="BD12" i="1" s="1"/>
  <c r="R11" i="1"/>
  <c r="AK11" i="1" s="1"/>
  <c r="BD11" i="1" s="1"/>
  <c r="R8" i="1"/>
  <c r="AK8" i="1" s="1"/>
  <c r="BD8" i="1" s="1"/>
  <c r="R7" i="1"/>
  <c r="AK7" i="1" s="1"/>
  <c r="BD7" i="1" s="1"/>
  <c r="R6" i="1"/>
  <c r="R5" i="1"/>
  <c r="AK5" i="1" s="1"/>
  <c r="BD5" i="1" s="1"/>
  <c r="O9" i="1"/>
  <c r="R9" i="1" s="1"/>
  <c r="G12" i="6" l="1"/>
  <c r="BD22" i="1"/>
  <c r="G15" i="6"/>
  <c r="BD29" i="1"/>
  <c r="C10" i="6"/>
  <c r="AK19" i="1"/>
  <c r="C4" i="6"/>
  <c r="AK37" i="1"/>
  <c r="AK9" i="1"/>
  <c r="C3" i="6"/>
  <c r="AK31" i="1"/>
  <c r="C5" i="6"/>
  <c r="AK35" i="1"/>
  <c r="C9" i="6"/>
  <c r="C2" i="6"/>
  <c r="AK6" i="1"/>
  <c r="C13" i="6"/>
  <c r="C12" i="6"/>
  <c r="R66" i="1"/>
  <c r="R46" i="1"/>
  <c r="R26" i="1"/>
  <c r="G4" i="6" l="1"/>
  <c r="BD6" i="1"/>
  <c r="G9" i="6"/>
  <c r="BD35" i="1"/>
  <c r="G3" i="6"/>
  <c r="BD37" i="1"/>
  <c r="G6" i="6"/>
  <c r="BD31" i="1"/>
  <c r="G10" i="6"/>
  <c r="BD19" i="1"/>
  <c r="G5" i="6"/>
  <c r="BD9" i="1"/>
  <c r="R4" i="1"/>
</calcChain>
</file>

<file path=xl/sharedStrings.xml><?xml version="1.0" encoding="utf-8"?>
<sst xmlns="http://schemas.openxmlformats.org/spreadsheetml/2006/main" count="1116" uniqueCount="261">
  <si>
    <t>BILL FISH CATEGORY</t>
  </si>
  <si>
    <t>DAY 1</t>
  </si>
  <si>
    <t xml:space="preserve">Scoor Board </t>
  </si>
  <si>
    <t>No.</t>
  </si>
  <si>
    <t xml:space="preserve">Nombre de Embarcación </t>
  </si>
  <si>
    <t>Nombre de Capitan</t>
  </si>
  <si>
    <t xml:space="preserve">Categoria </t>
  </si>
  <si>
    <t>Spair Fish</t>
  </si>
  <si>
    <t>Sail Fish</t>
  </si>
  <si>
    <t>Blue Marlin</t>
  </si>
  <si>
    <t>White Marlin</t>
  </si>
  <si>
    <t>clean Release</t>
  </si>
  <si>
    <t>Total</t>
  </si>
  <si>
    <t xml:space="preserve">ALEXIA </t>
  </si>
  <si>
    <t>CARIBBEAN PRINCESS</t>
  </si>
  <si>
    <t>MAMBA</t>
  </si>
  <si>
    <t>TRIPLE XXX</t>
  </si>
  <si>
    <t>SOUTHERN COMFORT</t>
  </si>
  <si>
    <t>NAUTILUS II</t>
  </si>
  <si>
    <t>HAIL MARY</t>
  </si>
  <si>
    <t>OKAY BRA</t>
  </si>
  <si>
    <t>MIDNIGHT TIDE</t>
  </si>
  <si>
    <t xml:space="preserve">BILL FISH </t>
  </si>
  <si>
    <t>WICKED TUNA</t>
  </si>
  <si>
    <t>G&amp;G</t>
  </si>
  <si>
    <t>MEAT HOOK</t>
  </si>
  <si>
    <t>DAD'S TOY</t>
  </si>
  <si>
    <t xml:space="preserve">WASTED SEAMAN </t>
  </si>
  <si>
    <t>GHOST RAIDER</t>
  </si>
  <si>
    <t>CHULA</t>
  </si>
  <si>
    <t>BLUE DRAGON</t>
  </si>
  <si>
    <t>COFFE BREAK</t>
  </si>
  <si>
    <t>DADY'S GIRL</t>
  </si>
  <si>
    <t>NO RULES</t>
  </si>
  <si>
    <t>YELLOW ROSE</t>
  </si>
  <si>
    <t>OK THEN</t>
  </si>
  <si>
    <t>SUNRISE</t>
  </si>
  <si>
    <t>ELI</t>
  </si>
  <si>
    <t>BOATWEISER</t>
  </si>
  <si>
    <t>VIVE LIBRE</t>
  </si>
  <si>
    <t>I'LL BE BACH 2</t>
  </si>
  <si>
    <t>LINDA MARIA</t>
  </si>
  <si>
    <t>LA PREVE</t>
  </si>
  <si>
    <t>MIS GABY</t>
  </si>
  <si>
    <t>BARACUDA V</t>
  </si>
  <si>
    <t xml:space="preserve">BANDIT </t>
  </si>
  <si>
    <t>REEL ACTION</t>
  </si>
  <si>
    <t xml:space="preserve">WAHOOSLAER </t>
  </si>
  <si>
    <t>SHEBY DEE</t>
  </si>
  <si>
    <t>RASTA BAR</t>
  </si>
  <si>
    <t>WAHOOSLAER II</t>
  </si>
  <si>
    <t>RUFARO</t>
  </si>
  <si>
    <t xml:space="preserve">CAPTAIN THONY </t>
  </si>
  <si>
    <t xml:space="preserve">ALEXANDER </t>
  </si>
  <si>
    <t>Sun Sun</t>
  </si>
  <si>
    <t>BLACK INDIAN</t>
  </si>
  <si>
    <t>SEA BULL</t>
  </si>
  <si>
    <t>DEEZK NOTS</t>
  </si>
  <si>
    <t>PURE DELIGHT</t>
  </si>
  <si>
    <t>REEL BLAST</t>
  </si>
  <si>
    <t>ISLAND DREAM</t>
  </si>
  <si>
    <t>BAD TO THE BONE</t>
  </si>
  <si>
    <t>REEL HOOKER</t>
  </si>
  <si>
    <t>ELIZABETH E</t>
  </si>
  <si>
    <t>TIMELESS</t>
  </si>
  <si>
    <t>ICE CUBE</t>
  </si>
  <si>
    <t>ROA TIDE</t>
  </si>
  <si>
    <t>BARANA</t>
  </si>
  <si>
    <t>FREE SPOOL</t>
  </si>
  <si>
    <t>ATLAS</t>
  </si>
  <si>
    <t>KNOT TIDE</t>
  </si>
  <si>
    <t>LAST LADY</t>
  </si>
  <si>
    <t xml:space="preserve">RODEO  CATEGORY DAY 1 </t>
  </si>
  <si>
    <t>Wahoo</t>
  </si>
  <si>
    <t>Dolphin</t>
  </si>
  <si>
    <t>KingFish</t>
  </si>
  <si>
    <t>Tuna</t>
  </si>
  <si>
    <t>Hookup</t>
  </si>
  <si>
    <t>release</t>
  </si>
  <si>
    <t>Pounds</t>
  </si>
  <si>
    <t>JUNIOR CATEGORY DAY 1</t>
  </si>
  <si>
    <t>Mackerel</t>
  </si>
  <si>
    <t>Baracuda</t>
  </si>
  <si>
    <t>NO.</t>
  </si>
  <si>
    <t>Rodeo</t>
  </si>
  <si>
    <t>Release</t>
  </si>
  <si>
    <t>Datos Generales</t>
  </si>
  <si>
    <t>Total de Libras por dia</t>
  </si>
  <si>
    <t>Nombre del Nino</t>
  </si>
  <si>
    <t>Edad</t>
  </si>
  <si>
    <t>Kids</t>
  </si>
  <si>
    <t>CATEGORY KIDS Day 1</t>
  </si>
  <si>
    <t>DEEEZ NOTS</t>
  </si>
  <si>
    <t>6:30am</t>
  </si>
  <si>
    <t>6:33am</t>
  </si>
  <si>
    <t>6:57am</t>
  </si>
  <si>
    <t>7:05am</t>
  </si>
  <si>
    <t>7:21am</t>
  </si>
  <si>
    <t>7:35am</t>
  </si>
  <si>
    <t>6:20am</t>
  </si>
  <si>
    <t xml:space="preserve">6:45am </t>
  </si>
  <si>
    <t>8:30am</t>
  </si>
  <si>
    <t>8:39am</t>
  </si>
  <si>
    <t>8:45am</t>
  </si>
  <si>
    <t>8:45Am</t>
  </si>
  <si>
    <t>9:00am</t>
  </si>
  <si>
    <t>9:30am</t>
  </si>
  <si>
    <t>9:52am</t>
  </si>
  <si>
    <t xml:space="preserve">8:07am </t>
  </si>
  <si>
    <t>10:30am</t>
  </si>
  <si>
    <t>11:20am</t>
  </si>
  <si>
    <t>11:53am</t>
  </si>
  <si>
    <t>10:58am</t>
  </si>
  <si>
    <t xml:space="preserve">Elias Burbara </t>
  </si>
  <si>
    <t>Bilfish</t>
  </si>
  <si>
    <t>Edgardo Canahuati</t>
  </si>
  <si>
    <t>Teddy Dixon</t>
  </si>
  <si>
    <t>Eduardo Canahuati</t>
  </si>
  <si>
    <t>John McNab</t>
  </si>
  <si>
    <t>Marrio Canahuati</t>
  </si>
  <si>
    <t>Yamal Yibrin</t>
  </si>
  <si>
    <t>Mario Pike</t>
  </si>
  <si>
    <t>Kamal Gabrie</t>
  </si>
  <si>
    <t>Greg Hartsell</t>
  </si>
  <si>
    <t>Ashford Bodden</t>
  </si>
  <si>
    <t>Troy Hamilton</t>
  </si>
  <si>
    <t>Carlos Molinero</t>
  </si>
  <si>
    <t>Yankel Hawit</t>
  </si>
  <si>
    <t>Anthony Breckenridge</t>
  </si>
  <si>
    <t>Basilio  Fuschich</t>
  </si>
  <si>
    <t>Asher McNab</t>
  </si>
  <si>
    <t>Scott Hixson</t>
  </si>
  <si>
    <t>Brian Jackson</t>
  </si>
  <si>
    <t>Jerry Dave Hynds Bodden</t>
  </si>
  <si>
    <t>Etienne Byrde</t>
  </si>
  <si>
    <t>Ron McNab</t>
  </si>
  <si>
    <t>Benny Meerman</t>
  </si>
  <si>
    <t>Xavier Abufele</t>
  </si>
  <si>
    <t>Selvin Swasey</t>
  </si>
  <si>
    <t>Enry Padilla</t>
  </si>
  <si>
    <t>Tim Overfield</t>
  </si>
  <si>
    <t>Greg Ebanks</t>
  </si>
  <si>
    <t>Enrick Bush</t>
  </si>
  <si>
    <t xml:space="preserve">SHELBY DEE </t>
  </si>
  <si>
    <t xml:space="preserve">Stefan Musa </t>
  </si>
  <si>
    <t xml:space="preserve">Rolando Sabillon </t>
  </si>
  <si>
    <t>Elmer Bush</t>
  </si>
  <si>
    <t>Garry Mcglaughlin</t>
  </si>
  <si>
    <t>12:33pm</t>
  </si>
  <si>
    <t>12:56pm</t>
  </si>
  <si>
    <t>Herby Jackson</t>
  </si>
  <si>
    <t>Kenny Hyde</t>
  </si>
  <si>
    <t>Aaron Eches</t>
  </si>
  <si>
    <t>Devin McNab</t>
  </si>
  <si>
    <t>Denny Cooper</t>
  </si>
  <si>
    <t>Anthony Miller</t>
  </si>
  <si>
    <t>Luis Boquin</t>
  </si>
  <si>
    <t>Richard Watler</t>
  </si>
  <si>
    <t>Ken Ebanks</t>
  </si>
  <si>
    <t>Norm Willian</t>
  </si>
  <si>
    <t>Rene Ruiz</t>
  </si>
  <si>
    <t>Hector Flores</t>
  </si>
  <si>
    <t>Julio Santacredo</t>
  </si>
  <si>
    <t>Ken McNab</t>
  </si>
  <si>
    <t xml:space="preserve">Kelsy Dilbert </t>
  </si>
  <si>
    <t>2:01pm</t>
  </si>
  <si>
    <t>1:45pm</t>
  </si>
  <si>
    <t>1:30pm</t>
  </si>
  <si>
    <t>2:35pm</t>
  </si>
  <si>
    <t>2:46pm</t>
  </si>
  <si>
    <t>3:24pm</t>
  </si>
  <si>
    <t>Black Indean</t>
  </si>
  <si>
    <t>DAY 2</t>
  </si>
  <si>
    <t>6:25am</t>
  </si>
  <si>
    <t>6:43am</t>
  </si>
  <si>
    <t>8:32am</t>
  </si>
  <si>
    <t>8:44am</t>
  </si>
  <si>
    <t>Lugares</t>
  </si>
  <si>
    <t>Caribbean Princess</t>
  </si>
  <si>
    <t>Triple XXX</t>
  </si>
  <si>
    <t>Boatwieiser</t>
  </si>
  <si>
    <t>Daddy's Girl</t>
  </si>
  <si>
    <t>Ice Cube</t>
  </si>
  <si>
    <t>Barana</t>
  </si>
  <si>
    <t>Knot Tide</t>
  </si>
  <si>
    <t>Sun Rise</t>
  </si>
  <si>
    <t>Reel  Blasts</t>
  </si>
  <si>
    <t xml:space="preserve">Hail Mary </t>
  </si>
  <si>
    <t xml:space="preserve">Primer Dia </t>
  </si>
  <si>
    <t>6:27am</t>
  </si>
  <si>
    <t>11:08am</t>
  </si>
  <si>
    <t>Segundo Dia</t>
  </si>
  <si>
    <t>Chula</t>
  </si>
  <si>
    <t>Puntos</t>
  </si>
  <si>
    <t xml:space="preserve">Ice Cube </t>
  </si>
  <si>
    <t>12:21PM</t>
  </si>
  <si>
    <t>12:39PM</t>
  </si>
  <si>
    <t xml:space="preserve">Knot Tide </t>
  </si>
  <si>
    <t>Reel Blast</t>
  </si>
  <si>
    <t>Alexander</t>
  </si>
  <si>
    <t>12:05pm</t>
  </si>
  <si>
    <t>11:50am</t>
  </si>
  <si>
    <t>1:00pm</t>
  </si>
  <si>
    <t>1:10pm</t>
  </si>
  <si>
    <t>Wahoo Slayer</t>
  </si>
  <si>
    <t>Blue Dragon</t>
  </si>
  <si>
    <t>1:32pm</t>
  </si>
  <si>
    <t>F</t>
  </si>
  <si>
    <t>Wasted seaman</t>
  </si>
  <si>
    <t>Linda Maria</t>
  </si>
  <si>
    <t>Island Dream</t>
  </si>
  <si>
    <t>12:15pm</t>
  </si>
  <si>
    <t>12:28pm</t>
  </si>
  <si>
    <t xml:space="preserve">linda maria </t>
  </si>
  <si>
    <t>6:26am</t>
  </si>
  <si>
    <t>6:39am</t>
  </si>
  <si>
    <t>7:00am</t>
  </si>
  <si>
    <t>7;34am</t>
  </si>
  <si>
    <t>9:15am</t>
  </si>
  <si>
    <t>8:55am</t>
  </si>
  <si>
    <t>9:10am</t>
  </si>
  <si>
    <t>9:21am</t>
  </si>
  <si>
    <t>9:37am</t>
  </si>
  <si>
    <t>JUNIOR CATEGORY DAY 2</t>
  </si>
  <si>
    <t xml:space="preserve">Lugares </t>
  </si>
  <si>
    <t xml:space="preserve">KIDS CATEGORY </t>
  </si>
  <si>
    <t xml:space="preserve">Embarcacion  </t>
  </si>
  <si>
    <t xml:space="preserve">Places </t>
  </si>
  <si>
    <t xml:space="preserve">Dads Toy </t>
  </si>
  <si>
    <t>Last Lady</t>
  </si>
  <si>
    <t xml:space="preserve">Southern Confort </t>
  </si>
  <si>
    <t>Midnight Tide</t>
  </si>
  <si>
    <t>John Mcnab</t>
  </si>
  <si>
    <t>Bandit</t>
  </si>
  <si>
    <t>La Perversa</t>
  </si>
  <si>
    <t>Black Indian</t>
  </si>
  <si>
    <t>Ok Brah</t>
  </si>
  <si>
    <t xml:space="preserve">Linda Maria </t>
  </si>
  <si>
    <t xml:space="preserve">Roa Tide </t>
  </si>
  <si>
    <t>La Perve</t>
  </si>
  <si>
    <t>Wicked Tuna</t>
  </si>
  <si>
    <t>Billfish Category</t>
  </si>
  <si>
    <t>Boat Name</t>
  </si>
  <si>
    <t xml:space="preserve">Captain </t>
  </si>
  <si>
    <t>Points</t>
  </si>
  <si>
    <t>11:55am</t>
  </si>
  <si>
    <t>12:50pm</t>
  </si>
  <si>
    <t>12:35pm</t>
  </si>
  <si>
    <t xml:space="preserve">8:50am </t>
  </si>
  <si>
    <t>11:45am</t>
  </si>
  <si>
    <t>1:05am</t>
  </si>
  <si>
    <t>DAY 3</t>
  </si>
  <si>
    <t>10:45am</t>
  </si>
  <si>
    <t>10:50aam</t>
  </si>
  <si>
    <t>Tercer dia</t>
  </si>
  <si>
    <t>Elizabeth E</t>
  </si>
  <si>
    <t>Deez Knots</t>
  </si>
  <si>
    <t>Rodeo Category XXII Roatan International Fishing Tournament 2021</t>
  </si>
  <si>
    <t>JUNIOR CATEGORY DAY 3</t>
  </si>
  <si>
    <t>JUNIOR CATEGORY XXII ROATAN INTERNATIONAL FISHING TOURNAMENT 2021</t>
  </si>
  <si>
    <t xml:space="preserve">KNot Tide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</si>
</sst>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3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/>
    <xf numFmtId="0" fontId="0" fillId="0" borderId="1" xfId="0" applyFont="1" applyBorder="1"/>
    <xf numFmtId="0" fontId="0" fillId="8" borderId="1" xfId="0" applyFill="1" applyBorder="1"/>
    <xf numFmtId="0" fontId="0" fillId="8" borderId="0" xfId="0" applyFill="1"/>
    <xf numFmtId="0" fontId="0" fillId="0" borderId="0" xfId="0" applyAlignment="1">
      <alignment horizontal="center"/>
    </xf>
    <xf numFmtId="20" fontId="0" fillId="8" borderId="0" xfId="0" applyNumberFormat="1" applyFill="1"/>
    <xf numFmtId="20" fontId="0" fillId="8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20" fontId="0" fillId="2" borderId="1" xfId="0" applyNumberFormat="1" applyFill="1" applyBorder="1"/>
    <xf numFmtId="20" fontId="0" fillId="0" borderId="1" xfId="0" applyNumberFormat="1" applyFill="1" applyBorder="1"/>
    <xf numFmtId="20" fontId="0" fillId="0" borderId="0" xfId="0" applyNumberFormat="1" applyFill="1"/>
    <xf numFmtId="0" fontId="0" fillId="2" borderId="0" xfId="0" applyFill="1"/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6" borderId="0" xfId="0" applyFont="1" applyFill="1" applyAlignment="1">
      <alignment horizontal="center"/>
    </xf>
    <xf numFmtId="0" fontId="5" fillId="4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1"/>
  <sheetViews>
    <sheetView topLeftCell="B1" zoomScale="109" zoomScaleNormal="109" workbookViewId="0">
      <selection activeCell="M3" sqref="M3:R13"/>
    </sheetView>
  </sheetViews>
  <sheetFormatPr defaultRowHeight="15" x14ac:dyDescent="0.25"/>
  <cols>
    <col min="1" max="1" width="4.140625" customWidth="1"/>
    <col min="2" max="2" width="20.5703125" customWidth="1"/>
    <col min="3" max="3" width="20" customWidth="1"/>
    <col min="4" max="4" width="13.5703125" customWidth="1"/>
    <col min="5" max="5" width="8" customWidth="1"/>
    <col min="6" max="6" width="8.140625" customWidth="1"/>
    <col min="11" max="11" width="10.5703125" customWidth="1"/>
    <col min="12" max="12" width="8" customWidth="1"/>
    <col min="13" max="13" width="8.28515625" customWidth="1"/>
    <col min="14" max="14" width="9.140625" customWidth="1"/>
    <col min="15" max="15" width="8.28515625" customWidth="1"/>
    <col min="16" max="17" width="7.42578125" customWidth="1"/>
    <col min="21" max="21" width="19.140625" customWidth="1"/>
    <col min="22" max="22" width="17" customWidth="1"/>
    <col min="39" max="39" width="5.42578125" customWidth="1"/>
    <col min="40" max="40" width="19.5703125" customWidth="1"/>
    <col min="41" max="41" width="20.85546875" customWidth="1"/>
  </cols>
  <sheetData>
    <row r="1" spans="1:56" ht="25.1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</row>
    <row r="2" spans="1:56" ht="25.15" customHeight="1" x14ac:dyDescent="0.25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40" t="s">
        <v>2</v>
      </c>
      <c r="O2" s="40"/>
      <c r="P2" s="40"/>
      <c r="Q2" s="40"/>
      <c r="R2" s="40"/>
      <c r="T2" s="1"/>
      <c r="U2" s="4" t="s">
        <v>172</v>
      </c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40" t="s">
        <v>2</v>
      </c>
      <c r="AH2" s="40"/>
      <c r="AI2" s="40"/>
      <c r="AJ2" s="40"/>
      <c r="AK2" s="40"/>
      <c r="AM2" s="1"/>
      <c r="AN2" s="16" t="s">
        <v>251</v>
      </c>
      <c r="AO2" s="16"/>
      <c r="AP2" s="1"/>
      <c r="AQ2" s="1"/>
      <c r="AR2" s="1"/>
      <c r="AS2" s="1"/>
      <c r="AT2" s="1"/>
      <c r="AU2" s="1"/>
      <c r="AV2" s="1"/>
      <c r="AW2" s="1"/>
      <c r="AX2" s="1"/>
      <c r="AY2" s="1"/>
      <c r="AZ2" s="40" t="s">
        <v>2</v>
      </c>
      <c r="BA2" s="40"/>
      <c r="BB2" s="40"/>
      <c r="BC2" s="40"/>
      <c r="BD2" s="40"/>
    </row>
    <row r="3" spans="1:56" ht="30.4" customHeight="1" x14ac:dyDescent="0.25">
      <c r="A3" s="1" t="s">
        <v>3</v>
      </c>
      <c r="B3" s="2" t="s">
        <v>4</v>
      </c>
      <c r="C3" s="2" t="s">
        <v>5</v>
      </c>
      <c r="D3" s="3" t="s">
        <v>6</v>
      </c>
      <c r="E3" s="40" t="s">
        <v>7</v>
      </c>
      <c r="F3" s="40"/>
      <c r="G3" s="40" t="s">
        <v>8</v>
      </c>
      <c r="H3" s="40"/>
      <c r="I3" s="40" t="s">
        <v>9</v>
      </c>
      <c r="J3" s="40"/>
      <c r="K3" s="37" t="s">
        <v>10</v>
      </c>
      <c r="L3" s="39"/>
      <c r="M3" s="1" t="s">
        <v>7</v>
      </c>
      <c r="N3" s="1" t="s">
        <v>8</v>
      </c>
      <c r="O3" s="2" t="s">
        <v>9</v>
      </c>
      <c r="P3" s="2" t="s">
        <v>10</v>
      </c>
      <c r="Q3" s="15" t="s">
        <v>11</v>
      </c>
      <c r="R3" s="1" t="s">
        <v>12</v>
      </c>
      <c r="T3" s="1" t="s">
        <v>3</v>
      </c>
      <c r="U3" s="14" t="s">
        <v>4</v>
      </c>
      <c r="V3" s="14" t="s">
        <v>5</v>
      </c>
      <c r="W3" s="4" t="s">
        <v>6</v>
      </c>
      <c r="X3" s="40" t="s">
        <v>7</v>
      </c>
      <c r="Y3" s="40"/>
      <c r="Z3" s="40" t="s">
        <v>8</v>
      </c>
      <c r="AA3" s="40"/>
      <c r="AB3" s="40" t="s">
        <v>9</v>
      </c>
      <c r="AC3" s="40"/>
      <c r="AD3" s="37" t="s">
        <v>10</v>
      </c>
      <c r="AE3" s="39"/>
      <c r="AF3" s="1" t="s">
        <v>7</v>
      </c>
      <c r="AG3" s="1" t="s">
        <v>8</v>
      </c>
      <c r="AH3" s="14" t="s">
        <v>9</v>
      </c>
      <c r="AI3" s="14" t="s">
        <v>10</v>
      </c>
      <c r="AJ3" s="15" t="s">
        <v>11</v>
      </c>
      <c r="AK3" s="1" t="s">
        <v>12</v>
      </c>
      <c r="AM3" s="1" t="s">
        <v>3</v>
      </c>
      <c r="AN3" s="17" t="s">
        <v>4</v>
      </c>
      <c r="AO3" s="17" t="s">
        <v>5</v>
      </c>
      <c r="AP3" s="16" t="s">
        <v>6</v>
      </c>
      <c r="AQ3" s="40" t="s">
        <v>7</v>
      </c>
      <c r="AR3" s="40"/>
      <c r="AS3" s="40" t="s">
        <v>8</v>
      </c>
      <c r="AT3" s="40"/>
      <c r="AU3" s="40" t="s">
        <v>9</v>
      </c>
      <c r="AV3" s="40"/>
      <c r="AW3" s="37" t="s">
        <v>10</v>
      </c>
      <c r="AX3" s="39"/>
      <c r="AY3" s="1" t="s">
        <v>7</v>
      </c>
      <c r="AZ3" s="1" t="s">
        <v>8</v>
      </c>
      <c r="BA3" s="17" t="s">
        <v>9</v>
      </c>
      <c r="BB3" s="17" t="s">
        <v>10</v>
      </c>
      <c r="BC3" s="15" t="s">
        <v>11</v>
      </c>
      <c r="BD3" s="1" t="s">
        <v>12</v>
      </c>
    </row>
    <row r="4" spans="1:56" ht="25.15" customHeight="1" x14ac:dyDescent="0.25">
      <c r="A4" s="1"/>
      <c r="B4" s="2"/>
      <c r="C4" s="2"/>
      <c r="D4" s="3"/>
      <c r="E4" s="3" t="s">
        <v>77</v>
      </c>
      <c r="F4" s="3" t="s">
        <v>85</v>
      </c>
      <c r="G4" s="3" t="s">
        <v>77</v>
      </c>
      <c r="H4" s="3" t="s">
        <v>78</v>
      </c>
      <c r="I4" s="3" t="s">
        <v>77</v>
      </c>
      <c r="J4" s="3" t="s">
        <v>78</v>
      </c>
      <c r="K4" s="3" t="s">
        <v>77</v>
      </c>
      <c r="L4" s="3" t="s">
        <v>85</v>
      </c>
      <c r="M4" s="3">
        <v>200</v>
      </c>
      <c r="N4" s="1">
        <v>200</v>
      </c>
      <c r="O4" s="1">
        <v>500</v>
      </c>
      <c r="P4" s="1">
        <v>300</v>
      </c>
      <c r="Q4" s="1">
        <v>50</v>
      </c>
      <c r="R4" s="1">
        <f>+N4+O4+P4+Q4</f>
        <v>1050</v>
      </c>
      <c r="S4" s="6"/>
      <c r="T4" s="1"/>
      <c r="U4" s="14"/>
      <c r="V4" s="14"/>
      <c r="W4" s="4"/>
      <c r="X4" s="4" t="s">
        <v>77</v>
      </c>
      <c r="Y4" s="4" t="s">
        <v>85</v>
      </c>
      <c r="Z4" s="4" t="s">
        <v>77</v>
      </c>
      <c r="AA4" s="4" t="s">
        <v>78</v>
      </c>
      <c r="AB4" s="4" t="s">
        <v>77</v>
      </c>
      <c r="AC4" s="4" t="s">
        <v>78</v>
      </c>
      <c r="AD4" s="4" t="s">
        <v>77</v>
      </c>
      <c r="AE4" s="4" t="s">
        <v>85</v>
      </c>
      <c r="AF4" s="4">
        <v>200</v>
      </c>
      <c r="AG4" s="1">
        <v>200</v>
      </c>
      <c r="AH4" s="1">
        <v>500</v>
      </c>
      <c r="AI4" s="1">
        <v>300</v>
      </c>
      <c r="AJ4" s="1">
        <v>50</v>
      </c>
      <c r="AK4" s="1">
        <f>+AG4+AH4+AI4+AJ4</f>
        <v>1050</v>
      </c>
      <c r="AM4" s="1"/>
      <c r="AN4" s="17"/>
      <c r="AO4" s="17"/>
      <c r="AP4" s="16"/>
      <c r="AQ4" s="16" t="s">
        <v>77</v>
      </c>
      <c r="AR4" s="16" t="s">
        <v>85</v>
      </c>
      <c r="AS4" s="16" t="s">
        <v>77</v>
      </c>
      <c r="AT4" s="16" t="s">
        <v>78</v>
      </c>
      <c r="AU4" s="16" t="s">
        <v>77</v>
      </c>
      <c r="AV4" s="16" t="s">
        <v>78</v>
      </c>
      <c r="AW4" s="16" t="s">
        <v>77</v>
      </c>
      <c r="AX4" s="16" t="s">
        <v>85</v>
      </c>
      <c r="AY4" s="16">
        <v>200</v>
      </c>
      <c r="AZ4" s="1">
        <v>200</v>
      </c>
      <c r="BA4" s="1">
        <v>500</v>
      </c>
      <c r="BB4" s="1">
        <v>300</v>
      </c>
      <c r="BC4" s="1">
        <v>50</v>
      </c>
      <c r="BD4" s="1">
        <f>+AZ4+BA4+BB4+BC4</f>
        <v>1050</v>
      </c>
    </row>
    <row r="5" spans="1:56" ht="31.5" customHeight="1" x14ac:dyDescent="0.25">
      <c r="A5" s="1">
        <v>1</v>
      </c>
      <c r="B5" s="20" t="s">
        <v>13</v>
      </c>
      <c r="C5" s="1" t="s">
        <v>113</v>
      </c>
      <c r="D5" s="1" t="s">
        <v>114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f>+Q5+P5+O5+N5+M5</f>
        <v>0</v>
      </c>
      <c r="S5" s="5"/>
      <c r="T5" s="1">
        <v>1</v>
      </c>
      <c r="U5" s="12" t="s">
        <v>13</v>
      </c>
      <c r="V5" s="1" t="s">
        <v>113</v>
      </c>
      <c r="W5" s="1" t="s">
        <v>114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>
        <f>+R5+AF5+AG5+AH5+AI5+AJ5</f>
        <v>0</v>
      </c>
      <c r="AM5" s="1">
        <v>1</v>
      </c>
      <c r="AN5" s="12" t="s">
        <v>13</v>
      </c>
      <c r="AO5" s="1" t="s">
        <v>113</v>
      </c>
      <c r="AP5" s="1" t="s">
        <v>114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f>+AK5+BC5+BB5+BA5+AZ5+AY5</f>
        <v>0</v>
      </c>
    </row>
    <row r="6" spans="1:56" ht="27" customHeight="1" x14ac:dyDescent="0.25">
      <c r="A6" s="1">
        <v>2</v>
      </c>
      <c r="B6" s="1" t="s">
        <v>14</v>
      </c>
      <c r="C6" s="1" t="s">
        <v>115</v>
      </c>
      <c r="D6" s="1" t="s">
        <v>114</v>
      </c>
      <c r="E6" s="1"/>
      <c r="F6" s="1"/>
      <c r="G6" s="1"/>
      <c r="H6" s="1"/>
      <c r="I6" s="1" t="s">
        <v>112</v>
      </c>
      <c r="J6" s="1" t="s">
        <v>111</v>
      </c>
      <c r="K6" s="1"/>
      <c r="L6" s="1"/>
      <c r="M6" s="1"/>
      <c r="N6" s="1"/>
      <c r="O6" s="1">
        <f>500+500</f>
        <v>1000</v>
      </c>
      <c r="P6" s="1"/>
      <c r="Q6" s="1"/>
      <c r="R6" s="1">
        <f>+Q6+P6+O6+N6+M6</f>
        <v>1000</v>
      </c>
      <c r="T6" s="1">
        <v>2</v>
      </c>
      <c r="U6" s="1" t="s">
        <v>14</v>
      </c>
      <c r="V6" s="1" t="s">
        <v>115</v>
      </c>
      <c r="W6" s="1" t="s">
        <v>114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f>+AJ6+AI6+AH6+AG6+AF6+R6</f>
        <v>1000</v>
      </c>
      <c r="AM6" s="1">
        <v>2</v>
      </c>
      <c r="AN6" s="1" t="s">
        <v>14</v>
      </c>
      <c r="AO6" s="1" t="s">
        <v>115</v>
      </c>
      <c r="AP6" s="1" t="s">
        <v>114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>
        <f t="shared" ref="BD6:BD22" si="0">+AK6+BC6+BB6+BA6+AZ6+AY6</f>
        <v>1000</v>
      </c>
    </row>
    <row r="7" spans="1:56" ht="27" customHeight="1" x14ac:dyDescent="0.25">
      <c r="A7" s="1"/>
      <c r="B7" s="1"/>
      <c r="C7" s="1"/>
      <c r="D7" s="1"/>
      <c r="E7" s="1"/>
      <c r="F7" s="1"/>
      <c r="G7" s="1"/>
      <c r="H7" s="1"/>
      <c r="I7" s="1" t="s">
        <v>167</v>
      </c>
      <c r="J7" s="1" t="s">
        <v>166</v>
      </c>
      <c r="K7" s="1"/>
      <c r="L7" s="1"/>
      <c r="M7" s="1"/>
      <c r="N7" s="1"/>
      <c r="O7" s="1"/>
      <c r="P7" s="1"/>
      <c r="Q7" s="1"/>
      <c r="R7" s="1">
        <f>+Q7+P7+O7+N7+M7</f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>
        <f>+AJ7+AI7+AH7+AG7+AF7+R7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f t="shared" si="0"/>
        <v>0</v>
      </c>
    </row>
    <row r="8" spans="1:56" ht="25.15" customHeight="1" x14ac:dyDescent="0.25">
      <c r="A8" s="1">
        <v>3</v>
      </c>
      <c r="B8" s="1" t="s">
        <v>15</v>
      </c>
      <c r="C8" s="1" t="s">
        <v>116</v>
      </c>
      <c r="D8" s="1" t="s">
        <v>114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f>+Q8+P8+O8+N8+M8</f>
        <v>0</v>
      </c>
      <c r="T8" s="1">
        <v>3</v>
      </c>
      <c r="U8" s="1" t="s">
        <v>15</v>
      </c>
      <c r="V8" s="1" t="s">
        <v>116</v>
      </c>
      <c r="W8" s="1" t="s">
        <v>114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>
        <f t="shared" ref="AK8:AK22" si="1">+AJ8+AI8+AH8+AG8+AF8+R8</f>
        <v>0</v>
      </c>
      <c r="AM8" s="1">
        <v>3</v>
      </c>
      <c r="AN8" s="1" t="s">
        <v>15</v>
      </c>
      <c r="AO8" s="1" t="s">
        <v>116</v>
      </c>
      <c r="AP8" s="1" t="s">
        <v>114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f t="shared" si="0"/>
        <v>0</v>
      </c>
    </row>
    <row r="9" spans="1:56" ht="25.15" customHeight="1" x14ac:dyDescent="0.25">
      <c r="A9" s="1">
        <v>4</v>
      </c>
      <c r="B9" s="1" t="s">
        <v>16</v>
      </c>
      <c r="C9" s="1" t="s">
        <v>117</v>
      </c>
      <c r="D9" s="1" t="s">
        <v>114</v>
      </c>
      <c r="E9" s="1"/>
      <c r="F9" s="1"/>
      <c r="G9" s="1"/>
      <c r="H9" s="1"/>
      <c r="I9" s="1" t="s">
        <v>106</v>
      </c>
      <c r="J9" s="1" t="s">
        <v>107</v>
      </c>
      <c r="K9" s="1"/>
      <c r="L9" s="1"/>
      <c r="M9" s="1"/>
      <c r="N9" s="1"/>
      <c r="O9" s="1">
        <f>500+500</f>
        <v>1000</v>
      </c>
      <c r="P9" s="1"/>
      <c r="Q9" s="1"/>
      <c r="R9" s="1">
        <f>+M9+N9+O9+P9+Q9</f>
        <v>1000</v>
      </c>
      <c r="T9" s="1">
        <v>4</v>
      </c>
      <c r="U9" s="1" t="s">
        <v>16</v>
      </c>
      <c r="V9" s="1" t="s">
        <v>117</v>
      </c>
      <c r="W9" s="1" t="s">
        <v>114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f t="shared" si="1"/>
        <v>1000</v>
      </c>
      <c r="AM9" s="26">
        <v>4</v>
      </c>
      <c r="AN9" s="26" t="s">
        <v>16</v>
      </c>
      <c r="AO9" s="26" t="s">
        <v>117</v>
      </c>
      <c r="AP9" s="26" t="s">
        <v>114</v>
      </c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>
        <v>500</v>
      </c>
      <c r="BB9" s="26"/>
      <c r="BC9" s="26"/>
      <c r="BD9" s="26">
        <f t="shared" si="0"/>
        <v>1500</v>
      </c>
    </row>
    <row r="10" spans="1:56" ht="25.15" customHeight="1" x14ac:dyDescent="0.25">
      <c r="A10" s="1"/>
      <c r="B10" s="1"/>
      <c r="C10" s="1"/>
      <c r="D10" s="1"/>
      <c r="E10" s="1"/>
      <c r="F10" s="1"/>
      <c r="G10" s="1"/>
      <c r="H10" s="1"/>
      <c r="I10" s="1" t="s">
        <v>165</v>
      </c>
      <c r="J10" s="1" t="s">
        <v>168</v>
      </c>
      <c r="K10" s="1"/>
      <c r="L10" s="1"/>
      <c r="M10" s="1"/>
      <c r="N10" s="1"/>
      <c r="O10" s="1"/>
      <c r="P10" s="1"/>
      <c r="Q10" s="1"/>
      <c r="R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f t="shared" si="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f t="shared" si="0"/>
        <v>0</v>
      </c>
    </row>
    <row r="11" spans="1:56" ht="25.15" customHeight="1" x14ac:dyDescent="0.25">
      <c r="A11" s="1">
        <v>5</v>
      </c>
      <c r="B11" s="1" t="s">
        <v>17</v>
      </c>
      <c r="C11" s="1" t="s">
        <v>118</v>
      </c>
      <c r="D11" s="1" t="s">
        <v>114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f>+M11+N11+O11+P11+Q11</f>
        <v>0</v>
      </c>
      <c r="T11" s="1">
        <v>5</v>
      </c>
      <c r="U11" s="1" t="s">
        <v>17</v>
      </c>
      <c r="V11" s="1" t="s">
        <v>118</v>
      </c>
      <c r="W11" s="1" t="s">
        <v>114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1"/>
        <v>0</v>
      </c>
      <c r="AM11" s="26">
        <v>5</v>
      </c>
      <c r="AN11" s="26" t="s">
        <v>17</v>
      </c>
      <c r="AO11" s="26" t="s">
        <v>118</v>
      </c>
      <c r="AP11" s="26" t="s">
        <v>114</v>
      </c>
      <c r="AQ11" s="26"/>
      <c r="AR11" s="26"/>
      <c r="AS11" s="26"/>
      <c r="AT11" s="26"/>
      <c r="AU11" s="26" t="s">
        <v>249</v>
      </c>
      <c r="AV11" s="26" t="s">
        <v>250</v>
      </c>
      <c r="AW11" s="26"/>
      <c r="AX11" s="26"/>
      <c r="AY11" s="26"/>
      <c r="AZ11" s="26"/>
      <c r="BA11" s="26">
        <v>500</v>
      </c>
      <c r="BB11" s="26"/>
      <c r="BC11" s="26"/>
      <c r="BD11" s="26">
        <f t="shared" si="0"/>
        <v>500</v>
      </c>
    </row>
    <row r="12" spans="1:56" ht="25.15" customHeight="1" x14ac:dyDescent="0.25">
      <c r="A12" s="1">
        <v>6</v>
      </c>
      <c r="B12" s="1" t="s">
        <v>18</v>
      </c>
      <c r="C12" s="1" t="s">
        <v>119</v>
      </c>
      <c r="D12" s="1" t="s">
        <v>114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>+Q12+P12+O12+N12+M12</f>
        <v>0</v>
      </c>
      <c r="T12" s="1">
        <v>6</v>
      </c>
      <c r="U12" s="1" t="s">
        <v>18</v>
      </c>
      <c r="V12" s="1" t="s">
        <v>119</v>
      </c>
      <c r="W12" s="1" t="s">
        <v>114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1"/>
        <v>0</v>
      </c>
      <c r="AM12" s="26">
        <v>6</v>
      </c>
      <c r="AN12" s="26" t="s">
        <v>18</v>
      </c>
      <c r="AO12" s="26" t="s">
        <v>119</v>
      </c>
      <c r="AP12" s="26" t="s">
        <v>114</v>
      </c>
      <c r="AQ12" s="26"/>
      <c r="AR12" s="26"/>
      <c r="AS12" s="26"/>
      <c r="AT12" s="26"/>
      <c r="AU12" s="26" t="s">
        <v>221</v>
      </c>
      <c r="AV12" s="26" t="s">
        <v>222</v>
      </c>
      <c r="AW12" s="26"/>
      <c r="AX12" s="26"/>
      <c r="AY12" s="26"/>
      <c r="AZ12" s="26"/>
      <c r="BA12" s="26">
        <v>500</v>
      </c>
      <c r="BB12" s="26"/>
      <c r="BC12" s="26"/>
      <c r="BD12" s="26">
        <f t="shared" si="0"/>
        <v>500</v>
      </c>
    </row>
    <row r="13" spans="1:56" ht="25.15" customHeight="1" x14ac:dyDescent="0.25">
      <c r="A13" s="1">
        <v>7</v>
      </c>
      <c r="B13" s="20" t="s">
        <v>19</v>
      </c>
      <c r="C13" s="1" t="s">
        <v>120</v>
      </c>
      <c r="D13" s="1" t="s">
        <v>114</v>
      </c>
      <c r="E13" s="1"/>
      <c r="F13" s="1"/>
      <c r="G13" s="1" t="s">
        <v>99</v>
      </c>
      <c r="H13" s="1" t="s">
        <v>100</v>
      </c>
      <c r="I13" s="1"/>
      <c r="J13" s="1"/>
      <c r="K13" s="1"/>
      <c r="L13" s="1"/>
      <c r="M13" s="1">
        <v>200</v>
      </c>
      <c r="N13" s="1"/>
      <c r="O13" s="1"/>
      <c r="P13" s="1"/>
      <c r="Q13" s="1"/>
      <c r="R13" s="1">
        <f>+Q13+P13+O13+N13+M13</f>
        <v>200</v>
      </c>
      <c r="T13" s="1">
        <v>7</v>
      </c>
      <c r="U13" s="12" t="s">
        <v>19</v>
      </c>
      <c r="V13" s="1" t="s">
        <v>120</v>
      </c>
      <c r="W13" s="1" t="s">
        <v>114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 t="shared" si="1"/>
        <v>200</v>
      </c>
      <c r="AM13" s="26">
        <v>7</v>
      </c>
      <c r="AN13" s="26" t="s">
        <v>19</v>
      </c>
      <c r="AO13" s="26" t="s">
        <v>120</v>
      </c>
      <c r="AP13" s="26" t="s">
        <v>114</v>
      </c>
      <c r="AQ13" s="26"/>
      <c r="AR13" s="26"/>
      <c r="AS13" s="26" t="s">
        <v>214</v>
      </c>
      <c r="AT13" s="26" t="s">
        <v>215</v>
      </c>
      <c r="AU13" s="26"/>
      <c r="AV13" s="26"/>
      <c r="AW13" s="26"/>
      <c r="AX13" s="26"/>
      <c r="AY13" s="26"/>
      <c r="AZ13" s="26">
        <v>200</v>
      </c>
      <c r="BA13" s="26">
        <v>500</v>
      </c>
      <c r="BB13" s="26"/>
      <c r="BC13" s="26"/>
      <c r="BD13" s="26">
        <f t="shared" si="0"/>
        <v>900</v>
      </c>
    </row>
    <row r="14" spans="1:56" ht="25.15" customHeight="1" x14ac:dyDescent="0.25">
      <c r="A14" s="1"/>
      <c r="B14" s="2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T14" s="1"/>
      <c r="U14" s="1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 t="shared" si="1"/>
        <v>0</v>
      </c>
      <c r="AM14" s="1"/>
      <c r="AN14" s="12"/>
      <c r="AO14" s="1"/>
      <c r="AP14" s="1"/>
      <c r="AQ14" s="1"/>
      <c r="AR14" s="1"/>
      <c r="AS14" s="1"/>
      <c r="AT14" s="1"/>
      <c r="AU14" s="1" t="s">
        <v>216</v>
      </c>
      <c r="AV14" s="1" t="s">
        <v>217</v>
      </c>
      <c r="AW14" s="1"/>
      <c r="AX14" s="1"/>
      <c r="AY14" s="1"/>
      <c r="AZ14" s="1"/>
      <c r="BA14" s="1"/>
      <c r="BB14" s="1"/>
      <c r="BC14" s="1"/>
      <c r="BD14" s="1">
        <f t="shared" si="0"/>
        <v>0</v>
      </c>
    </row>
    <row r="15" spans="1:56" ht="25.15" customHeight="1" x14ac:dyDescent="0.25">
      <c r="A15" s="1">
        <v>8</v>
      </c>
      <c r="B15" s="1" t="s">
        <v>20</v>
      </c>
      <c r="C15" s="1" t="s">
        <v>121</v>
      </c>
      <c r="D15" s="1" t="s">
        <v>114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>+Q15+P15+O15+N15+M15</f>
        <v>0</v>
      </c>
      <c r="T15" s="1">
        <v>8</v>
      </c>
      <c r="U15" s="1" t="s">
        <v>20</v>
      </c>
      <c r="V15" s="1" t="s">
        <v>121</v>
      </c>
      <c r="W15" s="1" t="s">
        <v>114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 t="shared" si="1"/>
        <v>0</v>
      </c>
      <c r="AM15" s="1">
        <v>8</v>
      </c>
      <c r="AN15" s="1" t="s">
        <v>20</v>
      </c>
      <c r="AO15" s="1" t="s">
        <v>121</v>
      </c>
      <c r="AP15" s="1" t="s">
        <v>114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f t="shared" si="0"/>
        <v>0</v>
      </c>
    </row>
    <row r="16" spans="1:56" ht="25.15" hidden="1" customHeight="1" x14ac:dyDescent="0.25">
      <c r="A16" s="1">
        <v>9</v>
      </c>
      <c r="B16" s="1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1">
        <v>9</v>
      </c>
      <c r="U16" s="1" t="s">
        <v>21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f t="shared" si="1"/>
        <v>0</v>
      </c>
      <c r="AM16" s="1">
        <v>9</v>
      </c>
      <c r="AN16" s="1" t="s">
        <v>21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>
        <f t="shared" si="0"/>
        <v>0</v>
      </c>
    </row>
    <row r="17" spans="1:56" ht="25.15" hidden="1" customHeight="1" x14ac:dyDescent="0.25">
      <c r="A17" s="1">
        <v>10</v>
      </c>
      <c r="B17" s="1" t="s">
        <v>22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s="1">
        <v>10</v>
      </c>
      <c r="U17" s="1" t="s">
        <v>22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 t="shared" si="1"/>
        <v>0</v>
      </c>
      <c r="AM17" s="1">
        <v>10</v>
      </c>
      <c r="AN17" s="1" t="s">
        <v>22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>
        <f t="shared" si="0"/>
        <v>0</v>
      </c>
    </row>
    <row r="18" spans="1:56" ht="24.75" hidden="1" customHeight="1" x14ac:dyDescent="0.25">
      <c r="A18" s="1">
        <v>11</v>
      </c>
      <c r="B18" s="1" t="s">
        <v>23</v>
      </c>
      <c r="C18" s="1"/>
      <c r="D18" s="1"/>
      <c r="E18" s="1"/>
      <c r="F18" s="1"/>
      <c r="G18" s="1">
        <f>+Billfish!I6912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s="1">
        <v>11</v>
      </c>
      <c r="U18" s="1" t="s">
        <v>23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si="1"/>
        <v>0</v>
      </c>
      <c r="AM18" s="1">
        <v>11</v>
      </c>
      <c r="AN18" s="1" t="s">
        <v>23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f t="shared" si="0"/>
        <v>0</v>
      </c>
    </row>
    <row r="19" spans="1:56" ht="25.15" customHeight="1" x14ac:dyDescent="0.25">
      <c r="A19" s="1">
        <v>12</v>
      </c>
      <c r="B19" s="1" t="s">
        <v>24</v>
      </c>
      <c r="C19" s="1" t="s">
        <v>122</v>
      </c>
      <c r="D19" s="1" t="s">
        <v>114</v>
      </c>
      <c r="E19" s="1"/>
      <c r="F19" s="1"/>
      <c r="G19" s="1"/>
      <c r="H19" s="1"/>
      <c r="I19" s="18" t="s">
        <v>148</v>
      </c>
      <c r="J19" s="18" t="s">
        <v>149</v>
      </c>
      <c r="K19" s="1"/>
      <c r="L19" s="1"/>
      <c r="M19" s="1"/>
      <c r="N19" s="1"/>
      <c r="O19" s="1">
        <v>500</v>
      </c>
      <c r="P19" s="1"/>
      <c r="Q19" s="1"/>
      <c r="R19" s="1">
        <f>+Q19+P19+O19+N19+M19</f>
        <v>500</v>
      </c>
      <c r="T19" s="1">
        <v>12</v>
      </c>
      <c r="U19" s="1" t="s">
        <v>24</v>
      </c>
      <c r="V19" s="1" t="s">
        <v>122</v>
      </c>
      <c r="W19" s="1" t="s">
        <v>114</v>
      </c>
      <c r="X19" s="1"/>
      <c r="Y19" s="1"/>
      <c r="Z19" s="1"/>
      <c r="AA19" s="1"/>
      <c r="AB19" s="18"/>
      <c r="AC19" s="18"/>
      <c r="AD19" s="1"/>
      <c r="AE19" s="1"/>
      <c r="AF19" s="1"/>
      <c r="AG19" s="1"/>
      <c r="AH19" s="1"/>
      <c r="AI19" s="1"/>
      <c r="AJ19" s="1"/>
      <c r="AK19" s="1">
        <f t="shared" si="1"/>
        <v>500</v>
      </c>
      <c r="AM19" s="26">
        <v>12</v>
      </c>
      <c r="AN19" s="26" t="s">
        <v>24</v>
      </c>
      <c r="AO19" s="26" t="s">
        <v>122</v>
      </c>
      <c r="AP19" s="26" t="s">
        <v>114</v>
      </c>
      <c r="AQ19" s="26"/>
      <c r="AR19" s="26"/>
      <c r="AS19" s="26"/>
      <c r="AT19" s="26"/>
      <c r="AU19" s="27" t="s">
        <v>248</v>
      </c>
      <c r="AV19" s="27" t="s">
        <v>218</v>
      </c>
      <c r="AW19" s="26"/>
      <c r="AX19" s="26"/>
      <c r="AY19" s="26"/>
      <c r="AZ19" s="26"/>
      <c r="BA19" s="26">
        <v>500</v>
      </c>
      <c r="BB19" s="26"/>
      <c r="BC19" s="26"/>
      <c r="BD19" s="26">
        <f t="shared" si="0"/>
        <v>1000</v>
      </c>
    </row>
    <row r="20" spans="1:56" ht="25.15" customHeight="1" x14ac:dyDescent="0.25">
      <c r="A20" s="1">
        <v>13</v>
      </c>
      <c r="B20" s="1" t="s">
        <v>25</v>
      </c>
      <c r="C20" s="1" t="s">
        <v>123</v>
      </c>
      <c r="D20" s="1" t="s">
        <v>114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f t="shared" ref="R20:R22" si="2">+Q20+P20+O20+N20+M20</f>
        <v>0</v>
      </c>
      <c r="T20" s="1">
        <v>13</v>
      </c>
      <c r="U20" s="1" t="s">
        <v>25</v>
      </c>
      <c r="V20" s="1" t="s">
        <v>123</v>
      </c>
      <c r="W20" s="1" t="s">
        <v>114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 t="shared" si="1"/>
        <v>0</v>
      </c>
      <c r="AM20" s="1">
        <v>13</v>
      </c>
      <c r="AN20" s="1" t="s">
        <v>25</v>
      </c>
      <c r="AO20" s="1" t="s">
        <v>123</v>
      </c>
      <c r="AP20" s="1" t="s">
        <v>114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>
        <f t="shared" si="0"/>
        <v>0</v>
      </c>
    </row>
    <row r="21" spans="1:56" ht="25.15" customHeight="1" x14ac:dyDescent="0.25">
      <c r="A21" s="1">
        <v>14</v>
      </c>
      <c r="B21" s="1" t="s">
        <v>26</v>
      </c>
      <c r="C21" s="1" t="s">
        <v>124</v>
      </c>
      <c r="D21" s="1" t="s">
        <v>114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f t="shared" si="2"/>
        <v>0</v>
      </c>
      <c r="T21" s="1">
        <v>14</v>
      </c>
      <c r="U21" s="1" t="s">
        <v>26</v>
      </c>
      <c r="V21" s="1" t="s">
        <v>124</v>
      </c>
      <c r="W21" s="1" t="s">
        <v>114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f t="shared" si="1"/>
        <v>0</v>
      </c>
      <c r="AM21" s="1">
        <v>14</v>
      </c>
      <c r="AN21" s="1" t="s">
        <v>26</v>
      </c>
      <c r="AO21" s="1" t="s">
        <v>124</v>
      </c>
      <c r="AP21" s="1" t="s">
        <v>114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>
        <f t="shared" si="0"/>
        <v>0</v>
      </c>
    </row>
    <row r="22" spans="1:56" s="21" customFormat="1" ht="25.15" customHeight="1" x14ac:dyDescent="0.25">
      <c r="A22" s="20">
        <v>15</v>
      </c>
      <c r="B22" s="20" t="s">
        <v>27</v>
      </c>
      <c r="C22" s="20" t="s">
        <v>125</v>
      </c>
      <c r="D22" s="20" t="s">
        <v>114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>
        <f t="shared" si="2"/>
        <v>0</v>
      </c>
      <c r="T22" s="20">
        <v>15</v>
      </c>
      <c r="U22" s="20" t="s">
        <v>27</v>
      </c>
      <c r="V22" s="20" t="s">
        <v>125</v>
      </c>
      <c r="W22" s="20" t="s">
        <v>114</v>
      </c>
      <c r="X22" s="20"/>
      <c r="Y22" s="20"/>
      <c r="Z22" s="20"/>
      <c r="AA22" s="20"/>
      <c r="AB22" s="20" t="s">
        <v>175</v>
      </c>
      <c r="AC22" s="20" t="s">
        <v>176</v>
      </c>
      <c r="AD22" s="20"/>
      <c r="AE22" s="20"/>
      <c r="AF22" s="20"/>
      <c r="AG22" s="20"/>
      <c r="AH22" s="20">
        <v>500</v>
      </c>
      <c r="AI22" s="20"/>
      <c r="AJ22" s="20"/>
      <c r="AK22" s="20">
        <f t="shared" si="1"/>
        <v>500</v>
      </c>
      <c r="AM22" s="12">
        <v>15</v>
      </c>
      <c r="AN22" s="12" t="s">
        <v>27</v>
      </c>
      <c r="AO22" s="12" t="s">
        <v>125</v>
      </c>
      <c r="AP22" s="12" t="s">
        <v>114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>
        <f t="shared" si="0"/>
        <v>500</v>
      </c>
    </row>
    <row r="23" spans="1:56" ht="25.15" customHeight="1" x14ac:dyDescent="0.25">
      <c r="A23" s="37" t="s">
        <v>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9"/>
      <c r="T23" s="37" t="s">
        <v>0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M23" s="37" t="s">
        <v>0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9"/>
    </row>
    <row r="24" spans="1:56" ht="25.15" customHeight="1" x14ac:dyDescent="0.25">
      <c r="A24" s="1"/>
      <c r="B24" s="4" t="s">
        <v>1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40" t="s">
        <v>2</v>
      </c>
      <c r="O24" s="40"/>
      <c r="P24" s="40"/>
      <c r="Q24" s="40"/>
      <c r="R24" s="40"/>
      <c r="T24" s="1"/>
      <c r="U24" s="4" t="s">
        <v>172</v>
      </c>
      <c r="V24" s="4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0" t="s">
        <v>2</v>
      </c>
      <c r="AH24" s="40"/>
      <c r="AI24" s="40"/>
      <c r="AJ24" s="40"/>
      <c r="AK24" s="40"/>
      <c r="AM24" s="1"/>
      <c r="AN24" s="16" t="s">
        <v>172</v>
      </c>
      <c r="AO24" s="16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40" t="s">
        <v>2</v>
      </c>
      <c r="BA24" s="40"/>
      <c r="BB24" s="40"/>
      <c r="BC24" s="40"/>
      <c r="BD24" s="40"/>
    </row>
    <row r="25" spans="1:56" ht="25.15" customHeight="1" x14ac:dyDescent="0.25">
      <c r="A25" s="1" t="s">
        <v>3</v>
      </c>
      <c r="B25" s="14" t="s">
        <v>4</v>
      </c>
      <c r="C25" s="14" t="s">
        <v>5</v>
      </c>
      <c r="D25" s="4" t="s">
        <v>6</v>
      </c>
      <c r="E25" s="40" t="s">
        <v>7</v>
      </c>
      <c r="F25" s="40"/>
      <c r="G25" s="40" t="s">
        <v>8</v>
      </c>
      <c r="H25" s="40"/>
      <c r="I25" s="40" t="s">
        <v>9</v>
      </c>
      <c r="J25" s="40"/>
      <c r="K25" s="37" t="s">
        <v>10</v>
      </c>
      <c r="L25" s="39"/>
      <c r="M25" s="1" t="s">
        <v>7</v>
      </c>
      <c r="N25" s="1" t="s">
        <v>8</v>
      </c>
      <c r="O25" s="14" t="s">
        <v>9</v>
      </c>
      <c r="P25" s="14" t="s">
        <v>10</v>
      </c>
      <c r="Q25" s="15" t="s">
        <v>11</v>
      </c>
      <c r="R25" s="1" t="s">
        <v>12</v>
      </c>
      <c r="T25" s="1" t="s">
        <v>3</v>
      </c>
      <c r="U25" s="14" t="s">
        <v>4</v>
      </c>
      <c r="V25" s="14" t="s">
        <v>5</v>
      </c>
      <c r="W25" s="4" t="s">
        <v>6</v>
      </c>
      <c r="X25" s="40" t="s">
        <v>7</v>
      </c>
      <c r="Y25" s="40"/>
      <c r="Z25" s="40" t="s">
        <v>8</v>
      </c>
      <c r="AA25" s="40"/>
      <c r="AB25" s="40" t="s">
        <v>9</v>
      </c>
      <c r="AC25" s="40"/>
      <c r="AD25" s="37" t="s">
        <v>10</v>
      </c>
      <c r="AE25" s="39"/>
      <c r="AF25" s="1" t="s">
        <v>7</v>
      </c>
      <c r="AG25" s="1" t="s">
        <v>8</v>
      </c>
      <c r="AH25" s="14" t="s">
        <v>9</v>
      </c>
      <c r="AI25" s="14" t="s">
        <v>10</v>
      </c>
      <c r="AJ25" s="15" t="s">
        <v>11</v>
      </c>
      <c r="AK25" s="1" t="s">
        <v>12</v>
      </c>
      <c r="AM25" s="1" t="s">
        <v>3</v>
      </c>
      <c r="AN25" s="17" t="s">
        <v>4</v>
      </c>
      <c r="AO25" s="17" t="s">
        <v>5</v>
      </c>
      <c r="AP25" s="16" t="s">
        <v>6</v>
      </c>
      <c r="AQ25" s="40" t="s">
        <v>7</v>
      </c>
      <c r="AR25" s="40"/>
      <c r="AS25" s="40" t="s">
        <v>8</v>
      </c>
      <c r="AT25" s="40"/>
      <c r="AU25" s="40" t="s">
        <v>9</v>
      </c>
      <c r="AV25" s="40"/>
      <c r="AW25" s="37" t="s">
        <v>10</v>
      </c>
      <c r="AX25" s="39"/>
      <c r="AY25" s="1" t="s">
        <v>7</v>
      </c>
      <c r="AZ25" s="1" t="s">
        <v>8</v>
      </c>
      <c r="BA25" s="17" t="s">
        <v>9</v>
      </c>
      <c r="BB25" s="17" t="s">
        <v>10</v>
      </c>
      <c r="BC25" s="15" t="s">
        <v>11</v>
      </c>
      <c r="BD25" s="1" t="s">
        <v>12</v>
      </c>
    </row>
    <row r="26" spans="1:56" ht="25.15" customHeight="1" x14ac:dyDescent="0.25">
      <c r="A26" s="1"/>
      <c r="B26" s="14"/>
      <c r="C26" s="14"/>
      <c r="D26" s="4"/>
      <c r="E26" s="4" t="s">
        <v>77</v>
      </c>
      <c r="F26" s="4" t="s">
        <v>85</v>
      </c>
      <c r="G26" s="4" t="s">
        <v>77</v>
      </c>
      <c r="H26" s="4" t="s">
        <v>78</v>
      </c>
      <c r="I26" s="4" t="s">
        <v>77</v>
      </c>
      <c r="J26" s="4" t="s">
        <v>78</v>
      </c>
      <c r="K26" s="4" t="s">
        <v>77</v>
      </c>
      <c r="L26" s="4" t="s">
        <v>85</v>
      </c>
      <c r="M26" s="4">
        <v>200</v>
      </c>
      <c r="N26" s="1">
        <v>200</v>
      </c>
      <c r="O26" s="1">
        <v>500</v>
      </c>
      <c r="P26" s="1">
        <v>300</v>
      </c>
      <c r="Q26" s="1">
        <v>50</v>
      </c>
      <c r="R26" s="1">
        <f>+N26+O26+P26+Q26</f>
        <v>1050</v>
      </c>
      <c r="T26" s="1"/>
      <c r="U26" s="14"/>
      <c r="V26" s="14"/>
      <c r="W26" s="4"/>
      <c r="X26" s="4" t="s">
        <v>77</v>
      </c>
      <c r="Y26" s="4" t="s">
        <v>85</v>
      </c>
      <c r="Z26" s="4" t="s">
        <v>77</v>
      </c>
      <c r="AA26" s="4" t="s">
        <v>78</v>
      </c>
      <c r="AB26" s="4" t="s">
        <v>77</v>
      </c>
      <c r="AC26" s="4" t="s">
        <v>78</v>
      </c>
      <c r="AD26" s="4" t="s">
        <v>77</v>
      </c>
      <c r="AE26" s="4" t="s">
        <v>85</v>
      </c>
      <c r="AF26" s="4">
        <v>200</v>
      </c>
      <c r="AG26" s="1">
        <v>200</v>
      </c>
      <c r="AH26" s="1">
        <v>500</v>
      </c>
      <c r="AI26" s="1">
        <v>300</v>
      </c>
      <c r="AJ26" s="1">
        <v>50</v>
      </c>
      <c r="AK26" s="1">
        <f>+AG26+AH26+AI26+AJ26</f>
        <v>1050</v>
      </c>
      <c r="AM26" s="1"/>
      <c r="AN26" s="17"/>
      <c r="AO26" s="17"/>
      <c r="AP26" s="16"/>
      <c r="AQ26" s="16" t="s">
        <v>77</v>
      </c>
      <c r="AR26" s="16" t="s">
        <v>85</v>
      </c>
      <c r="AS26" s="16" t="s">
        <v>77</v>
      </c>
      <c r="AT26" s="16" t="s">
        <v>78</v>
      </c>
      <c r="AU26" s="16" t="s">
        <v>77</v>
      </c>
      <c r="AV26" s="16" t="s">
        <v>78</v>
      </c>
      <c r="AW26" s="16" t="s">
        <v>77</v>
      </c>
      <c r="AX26" s="16" t="s">
        <v>85</v>
      </c>
      <c r="AY26" s="16">
        <v>200</v>
      </c>
      <c r="AZ26" s="1">
        <v>200</v>
      </c>
      <c r="BA26" s="1">
        <v>500</v>
      </c>
      <c r="BB26" s="1">
        <v>300</v>
      </c>
      <c r="BC26" s="1">
        <v>50</v>
      </c>
      <c r="BD26" s="1">
        <f>+AZ26+BA26+BB26+BC26</f>
        <v>1050</v>
      </c>
    </row>
    <row r="27" spans="1:56" ht="25.15" hidden="1" customHeight="1" x14ac:dyDescent="0.25">
      <c r="A27" s="1">
        <v>16</v>
      </c>
      <c r="B27" s="1" t="s">
        <v>28</v>
      </c>
      <c r="C27" s="1" t="s">
        <v>126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T27" s="1">
        <v>16</v>
      </c>
      <c r="U27" s="1" t="s">
        <v>28</v>
      </c>
      <c r="V27" s="1" t="s">
        <v>126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M27" s="1">
        <v>16</v>
      </c>
      <c r="AN27" s="1" t="s">
        <v>28</v>
      </c>
      <c r="AO27" s="1" t="s">
        <v>126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25.15" customHeight="1" x14ac:dyDescent="0.25">
      <c r="A28" s="1">
        <v>17</v>
      </c>
      <c r="B28" s="1" t="s">
        <v>29</v>
      </c>
      <c r="C28" s="1" t="s">
        <v>127</v>
      </c>
      <c r="D28" s="1" t="s">
        <v>114</v>
      </c>
      <c r="E28" s="1"/>
      <c r="F28" s="1"/>
      <c r="G28" s="1" t="s">
        <v>102</v>
      </c>
      <c r="H28" s="1" t="s">
        <v>103</v>
      </c>
      <c r="J28" s="1"/>
      <c r="K28" s="1"/>
      <c r="L28" s="1"/>
      <c r="M28" s="1"/>
      <c r="N28" s="1">
        <v>200</v>
      </c>
      <c r="O28" s="1"/>
      <c r="P28" s="1"/>
      <c r="Q28" s="1"/>
      <c r="R28" s="1">
        <f>+Q28+P28+O28+N28+M28</f>
        <v>200</v>
      </c>
      <c r="T28" s="1">
        <v>17</v>
      </c>
      <c r="U28" s="1" t="s">
        <v>29</v>
      </c>
      <c r="V28" s="1" t="s">
        <v>127</v>
      </c>
      <c r="W28" s="1" t="s">
        <v>114</v>
      </c>
      <c r="X28" s="1"/>
      <c r="Y28" s="1"/>
      <c r="Z28" s="1"/>
      <c r="AA28" s="1"/>
      <c r="AC28" s="1"/>
      <c r="AD28" s="1"/>
      <c r="AE28" s="1"/>
      <c r="AF28" s="1"/>
      <c r="AG28" s="1"/>
      <c r="AH28" s="1"/>
      <c r="AI28" s="1"/>
      <c r="AJ28" s="1"/>
      <c r="AK28" s="1">
        <f>+AJ28+AI28+AH28+AG28+AF28+R28</f>
        <v>200</v>
      </c>
      <c r="AM28" s="1">
        <v>17</v>
      </c>
      <c r="AN28" s="1" t="s">
        <v>29</v>
      </c>
      <c r="AO28" s="1" t="s">
        <v>127</v>
      </c>
      <c r="AP28" s="1" t="s">
        <v>114</v>
      </c>
      <c r="AQ28" s="1"/>
      <c r="AR28" s="1"/>
      <c r="AS28" s="1"/>
      <c r="AT28" s="1"/>
      <c r="AV28" s="1"/>
      <c r="AW28" s="1"/>
      <c r="AX28" s="1"/>
      <c r="AY28" s="1"/>
      <c r="AZ28" s="1"/>
      <c r="BA28" s="1"/>
      <c r="BB28" s="1"/>
      <c r="BC28" s="1"/>
      <c r="BD28" s="1">
        <f>+BC28+BB28+BA28+AZ28+AY28+AK28</f>
        <v>200</v>
      </c>
    </row>
    <row r="29" spans="1:56" s="21" customFormat="1" ht="25.15" customHeight="1" x14ac:dyDescent="0.25">
      <c r="A29" s="20">
        <v>18</v>
      </c>
      <c r="B29" s="20" t="s">
        <v>30</v>
      </c>
      <c r="C29" s="20" t="s">
        <v>128</v>
      </c>
      <c r="D29" s="20" t="s">
        <v>114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>
        <f t="shared" ref="R29:R42" si="3">+Q29+P29+O29+N29+M29</f>
        <v>0</v>
      </c>
      <c r="T29" s="20">
        <v>18</v>
      </c>
      <c r="U29" s="20" t="s">
        <v>30</v>
      </c>
      <c r="V29" s="20" t="s">
        <v>128</v>
      </c>
      <c r="W29" s="20" t="s">
        <v>114</v>
      </c>
      <c r="X29" s="20"/>
      <c r="Y29" s="20"/>
      <c r="Z29" s="20"/>
      <c r="AA29" s="20"/>
      <c r="AB29" s="24">
        <v>5.1388888888888894E-2</v>
      </c>
      <c r="AC29" s="20" t="s">
        <v>206</v>
      </c>
      <c r="AD29" s="20"/>
      <c r="AE29" s="20"/>
      <c r="AF29" s="20"/>
      <c r="AG29" s="20"/>
      <c r="AH29" s="20">
        <v>500</v>
      </c>
      <c r="AI29" s="20"/>
      <c r="AJ29" s="20"/>
      <c r="AK29" s="20">
        <f t="shared" ref="AK29:AK42" si="4">+AJ29+AI29+AH29+AG29+AF29+R29</f>
        <v>500</v>
      </c>
      <c r="AM29" s="12">
        <v>18</v>
      </c>
      <c r="AN29" s="12" t="s">
        <v>30</v>
      </c>
      <c r="AO29" s="12" t="s">
        <v>128</v>
      </c>
      <c r="AP29" s="12" t="s">
        <v>114</v>
      </c>
      <c r="AQ29" s="12"/>
      <c r="AR29" s="12"/>
      <c r="AS29" s="12"/>
      <c r="AT29" s="12"/>
      <c r="AU29" s="28"/>
      <c r="AV29" s="12"/>
      <c r="AW29" s="12"/>
      <c r="AX29" s="12"/>
      <c r="AY29" s="12"/>
      <c r="AZ29" s="12"/>
      <c r="BA29" s="12"/>
      <c r="BB29" s="12"/>
      <c r="BC29" s="12"/>
      <c r="BD29" s="12">
        <f t="shared" ref="BD29:BD42" si="5">+BC29+BB29+BA29+AZ29+AY29+AK29</f>
        <v>500</v>
      </c>
    </row>
    <row r="30" spans="1:56" ht="25.15" customHeight="1" x14ac:dyDescent="0.25">
      <c r="A30" s="1">
        <v>19</v>
      </c>
      <c r="B30" s="1" t="s">
        <v>31</v>
      </c>
      <c r="C30" s="1" t="s">
        <v>129</v>
      </c>
      <c r="D30" s="1" t="s">
        <v>114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f t="shared" si="3"/>
        <v>0</v>
      </c>
      <c r="T30" s="1">
        <v>19</v>
      </c>
      <c r="U30" s="1" t="s">
        <v>31</v>
      </c>
      <c r="V30" s="1" t="s">
        <v>129</v>
      </c>
      <c r="W30" s="1" t="s">
        <v>114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>
        <f t="shared" si="4"/>
        <v>0</v>
      </c>
      <c r="AM30" s="1">
        <v>19</v>
      </c>
      <c r="AN30" s="1" t="s">
        <v>31</v>
      </c>
      <c r="AO30" s="1" t="s">
        <v>129</v>
      </c>
      <c r="AP30" s="1" t="s">
        <v>114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f t="shared" si="5"/>
        <v>0</v>
      </c>
    </row>
    <row r="31" spans="1:56" ht="25.15" customHeight="1" x14ac:dyDescent="0.25">
      <c r="A31" s="1">
        <v>20</v>
      </c>
      <c r="B31" s="1" t="s">
        <v>32</v>
      </c>
      <c r="C31" s="1" t="s">
        <v>130</v>
      </c>
      <c r="D31" s="1" t="s">
        <v>114</v>
      </c>
      <c r="E31" s="1"/>
      <c r="F31" s="1"/>
      <c r="G31" s="1"/>
      <c r="H31" s="1"/>
      <c r="I31" s="1" t="s">
        <v>94</v>
      </c>
      <c r="J31" s="1" t="s">
        <v>95</v>
      </c>
      <c r="K31" s="1"/>
      <c r="L31" s="1"/>
      <c r="M31" s="1"/>
      <c r="N31" s="1"/>
      <c r="O31" s="1">
        <v>500</v>
      </c>
      <c r="P31" s="1"/>
      <c r="Q31" s="1"/>
      <c r="R31" s="1">
        <f t="shared" si="3"/>
        <v>500</v>
      </c>
      <c r="T31" s="1">
        <v>20</v>
      </c>
      <c r="U31" s="1" t="s">
        <v>32</v>
      </c>
      <c r="V31" s="1" t="s">
        <v>130</v>
      </c>
      <c r="W31" s="1" t="s">
        <v>114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>
        <f t="shared" si="4"/>
        <v>500</v>
      </c>
      <c r="AM31" s="1">
        <v>20</v>
      </c>
      <c r="AN31" s="1" t="s">
        <v>32</v>
      </c>
      <c r="AO31" s="1" t="s">
        <v>130</v>
      </c>
      <c r="AP31" s="1" t="s">
        <v>114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f t="shared" si="5"/>
        <v>500</v>
      </c>
    </row>
    <row r="32" spans="1:56" ht="25.15" customHeight="1" x14ac:dyDescent="0.25">
      <c r="A32" s="1">
        <v>21</v>
      </c>
      <c r="B32" s="1" t="s">
        <v>33</v>
      </c>
      <c r="C32" s="1" t="s">
        <v>131</v>
      </c>
      <c r="D32" s="1" t="s">
        <v>114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f t="shared" si="3"/>
        <v>0</v>
      </c>
      <c r="T32" s="1">
        <v>21</v>
      </c>
      <c r="U32" s="1" t="s">
        <v>33</v>
      </c>
      <c r="V32" s="1" t="s">
        <v>131</v>
      </c>
      <c r="W32" s="1" t="s">
        <v>114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f t="shared" si="4"/>
        <v>0</v>
      </c>
      <c r="AM32" s="1">
        <v>21</v>
      </c>
      <c r="AN32" s="1" t="s">
        <v>33</v>
      </c>
      <c r="AO32" s="1" t="s">
        <v>131</v>
      </c>
      <c r="AP32" s="1" t="s">
        <v>114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>
        <f t="shared" si="5"/>
        <v>0</v>
      </c>
    </row>
    <row r="33" spans="1:56" ht="25.15" customHeight="1" x14ac:dyDescent="0.25">
      <c r="A33" s="1">
        <v>22</v>
      </c>
      <c r="B33" s="1" t="s">
        <v>34</v>
      </c>
      <c r="C33" s="1" t="s">
        <v>132</v>
      </c>
      <c r="D33" s="1" t="s">
        <v>114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f t="shared" si="3"/>
        <v>0</v>
      </c>
      <c r="T33" s="1">
        <v>22</v>
      </c>
      <c r="U33" s="1" t="s">
        <v>34</v>
      </c>
      <c r="V33" s="1" t="s">
        <v>132</v>
      </c>
      <c r="W33" s="1" t="s">
        <v>114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>
        <f t="shared" si="4"/>
        <v>0</v>
      </c>
      <c r="AM33" s="1">
        <v>22</v>
      </c>
      <c r="AN33" s="1" t="s">
        <v>34</v>
      </c>
      <c r="AO33" s="1" t="s">
        <v>132</v>
      </c>
      <c r="AP33" s="1" t="s">
        <v>114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>
        <f t="shared" si="5"/>
        <v>0</v>
      </c>
    </row>
    <row r="34" spans="1:56" ht="25.15" customHeight="1" x14ac:dyDescent="0.25">
      <c r="A34" s="1">
        <v>23</v>
      </c>
      <c r="B34" s="1" t="s">
        <v>35</v>
      </c>
      <c r="C34" s="1" t="s">
        <v>133</v>
      </c>
      <c r="D34" s="1" t="s">
        <v>114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f t="shared" si="3"/>
        <v>0</v>
      </c>
      <c r="T34" s="1">
        <v>23</v>
      </c>
      <c r="U34" s="1" t="s">
        <v>35</v>
      </c>
      <c r="V34" s="1" t="s">
        <v>133</v>
      </c>
      <c r="W34" s="1" t="s">
        <v>114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>
        <f t="shared" si="4"/>
        <v>0</v>
      </c>
      <c r="AM34" s="1">
        <v>23</v>
      </c>
      <c r="AN34" s="1" t="s">
        <v>35</v>
      </c>
      <c r="AO34" s="1" t="s">
        <v>133</v>
      </c>
      <c r="AP34" s="1" t="s">
        <v>114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>
        <f t="shared" si="5"/>
        <v>0</v>
      </c>
    </row>
    <row r="35" spans="1:56" ht="25.15" customHeight="1" x14ac:dyDescent="0.25">
      <c r="A35" s="1">
        <v>24</v>
      </c>
      <c r="B35" s="1" t="s">
        <v>36</v>
      </c>
      <c r="C35" s="1" t="s">
        <v>134</v>
      </c>
      <c r="D35" s="1" t="s">
        <v>114</v>
      </c>
      <c r="E35" s="1"/>
      <c r="F35" s="1"/>
      <c r="G35" s="1"/>
      <c r="H35" s="1"/>
      <c r="I35" s="1" t="s">
        <v>109</v>
      </c>
      <c r="J35" s="1" t="s">
        <v>110</v>
      </c>
      <c r="K35" s="1"/>
      <c r="L35" s="1"/>
      <c r="M35" s="1"/>
      <c r="N35" s="1"/>
      <c r="O35" s="1">
        <v>500</v>
      </c>
      <c r="P35" s="1"/>
      <c r="Q35" s="1"/>
      <c r="R35" s="1">
        <f t="shared" si="3"/>
        <v>500</v>
      </c>
      <c r="T35" s="1">
        <v>24</v>
      </c>
      <c r="U35" s="1" t="s">
        <v>36</v>
      </c>
      <c r="V35" s="1" t="s">
        <v>134</v>
      </c>
      <c r="W35" s="1" t="s">
        <v>114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>
        <f t="shared" si="4"/>
        <v>500</v>
      </c>
      <c r="AM35" s="1">
        <v>24</v>
      </c>
      <c r="AN35" s="1" t="s">
        <v>36</v>
      </c>
      <c r="AO35" s="1" t="s">
        <v>134</v>
      </c>
      <c r="AP35" s="1" t="s">
        <v>114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>
        <f t="shared" si="5"/>
        <v>500</v>
      </c>
    </row>
    <row r="36" spans="1:56" ht="25.15" customHeight="1" x14ac:dyDescent="0.25">
      <c r="A36" s="1">
        <v>25</v>
      </c>
      <c r="B36" s="1" t="s">
        <v>37</v>
      </c>
      <c r="C36" s="1" t="s">
        <v>135</v>
      </c>
      <c r="D36" s="1" t="s">
        <v>114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f t="shared" si="3"/>
        <v>0</v>
      </c>
      <c r="T36" s="1">
        <v>25</v>
      </c>
      <c r="U36" s="1" t="s">
        <v>37</v>
      </c>
      <c r="V36" s="1" t="s">
        <v>135</v>
      </c>
      <c r="W36" s="1" t="s">
        <v>114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>
        <f t="shared" si="4"/>
        <v>0</v>
      </c>
      <c r="AM36" s="1">
        <v>25</v>
      </c>
      <c r="AN36" s="1" t="s">
        <v>37</v>
      </c>
      <c r="AO36" s="1" t="s">
        <v>135</v>
      </c>
      <c r="AP36" s="1" t="s">
        <v>114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>
        <f t="shared" si="5"/>
        <v>0</v>
      </c>
    </row>
    <row r="37" spans="1:56" ht="25.15" customHeight="1" x14ac:dyDescent="0.25">
      <c r="A37" s="1">
        <v>26</v>
      </c>
      <c r="B37" s="1" t="s">
        <v>38</v>
      </c>
      <c r="C37" s="1" t="s">
        <v>136</v>
      </c>
      <c r="D37" s="1" t="s">
        <v>114</v>
      </c>
      <c r="E37" s="1"/>
      <c r="F37" s="1"/>
      <c r="H37" s="1"/>
      <c r="I37" s="1" t="s">
        <v>104</v>
      </c>
      <c r="J37" s="1" t="s">
        <v>105</v>
      </c>
      <c r="K37" s="1"/>
      <c r="L37" s="1"/>
      <c r="M37" s="1"/>
      <c r="N37" s="1">
        <v>200</v>
      </c>
      <c r="O37" s="1">
        <v>500</v>
      </c>
      <c r="P37" s="1"/>
      <c r="Q37" s="1"/>
      <c r="R37" s="1">
        <f t="shared" si="3"/>
        <v>700</v>
      </c>
      <c r="T37" s="1">
        <v>26</v>
      </c>
      <c r="U37" s="1" t="s">
        <v>38</v>
      </c>
      <c r="V37" s="1" t="s">
        <v>136</v>
      </c>
      <c r="W37" s="1" t="s">
        <v>114</v>
      </c>
      <c r="X37" s="1"/>
      <c r="Y37" s="1"/>
      <c r="AA37" s="1"/>
      <c r="AB37" s="18">
        <v>0.45624999999999999</v>
      </c>
      <c r="AC37" s="1" t="s">
        <v>190</v>
      </c>
      <c r="AD37" s="1"/>
      <c r="AE37" s="1"/>
      <c r="AF37" s="1"/>
      <c r="AG37" s="1"/>
      <c r="AH37" s="1">
        <v>500</v>
      </c>
      <c r="AI37" s="1"/>
      <c r="AJ37" s="1"/>
      <c r="AK37" s="1">
        <f t="shared" si="4"/>
        <v>1200</v>
      </c>
      <c r="AM37" s="26">
        <v>26</v>
      </c>
      <c r="AN37" s="26" t="s">
        <v>38</v>
      </c>
      <c r="AO37" s="26" t="s">
        <v>136</v>
      </c>
      <c r="AP37" s="26" t="s">
        <v>114</v>
      </c>
      <c r="AQ37" s="26"/>
      <c r="AR37" s="26"/>
      <c r="AS37" s="30"/>
      <c r="AT37" s="26"/>
      <c r="AU37" s="27"/>
      <c r="AV37" s="26"/>
      <c r="AW37" s="26"/>
      <c r="AX37" s="26"/>
      <c r="AY37" s="26"/>
      <c r="AZ37" s="26"/>
      <c r="BA37" s="26"/>
      <c r="BB37" s="26"/>
      <c r="BC37" s="26"/>
      <c r="BD37" s="26">
        <f t="shared" si="5"/>
        <v>1200</v>
      </c>
    </row>
    <row r="38" spans="1:56" ht="24.4" hidden="1" customHeight="1" x14ac:dyDescent="0.25">
      <c r="A38" s="1">
        <v>27</v>
      </c>
      <c r="B38" s="1" t="s"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f t="shared" si="3"/>
        <v>0</v>
      </c>
      <c r="T38" s="1">
        <v>27</v>
      </c>
      <c r="U38" s="1" t="s">
        <v>39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>
        <f t="shared" si="4"/>
        <v>0</v>
      </c>
      <c r="AM38" s="1">
        <v>27</v>
      </c>
      <c r="AN38" s="1" t="s">
        <v>39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>
        <f t="shared" si="5"/>
        <v>0</v>
      </c>
    </row>
    <row r="39" spans="1:56" ht="25.15" hidden="1" customHeight="1" x14ac:dyDescent="0.25">
      <c r="A39" s="1">
        <v>28</v>
      </c>
      <c r="B39" s="1" t="s">
        <v>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f t="shared" si="3"/>
        <v>0</v>
      </c>
      <c r="T39" s="1">
        <v>28</v>
      </c>
      <c r="U39" s="1" t="s">
        <v>40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>
        <f t="shared" si="4"/>
        <v>0</v>
      </c>
      <c r="AM39" s="1">
        <v>28</v>
      </c>
      <c r="AN39" s="1" t="s">
        <v>40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>
        <f t="shared" si="5"/>
        <v>0</v>
      </c>
    </row>
    <row r="40" spans="1:56" ht="25.15" customHeight="1" x14ac:dyDescent="0.25">
      <c r="A40" s="1"/>
      <c r="B40" s="1"/>
      <c r="C40" s="1"/>
      <c r="D40" s="1"/>
      <c r="E40" s="1"/>
      <c r="F40" s="1"/>
      <c r="G40" s="4" t="s">
        <v>169</v>
      </c>
      <c r="H40" s="4" t="s">
        <v>170</v>
      </c>
      <c r="I40" s="1"/>
      <c r="J40" s="1"/>
      <c r="K40" s="1"/>
      <c r="L40" s="1"/>
      <c r="M40" s="1"/>
      <c r="N40" s="1"/>
      <c r="O40" s="1"/>
      <c r="P40" s="1"/>
      <c r="Q40" s="1"/>
      <c r="R40" s="1"/>
      <c r="T40" s="1"/>
      <c r="U40" s="1"/>
      <c r="V40" s="1"/>
      <c r="W40" s="1"/>
      <c r="X40" s="1"/>
      <c r="Y40" s="1"/>
      <c r="Z40" s="4"/>
      <c r="AA40" s="4"/>
      <c r="AB40" s="1"/>
      <c r="AC40" s="1"/>
      <c r="AD40" s="1"/>
      <c r="AE40" s="1"/>
      <c r="AF40" s="1"/>
      <c r="AG40" s="1"/>
      <c r="AH40" s="1"/>
      <c r="AI40" s="1"/>
      <c r="AJ40" s="1"/>
      <c r="AK40" s="1">
        <f t="shared" si="4"/>
        <v>0</v>
      </c>
      <c r="AM40" s="1"/>
      <c r="AN40" s="1"/>
      <c r="AO40" s="1"/>
      <c r="AP40" s="1"/>
      <c r="AQ40" s="1"/>
      <c r="AR40" s="1"/>
      <c r="AS40" s="16"/>
      <c r="AT40" s="16"/>
      <c r="AU40" s="1"/>
      <c r="AV40" s="1"/>
      <c r="AW40" s="1"/>
      <c r="AX40" s="1"/>
      <c r="AY40" s="1"/>
      <c r="AZ40" s="1"/>
      <c r="BA40" s="1"/>
      <c r="BB40" s="1"/>
      <c r="BC40" s="1"/>
      <c r="BD40" s="1">
        <f t="shared" si="5"/>
        <v>0</v>
      </c>
    </row>
    <row r="41" spans="1:56" s="21" customFormat="1" ht="25.15" customHeight="1" x14ac:dyDescent="0.25">
      <c r="A41" s="20">
        <v>29</v>
      </c>
      <c r="B41" s="20" t="s">
        <v>41</v>
      </c>
      <c r="C41" s="20" t="s">
        <v>137</v>
      </c>
      <c r="D41" s="20" t="s">
        <v>114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>
        <f t="shared" si="3"/>
        <v>0</v>
      </c>
      <c r="T41" s="20">
        <v>29</v>
      </c>
      <c r="U41" s="20" t="s">
        <v>41</v>
      </c>
      <c r="V41" s="20" t="s">
        <v>137</v>
      </c>
      <c r="W41" s="20" t="s">
        <v>114</v>
      </c>
      <c r="X41" s="20"/>
      <c r="Y41" s="20"/>
      <c r="Z41" s="20" t="s">
        <v>189</v>
      </c>
      <c r="AA41" s="20" t="s">
        <v>94</v>
      </c>
      <c r="AB41" s="20"/>
      <c r="AC41" s="20"/>
      <c r="AD41" s="20"/>
      <c r="AE41" s="20"/>
      <c r="AF41" s="20"/>
      <c r="AG41" s="20">
        <v>200</v>
      </c>
      <c r="AH41" s="20"/>
      <c r="AI41" s="20"/>
      <c r="AJ41" s="20"/>
      <c r="AK41" s="20">
        <f t="shared" si="4"/>
        <v>200</v>
      </c>
      <c r="AM41" s="12">
        <v>29</v>
      </c>
      <c r="AN41" s="12" t="s">
        <v>41</v>
      </c>
      <c r="AO41" s="12" t="s">
        <v>137</v>
      </c>
      <c r="AP41" s="12" t="s">
        <v>114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>
        <f t="shared" si="5"/>
        <v>200</v>
      </c>
    </row>
    <row r="42" spans="1:56" ht="25.15" customHeight="1" x14ac:dyDescent="0.25">
      <c r="A42" s="1">
        <v>30</v>
      </c>
      <c r="B42" s="1" t="s">
        <v>42</v>
      </c>
      <c r="C42" s="1" t="s">
        <v>138</v>
      </c>
      <c r="D42" s="1" t="s">
        <v>114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f t="shared" si="3"/>
        <v>0</v>
      </c>
      <c r="T42" s="1">
        <v>30</v>
      </c>
      <c r="U42" s="1" t="s">
        <v>42</v>
      </c>
      <c r="V42" s="1" t="s">
        <v>138</v>
      </c>
      <c r="W42" s="1" t="s">
        <v>114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>
        <f t="shared" si="4"/>
        <v>0</v>
      </c>
      <c r="AM42" s="1">
        <v>30</v>
      </c>
      <c r="AN42" s="1" t="s">
        <v>42</v>
      </c>
      <c r="AO42" s="1" t="s">
        <v>138</v>
      </c>
      <c r="AP42" s="1" t="s">
        <v>114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>
        <f t="shared" si="5"/>
        <v>0</v>
      </c>
    </row>
    <row r="43" spans="1:56" ht="25.15" customHeight="1" x14ac:dyDescent="0.25">
      <c r="A43" s="37" t="s">
        <v>0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9"/>
      <c r="T43" s="37" t="s">
        <v>0</v>
      </c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/>
      <c r="AM43" s="37" t="s">
        <v>0</v>
      </c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9"/>
    </row>
    <row r="44" spans="1:56" ht="25.15" customHeight="1" x14ac:dyDescent="0.25">
      <c r="A44" s="1"/>
      <c r="B44" s="4" t="s">
        <v>1</v>
      </c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40" t="s">
        <v>2</v>
      </c>
      <c r="O44" s="40"/>
      <c r="P44" s="40"/>
      <c r="Q44" s="40"/>
      <c r="R44" s="40"/>
      <c r="T44" s="1"/>
      <c r="U44" s="4" t="s">
        <v>172</v>
      </c>
      <c r="V44" s="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40" t="s">
        <v>2</v>
      </c>
      <c r="AH44" s="40"/>
      <c r="AI44" s="40"/>
      <c r="AJ44" s="40"/>
      <c r="AK44" s="40"/>
      <c r="AM44" s="1"/>
      <c r="AN44" s="16" t="s">
        <v>172</v>
      </c>
      <c r="AO44" s="16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40" t="s">
        <v>2</v>
      </c>
      <c r="BA44" s="40"/>
      <c r="BB44" s="40"/>
      <c r="BC44" s="40"/>
      <c r="BD44" s="40"/>
    </row>
    <row r="45" spans="1:56" ht="25.15" customHeight="1" x14ac:dyDescent="0.25">
      <c r="A45" s="1" t="s">
        <v>3</v>
      </c>
      <c r="B45" s="14" t="s">
        <v>4</v>
      </c>
      <c r="C45" s="14" t="s">
        <v>5</v>
      </c>
      <c r="D45" s="4" t="s">
        <v>6</v>
      </c>
      <c r="E45" s="40" t="s">
        <v>7</v>
      </c>
      <c r="F45" s="40"/>
      <c r="G45" s="40" t="s">
        <v>8</v>
      </c>
      <c r="H45" s="40"/>
      <c r="I45" s="40" t="s">
        <v>9</v>
      </c>
      <c r="J45" s="40"/>
      <c r="K45" s="37" t="s">
        <v>10</v>
      </c>
      <c r="L45" s="39"/>
      <c r="M45" s="1" t="s">
        <v>7</v>
      </c>
      <c r="N45" s="1" t="s">
        <v>8</v>
      </c>
      <c r="O45" s="14" t="s">
        <v>9</v>
      </c>
      <c r="P45" s="14" t="s">
        <v>10</v>
      </c>
      <c r="Q45" s="15" t="s">
        <v>11</v>
      </c>
      <c r="R45" s="1" t="s">
        <v>12</v>
      </c>
      <c r="T45" s="1" t="s">
        <v>3</v>
      </c>
      <c r="U45" s="14" t="s">
        <v>4</v>
      </c>
      <c r="V45" s="14" t="s">
        <v>5</v>
      </c>
      <c r="W45" s="4" t="s">
        <v>6</v>
      </c>
      <c r="X45" s="40" t="s">
        <v>7</v>
      </c>
      <c r="Y45" s="40"/>
      <c r="Z45" s="40" t="s">
        <v>8</v>
      </c>
      <c r="AA45" s="40"/>
      <c r="AB45" s="40" t="s">
        <v>9</v>
      </c>
      <c r="AC45" s="40"/>
      <c r="AD45" s="37" t="s">
        <v>10</v>
      </c>
      <c r="AE45" s="39"/>
      <c r="AF45" s="1" t="s">
        <v>7</v>
      </c>
      <c r="AG45" s="1" t="s">
        <v>8</v>
      </c>
      <c r="AH45" s="14" t="s">
        <v>9</v>
      </c>
      <c r="AI45" s="14" t="s">
        <v>10</v>
      </c>
      <c r="AJ45" s="15" t="s">
        <v>11</v>
      </c>
      <c r="AK45" s="1" t="s">
        <v>12</v>
      </c>
      <c r="AM45" s="1" t="s">
        <v>3</v>
      </c>
      <c r="AN45" s="17" t="s">
        <v>4</v>
      </c>
      <c r="AO45" s="17" t="s">
        <v>5</v>
      </c>
      <c r="AP45" s="16" t="s">
        <v>6</v>
      </c>
      <c r="AQ45" s="40" t="s">
        <v>7</v>
      </c>
      <c r="AR45" s="40"/>
      <c r="AS45" s="40" t="s">
        <v>8</v>
      </c>
      <c r="AT45" s="40"/>
      <c r="AU45" s="40" t="s">
        <v>9</v>
      </c>
      <c r="AV45" s="40"/>
      <c r="AW45" s="37" t="s">
        <v>10</v>
      </c>
      <c r="AX45" s="39"/>
      <c r="AY45" s="1" t="s">
        <v>7</v>
      </c>
      <c r="AZ45" s="1" t="s">
        <v>8</v>
      </c>
      <c r="BA45" s="17" t="s">
        <v>9</v>
      </c>
      <c r="BB45" s="17" t="s">
        <v>10</v>
      </c>
      <c r="BC45" s="15" t="s">
        <v>11</v>
      </c>
      <c r="BD45" s="1" t="s">
        <v>12</v>
      </c>
    </row>
    <row r="46" spans="1:56" ht="25.15" customHeight="1" x14ac:dyDescent="0.25">
      <c r="A46" s="1"/>
      <c r="B46" s="14"/>
      <c r="C46" s="14"/>
      <c r="D46" s="4"/>
      <c r="E46" s="4" t="s">
        <v>77</v>
      </c>
      <c r="F46" s="4" t="s">
        <v>85</v>
      </c>
      <c r="G46" s="4" t="s">
        <v>77</v>
      </c>
      <c r="H46" s="4" t="s">
        <v>78</v>
      </c>
      <c r="I46" s="4" t="s">
        <v>77</v>
      </c>
      <c r="J46" s="4" t="s">
        <v>78</v>
      </c>
      <c r="K46" s="4" t="s">
        <v>77</v>
      </c>
      <c r="L46" s="4" t="s">
        <v>85</v>
      </c>
      <c r="M46" s="4">
        <v>200</v>
      </c>
      <c r="N46" s="1">
        <v>200</v>
      </c>
      <c r="O46" s="1">
        <v>500</v>
      </c>
      <c r="P46" s="1">
        <v>300</v>
      </c>
      <c r="Q46" s="1">
        <v>50</v>
      </c>
      <c r="R46" s="1">
        <f>+N46+O46+P46+Q46</f>
        <v>1050</v>
      </c>
      <c r="T46" s="1"/>
      <c r="U46" s="14"/>
      <c r="V46" s="14"/>
      <c r="W46" s="4"/>
      <c r="X46" s="4" t="s">
        <v>77</v>
      </c>
      <c r="Y46" s="4" t="s">
        <v>85</v>
      </c>
      <c r="Z46" s="4" t="s">
        <v>77</v>
      </c>
      <c r="AA46" s="4" t="s">
        <v>78</v>
      </c>
      <c r="AB46" s="4" t="s">
        <v>77</v>
      </c>
      <c r="AC46" s="4" t="s">
        <v>78</v>
      </c>
      <c r="AD46" s="4" t="s">
        <v>77</v>
      </c>
      <c r="AE46" s="4" t="s">
        <v>85</v>
      </c>
      <c r="AF46" s="4">
        <v>200</v>
      </c>
      <c r="AG46" s="1">
        <v>200</v>
      </c>
      <c r="AH46" s="1">
        <v>500</v>
      </c>
      <c r="AI46" s="1">
        <v>300</v>
      </c>
      <c r="AJ46" s="1">
        <v>50</v>
      </c>
      <c r="AK46" s="1">
        <f>+AG46+AH46+AI46+AJ46</f>
        <v>1050</v>
      </c>
      <c r="AM46" s="1"/>
      <c r="AN46" s="17"/>
      <c r="AO46" s="17"/>
      <c r="AP46" s="16"/>
      <c r="AQ46" s="16" t="s">
        <v>77</v>
      </c>
      <c r="AR46" s="16" t="s">
        <v>85</v>
      </c>
      <c r="AS46" s="16" t="s">
        <v>77</v>
      </c>
      <c r="AT46" s="16" t="s">
        <v>78</v>
      </c>
      <c r="AU46" s="16" t="s">
        <v>77</v>
      </c>
      <c r="AV46" s="16" t="s">
        <v>78</v>
      </c>
      <c r="AW46" s="16" t="s">
        <v>77</v>
      </c>
      <c r="AX46" s="16" t="s">
        <v>85</v>
      </c>
      <c r="AY46" s="16">
        <v>200</v>
      </c>
      <c r="AZ46" s="1">
        <v>200</v>
      </c>
      <c r="BA46" s="1">
        <v>500</v>
      </c>
      <c r="BB46" s="1">
        <v>300</v>
      </c>
      <c r="BC46" s="1">
        <v>50</v>
      </c>
      <c r="BD46" s="1">
        <f>+AZ46+BA46+BB46+BC46</f>
        <v>1050</v>
      </c>
    </row>
    <row r="47" spans="1:56" ht="25.15" hidden="1" customHeight="1" x14ac:dyDescent="0.25">
      <c r="A47" s="1">
        <v>31</v>
      </c>
      <c r="B47" s="1" t="s">
        <v>43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1">
        <v>31</v>
      </c>
      <c r="U47" s="1" t="s">
        <v>43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M47" s="1">
        <v>31</v>
      </c>
      <c r="AN47" s="1" t="s">
        <v>43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25.15" customHeight="1" x14ac:dyDescent="0.25">
      <c r="A48" s="1">
        <v>32</v>
      </c>
      <c r="B48" s="1" t="s">
        <v>44</v>
      </c>
      <c r="C48" s="1" t="s">
        <v>139</v>
      </c>
      <c r="D48" s="1" t="s">
        <v>114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T48" s="1">
        <v>32</v>
      </c>
      <c r="U48" s="1" t="s">
        <v>44</v>
      </c>
      <c r="V48" s="1" t="s">
        <v>139</v>
      </c>
      <c r="W48" s="1" t="s">
        <v>114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>
        <f>+AJ48+AI48+AH48+AG48+AF48+R48</f>
        <v>0</v>
      </c>
      <c r="AM48" s="26">
        <v>32</v>
      </c>
      <c r="AN48" s="26" t="s">
        <v>44</v>
      </c>
      <c r="AO48" s="26" t="s">
        <v>139</v>
      </c>
      <c r="AP48" s="26" t="s">
        <v>114</v>
      </c>
      <c r="AQ48" s="26"/>
      <c r="AR48" s="26"/>
      <c r="AS48" s="26"/>
      <c r="AT48" s="26"/>
      <c r="AU48" s="26" t="s">
        <v>247</v>
      </c>
      <c r="AV48" s="26" t="s">
        <v>246</v>
      </c>
      <c r="AW48" s="26"/>
      <c r="AX48" s="26"/>
      <c r="AY48" s="26"/>
      <c r="AZ48" s="26"/>
      <c r="BA48" s="26">
        <v>500</v>
      </c>
      <c r="BB48" s="26"/>
      <c r="BC48" s="26"/>
      <c r="BD48" s="26">
        <f>+BC48+BB48+BA48+AZ48+AY48+AK48</f>
        <v>500</v>
      </c>
    </row>
    <row r="49" spans="1:56" ht="25.15" customHeight="1" x14ac:dyDescent="0.25">
      <c r="A49" s="1">
        <v>33</v>
      </c>
      <c r="B49" s="1" t="s">
        <v>45</v>
      </c>
      <c r="C49" s="1" t="s">
        <v>140</v>
      </c>
      <c r="D49" s="1" t="s">
        <v>114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1">
        <v>33</v>
      </c>
      <c r="U49" s="1" t="s">
        <v>45</v>
      </c>
      <c r="V49" s="1" t="s">
        <v>140</v>
      </c>
      <c r="W49" s="1" t="s">
        <v>114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>
        <f t="shared" ref="AK49:AK62" si="6">+AJ49+AI49+AH49+AG49+AF49+R49</f>
        <v>0</v>
      </c>
      <c r="AM49" s="1">
        <v>33</v>
      </c>
      <c r="AN49" s="1" t="s">
        <v>45</v>
      </c>
      <c r="AO49" s="1" t="s">
        <v>140</v>
      </c>
      <c r="AP49" s="1" t="s">
        <v>114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>
        <f t="shared" ref="BD49:BD58" si="7">+BC49+BB49+BA49+AZ49+AY49+AK49</f>
        <v>0</v>
      </c>
    </row>
    <row r="50" spans="1:56" ht="25.15" customHeight="1" x14ac:dyDescent="0.25">
      <c r="A50" s="1">
        <v>34</v>
      </c>
      <c r="B50" s="1" t="s">
        <v>46</v>
      </c>
      <c r="C50" s="1" t="s">
        <v>141</v>
      </c>
      <c r="D50" s="1" t="s">
        <v>114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T50" s="1">
        <v>34</v>
      </c>
      <c r="U50" s="1" t="s">
        <v>46</v>
      </c>
      <c r="V50" s="1" t="s">
        <v>141</v>
      </c>
      <c r="W50" s="1" t="s">
        <v>114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>
        <f t="shared" si="6"/>
        <v>0</v>
      </c>
      <c r="AM50" s="1">
        <v>34</v>
      </c>
      <c r="AN50" s="1" t="s">
        <v>46</v>
      </c>
      <c r="AO50" s="1" t="s">
        <v>141</v>
      </c>
      <c r="AP50" s="1" t="s">
        <v>114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f t="shared" si="7"/>
        <v>0</v>
      </c>
    </row>
    <row r="51" spans="1:56" s="21" customFormat="1" ht="25.15" customHeight="1" x14ac:dyDescent="0.25">
      <c r="A51" s="20">
        <v>35</v>
      </c>
      <c r="B51" s="20" t="s">
        <v>47</v>
      </c>
      <c r="C51" s="20" t="s">
        <v>142</v>
      </c>
      <c r="D51" s="20" t="s">
        <v>114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T51" s="20">
        <v>35</v>
      </c>
      <c r="U51" s="20" t="s">
        <v>47</v>
      </c>
      <c r="V51" s="20" t="s">
        <v>142</v>
      </c>
      <c r="W51" s="20" t="s">
        <v>114</v>
      </c>
      <c r="X51" s="20"/>
      <c r="Y51" s="20"/>
      <c r="Z51" s="20"/>
      <c r="AA51" s="20"/>
      <c r="AB51" s="20" t="s">
        <v>202</v>
      </c>
      <c r="AC51" s="20" t="s">
        <v>203</v>
      </c>
      <c r="AD51" s="20"/>
      <c r="AE51" s="20"/>
      <c r="AF51" s="20"/>
      <c r="AG51" s="20"/>
      <c r="AH51" s="20">
        <v>500</v>
      </c>
      <c r="AI51" s="20"/>
      <c r="AJ51" s="20"/>
      <c r="AK51" s="20">
        <f t="shared" si="6"/>
        <v>500</v>
      </c>
      <c r="AM51" s="26">
        <v>35</v>
      </c>
      <c r="AN51" s="26" t="s">
        <v>47</v>
      </c>
      <c r="AO51" s="26" t="s">
        <v>142</v>
      </c>
      <c r="AP51" s="26" t="s">
        <v>114</v>
      </c>
      <c r="AQ51" s="26"/>
      <c r="AR51" s="26"/>
      <c r="AS51" s="26" t="s">
        <v>252</v>
      </c>
      <c r="AT51" s="26" t="s">
        <v>253</v>
      </c>
      <c r="AU51" s="26"/>
      <c r="AV51" s="26"/>
      <c r="AW51" s="26"/>
      <c r="AX51" s="26"/>
      <c r="AY51" s="26"/>
      <c r="AZ51" s="26">
        <v>200</v>
      </c>
      <c r="BA51" s="26"/>
      <c r="BB51" s="26"/>
      <c r="BC51" s="26"/>
      <c r="BD51" s="26">
        <f t="shared" si="7"/>
        <v>700</v>
      </c>
    </row>
    <row r="52" spans="1:56" ht="25.15" customHeight="1" x14ac:dyDescent="0.25">
      <c r="A52" s="1">
        <v>36</v>
      </c>
      <c r="B52" s="1" t="s">
        <v>143</v>
      </c>
      <c r="C52" s="1" t="s">
        <v>144</v>
      </c>
      <c r="D52" s="1" t="s">
        <v>114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s="1">
        <v>36</v>
      </c>
      <c r="U52" s="1" t="s">
        <v>143</v>
      </c>
      <c r="V52" s="1" t="s">
        <v>144</v>
      </c>
      <c r="W52" s="1" t="s">
        <v>114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>
        <f t="shared" si="6"/>
        <v>0</v>
      </c>
      <c r="AM52" s="1">
        <v>36</v>
      </c>
      <c r="AN52" s="1" t="s">
        <v>143</v>
      </c>
      <c r="AO52" s="1" t="s">
        <v>144</v>
      </c>
      <c r="AP52" s="1" t="s">
        <v>114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>
        <f t="shared" si="7"/>
        <v>0</v>
      </c>
    </row>
    <row r="53" spans="1:56" ht="25.15" customHeight="1" x14ac:dyDescent="0.25">
      <c r="A53" s="1">
        <v>37</v>
      </c>
      <c r="B53" s="1" t="s">
        <v>49</v>
      </c>
      <c r="C53" s="1" t="s">
        <v>145</v>
      </c>
      <c r="D53" s="1" t="s">
        <v>114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T53" s="1">
        <v>37</v>
      </c>
      <c r="U53" s="1" t="s">
        <v>49</v>
      </c>
      <c r="V53" s="1" t="s">
        <v>145</v>
      </c>
      <c r="W53" s="1" t="s">
        <v>114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f t="shared" si="6"/>
        <v>0</v>
      </c>
      <c r="AM53" s="1">
        <v>37</v>
      </c>
      <c r="AN53" s="1" t="s">
        <v>49</v>
      </c>
      <c r="AO53" s="1" t="s">
        <v>145</v>
      </c>
      <c r="AP53" s="1" t="s">
        <v>114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>
        <f t="shared" si="7"/>
        <v>0</v>
      </c>
    </row>
    <row r="54" spans="1:56" ht="25.15" customHeight="1" x14ac:dyDescent="0.25">
      <c r="A54" s="1">
        <v>38</v>
      </c>
      <c r="B54" s="1" t="s">
        <v>50</v>
      </c>
      <c r="C54" s="1" t="s">
        <v>146</v>
      </c>
      <c r="D54" s="1" t="s">
        <v>114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T54" s="1">
        <v>38</v>
      </c>
      <c r="U54" s="1" t="s">
        <v>50</v>
      </c>
      <c r="V54" s="1" t="s">
        <v>146</v>
      </c>
      <c r="W54" s="1" t="s">
        <v>114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f t="shared" si="6"/>
        <v>0</v>
      </c>
      <c r="AM54" s="1">
        <v>38</v>
      </c>
      <c r="AN54" s="1" t="s">
        <v>50</v>
      </c>
      <c r="AO54" s="1" t="s">
        <v>146</v>
      </c>
      <c r="AP54" s="1" t="s">
        <v>114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f t="shared" si="7"/>
        <v>0</v>
      </c>
    </row>
    <row r="55" spans="1:56" ht="25.35" hidden="1" customHeight="1" x14ac:dyDescent="0.25">
      <c r="A55" s="1">
        <v>39</v>
      </c>
      <c r="B55" s="1" t="s">
        <v>51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T55" s="1">
        <v>39</v>
      </c>
      <c r="U55" s="1" t="s">
        <v>51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>
        <f t="shared" si="6"/>
        <v>0</v>
      </c>
      <c r="AM55" s="1">
        <v>39</v>
      </c>
      <c r="AN55" s="1" t="s">
        <v>51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f t="shared" si="7"/>
        <v>0</v>
      </c>
    </row>
    <row r="56" spans="1:56" ht="25.15" hidden="1" customHeight="1" x14ac:dyDescent="0.25">
      <c r="A56" s="1">
        <v>40</v>
      </c>
      <c r="B56" s="1" t="s">
        <v>52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T56" s="1">
        <v>40</v>
      </c>
      <c r="U56" s="1" t="s">
        <v>52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>
        <f t="shared" si="6"/>
        <v>0</v>
      </c>
      <c r="AM56" s="1">
        <v>40</v>
      </c>
      <c r="AN56" s="1" t="s">
        <v>52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>
        <f t="shared" si="7"/>
        <v>0</v>
      </c>
    </row>
    <row r="57" spans="1:56" s="21" customFormat="1" ht="25.15" customHeight="1" x14ac:dyDescent="0.25">
      <c r="A57" s="20">
        <v>41</v>
      </c>
      <c r="B57" s="20" t="s">
        <v>53</v>
      </c>
      <c r="C57" s="20" t="s">
        <v>147</v>
      </c>
      <c r="D57" s="20" t="s">
        <v>114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T57" s="20">
        <v>41</v>
      </c>
      <c r="U57" s="20" t="s">
        <v>53</v>
      </c>
      <c r="V57" s="20" t="s">
        <v>147</v>
      </c>
      <c r="W57" s="20" t="s">
        <v>114</v>
      </c>
      <c r="X57" s="20"/>
      <c r="Y57" s="20"/>
      <c r="Z57" s="20"/>
      <c r="AA57" s="20"/>
      <c r="AB57" s="23">
        <v>0.35555555555555557</v>
      </c>
      <c r="AD57" s="20"/>
      <c r="AE57" s="20"/>
      <c r="AF57" s="20"/>
      <c r="AG57" s="20"/>
      <c r="AH57" s="20">
        <v>500</v>
      </c>
      <c r="AI57" s="20"/>
      <c r="AJ57" s="20"/>
      <c r="AK57" s="20">
        <f t="shared" si="6"/>
        <v>500</v>
      </c>
      <c r="AM57" s="20">
        <v>41</v>
      </c>
      <c r="AN57" s="20" t="s">
        <v>53</v>
      </c>
      <c r="AO57" s="12" t="s">
        <v>147</v>
      </c>
      <c r="AP57" s="12" t="s">
        <v>114</v>
      </c>
      <c r="AQ57" s="12"/>
      <c r="AR57" s="12"/>
      <c r="AS57" s="12"/>
      <c r="AT57" s="12"/>
      <c r="AU57" s="29"/>
      <c r="AV57" s="13"/>
      <c r="AW57" s="12"/>
      <c r="AX57" s="12"/>
      <c r="AY57" s="12"/>
      <c r="AZ57" s="12"/>
      <c r="BA57" s="12"/>
      <c r="BB57" s="12"/>
      <c r="BC57" s="12"/>
      <c r="BD57" s="12">
        <f t="shared" si="7"/>
        <v>500</v>
      </c>
    </row>
    <row r="58" spans="1:56" ht="25.15" hidden="1" customHeight="1" x14ac:dyDescent="0.25">
      <c r="A58" s="1">
        <v>42</v>
      </c>
      <c r="B58" s="1" t="s">
        <v>54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T58" s="1">
        <v>42</v>
      </c>
      <c r="U58" s="1" t="s">
        <v>54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>
        <f t="shared" si="6"/>
        <v>0</v>
      </c>
      <c r="AM58" s="1">
        <v>42</v>
      </c>
      <c r="AN58" s="1" t="s">
        <v>54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>
        <f t="shared" si="7"/>
        <v>0</v>
      </c>
    </row>
    <row r="59" spans="1:56" ht="25.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T59" s="1"/>
      <c r="U59" s="1"/>
      <c r="V59" s="1"/>
      <c r="W59" s="1"/>
      <c r="X59" s="1"/>
      <c r="Y59" s="1"/>
      <c r="Z59" s="1"/>
      <c r="AA59" s="1"/>
      <c r="AB59" s="20" t="s">
        <v>201</v>
      </c>
      <c r="AC59" s="20" t="s">
        <v>200</v>
      </c>
      <c r="AD59" s="1"/>
      <c r="AE59" s="1"/>
      <c r="AF59" s="1"/>
      <c r="AG59" s="1"/>
      <c r="AH59" s="1"/>
      <c r="AI59" s="1"/>
      <c r="AJ59" s="1"/>
      <c r="AK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AW59" s="1"/>
      <c r="AX59" s="1"/>
      <c r="AY59" s="1"/>
      <c r="AZ59" s="1"/>
      <c r="BA59" s="1"/>
      <c r="BB59" s="1"/>
      <c r="BC59" s="1"/>
      <c r="BD59" s="1"/>
    </row>
    <row r="60" spans="1:56" ht="23.45" customHeight="1" x14ac:dyDescent="0.25">
      <c r="A60" s="1">
        <v>43</v>
      </c>
      <c r="B60" s="12" t="s">
        <v>55</v>
      </c>
      <c r="C60" s="1" t="s">
        <v>150</v>
      </c>
      <c r="D60" s="1" t="s">
        <v>114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T60" s="1">
        <v>43</v>
      </c>
      <c r="U60" s="12" t="s">
        <v>55</v>
      </c>
      <c r="V60" s="1" t="s">
        <v>150</v>
      </c>
      <c r="W60" s="1" t="s">
        <v>114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>
        <f t="shared" si="6"/>
        <v>0</v>
      </c>
      <c r="AM60" s="1">
        <v>43</v>
      </c>
      <c r="AN60" s="12" t="s">
        <v>55</v>
      </c>
      <c r="AO60" s="1" t="s">
        <v>150</v>
      </c>
      <c r="AP60" s="1" t="s">
        <v>114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>
        <f t="shared" ref="BD60:BD62" si="8">+BC60+BB60+BA60+AZ60+AY60+AK60</f>
        <v>0</v>
      </c>
    </row>
    <row r="61" spans="1:56" ht="23.45" hidden="1" customHeight="1" x14ac:dyDescent="0.25">
      <c r="A61" s="1">
        <v>44</v>
      </c>
      <c r="B61" s="1" t="s">
        <v>56</v>
      </c>
      <c r="C61" s="1" t="s">
        <v>151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T61" s="1">
        <v>44</v>
      </c>
      <c r="U61" s="1" t="s">
        <v>56</v>
      </c>
      <c r="V61" s="1" t="s">
        <v>151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>
        <f t="shared" si="6"/>
        <v>0</v>
      </c>
      <c r="AM61" s="1">
        <v>44</v>
      </c>
      <c r="AN61" s="1" t="s">
        <v>56</v>
      </c>
      <c r="AO61" s="1" t="s">
        <v>151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>
        <f t="shared" si="8"/>
        <v>0</v>
      </c>
    </row>
    <row r="62" spans="1:56" ht="25.15" customHeight="1" x14ac:dyDescent="0.25">
      <c r="A62" s="1">
        <v>45</v>
      </c>
      <c r="B62" s="1" t="s">
        <v>57</v>
      </c>
      <c r="C62" s="1" t="s">
        <v>152</v>
      </c>
      <c r="D62" s="1" t="s">
        <v>114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T62" s="1">
        <v>45</v>
      </c>
      <c r="U62" s="1" t="s">
        <v>57</v>
      </c>
      <c r="V62" s="1" t="s">
        <v>152</v>
      </c>
      <c r="W62" s="1" t="s">
        <v>114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f t="shared" si="6"/>
        <v>0</v>
      </c>
      <c r="AM62" s="1">
        <v>45</v>
      </c>
      <c r="AN62" s="1" t="s">
        <v>57</v>
      </c>
      <c r="AO62" s="1" t="s">
        <v>152</v>
      </c>
      <c r="AP62" s="1" t="s">
        <v>114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>
        <f t="shared" si="8"/>
        <v>0</v>
      </c>
    </row>
    <row r="63" spans="1:56" ht="25.15" customHeight="1" x14ac:dyDescent="0.25">
      <c r="A63" s="37" t="s">
        <v>0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9"/>
      <c r="T63" s="37" t="s">
        <v>0</v>
      </c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9"/>
      <c r="AM63" s="37" t="s">
        <v>0</v>
      </c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9"/>
    </row>
    <row r="64" spans="1:56" ht="25.15" customHeight="1" x14ac:dyDescent="0.25">
      <c r="A64" s="1"/>
      <c r="B64" s="4" t="s">
        <v>1</v>
      </c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40" t="s">
        <v>2</v>
      </c>
      <c r="O64" s="40"/>
      <c r="P64" s="40"/>
      <c r="Q64" s="40"/>
      <c r="R64" s="40"/>
      <c r="T64" s="1"/>
      <c r="U64" s="4" t="s">
        <v>172</v>
      </c>
      <c r="V64" s="4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40" t="s">
        <v>2</v>
      </c>
      <c r="AH64" s="40"/>
      <c r="AI64" s="40"/>
      <c r="AJ64" s="40"/>
      <c r="AK64" s="40"/>
      <c r="AM64" s="1"/>
      <c r="AN64" s="16" t="s">
        <v>172</v>
      </c>
      <c r="AO64" s="16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40" t="s">
        <v>2</v>
      </c>
      <c r="BA64" s="40"/>
      <c r="BB64" s="40"/>
      <c r="BC64" s="40"/>
      <c r="BD64" s="40"/>
    </row>
    <row r="65" spans="1:56" ht="25.15" customHeight="1" x14ac:dyDescent="0.25">
      <c r="A65" s="1" t="s">
        <v>3</v>
      </c>
      <c r="B65" s="14" t="s">
        <v>4</v>
      </c>
      <c r="C65" s="14" t="s">
        <v>5</v>
      </c>
      <c r="D65" s="4" t="s">
        <v>6</v>
      </c>
      <c r="E65" s="40" t="s">
        <v>7</v>
      </c>
      <c r="F65" s="40"/>
      <c r="G65" s="40" t="s">
        <v>8</v>
      </c>
      <c r="H65" s="40"/>
      <c r="I65" s="40" t="s">
        <v>9</v>
      </c>
      <c r="J65" s="40"/>
      <c r="K65" s="37" t="s">
        <v>10</v>
      </c>
      <c r="L65" s="39"/>
      <c r="M65" s="1" t="s">
        <v>7</v>
      </c>
      <c r="N65" s="1" t="s">
        <v>8</v>
      </c>
      <c r="O65" s="14" t="s">
        <v>9</v>
      </c>
      <c r="P65" s="14" t="s">
        <v>10</v>
      </c>
      <c r="Q65" s="15" t="s">
        <v>11</v>
      </c>
      <c r="R65" s="1" t="s">
        <v>12</v>
      </c>
      <c r="T65" s="1" t="s">
        <v>3</v>
      </c>
      <c r="U65" s="14" t="s">
        <v>4</v>
      </c>
      <c r="V65" s="14" t="s">
        <v>5</v>
      </c>
      <c r="W65" s="4" t="s">
        <v>6</v>
      </c>
      <c r="X65" s="40" t="s">
        <v>7</v>
      </c>
      <c r="Y65" s="40"/>
      <c r="Z65" s="40" t="s">
        <v>8</v>
      </c>
      <c r="AA65" s="40"/>
      <c r="AB65" s="40" t="s">
        <v>9</v>
      </c>
      <c r="AC65" s="40"/>
      <c r="AD65" s="37" t="s">
        <v>10</v>
      </c>
      <c r="AE65" s="39"/>
      <c r="AF65" s="1" t="s">
        <v>7</v>
      </c>
      <c r="AG65" s="1" t="s">
        <v>8</v>
      </c>
      <c r="AH65" s="14" t="s">
        <v>9</v>
      </c>
      <c r="AI65" s="14" t="s">
        <v>10</v>
      </c>
      <c r="AJ65" s="15" t="s">
        <v>11</v>
      </c>
      <c r="AK65" s="1" t="s">
        <v>12</v>
      </c>
      <c r="AM65" s="1" t="s">
        <v>3</v>
      </c>
      <c r="AN65" s="17" t="s">
        <v>4</v>
      </c>
      <c r="AO65" s="17" t="s">
        <v>5</v>
      </c>
      <c r="AP65" s="16" t="s">
        <v>6</v>
      </c>
      <c r="AQ65" s="40" t="s">
        <v>7</v>
      </c>
      <c r="AR65" s="40"/>
      <c r="AS65" s="40" t="s">
        <v>8</v>
      </c>
      <c r="AT65" s="40"/>
      <c r="AU65" s="40" t="s">
        <v>9</v>
      </c>
      <c r="AV65" s="40"/>
      <c r="AW65" s="37" t="s">
        <v>10</v>
      </c>
      <c r="AX65" s="39"/>
      <c r="AY65" s="1" t="s">
        <v>7</v>
      </c>
      <c r="AZ65" s="1" t="s">
        <v>8</v>
      </c>
      <c r="BA65" s="17" t="s">
        <v>9</v>
      </c>
      <c r="BB65" s="17" t="s">
        <v>10</v>
      </c>
      <c r="BC65" s="15" t="s">
        <v>11</v>
      </c>
      <c r="BD65" s="1" t="s">
        <v>12</v>
      </c>
    </row>
    <row r="66" spans="1:56" ht="25.15" customHeight="1" x14ac:dyDescent="0.25">
      <c r="A66" s="1"/>
      <c r="B66" s="14"/>
      <c r="C66" s="14"/>
      <c r="D66" s="4"/>
      <c r="E66" s="4" t="s">
        <v>77</v>
      </c>
      <c r="F66" s="4" t="s">
        <v>85</v>
      </c>
      <c r="G66" s="4" t="s">
        <v>77</v>
      </c>
      <c r="H66" s="4" t="s">
        <v>78</v>
      </c>
      <c r="I66" s="4" t="s">
        <v>77</v>
      </c>
      <c r="J66" s="4" t="s">
        <v>78</v>
      </c>
      <c r="K66" s="4" t="s">
        <v>77</v>
      </c>
      <c r="L66" s="4" t="s">
        <v>85</v>
      </c>
      <c r="M66" s="4">
        <v>200</v>
      </c>
      <c r="N66" s="1">
        <v>200</v>
      </c>
      <c r="O66" s="1">
        <v>500</v>
      </c>
      <c r="P66" s="1">
        <v>300</v>
      </c>
      <c r="Q66" s="1">
        <v>50</v>
      </c>
      <c r="R66" s="1">
        <f>+N66+O66+P66+Q66</f>
        <v>1050</v>
      </c>
      <c r="T66" s="1"/>
      <c r="U66" s="14"/>
      <c r="V66" s="14"/>
      <c r="W66" s="4"/>
      <c r="X66" s="4" t="s">
        <v>77</v>
      </c>
      <c r="Y66" s="4" t="s">
        <v>85</v>
      </c>
      <c r="Z66" s="4" t="s">
        <v>77</v>
      </c>
      <c r="AA66" s="4" t="s">
        <v>78</v>
      </c>
      <c r="AB66" s="4" t="s">
        <v>77</v>
      </c>
      <c r="AC66" s="4" t="s">
        <v>78</v>
      </c>
      <c r="AD66" s="4" t="s">
        <v>77</v>
      </c>
      <c r="AE66" s="4" t="s">
        <v>85</v>
      </c>
      <c r="AF66" s="4">
        <v>200</v>
      </c>
      <c r="AG66" s="1">
        <v>200</v>
      </c>
      <c r="AH66" s="1">
        <v>500</v>
      </c>
      <c r="AI66" s="1">
        <v>300</v>
      </c>
      <c r="AJ66" s="1">
        <v>50</v>
      </c>
      <c r="AK66" s="1">
        <f>+AG66+AH66+AI66+AJ66</f>
        <v>1050</v>
      </c>
      <c r="AM66" s="1"/>
      <c r="AN66" s="17"/>
      <c r="AO66" s="17"/>
      <c r="AP66" s="16"/>
      <c r="AQ66" s="16" t="s">
        <v>77</v>
      </c>
      <c r="AR66" s="16" t="s">
        <v>85</v>
      </c>
      <c r="AS66" s="16" t="s">
        <v>77</v>
      </c>
      <c r="AT66" s="16" t="s">
        <v>78</v>
      </c>
      <c r="AU66" s="16" t="s">
        <v>77</v>
      </c>
      <c r="AV66" s="16" t="s">
        <v>78</v>
      </c>
      <c r="AW66" s="16" t="s">
        <v>77</v>
      </c>
      <c r="AX66" s="16" t="s">
        <v>85</v>
      </c>
      <c r="AY66" s="16">
        <v>200</v>
      </c>
      <c r="AZ66" s="1">
        <v>200</v>
      </c>
      <c r="BA66" s="1">
        <v>500</v>
      </c>
      <c r="BB66" s="1">
        <v>300</v>
      </c>
      <c r="BC66" s="1">
        <v>50</v>
      </c>
      <c r="BD66" s="1">
        <f>+AZ66+BA66+BB66+BC66</f>
        <v>1050</v>
      </c>
    </row>
    <row r="67" spans="1:56" ht="25.15" customHeight="1" x14ac:dyDescent="0.25">
      <c r="A67" s="1">
        <v>46</v>
      </c>
      <c r="B67" s="1" t="s">
        <v>58</v>
      </c>
      <c r="C67" s="1" t="s">
        <v>153</v>
      </c>
      <c r="D67" s="1" t="s">
        <v>114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f>+Q67+P67+O67+N67+M67</f>
        <v>0</v>
      </c>
      <c r="T67" s="1">
        <v>46</v>
      </c>
      <c r="U67" s="1" t="s">
        <v>58</v>
      </c>
      <c r="V67" s="1" t="s">
        <v>153</v>
      </c>
      <c r="W67" s="1" t="s">
        <v>114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>
        <f>+AJ67+AI67+AH67+AG67+AF67+R67</f>
        <v>0</v>
      </c>
      <c r="AM67" s="1">
        <v>46</v>
      </c>
      <c r="AN67" s="1" t="s">
        <v>58</v>
      </c>
      <c r="AO67" s="1" t="s">
        <v>153</v>
      </c>
      <c r="AP67" s="1" t="s">
        <v>114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>
        <f>+BC67+BB67+BA67+AZ67+AY67+AK67</f>
        <v>0</v>
      </c>
    </row>
    <row r="68" spans="1:56" ht="25.15" customHeight="1" x14ac:dyDescent="0.25">
      <c r="A68" s="1">
        <v>47</v>
      </c>
      <c r="B68" s="1" t="s">
        <v>59</v>
      </c>
      <c r="C68" s="1" t="s">
        <v>154</v>
      </c>
      <c r="D68" s="1" t="s">
        <v>114</v>
      </c>
      <c r="E68" s="1"/>
      <c r="F68" s="1"/>
      <c r="G68" s="1"/>
      <c r="H68" s="1"/>
      <c r="I68" s="1" t="s">
        <v>169</v>
      </c>
      <c r="J68" s="1" t="s">
        <v>170</v>
      </c>
      <c r="K68" s="1"/>
      <c r="L68" s="1"/>
      <c r="M68" s="1"/>
      <c r="N68" s="1"/>
      <c r="O68" s="1">
        <v>500</v>
      </c>
      <c r="P68" s="1"/>
      <c r="Q68" s="1"/>
      <c r="R68" s="1">
        <f t="shared" ref="R68:R81" si="9">+Q68+P68+O68+N68+M68</f>
        <v>500</v>
      </c>
      <c r="T68" s="1">
        <v>47</v>
      </c>
      <c r="U68" s="1" t="s">
        <v>59</v>
      </c>
      <c r="V68" s="1" t="s">
        <v>154</v>
      </c>
      <c r="W68" s="1" t="s">
        <v>114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>
        <f t="shared" ref="AK68:AK81" si="10">+AJ68+AI68+AH68+AG68+AF68+R68</f>
        <v>500</v>
      </c>
      <c r="AM68" s="1">
        <v>47</v>
      </c>
      <c r="AN68" s="1" t="s">
        <v>59</v>
      </c>
      <c r="AO68" s="1" t="s">
        <v>154</v>
      </c>
      <c r="AP68" s="1" t="s">
        <v>114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>
        <f t="shared" ref="BD68:BD76" si="11">+BC68+BB68+BA68+AZ68+AY68+AK68</f>
        <v>500</v>
      </c>
    </row>
    <row r="69" spans="1:56" s="21" customFormat="1" ht="24.4" customHeight="1" x14ac:dyDescent="0.25">
      <c r="A69" s="20">
        <v>48</v>
      </c>
      <c r="B69" s="20" t="s">
        <v>60</v>
      </c>
      <c r="C69" s="20" t="s">
        <v>155</v>
      </c>
      <c r="D69" s="20" t="s">
        <v>114</v>
      </c>
      <c r="E69" s="20"/>
      <c r="F69" s="20"/>
      <c r="I69" s="20"/>
      <c r="J69" s="20"/>
      <c r="K69" s="20"/>
      <c r="L69" s="20"/>
      <c r="M69" s="20"/>
      <c r="N69" s="20"/>
      <c r="O69" s="20"/>
      <c r="P69" s="20"/>
      <c r="Q69" s="20"/>
      <c r="R69" s="20">
        <f t="shared" si="9"/>
        <v>0</v>
      </c>
      <c r="T69" s="20">
        <v>48</v>
      </c>
      <c r="U69" s="20" t="s">
        <v>60</v>
      </c>
      <c r="V69" s="20" t="s">
        <v>155</v>
      </c>
      <c r="W69" s="20" t="s">
        <v>114</v>
      </c>
      <c r="X69" s="20"/>
      <c r="Y69" s="20"/>
      <c r="Z69" s="20" t="s">
        <v>211</v>
      </c>
      <c r="AA69" s="20" t="s">
        <v>212</v>
      </c>
      <c r="AB69" s="20"/>
      <c r="AC69" s="20"/>
      <c r="AD69" s="20"/>
      <c r="AE69" s="20"/>
      <c r="AF69" s="20"/>
      <c r="AG69" s="20">
        <v>200</v>
      </c>
      <c r="AH69" s="20"/>
      <c r="AI69" s="20"/>
      <c r="AJ69" s="20"/>
      <c r="AK69" s="20">
        <f t="shared" si="10"/>
        <v>200</v>
      </c>
      <c r="AM69" s="20">
        <v>48</v>
      </c>
      <c r="AN69" s="12" t="s">
        <v>60</v>
      </c>
      <c r="AO69" s="12" t="s">
        <v>155</v>
      </c>
      <c r="AP69" s="12" t="s">
        <v>114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>
        <f t="shared" si="11"/>
        <v>200</v>
      </c>
    </row>
    <row r="70" spans="1:56" ht="25.15" customHeight="1" x14ac:dyDescent="0.25">
      <c r="A70" s="1">
        <v>49</v>
      </c>
      <c r="B70" s="1" t="s">
        <v>61</v>
      </c>
      <c r="C70" s="1" t="s">
        <v>156</v>
      </c>
      <c r="D70" s="1" t="s">
        <v>114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f t="shared" si="9"/>
        <v>0</v>
      </c>
      <c r="T70" s="1">
        <v>49</v>
      </c>
      <c r="U70" s="1" t="s">
        <v>61</v>
      </c>
      <c r="V70" s="1" t="s">
        <v>156</v>
      </c>
      <c r="W70" s="1" t="s">
        <v>114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>
        <f t="shared" si="10"/>
        <v>0</v>
      </c>
      <c r="AM70" s="26">
        <v>49</v>
      </c>
      <c r="AN70" s="26" t="s">
        <v>61</v>
      </c>
      <c r="AO70" s="26" t="s">
        <v>156</v>
      </c>
      <c r="AP70" s="26" t="s">
        <v>114</v>
      </c>
      <c r="AQ70" s="26"/>
      <c r="AR70" s="26"/>
      <c r="AS70" s="26"/>
      <c r="AT70" s="26"/>
      <c r="AU70" s="26" t="s">
        <v>110</v>
      </c>
      <c r="AV70" s="26" t="s">
        <v>245</v>
      </c>
      <c r="AW70" s="26"/>
      <c r="AX70" s="26"/>
      <c r="AY70" s="26"/>
      <c r="AZ70" s="26"/>
      <c r="BA70" s="26">
        <v>500</v>
      </c>
      <c r="BB70" s="26"/>
      <c r="BC70" s="26"/>
      <c r="BD70" s="26">
        <f t="shared" si="11"/>
        <v>500</v>
      </c>
    </row>
    <row r="71" spans="1:56" ht="25.15" customHeight="1" x14ac:dyDescent="0.25">
      <c r="A71" s="1">
        <v>50</v>
      </c>
      <c r="B71" s="1" t="s">
        <v>62</v>
      </c>
      <c r="C71" s="1" t="s">
        <v>157</v>
      </c>
      <c r="D71" s="1" t="s">
        <v>114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f t="shared" si="9"/>
        <v>0</v>
      </c>
      <c r="T71" s="1">
        <v>50</v>
      </c>
      <c r="U71" s="1" t="s">
        <v>62</v>
      </c>
      <c r="V71" s="1" t="s">
        <v>157</v>
      </c>
      <c r="W71" s="1" t="s">
        <v>114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>
        <f t="shared" si="10"/>
        <v>0</v>
      </c>
      <c r="AM71" s="1">
        <v>50</v>
      </c>
      <c r="AN71" s="1" t="s">
        <v>62</v>
      </c>
      <c r="AO71" s="1" t="s">
        <v>157</v>
      </c>
      <c r="AP71" s="1" t="s">
        <v>114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>
        <f t="shared" si="11"/>
        <v>0</v>
      </c>
    </row>
    <row r="72" spans="1:56" ht="25.15" customHeight="1" x14ac:dyDescent="0.25">
      <c r="A72" s="1">
        <v>51</v>
      </c>
      <c r="B72" s="1" t="s">
        <v>63</v>
      </c>
      <c r="C72" s="1" t="s">
        <v>158</v>
      </c>
      <c r="D72" s="1" t="s">
        <v>114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f t="shared" si="9"/>
        <v>0</v>
      </c>
      <c r="T72" s="1">
        <v>51</v>
      </c>
      <c r="U72" s="1" t="s">
        <v>63</v>
      </c>
      <c r="V72" s="1" t="s">
        <v>158</v>
      </c>
      <c r="W72" s="1" t="s">
        <v>114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>
        <f t="shared" si="10"/>
        <v>0</v>
      </c>
      <c r="AM72" s="1">
        <v>51</v>
      </c>
      <c r="AN72" s="1" t="s">
        <v>63</v>
      </c>
      <c r="AO72" s="1" t="s">
        <v>158</v>
      </c>
      <c r="AP72" s="1" t="s">
        <v>114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>
        <f t="shared" si="11"/>
        <v>0</v>
      </c>
    </row>
    <row r="73" spans="1:56" ht="25.15" customHeight="1" x14ac:dyDescent="0.25">
      <c r="A73" s="1">
        <v>52</v>
      </c>
      <c r="B73" s="1" t="s">
        <v>64</v>
      </c>
      <c r="C73" s="1" t="s">
        <v>159</v>
      </c>
      <c r="D73" s="1" t="s">
        <v>114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>
        <f t="shared" si="9"/>
        <v>0</v>
      </c>
      <c r="T73" s="1">
        <v>52</v>
      </c>
      <c r="U73" s="1" t="s">
        <v>64</v>
      </c>
      <c r="V73" s="1" t="s">
        <v>159</v>
      </c>
      <c r="W73" s="1" t="s">
        <v>114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>
        <f t="shared" si="10"/>
        <v>0</v>
      </c>
      <c r="AM73" s="1">
        <v>52</v>
      </c>
      <c r="AN73" s="1" t="s">
        <v>64</v>
      </c>
      <c r="AO73" s="1" t="s">
        <v>159</v>
      </c>
      <c r="AP73" s="1" t="s">
        <v>114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>
        <f t="shared" si="11"/>
        <v>0</v>
      </c>
    </row>
    <row r="74" spans="1:56" ht="25.15" customHeight="1" x14ac:dyDescent="0.25">
      <c r="A74" s="1">
        <v>53</v>
      </c>
      <c r="B74" s="1" t="s">
        <v>65</v>
      </c>
      <c r="C74" s="1" t="s">
        <v>160</v>
      </c>
      <c r="D74" s="1" t="s">
        <v>114</v>
      </c>
      <c r="E74" s="1"/>
      <c r="F74" s="1"/>
      <c r="G74" s="1"/>
      <c r="H74" s="1"/>
      <c r="I74" s="1" t="s">
        <v>93</v>
      </c>
      <c r="J74" s="1" t="s">
        <v>96</v>
      </c>
      <c r="K74" s="1"/>
      <c r="L74" s="1"/>
      <c r="M74" s="1"/>
      <c r="N74" s="1"/>
      <c r="O74" s="1">
        <v>500</v>
      </c>
      <c r="P74" s="1"/>
      <c r="Q74" s="1"/>
      <c r="R74" s="1">
        <f t="shared" si="9"/>
        <v>500</v>
      </c>
      <c r="T74" s="1">
        <v>53</v>
      </c>
      <c r="U74" s="1" t="s">
        <v>65</v>
      </c>
      <c r="V74" s="1" t="s">
        <v>160</v>
      </c>
      <c r="W74" s="1" t="s">
        <v>114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>
        <f t="shared" si="10"/>
        <v>500</v>
      </c>
      <c r="AM74" s="1">
        <v>53</v>
      </c>
      <c r="AN74" s="1" t="s">
        <v>65</v>
      </c>
      <c r="AO74" s="1" t="s">
        <v>160</v>
      </c>
      <c r="AP74" s="1" t="s">
        <v>114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>
        <f t="shared" si="11"/>
        <v>500</v>
      </c>
    </row>
    <row r="75" spans="1:56" ht="25.15" hidden="1" customHeight="1" x14ac:dyDescent="0.25">
      <c r="A75" s="1">
        <v>54</v>
      </c>
      <c r="B75" s="1" t="s">
        <v>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f t="shared" si="9"/>
        <v>0</v>
      </c>
      <c r="T75" s="1">
        <v>54</v>
      </c>
      <c r="U75" s="1" t="s">
        <v>66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>
        <f t="shared" si="10"/>
        <v>0</v>
      </c>
      <c r="AM75" s="1">
        <v>54</v>
      </c>
      <c r="AN75" s="1" t="s">
        <v>66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f t="shared" si="11"/>
        <v>0</v>
      </c>
    </row>
    <row r="76" spans="1:56" s="21" customFormat="1" ht="25.15" customHeight="1" x14ac:dyDescent="0.25">
      <c r="A76" s="20">
        <v>55</v>
      </c>
      <c r="B76" s="20" t="s">
        <v>67</v>
      </c>
      <c r="C76" s="20" t="s">
        <v>161</v>
      </c>
      <c r="D76" s="20" t="s">
        <v>114</v>
      </c>
      <c r="E76" s="20"/>
      <c r="F76" s="20"/>
      <c r="G76" s="20"/>
      <c r="H76" s="20"/>
      <c r="I76" s="20" t="s">
        <v>97</v>
      </c>
      <c r="J76" s="20" t="s">
        <v>98</v>
      </c>
      <c r="K76" s="20"/>
      <c r="L76" s="20"/>
      <c r="M76" s="20"/>
      <c r="N76" s="20"/>
      <c r="O76" s="20">
        <v>500</v>
      </c>
      <c r="P76" s="20"/>
      <c r="Q76" s="20"/>
      <c r="R76" s="20">
        <f t="shared" si="9"/>
        <v>500</v>
      </c>
      <c r="T76" s="20">
        <v>55</v>
      </c>
      <c r="U76" s="20" t="s">
        <v>67</v>
      </c>
      <c r="V76" s="20" t="s">
        <v>161</v>
      </c>
      <c r="W76" s="20" t="s">
        <v>114</v>
      </c>
      <c r="X76" s="20"/>
      <c r="Y76" s="20"/>
      <c r="Z76" s="20"/>
      <c r="AA76" s="20"/>
      <c r="AB76" s="20" t="s">
        <v>173</v>
      </c>
      <c r="AC76" s="20" t="s">
        <v>174</v>
      </c>
      <c r="AD76" s="20"/>
      <c r="AE76" s="20"/>
      <c r="AF76" s="20"/>
      <c r="AG76" s="20"/>
      <c r="AH76" s="20">
        <f>500+500</f>
        <v>1000</v>
      </c>
      <c r="AI76" s="20"/>
      <c r="AJ76" s="20"/>
      <c r="AK76" s="20">
        <f t="shared" si="10"/>
        <v>1500</v>
      </c>
      <c r="AM76" s="26">
        <v>55</v>
      </c>
      <c r="AN76" s="26" t="s">
        <v>67</v>
      </c>
      <c r="AO76" s="26" t="s">
        <v>161</v>
      </c>
      <c r="AP76" s="26" t="s">
        <v>114</v>
      </c>
      <c r="AQ76" s="26"/>
      <c r="AR76" s="26"/>
      <c r="AS76" s="26"/>
      <c r="AT76" s="26"/>
      <c r="AU76" s="26" t="s">
        <v>219</v>
      </c>
      <c r="AV76" s="26" t="s">
        <v>220</v>
      </c>
      <c r="AW76" s="26"/>
      <c r="AX76" s="26"/>
      <c r="AY76" s="26"/>
      <c r="AZ76" s="26"/>
      <c r="BA76" s="26">
        <v>500</v>
      </c>
      <c r="BB76" s="26"/>
      <c r="BC76" s="26"/>
      <c r="BD76" s="26">
        <f t="shared" si="11"/>
        <v>2000</v>
      </c>
    </row>
    <row r="77" spans="1:56" s="21" customFormat="1" ht="25.1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T77" s="20"/>
      <c r="U77" s="20"/>
      <c r="V77" s="20"/>
      <c r="W77" s="20"/>
      <c r="X77" s="20"/>
      <c r="Y77" s="20"/>
      <c r="Z77" s="20"/>
      <c r="AA77" s="20"/>
      <c r="AB77" s="20" t="s">
        <v>195</v>
      </c>
      <c r="AC77" s="20" t="s">
        <v>196</v>
      </c>
      <c r="AD77" s="20"/>
      <c r="AE77" s="20"/>
      <c r="AF77" s="20"/>
      <c r="AG77" s="20"/>
      <c r="AH77" s="20"/>
      <c r="AI77" s="20"/>
      <c r="AJ77" s="20"/>
      <c r="AK77" s="20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ht="25.15" customHeight="1" x14ac:dyDescent="0.25">
      <c r="A78" s="1">
        <v>56</v>
      </c>
      <c r="B78" s="1" t="s">
        <v>68</v>
      </c>
      <c r="C78" s="1" t="s">
        <v>162</v>
      </c>
      <c r="D78" s="19" t="s">
        <v>114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f t="shared" si="9"/>
        <v>0</v>
      </c>
      <c r="T78" s="1">
        <v>56</v>
      </c>
      <c r="U78" s="1" t="s">
        <v>68</v>
      </c>
      <c r="V78" s="1" t="s">
        <v>162</v>
      </c>
      <c r="W78" s="19" t="s">
        <v>114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>
        <f t="shared" si="10"/>
        <v>0</v>
      </c>
      <c r="AM78" s="1">
        <v>56</v>
      </c>
      <c r="AN78" s="1" t="s">
        <v>68</v>
      </c>
      <c r="AO78" s="1" t="s">
        <v>162</v>
      </c>
      <c r="AP78" s="19" t="s">
        <v>114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>
        <f t="shared" ref="BD78:BD81" si="12">+BC78+BB78+BA78+AZ78+AY78+AK78</f>
        <v>0</v>
      </c>
    </row>
    <row r="79" spans="1:56" ht="25.15" hidden="1" customHeight="1" x14ac:dyDescent="0.25">
      <c r="A79" s="1">
        <v>57</v>
      </c>
      <c r="B79" s="1" t="s">
        <v>69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f t="shared" si="9"/>
        <v>0</v>
      </c>
      <c r="T79" s="1">
        <v>57</v>
      </c>
      <c r="U79" s="1" t="s">
        <v>69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>
        <f t="shared" si="10"/>
        <v>0</v>
      </c>
      <c r="AM79" s="1">
        <v>57</v>
      </c>
      <c r="AN79" s="1" t="s">
        <v>69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>
        <f t="shared" si="12"/>
        <v>0</v>
      </c>
    </row>
    <row r="80" spans="1:56" ht="25.15" customHeight="1" x14ac:dyDescent="0.25">
      <c r="A80" s="1">
        <v>58</v>
      </c>
      <c r="B80" s="1" t="s">
        <v>70</v>
      </c>
      <c r="C80" s="1" t="s">
        <v>163</v>
      </c>
      <c r="D80" s="1" t="s">
        <v>114</v>
      </c>
      <c r="E80" s="1"/>
      <c r="F80" s="1"/>
      <c r="G80" s="1"/>
      <c r="H80" s="1"/>
      <c r="I80" s="1" t="s">
        <v>108</v>
      </c>
      <c r="J80" s="1" t="s">
        <v>101</v>
      </c>
      <c r="K80" s="1"/>
      <c r="L80" s="1"/>
      <c r="M80" s="1"/>
      <c r="N80" s="1"/>
      <c r="O80" s="1">
        <v>500</v>
      </c>
      <c r="P80" s="1"/>
      <c r="Q80" s="1"/>
      <c r="R80" s="1">
        <f t="shared" si="9"/>
        <v>500</v>
      </c>
      <c r="T80" s="1">
        <v>58</v>
      </c>
      <c r="U80" s="1" t="s">
        <v>70</v>
      </c>
      <c r="V80" s="1" t="s">
        <v>163</v>
      </c>
      <c r="W80" s="1" t="s">
        <v>114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>
        <f t="shared" si="10"/>
        <v>500</v>
      </c>
      <c r="AM80" s="1">
        <v>58</v>
      </c>
      <c r="AN80" s="1" t="s">
        <v>70</v>
      </c>
      <c r="AO80" s="1" t="s">
        <v>163</v>
      </c>
      <c r="AP80" s="1" t="s">
        <v>114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>
        <f t="shared" si="12"/>
        <v>500</v>
      </c>
    </row>
    <row r="81" spans="1:56" ht="25.15" customHeight="1" x14ac:dyDescent="0.25">
      <c r="A81" s="1">
        <v>59</v>
      </c>
      <c r="B81" s="12" t="s">
        <v>71</v>
      </c>
      <c r="C81" s="1" t="s">
        <v>164</v>
      </c>
      <c r="D81" s="1" t="s">
        <v>114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f t="shared" si="9"/>
        <v>0</v>
      </c>
      <c r="T81" s="1">
        <v>59</v>
      </c>
      <c r="U81" s="12" t="s">
        <v>71</v>
      </c>
      <c r="V81" s="1" t="s">
        <v>164</v>
      </c>
      <c r="W81" s="1" t="s">
        <v>114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>
        <f t="shared" si="10"/>
        <v>0</v>
      </c>
      <c r="AM81" s="1">
        <v>59</v>
      </c>
      <c r="AN81" s="12" t="s">
        <v>71</v>
      </c>
      <c r="AO81" s="1" t="s">
        <v>164</v>
      </c>
      <c r="AP81" s="1" t="s">
        <v>114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>
        <f t="shared" si="12"/>
        <v>0</v>
      </c>
    </row>
  </sheetData>
  <mergeCells count="70">
    <mergeCell ref="T63:AK63"/>
    <mergeCell ref="AG64:AK64"/>
    <mergeCell ref="X65:Y65"/>
    <mergeCell ref="Z65:AA65"/>
    <mergeCell ref="AB65:AC65"/>
    <mergeCell ref="AD65:AE65"/>
    <mergeCell ref="T43:AK43"/>
    <mergeCell ref="AG44:AK44"/>
    <mergeCell ref="X45:Y45"/>
    <mergeCell ref="Z45:AA45"/>
    <mergeCell ref="AB45:AC45"/>
    <mergeCell ref="AD45:AE45"/>
    <mergeCell ref="T23:AK23"/>
    <mergeCell ref="AG24:AK24"/>
    <mergeCell ref="X25:Y25"/>
    <mergeCell ref="Z25:AA25"/>
    <mergeCell ref="AB25:AC25"/>
    <mergeCell ref="AD25:AE25"/>
    <mergeCell ref="AG2:AK2"/>
    <mergeCell ref="X3:Y3"/>
    <mergeCell ref="Z3:AA3"/>
    <mergeCell ref="AB3:AC3"/>
    <mergeCell ref="AD3:AE3"/>
    <mergeCell ref="A63:R63"/>
    <mergeCell ref="N64:R64"/>
    <mergeCell ref="E65:F65"/>
    <mergeCell ref="G65:H65"/>
    <mergeCell ref="I65:J65"/>
    <mergeCell ref="K65:L65"/>
    <mergeCell ref="A43:R43"/>
    <mergeCell ref="N44:R44"/>
    <mergeCell ref="E45:F45"/>
    <mergeCell ref="G45:H45"/>
    <mergeCell ref="I45:J45"/>
    <mergeCell ref="K45:L45"/>
    <mergeCell ref="A23:R23"/>
    <mergeCell ref="N24:R24"/>
    <mergeCell ref="E25:F25"/>
    <mergeCell ref="G25:H25"/>
    <mergeCell ref="I25:J25"/>
    <mergeCell ref="K25:L25"/>
    <mergeCell ref="N2:R2"/>
    <mergeCell ref="E3:F3"/>
    <mergeCell ref="G3:H3"/>
    <mergeCell ref="I3:J3"/>
    <mergeCell ref="A1:R1"/>
    <mergeCell ref="K3:L3"/>
    <mergeCell ref="AZ2:BD2"/>
    <mergeCell ref="AQ3:AR3"/>
    <mergeCell ref="AS3:AT3"/>
    <mergeCell ref="AU3:AV3"/>
    <mergeCell ref="AW3:AX3"/>
    <mergeCell ref="AM23:BD23"/>
    <mergeCell ref="AZ24:BD24"/>
    <mergeCell ref="AQ25:AR25"/>
    <mergeCell ref="AS25:AT25"/>
    <mergeCell ref="AU25:AV25"/>
    <mergeCell ref="AW25:AX25"/>
    <mergeCell ref="AM43:BD43"/>
    <mergeCell ref="AZ44:BD44"/>
    <mergeCell ref="AQ45:AR45"/>
    <mergeCell ref="AS45:AT45"/>
    <mergeCell ref="AU45:AV45"/>
    <mergeCell ref="AW45:AX45"/>
    <mergeCell ref="AM63:BD63"/>
    <mergeCell ref="AZ64:BD64"/>
    <mergeCell ref="AQ65:AR65"/>
    <mergeCell ref="AS65:AT65"/>
    <mergeCell ref="AU65:AV65"/>
    <mergeCell ref="AW65:AX65"/>
  </mergeCells>
  <pageMargins left="0.7" right="0.7" top="0.75" bottom="0.75" header="0.3" footer="0.3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D15" sqref="D15"/>
    </sheetView>
  </sheetViews>
  <sheetFormatPr defaultRowHeight="15" x14ac:dyDescent="0.25"/>
  <cols>
    <col min="2" max="2" width="22.85546875" customWidth="1"/>
    <col min="3" max="3" width="12.140625" customWidth="1"/>
  </cols>
  <sheetData>
    <row r="1" spans="1:3" x14ac:dyDescent="0.25">
      <c r="B1" t="s">
        <v>225</v>
      </c>
    </row>
    <row r="2" spans="1:3" x14ac:dyDescent="0.25">
      <c r="A2" t="s">
        <v>227</v>
      </c>
      <c r="B2" t="s">
        <v>226</v>
      </c>
      <c r="C2" t="s">
        <v>193</v>
      </c>
    </row>
    <row r="3" spans="1:3" x14ac:dyDescent="0.25">
      <c r="A3">
        <v>1</v>
      </c>
      <c r="B3" t="s">
        <v>229</v>
      </c>
      <c r="C3">
        <f>57+3+30</f>
        <v>90</v>
      </c>
    </row>
    <row r="4" spans="1:3" x14ac:dyDescent="0.25">
      <c r="B4" t="s">
        <v>230</v>
      </c>
      <c r="C4">
        <f>27+54+2+4</f>
        <v>87</v>
      </c>
    </row>
    <row r="5" spans="1:3" x14ac:dyDescent="0.25">
      <c r="B5" t="s">
        <v>228</v>
      </c>
      <c r="C5">
        <f>73+0</f>
        <v>73</v>
      </c>
    </row>
    <row r="6" spans="1:3" x14ac:dyDescent="0.25">
      <c r="B6" t="s">
        <v>260</v>
      </c>
      <c r="C6">
        <f>12+7</f>
        <v>19</v>
      </c>
    </row>
    <row r="7" spans="1:3" x14ac:dyDescent="0.25">
      <c r="B7" t="s">
        <v>231</v>
      </c>
      <c r="C7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"/>
  <sheetViews>
    <sheetView workbookViewId="0">
      <selection activeCell="D7" sqref="D7"/>
    </sheetView>
  </sheetViews>
  <sheetFormatPr defaultRowHeight="15" x14ac:dyDescent="0.25"/>
  <cols>
    <col min="1" max="1" width="5" customWidth="1"/>
    <col min="2" max="2" width="13.7109375" customWidth="1"/>
    <col min="3" max="3" width="11" customWidth="1"/>
    <col min="4" max="4" width="13" customWidth="1"/>
  </cols>
  <sheetData>
    <row r="1" spans="1:4" x14ac:dyDescent="0.25">
      <c r="A1" t="s">
        <v>241</v>
      </c>
    </row>
    <row r="3" spans="1:4" x14ac:dyDescent="0.25">
      <c r="B3" t="s">
        <v>242</v>
      </c>
      <c r="C3" t="s">
        <v>243</v>
      </c>
      <c r="D3" t="s">
        <v>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B1FD-6B93-4276-9D13-890813F8ACA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zoomScale="82" zoomScaleNormal="190" workbookViewId="0">
      <selection activeCell="F20" sqref="F20"/>
    </sheetView>
  </sheetViews>
  <sheetFormatPr defaultRowHeight="15" x14ac:dyDescent="0.25"/>
  <cols>
    <col min="1" max="1" width="3.5703125" customWidth="1"/>
    <col min="2" max="2" width="23.28515625" customWidth="1"/>
    <col min="3" max="3" width="24" customWidth="1"/>
  </cols>
  <sheetData>
    <row r="1" spans="1:17" ht="25.15" customHeight="1" x14ac:dyDescent="0.25">
      <c r="A1" s="1"/>
      <c r="B1" s="40" t="s">
        <v>72</v>
      </c>
      <c r="C1" s="40"/>
      <c r="D1" s="40"/>
      <c r="E1" s="40" t="s">
        <v>73</v>
      </c>
      <c r="F1" s="40"/>
      <c r="G1" s="40"/>
      <c r="H1" s="40" t="s">
        <v>74</v>
      </c>
      <c r="I1" s="40"/>
      <c r="J1" s="40"/>
      <c r="K1" s="40" t="s">
        <v>75</v>
      </c>
      <c r="L1" s="40"/>
      <c r="M1" s="40"/>
      <c r="N1" s="40" t="s">
        <v>76</v>
      </c>
      <c r="O1" s="40"/>
      <c r="P1" s="40"/>
      <c r="Q1" s="1"/>
    </row>
    <row r="2" spans="1:17" ht="25.15" customHeight="1" x14ac:dyDescent="0.25">
      <c r="A2" s="1" t="s">
        <v>3</v>
      </c>
      <c r="B2" s="2" t="s">
        <v>4</v>
      </c>
      <c r="C2" s="2" t="s">
        <v>5</v>
      </c>
      <c r="D2" s="3" t="s">
        <v>6</v>
      </c>
      <c r="E2" s="3" t="s">
        <v>77</v>
      </c>
      <c r="F2" s="3" t="s">
        <v>78</v>
      </c>
      <c r="G2" s="3" t="s">
        <v>79</v>
      </c>
      <c r="H2" s="3" t="s">
        <v>77</v>
      </c>
      <c r="I2" s="3" t="s">
        <v>78</v>
      </c>
      <c r="J2" s="3" t="s">
        <v>79</v>
      </c>
      <c r="K2" s="3" t="s">
        <v>77</v>
      </c>
      <c r="L2" s="3" t="s">
        <v>78</v>
      </c>
      <c r="M2" s="3" t="s">
        <v>79</v>
      </c>
      <c r="N2" s="3" t="s">
        <v>77</v>
      </c>
      <c r="O2" s="3" t="s">
        <v>78</v>
      </c>
      <c r="P2" s="3" t="s">
        <v>79</v>
      </c>
      <c r="Q2" s="7" t="s">
        <v>12</v>
      </c>
    </row>
    <row r="3" spans="1:17" ht="25.15" customHeight="1" x14ac:dyDescent="0.25">
      <c r="A3" s="1">
        <v>1</v>
      </c>
      <c r="B3" s="12" t="s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5.15" customHeight="1" x14ac:dyDescent="0.25">
      <c r="A4" s="1">
        <v>2</v>
      </c>
      <c r="B4" s="12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5.15" customHeight="1" x14ac:dyDescent="0.25">
      <c r="A5" s="1">
        <v>3</v>
      </c>
      <c r="B5" s="12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5.15" customHeight="1" x14ac:dyDescent="0.25">
      <c r="A6" s="1">
        <v>4</v>
      </c>
      <c r="B6" s="12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5.15" customHeight="1" x14ac:dyDescent="0.25">
      <c r="A7" s="1">
        <v>5</v>
      </c>
      <c r="B7" s="12" t="s">
        <v>17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5.15" customHeight="1" x14ac:dyDescent="0.25">
      <c r="A8" s="1">
        <v>6</v>
      </c>
      <c r="B8" s="12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25.15" customHeight="1" x14ac:dyDescent="0.25">
      <c r="A9" s="1">
        <v>7</v>
      </c>
      <c r="B9" s="12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25.15" customHeight="1" x14ac:dyDescent="0.25">
      <c r="A10" s="1">
        <v>8</v>
      </c>
      <c r="B10" s="12" t="s">
        <v>20</v>
      </c>
      <c r="C10" s="1"/>
      <c r="D10" s="1"/>
      <c r="E10" s="1"/>
      <c r="F10" s="1"/>
      <c r="G10" s="1">
        <v>21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25.15" customHeight="1" x14ac:dyDescent="0.25">
      <c r="A11" s="1">
        <v>9</v>
      </c>
      <c r="B11" s="12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25.15" customHeight="1" x14ac:dyDescent="0.25">
      <c r="A12" s="1">
        <v>10</v>
      </c>
      <c r="B12" s="12" t="s">
        <v>22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5.15" customHeight="1" x14ac:dyDescent="0.25">
      <c r="A13" s="1">
        <v>11</v>
      </c>
      <c r="B13" s="12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5.15" customHeight="1" x14ac:dyDescent="0.25">
      <c r="A14" s="1">
        <v>12</v>
      </c>
      <c r="B14" s="12" t="s">
        <v>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5.15" customHeight="1" x14ac:dyDescent="0.25">
      <c r="A15" s="1">
        <v>13</v>
      </c>
      <c r="B15" s="12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5.15" customHeight="1" x14ac:dyDescent="0.25">
      <c r="A16" s="1">
        <v>14</v>
      </c>
      <c r="B16" s="12" t="s">
        <v>26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5.15" customHeight="1" x14ac:dyDescent="0.25">
      <c r="A17" s="1">
        <v>15</v>
      </c>
      <c r="B17" s="12" t="s">
        <v>27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5.15" customHeight="1" x14ac:dyDescent="0.25">
      <c r="A18" s="1">
        <v>16</v>
      </c>
      <c r="B18" s="12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5.15" customHeight="1" x14ac:dyDescent="0.25">
      <c r="A19" s="1">
        <v>17</v>
      </c>
      <c r="B19" s="12" t="s">
        <v>29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5.15" customHeight="1" x14ac:dyDescent="0.25">
      <c r="A20" s="1">
        <v>18</v>
      </c>
      <c r="B20" s="12" t="s">
        <v>30</v>
      </c>
      <c r="C20" s="1"/>
      <c r="D20" s="1"/>
      <c r="E20" s="1"/>
      <c r="F20" s="1" t="s">
        <v>207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5.15" customHeight="1" x14ac:dyDescent="0.25">
      <c r="A21" s="1">
        <v>19</v>
      </c>
      <c r="B21" s="12" t="s">
        <v>31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25.15" customHeight="1" x14ac:dyDescent="0.25">
      <c r="A22" s="1">
        <v>20</v>
      </c>
      <c r="B22" s="12" t="s">
        <v>32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25.15" customHeight="1" x14ac:dyDescent="0.25">
      <c r="A23" s="1">
        <v>21</v>
      </c>
      <c r="B23" s="12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25.15" customHeight="1" x14ac:dyDescent="0.25">
      <c r="A24" s="1">
        <v>22</v>
      </c>
      <c r="B24" s="12" t="s">
        <v>34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5.15" customHeight="1" x14ac:dyDescent="0.25">
      <c r="A25" s="1">
        <v>23</v>
      </c>
      <c r="B25" s="12" t="s">
        <v>35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25.15" customHeight="1" x14ac:dyDescent="0.25">
      <c r="A26" s="1">
        <v>24</v>
      </c>
      <c r="B26" s="12" t="s">
        <v>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5.15" customHeight="1" x14ac:dyDescent="0.25">
      <c r="A27" s="1">
        <v>25</v>
      </c>
      <c r="B27" s="12" t="s">
        <v>37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25.15" customHeight="1" x14ac:dyDescent="0.25">
      <c r="A28" s="1">
        <v>26</v>
      </c>
      <c r="B28" s="12" t="s">
        <v>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25.15" customHeight="1" x14ac:dyDescent="0.25">
      <c r="A29" s="1">
        <v>27</v>
      </c>
      <c r="B29" s="12" t="s">
        <v>39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25.15" customHeight="1" x14ac:dyDescent="0.25">
      <c r="A30" s="1">
        <v>28</v>
      </c>
      <c r="B30" s="12" t="s">
        <v>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25.15" customHeight="1" x14ac:dyDescent="0.25">
      <c r="A31" s="1">
        <v>29</v>
      </c>
      <c r="B31" s="12" t="s">
        <v>41</v>
      </c>
      <c r="C31" s="1"/>
      <c r="D31" s="1"/>
      <c r="E31" s="1"/>
      <c r="F31" s="1"/>
      <c r="G31" s="1"/>
      <c r="H31" s="1"/>
      <c r="I31" s="1">
        <f>33+20</f>
        <v>53</v>
      </c>
      <c r="J31" s="1"/>
      <c r="K31" s="1"/>
      <c r="L31" s="1"/>
      <c r="M31" s="1"/>
      <c r="N31" s="1"/>
      <c r="O31" s="1"/>
      <c r="P31" s="1"/>
      <c r="Q31" s="1"/>
    </row>
    <row r="32" spans="1:17" ht="25.15" customHeight="1" x14ac:dyDescent="0.25">
      <c r="A32" s="1">
        <v>30</v>
      </c>
      <c r="B32" s="12" t="s">
        <v>42</v>
      </c>
      <c r="C32" s="1"/>
      <c r="D32" s="1"/>
      <c r="E32" s="1"/>
      <c r="F32" s="1"/>
      <c r="G32" s="1"/>
      <c r="H32" s="1"/>
      <c r="I32" s="1"/>
      <c r="J32" s="1"/>
      <c r="K32" s="1"/>
      <c r="L32" s="1">
        <v>24</v>
      </c>
      <c r="M32" s="1"/>
      <c r="N32" s="1"/>
      <c r="O32" s="1"/>
      <c r="P32" s="1"/>
      <c r="Q32" s="1"/>
    </row>
    <row r="33" spans="1:17" ht="25.15" customHeight="1" x14ac:dyDescent="0.25">
      <c r="A33" s="1">
        <v>31</v>
      </c>
      <c r="B33" s="12" t="s">
        <v>43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25.15" customHeight="1" x14ac:dyDescent="0.25">
      <c r="A34" s="1">
        <v>32</v>
      </c>
      <c r="B34" s="12" t="s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5.15" customHeight="1" x14ac:dyDescent="0.25">
      <c r="A35" s="1">
        <v>33</v>
      </c>
      <c r="B35" s="12" t="s">
        <v>45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25.15" customHeight="1" x14ac:dyDescent="0.25">
      <c r="A36" s="1">
        <v>34</v>
      </c>
      <c r="B36" s="12" t="s">
        <v>46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25.15" customHeight="1" x14ac:dyDescent="0.25">
      <c r="A37" s="1">
        <v>35</v>
      </c>
      <c r="B37" s="12" t="s">
        <v>47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5.15" customHeight="1" x14ac:dyDescent="0.25">
      <c r="A38" s="1">
        <v>36</v>
      </c>
      <c r="B38" s="12" t="s">
        <v>48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25.15" customHeight="1" x14ac:dyDescent="0.25">
      <c r="A39" s="1">
        <v>37</v>
      </c>
      <c r="B39" s="12" t="s">
        <v>49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25.15" customHeight="1" x14ac:dyDescent="0.25">
      <c r="A40" s="1">
        <v>38</v>
      </c>
      <c r="B40" s="12" t="s">
        <v>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25.15" customHeight="1" x14ac:dyDescent="0.25">
      <c r="A41" s="1">
        <v>39</v>
      </c>
      <c r="B41" s="12" t="s">
        <v>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25.15" customHeight="1" x14ac:dyDescent="0.25">
      <c r="A42" s="1">
        <v>40</v>
      </c>
      <c r="B42" s="12" t="s">
        <v>52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25.15" customHeight="1" x14ac:dyDescent="0.25">
      <c r="A43" s="1">
        <v>41</v>
      </c>
      <c r="B43" s="12" t="s">
        <v>53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25.15" customHeight="1" x14ac:dyDescent="0.25">
      <c r="A44" s="1">
        <v>42</v>
      </c>
      <c r="B44" s="12" t="s">
        <v>54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25.15" customHeight="1" x14ac:dyDescent="0.25">
      <c r="A45" s="1">
        <v>43</v>
      </c>
      <c r="B45" s="12" t="s">
        <v>55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25.15" customHeight="1" x14ac:dyDescent="0.25">
      <c r="A46" s="1">
        <v>44</v>
      </c>
      <c r="B46" s="12" t="s">
        <v>56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25.15" customHeight="1" x14ac:dyDescent="0.25">
      <c r="A47" s="1">
        <v>45</v>
      </c>
      <c r="B47" s="12" t="s">
        <v>57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25.15" customHeight="1" x14ac:dyDescent="0.25">
      <c r="A48" s="1">
        <v>46</v>
      </c>
      <c r="B48" s="12" t="s">
        <v>58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25.15" customHeight="1" x14ac:dyDescent="0.25">
      <c r="A49" s="1">
        <v>47</v>
      </c>
      <c r="B49" s="12" t="s">
        <v>59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25.15" customHeight="1" x14ac:dyDescent="0.25">
      <c r="A50" s="1">
        <v>48</v>
      </c>
      <c r="B50" s="12" t="s">
        <v>60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25.15" customHeight="1" x14ac:dyDescent="0.25">
      <c r="A51" s="1">
        <v>49</v>
      </c>
      <c r="B51" s="12" t="s">
        <v>61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25.15" customHeight="1" x14ac:dyDescent="0.25">
      <c r="A52" s="1">
        <v>50</v>
      </c>
      <c r="B52" s="12" t="s">
        <v>62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5.15" customHeight="1" x14ac:dyDescent="0.25">
      <c r="A53" s="1">
        <v>51</v>
      </c>
      <c r="B53" s="12" t="s">
        <v>63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25.15" customHeight="1" x14ac:dyDescent="0.25">
      <c r="A54" s="1">
        <v>52</v>
      </c>
      <c r="B54" s="12" t="s">
        <v>64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25.15" customHeight="1" x14ac:dyDescent="0.25">
      <c r="A55" s="1">
        <v>53</v>
      </c>
      <c r="B55" s="12" t="s">
        <v>65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5.15" customHeight="1" x14ac:dyDescent="0.25">
      <c r="A56" s="1">
        <v>54</v>
      </c>
      <c r="B56" s="12" t="s">
        <v>66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25.15" customHeight="1" x14ac:dyDescent="0.25">
      <c r="A57" s="1">
        <v>55</v>
      </c>
      <c r="B57" s="12" t="s">
        <v>67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5.15" customHeight="1" x14ac:dyDescent="0.25">
      <c r="A58" s="1">
        <v>56</v>
      </c>
      <c r="B58" s="12" t="s">
        <v>68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25.15" customHeight="1" x14ac:dyDescent="0.25">
      <c r="A59" s="1">
        <v>57</v>
      </c>
      <c r="B59" s="12" t="s">
        <v>69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25.15" customHeight="1" x14ac:dyDescent="0.25">
      <c r="A60" s="1">
        <v>58</v>
      </c>
      <c r="B60" s="12" t="s">
        <v>70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5.15" customHeight="1" x14ac:dyDescent="0.25">
      <c r="A61" s="1">
        <v>59</v>
      </c>
      <c r="B61" s="12" t="s">
        <v>71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2"/>
  <sheetViews>
    <sheetView workbookViewId="0">
      <selection sqref="A1:C5"/>
    </sheetView>
  </sheetViews>
  <sheetFormatPr defaultRowHeight="15" x14ac:dyDescent="0.25"/>
  <cols>
    <col min="1" max="1" width="3.85546875" customWidth="1"/>
    <col min="2" max="2" width="12.7109375" customWidth="1"/>
    <col min="3" max="3" width="15" customWidth="1"/>
    <col min="5" max="5" width="4.7109375" customWidth="1"/>
    <col min="6" max="6" width="6.85546875" customWidth="1"/>
    <col min="7" max="7" width="5.85546875" customWidth="1"/>
    <col min="8" max="9" width="7" customWidth="1"/>
    <col min="10" max="10" width="5" customWidth="1"/>
    <col min="11" max="11" width="7.28515625" customWidth="1"/>
    <col min="12" max="12" width="7.140625" customWidth="1"/>
    <col min="13" max="13" width="6" customWidth="1"/>
    <col min="14" max="14" width="7.28515625" customWidth="1"/>
    <col min="15" max="15" width="5.7109375" customWidth="1"/>
    <col min="16" max="16" width="6.140625" customWidth="1"/>
    <col min="17" max="17" width="6.28515625" customWidth="1"/>
    <col min="18" max="18" width="7" customWidth="1"/>
    <col min="19" max="19" width="5.7109375" customWidth="1"/>
    <col min="20" max="20" width="6.42578125" customWidth="1"/>
    <col min="21" max="21" width="5.28515625" customWidth="1"/>
    <col min="22" max="23" width="6.28515625" customWidth="1"/>
  </cols>
  <sheetData>
    <row r="1" spans="1:23" ht="25.15" customHeight="1" x14ac:dyDescent="0.25">
      <c r="A1" s="40" t="s">
        <v>223</v>
      </c>
      <c r="B1" s="40"/>
      <c r="C1" s="40"/>
      <c r="D1" s="3" t="s">
        <v>6</v>
      </c>
      <c r="E1" s="40" t="s">
        <v>73</v>
      </c>
      <c r="F1" s="40"/>
      <c r="G1" s="40"/>
      <c r="H1" s="40" t="s">
        <v>74</v>
      </c>
      <c r="I1" s="40"/>
      <c r="J1" s="40"/>
      <c r="K1" s="40" t="s">
        <v>73</v>
      </c>
      <c r="L1" s="40"/>
      <c r="M1" s="40"/>
      <c r="N1" s="40" t="s">
        <v>81</v>
      </c>
      <c r="O1" s="40"/>
      <c r="P1" s="40"/>
      <c r="Q1" s="40" t="s">
        <v>76</v>
      </c>
      <c r="R1" s="40"/>
      <c r="S1" s="40"/>
      <c r="T1" s="40" t="s">
        <v>82</v>
      </c>
      <c r="U1" s="40"/>
      <c r="V1" s="40"/>
      <c r="W1" s="1"/>
    </row>
    <row r="2" spans="1:23" ht="25.15" customHeight="1" x14ac:dyDescent="0.25">
      <c r="A2" s="1" t="s">
        <v>83</v>
      </c>
      <c r="B2" s="2" t="s">
        <v>4</v>
      </c>
      <c r="C2" s="2" t="s">
        <v>5</v>
      </c>
      <c r="D2" s="3" t="s">
        <v>84</v>
      </c>
      <c r="E2" s="3" t="s">
        <v>77</v>
      </c>
      <c r="F2" s="3" t="s">
        <v>78</v>
      </c>
      <c r="G2" s="3" t="s">
        <v>79</v>
      </c>
      <c r="H2" s="3" t="s">
        <v>77</v>
      </c>
      <c r="I2" s="3" t="s">
        <v>78</v>
      </c>
      <c r="J2" s="3" t="s">
        <v>79</v>
      </c>
      <c r="K2" s="3" t="s">
        <v>77</v>
      </c>
      <c r="L2" s="3" t="s">
        <v>78</v>
      </c>
      <c r="M2" s="3" t="s">
        <v>79</v>
      </c>
      <c r="N2" s="3" t="s">
        <v>77</v>
      </c>
      <c r="O2" s="3" t="s">
        <v>78</v>
      </c>
      <c r="P2" s="3" t="s">
        <v>79</v>
      </c>
      <c r="Q2" s="3" t="s">
        <v>77</v>
      </c>
      <c r="R2" s="3" t="s">
        <v>78</v>
      </c>
      <c r="S2" s="3" t="s">
        <v>79</v>
      </c>
      <c r="T2" s="3" t="s">
        <v>77</v>
      </c>
      <c r="U2" s="3" t="s">
        <v>78</v>
      </c>
      <c r="V2" s="3" t="s">
        <v>79</v>
      </c>
      <c r="W2" s="7" t="s">
        <v>12</v>
      </c>
    </row>
    <row r="3" spans="1:23" ht="25.15" customHeight="1" x14ac:dyDescent="0.25">
      <c r="A3" s="1">
        <v>1</v>
      </c>
      <c r="B3" s="1" t="s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5.15" customHeight="1" x14ac:dyDescent="0.25">
      <c r="A4" s="1">
        <v>2</v>
      </c>
      <c r="B4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5.15" customHeight="1" x14ac:dyDescent="0.25">
      <c r="A5" s="1">
        <v>3</v>
      </c>
      <c r="B5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5.15" customHeight="1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5.15" customHeight="1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5.15" customHeight="1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5.15" customHeight="1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5.15" customHeight="1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5.15" customHeight="1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5.15" customHeight="1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5.15" customHeight="1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5.15" customHeight="1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5.15" customHeight="1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5.15" customHeight="1" x14ac:dyDescent="0.25">
      <c r="A16" s="1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5.15" customHeight="1" x14ac:dyDescent="0.25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5.15" customHeight="1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5.15" customHeight="1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5.15" customHeight="1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5.15" customHeight="1" x14ac:dyDescent="0.2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5.15" customHeight="1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5.15" customHeight="1" x14ac:dyDescent="0.25">
      <c r="A23" s="1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5.15" customHeight="1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5.15" customHeight="1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5.15" customHeight="1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5.15" customHeight="1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5.15" customHeight="1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5.15" customHeight="1" x14ac:dyDescent="0.25">
      <c r="A29" s="1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5.15" customHeight="1" x14ac:dyDescent="0.25">
      <c r="A30" s="1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5.15" customHeight="1" x14ac:dyDescent="0.25">
      <c r="A31" s="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5.15" customHeight="1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5.15" customHeight="1" x14ac:dyDescent="0.2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5.15" customHeight="1" x14ac:dyDescent="0.25">
      <c r="A34" s="1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5.15" customHeight="1" x14ac:dyDescent="0.25">
      <c r="A35" s="1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5.15" customHeight="1" x14ac:dyDescent="0.25">
      <c r="A36" s="1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5.15" customHeight="1" x14ac:dyDescent="0.25">
      <c r="A37" s="1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5.15" customHeight="1" x14ac:dyDescent="0.25">
      <c r="A38" s="1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5.15" customHeight="1" x14ac:dyDescent="0.25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5.15" customHeight="1" x14ac:dyDescent="0.25">
      <c r="A40" s="1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5.15" customHeight="1" x14ac:dyDescent="0.25">
      <c r="A41" s="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5.15" customHeight="1" x14ac:dyDescent="0.25">
      <c r="A42" s="1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5.15" customHeight="1" x14ac:dyDescent="0.25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5.15" customHeight="1" x14ac:dyDescent="0.25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5.15" customHeight="1" x14ac:dyDescent="0.25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5.15" customHeight="1" x14ac:dyDescent="0.25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5.15" customHeight="1" x14ac:dyDescent="0.25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5.15" customHeight="1" x14ac:dyDescent="0.25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5.15" customHeight="1" x14ac:dyDescent="0.25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5.15" customHeight="1" x14ac:dyDescent="0.25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5.15" customHeight="1" x14ac:dyDescent="0.25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5.15" customHeight="1" x14ac:dyDescent="0.25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5.15" customHeight="1" x14ac:dyDescent="0.25">
      <c r="A53" s="1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5.15" customHeight="1" x14ac:dyDescent="0.25">
      <c r="A54" s="1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5.15" customHeight="1" x14ac:dyDescent="0.25">
      <c r="A55" s="1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5.15" customHeight="1" x14ac:dyDescent="0.25">
      <c r="A56" s="1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5.15" customHeight="1" x14ac:dyDescent="0.25">
      <c r="A57" s="1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5.15" customHeight="1" x14ac:dyDescent="0.25">
      <c r="A58" s="1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5.15" customHeight="1" x14ac:dyDescent="0.25">
      <c r="A59" s="1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5.15" customHeight="1" x14ac:dyDescent="0.25">
      <c r="A60" s="1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5.15" customHeight="1" x14ac:dyDescent="0.25">
      <c r="A61" s="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5.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</sheetData>
  <mergeCells count="7">
    <mergeCell ref="T1:V1"/>
    <mergeCell ref="A1:C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R6" sqref="R6"/>
    </sheetView>
  </sheetViews>
  <sheetFormatPr defaultRowHeight="15" x14ac:dyDescent="0.25"/>
  <cols>
    <col min="2" max="2" width="25.85546875" customWidth="1"/>
    <col min="3" max="3" width="20.140625" customWidth="1"/>
    <col min="4" max="4" width="17" customWidth="1"/>
  </cols>
  <sheetData>
    <row r="1" spans="1:25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</row>
    <row r="2" spans="1:25" x14ac:dyDescent="0.25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37" t="s">
        <v>2</v>
      </c>
      <c r="O2" s="38"/>
      <c r="P2" s="38"/>
      <c r="Q2" s="38"/>
      <c r="R2" s="39"/>
    </row>
    <row r="3" spans="1:25" ht="22.5" customHeight="1" x14ac:dyDescent="0.25">
      <c r="A3" s="1" t="s">
        <v>3</v>
      </c>
      <c r="B3" s="2" t="s">
        <v>4</v>
      </c>
      <c r="C3" s="2" t="s">
        <v>5</v>
      </c>
      <c r="D3" s="3" t="s">
        <v>6</v>
      </c>
      <c r="E3" s="40" t="s">
        <v>7</v>
      </c>
      <c r="F3" s="40"/>
      <c r="G3" s="40" t="s">
        <v>8</v>
      </c>
      <c r="H3" s="40"/>
      <c r="I3" s="40" t="s">
        <v>9</v>
      </c>
      <c r="J3" s="40"/>
      <c r="K3" s="1" t="s">
        <v>10</v>
      </c>
      <c r="L3" s="1"/>
      <c r="M3" s="40" t="s">
        <v>73</v>
      </c>
      <c r="N3" s="40"/>
      <c r="O3" s="40"/>
      <c r="P3" s="40" t="s">
        <v>74</v>
      </c>
      <c r="Q3" s="40"/>
      <c r="R3" s="40"/>
      <c r="S3" s="40" t="s">
        <v>75</v>
      </c>
      <c r="T3" s="40"/>
      <c r="U3" s="40"/>
      <c r="V3" s="40" t="s">
        <v>76</v>
      </c>
      <c r="W3" s="40"/>
      <c r="X3" s="40"/>
      <c r="Y3" s="1"/>
    </row>
    <row r="4" spans="1:25" ht="25.15" customHeight="1" x14ac:dyDescent="0.25">
      <c r="A4" s="1">
        <v>1</v>
      </c>
      <c r="C4" s="1"/>
      <c r="D4" s="1"/>
      <c r="E4" s="4" t="s">
        <v>77</v>
      </c>
      <c r="F4" s="4" t="s">
        <v>78</v>
      </c>
      <c r="G4" s="4" t="s">
        <v>77</v>
      </c>
      <c r="H4" s="4" t="s">
        <v>78</v>
      </c>
      <c r="I4" s="4" t="s">
        <v>77</v>
      </c>
      <c r="J4" s="4" t="s">
        <v>78</v>
      </c>
      <c r="K4" s="4" t="s">
        <v>77</v>
      </c>
      <c r="L4" s="4" t="s">
        <v>78</v>
      </c>
      <c r="M4" s="4" t="s">
        <v>77</v>
      </c>
      <c r="N4" s="4" t="s">
        <v>78</v>
      </c>
      <c r="O4" s="4" t="s">
        <v>79</v>
      </c>
      <c r="P4" s="4" t="s">
        <v>77</v>
      </c>
      <c r="Q4" s="4" t="s">
        <v>78</v>
      </c>
      <c r="R4" s="4" t="s">
        <v>79</v>
      </c>
      <c r="S4" s="4" t="s">
        <v>77</v>
      </c>
      <c r="T4" s="4" t="s">
        <v>78</v>
      </c>
      <c r="U4" s="4" t="s">
        <v>79</v>
      </c>
      <c r="V4" s="4" t="s">
        <v>77</v>
      </c>
      <c r="W4" s="4" t="s">
        <v>78</v>
      </c>
      <c r="X4" s="4" t="s">
        <v>79</v>
      </c>
      <c r="Y4" s="7" t="s">
        <v>12</v>
      </c>
    </row>
    <row r="5" spans="1:25" ht="25.15" customHeight="1" x14ac:dyDescent="0.25">
      <c r="A5" s="1">
        <v>2</v>
      </c>
      <c r="B5" s="1" t="s">
        <v>171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22</v>
      </c>
      <c r="S5" s="1"/>
      <c r="T5" s="1"/>
      <c r="U5" s="1"/>
      <c r="V5" s="1"/>
      <c r="W5" s="1"/>
      <c r="X5" s="1"/>
      <c r="Y5" s="1"/>
    </row>
    <row r="6" spans="1:25" ht="25.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5.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5.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5.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5.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5.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5.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5.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5.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5.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5.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5.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5.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5.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5.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5.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5.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5.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5.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5.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5.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5.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5.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5.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5.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5.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5.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5.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5.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5.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5.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5.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5.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5.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5.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5.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5.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5.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5.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5.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5.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5.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5.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5.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5.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5.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5.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5.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5.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5.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5.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5.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</sheetData>
  <mergeCells count="9">
    <mergeCell ref="A1:R1"/>
    <mergeCell ref="M3:O3"/>
    <mergeCell ref="P3:R3"/>
    <mergeCell ref="S3:U3"/>
    <mergeCell ref="V3:X3"/>
    <mergeCell ref="N2:R2"/>
    <mergeCell ref="E3:F3"/>
    <mergeCell ref="G3:H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2"/>
  <sheetViews>
    <sheetView topLeftCell="I1" workbookViewId="0">
      <selection activeCell="B10" sqref="B10"/>
    </sheetView>
  </sheetViews>
  <sheetFormatPr defaultRowHeight="15" x14ac:dyDescent="0.25"/>
  <cols>
    <col min="1" max="1" width="5" customWidth="1"/>
    <col min="2" max="2" width="20.28515625" customWidth="1"/>
    <col min="3" max="3" width="17.85546875" customWidth="1"/>
    <col min="4" max="4" width="23.7109375" customWidth="1"/>
  </cols>
  <sheetData>
    <row r="1" spans="1:24" ht="25.15" customHeight="1" x14ac:dyDescent="0.25">
      <c r="A1" s="42" t="s">
        <v>91</v>
      </c>
      <c r="B1" s="42"/>
      <c r="C1" s="42"/>
      <c r="D1" s="43" t="s">
        <v>86</v>
      </c>
      <c r="E1" s="43"/>
      <c r="F1" s="43"/>
      <c r="G1" s="44" t="s">
        <v>73</v>
      </c>
      <c r="H1" s="44"/>
      <c r="I1" s="44"/>
      <c r="J1" s="45" t="s">
        <v>74</v>
      </c>
      <c r="K1" s="45"/>
      <c r="L1" s="45"/>
      <c r="M1" s="48" t="s">
        <v>81</v>
      </c>
      <c r="N1" s="49"/>
      <c r="O1" s="50"/>
      <c r="P1" s="46" t="s">
        <v>76</v>
      </c>
      <c r="Q1" s="46"/>
      <c r="R1" s="46"/>
      <c r="S1" s="47" t="s">
        <v>82</v>
      </c>
      <c r="T1" s="47"/>
      <c r="U1" s="47"/>
      <c r="V1" s="41" t="s">
        <v>87</v>
      </c>
    </row>
    <row r="2" spans="1:24" ht="25.15" customHeight="1" x14ac:dyDescent="0.25">
      <c r="A2" s="8" t="s">
        <v>83</v>
      </c>
      <c r="B2" s="9" t="s">
        <v>4</v>
      </c>
      <c r="C2" s="9" t="s">
        <v>5</v>
      </c>
      <c r="D2" s="2" t="s">
        <v>88</v>
      </c>
      <c r="E2" s="2" t="s">
        <v>89</v>
      </c>
      <c r="F2" s="3" t="s">
        <v>90</v>
      </c>
      <c r="G2" s="3" t="s">
        <v>77</v>
      </c>
      <c r="H2" s="3" t="s">
        <v>78</v>
      </c>
      <c r="I2" s="3" t="s">
        <v>79</v>
      </c>
      <c r="J2" s="3" t="s">
        <v>77</v>
      </c>
      <c r="K2" s="3" t="s">
        <v>78</v>
      </c>
      <c r="L2" s="3" t="s">
        <v>79</v>
      </c>
      <c r="M2" s="3" t="s">
        <v>77</v>
      </c>
      <c r="N2" s="3" t="s">
        <v>78</v>
      </c>
      <c r="O2" s="3" t="s">
        <v>79</v>
      </c>
      <c r="P2" s="3" t="s">
        <v>77</v>
      </c>
      <c r="Q2" s="3" t="s">
        <v>78</v>
      </c>
      <c r="R2" s="3" t="s">
        <v>79</v>
      </c>
      <c r="S2" s="3" t="s">
        <v>77</v>
      </c>
      <c r="T2" s="3" t="s">
        <v>78</v>
      </c>
      <c r="U2" s="3" t="s">
        <v>79</v>
      </c>
      <c r="V2" s="41"/>
    </row>
    <row r="3" spans="1:24" ht="25.15" customHeight="1" x14ac:dyDescent="0.25">
      <c r="A3" s="10"/>
      <c r="B3" s="1" t="s">
        <v>17</v>
      </c>
      <c r="C3" s="10" t="s">
        <v>232</v>
      </c>
      <c r="D3" s="11"/>
      <c r="E3" s="11"/>
      <c r="F3" s="7"/>
      <c r="G3" s="12"/>
      <c r="H3" s="12"/>
      <c r="I3" s="12"/>
      <c r="J3" s="12"/>
      <c r="K3" s="12"/>
      <c r="L3" s="12">
        <v>7</v>
      </c>
      <c r="M3" s="12"/>
      <c r="N3" s="12"/>
      <c r="O3" s="12"/>
      <c r="P3" s="12"/>
      <c r="Q3" s="12"/>
      <c r="R3" s="12">
        <v>1</v>
      </c>
      <c r="S3" s="12"/>
      <c r="T3" s="12"/>
      <c r="U3" s="12">
        <v>11</v>
      </c>
      <c r="V3" s="12">
        <f>+U3+R3+O3+L3+I3</f>
        <v>19</v>
      </c>
      <c r="W3" s="13"/>
      <c r="X3" s="13"/>
    </row>
    <row r="4" spans="1:24" ht="25.15" customHeight="1" x14ac:dyDescent="0.25">
      <c r="A4" s="10"/>
      <c r="B4" s="1"/>
      <c r="C4" s="10"/>
      <c r="D4" s="11"/>
      <c r="E4" s="11"/>
      <c r="F4" s="7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  <c r="X4" s="13"/>
    </row>
    <row r="5" spans="1:24" ht="25.15" customHeight="1" x14ac:dyDescent="0.25">
      <c r="A5" s="10"/>
      <c r="B5" s="1"/>
      <c r="C5" s="10"/>
      <c r="D5" s="11"/>
      <c r="E5" s="11"/>
      <c r="F5" s="7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  <c r="X5" s="13"/>
    </row>
    <row r="6" spans="1:24" ht="25.15" customHeight="1" x14ac:dyDescent="0.25">
      <c r="A6" s="10"/>
      <c r="C6" s="10"/>
      <c r="D6" s="11"/>
      <c r="E6" s="11"/>
      <c r="F6" s="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3"/>
    </row>
    <row r="7" spans="1:24" ht="25.15" customHeight="1" x14ac:dyDescent="0.25">
      <c r="A7" s="12"/>
      <c r="B7" s="1" t="s">
        <v>21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>
        <v>7</v>
      </c>
      <c r="V7" s="12"/>
      <c r="W7" s="13"/>
      <c r="X7" s="13"/>
    </row>
    <row r="8" spans="1:24" ht="25.15" customHeight="1" x14ac:dyDescent="0.25">
      <c r="A8" s="12"/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3"/>
    </row>
    <row r="9" spans="1:24" ht="25.15" customHeight="1" x14ac:dyDescent="0.25">
      <c r="A9" s="12"/>
      <c r="B9" s="1" t="s">
        <v>26</v>
      </c>
      <c r="C9" s="12"/>
      <c r="D9" s="12"/>
      <c r="E9" s="12"/>
      <c r="F9" s="12"/>
      <c r="G9" s="12"/>
      <c r="H9" s="12"/>
      <c r="I9" s="12"/>
      <c r="J9" s="12"/>
      <c r="K9" s="12"/>
      <c r="L9" s="12">
        <v>23</v>
      </c>
      <c r="M9" s="12"/>
      <c r="N9" s="12"/>
      <c r="O9" s="12"/>
      <c r="P9" s="12"/>
      <c r="Q9" s="12"/>
      <c r="R9" s="12"/>
      <c r="S9" s="12"/>
      <c r="T9" s="12"/>
      <c r="U9" s="12">
        <v>31</v>
      </c>
      <c r="V9" s="12"/>
      <c r="W9" s="13"/>
      <c r="X9" s="13"/>
    </row>
    <row r="10" spans="1:24" ht="25.15" customHeight="1" x14ac:dyDescent="0.25">
      <c r="A10" s="12"/>
      <c r="B10" s="1" t="s">
        <v>58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3"/>
    </row>
    <row r="11" spans="1:24" ht="25.15" customHeight="1" x14ac:dyDescent="0.25">
      <c r="A11" s="12"/>
      <c r="B11" s="1" t="s">
        <v>59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3"/>
    </row>
    <row r="12" spans="1:24" ht="25.15" customHeight="1" x14ac:dyDescent="0.25">
      <c r="A12" s="12"/>
      <c r="B12" s="1" t="s">
        <v>70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3"/>
    </row>
    <row r="13" spans="1:24" ht="25.1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</row>
    <row r="14" spans="1:24" ht="25.1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3"/>
      <c r="X14" s="13"/>
    </row>
    <row r="15" spans="1:24" ht="25.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</row>
    <row r="16" spans="1:24" ht="25.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</row>
    <row r="17" spans="1:24" ht="25.1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</row>
    <row r="18" spans="1:24" ht="25.1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3"/>
    </row>
    <row r="19" spans="1:24" ht="25.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4" ht="25.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4" ht="25.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4" ht="25.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4" ht="25.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4" ht="25.1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4" ht="25.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4" ht="25.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4" ht="25.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4" ht="25.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4" ht="25.1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4" ht="25.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4" ht="25.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4" ht="25.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mergeCells count="8">
    <mergeCell ref="V1:V2"/>
    <mergeCell ref="A1:C1"/>
    <mergeCell ref="D1:F1"/>
    <mergeCell ref="G1:I1"/>
    <mergeCell ref="J1:L1"/>
    <mergeCell ref="P1:R1"/>
    <mergeCell ref="S1:U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opLeftCell="D1" zoomScale="145" zoomScaleNormal="145" workbookViewId="0">
      <selection activeCell="E1" sqref="E1:E1048576"/>
    </sheetView>
  </sheetViews>
  <sheetFormatPr defaultRowHeight="15" x14ac:dyDescent="0.25"/>
  <cols>
    <col min="1" max="1" width="7.140625" customWidth="1"/>
    <col min="2" max="2" width="19" customWidth="1"/>
    <col min="5" max="5" width="6" customWidth="1"/>
    <col min="6" max="6" width="17.140625" customWidth="1"/>
    <col min="9" max="10" width="9" customWidth="1"/>
  </cols>
  <sheetData>
    <row r="1" spans="1:9" x14ac:dyDescent="0.25">
      <c r="A1" s="22" t="s">
        <v>177</v>
      </c>
      <c r="B1" s="22" t="s">
        <v>188</v>
      </c>
      <c r="C1" s="22" t="s">
        <v>193</v>
      </c>
      <c r="D1" s="22"/>
      <c r="E1" s="22" t="s">
        <v>177</v>
      </c>
      <c r="F1" s="22" t="s">
        <v>191</v>
      </c>
      <c r="I1" t="s">
        <v>224</v>
      </c>
    </row>
    <row r="2" spans="1:9" x14ac:dyDescent="0.25">
      <c r="A2">
        <v>1</v>
      </c>
      <c r="B2" t="s">
        <v>178</v>
      </c>
      <c r="C2">
        <f>+Billfish!R6</f>
        <v>1000</v>
      </c>
      <c r="E2">
        <v>1</v>
      </c>
      <c r="F2" t="s">
        <v>183</v>
      </c>
      <c r="G2">
        <f>+Billfish!AK76</f>
        <v>1500</v>
      </c>
    </row>
    <row r="3" spans="1:9" x14ac:dyDescent="0.25">
      <c r="A3">
        <v>2</v>
      </c>
      <c r="B3" t="s">
        <v>179</v>
      </c>
      <c r="C3">
        <f>+Billfish!R9</f>
        <v>1000</v>
      </c>
      <c r="E3">
        <v>2</v>
      </c>
      <c r="F3" t="s">
        <v>180</v>
      </c>
      <c r="G3">
        <f>+Billfish!AK37</f>
        <v>1200</v>
      </c>
    </row>
    <row r="4" spans="1:9" x14ac:dyDescent="0.25">
      <c r="A4">
        <v>3</v>
      </c>
      <c r="B4" t="s">
        <v>180</v>
      </c>
      <c r="C4">
        <f>+Billfish!R37</f>
        <v>700</v>
      </c>
      <c r="E4">
        <v>3</v>
      </c>
      <c r="F4" t="s">
        <v>178</v>
      </c>
      <c r="G4">
        <f>+Billfish!AK6</f>
        <v>1000</v>
      </c>
    </row>
    <row r="5" spans="1:9" x14ac:dyDescent="0.25">
      <c r="A5">
        <v>4</v>
      </c>
      <c r="B5" t="s">
        <v>181</v>
      </c>
      <c r="C5">
        <f>+Billfish!R31</f>
        <v>500</v>
      </c>
      <c r="E5">
        <v>4</v>
      </c>
      <c r="F5" t="s">
        <v>179</v>
      </c>
      <c r="G5">
        <f>+Billfish!AK9</f>
        <v>1000</v>
      </c>
    </row>
    <row r="6" spans="1:9" x14ac:dyDescent="0.25">
      <c r="A6">
        <v>5</v>
      </c>
      <c r="B6" t="s">
        <v>182</v>
      </c>
      <c r="C6">
        <f>+Billfish!R74</f>
        <v>500</v>
      </c>
      <c r="E6">
        <v>5</v>
      </c>
      <c r="F6" t="s">
        <v>181</v>
      </c>
      <c r="G6">
        <f>+Billfish!AK31</f>
        <v>500</v>
      </c>
    </row>
    <row r="7" spans="1:9" x14ac:dyDescent="0.25">
      <c r="A7">
        <v>6</v>
      </c>
      <c r="B7" t="s">
        <v>183</v>
      </c>
      <c r="C7">
        <f>+Billfish!R76</f>
        <v>500</v>
      </c>
      <c r="E7">
        <v>6</v>
      </c>
      <c r="F7" t="s">
        <v>194</v>
      </c>
      <c r="G7">
        <f>+Billfish!AK74</f>
        <v>500</v>
      </c>
    </row>
    <row r="8" spans="1:9" x14ac:dyDescent="0.25">
      <c r="A8">
        <v>7</v>
      </c>
      <c r="B8" t="s">
        <v>184</v>
      </c>
      <c r="C8">
        <f>+Billfish!R80</f>
        <v>500</v>
      </c>
      <c r="E8">
        <v>7</v>
      </c>
      <c r="F8" t="s">
        <v>197</v>
      </c>
      <c r="G8">
        <f>+Billfish!AK80</f>
        <v>500</v>
      </c>
    </row>
    <row r="9" spans="1:9" x14ac:dyDescent="0.25">
      <c r="A9">
        <v>8</v>
      </c>
      <c r="B9" t="s">
        <v>185</v>
      </c>
      <c r="C9">
        <f>+Billfish!R35</f>
        <v>500</v>
      </c>
      <c r="E9">
        <v>8</v>
      </c>
      <c r="F9" t="s">
        <v>185</v>
      </c>
      <c r="G9">
        <f>+Billfish!AK35</f>
        <v>500</v>
      </c>
    </row>
    <row r="10" spans="1:9" x14ac:dyDescent="0.25">
      <c r="A10">
        <v>9</v>
      </c>
      <c r="B10" t="s">
        <v>24</v>
      </c>
      <c r="C10">
        <f>+Billfish!R19</f>
        <v>500</v>
      </c>
      <c r="E10">
        <v>9</v>
      </c>
      <c r="F10" t="s">
        <v>24</v>
      </c>
      <c r="G10">
        <f>+Billfish!AK19</f>
        <v>500</v>
      </c>
    </row>
    <row r="11" spans="1:9" x14ac:dyDescent="0.25">
      <c r="A11">
        <v>10</v>
      </c>
      <c r="B11" t="s">
        <v>186</v>
      </c>
      <c r="C11">
        <f>+Billfish!AK68</f>
        <v>500</v>
      </c>
      <c r="E11">
        <v>10</v>
      </c>
      <c r="F11" t="s">
        <v>198</v>
      </c>
      <c r="G11">
        <f>+Billfish!AK68</f>
        <v>500</v>
      </c>
    </row>
    <row r="12" spans="1:9" x14ac:dyDescent="0.25">
      <c r="A12">
        <v>11</v>
      </c>
      <c r="B12" t="s">
        <v>187</v>
      </c>
      <c r="C12">
        <f>+Billfish!AK13</f>
        <v>200</v>
      </c>
      <c r="E12">
        <v>11</v>
      </c>
      <c r="F12" t="s">
        <v>208</v>
      </c>
      <c r="G12">
        <f>+Billfish!AK22</f>
        <v>500</v>
      </c>
    </row>
    <row r="13" spans="1:9" x14ac:dyDescent="0.25">
      <c r="A13">
        <v>12</v>
      </c>
      <c r="B13" t="s">
        <v>192</v>
      </c>
      <c r="C13">
        <f>+Billfish!AK13</f>
        <v>200</v>
      </c>
      <c r="E13">
        <v>12</v>
      </c>
      <c r="F13" t="s">
        <v>199</v>
      </c>
      <c r="G13">
        <f>+Billfish!AK57</f>
        <v>500</v>
      </c>
    </row>
    <row r="14" spans="1:9" x14ac:dyDescent="0.25">
      <c r="E14">
        <v>13</v>
      </c>
      <c r="F14" t="s">
        <v>204</v>
      </c>
      <c r="G14">
        <f>+Billfish!AK51</f>
        <v>500</v>
      </c>
    </row>
    <row r="15" spans="1:9" x14ac:dyDescent="0.25">
      <c r="E15">
        <v>14</v>
      </c>
      <c r="F15" t="s">
        <v>205</v>
      </c>
      <c r="G15">
        <f>+Billfish!AK29</f>
        <v>500</v>
      </c>
    </row>
    <row r="16" spans="1:9" x14ac:dyDescent="0.25">
      <c r="E16">
        <v>15</v>
      </c>
      <c r="F16" t="s">
        <v>187</v>
      </c>
      <c r="G16">
        <v>200</v>
      </c>
    </row>
    <row r="17" spans="5:7" x14ac:dyDescent="0.25">
      <c r="E17">
        <v>16</v>
      </c>
      <c r="F17" t="s">
        <v>192</v>
      </c>
      <c r="G17">
        <v>200</v>
      </c>
    </row>
    <row r="18" spans="5:7" x14ac:dyDescent="0.25">
      <c r="E18">
        <v>17</v>
      </c>
      <c r="F18" t="s">
        <v>210</v>
      </c>
      <c r="G18">
        <v>200</v>
      </c>
    </row>
    <row r="19" spans="5:7" x14ac:dyDescent="0.25">
      <c r="E19">
        <v>18</v>
      </c>
      <c r="F19" t="s">
        <v>213</v>
      </c>
      <c r="G19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topLeftCell="B1" zoomScale="138" workbookViewId="0">
      <selection activeCell="B1" sqref="B1:K13"/>
    </sheetView>
  </sheetViews>
  <sheetFormatPr defaultRowHeight="15" x14ac:dyDescent="0.25"/>
  <cols>
    <col min="2" max="2" width="13.140625" customWidth="1"/>
    <col min="6" max="6" width="11.42578125" customWidth="1"/>
    <col min="10" max="10" width="16" customWidth="1"/>
  </cols>
  <sheetData>
    <row r="1" spans="1:11" x14ac:dyDescent="0.25">
      <c r="A1" s="22" t="s">
        <v>177</v>
      </c>
      <c r="B1" s="51" t="s">
        <v>257</v>
      </c>
      <c r="C1" s="51"/>
      <c r="D1" s="51"/>
      <c r="E1" s="51"/>
      <c r="F1" s="51"/>
      <c r="G1" s="51"/>
      <c r="H1" s="51"/>
      <c r="I1" s="51"/>
      <c r="J1" s="51"/>
      <c r="K1" s="51"/>
    </row>
    <row r="2" spans="1:11" x14ac:dyDescent="0.25">
      <c r="A2">
        <v>1</v>
      </c>
      <c r="B2" s="31" t="s">
        <v>188</v>
      </c>
      <c r="C2" s="31" t="s">
        <v>193</v>
      </c>
      <c r="D2" s="32"/>
      <c r="E2" s="33" t="s">
        <v>177</v>
      </c>
      <c r="F2" s="33" t="s">
        <v>191</v>
      </c>
      <c r="G2" s="33" t="s">
        <v>193</v>
      </c>
      <c r="H2" s="34"/>
      <c r="I2" s="35" t="s">
        <v>177</v>
      </c>
      <c r="J2" s="35" t="s">
        <v>254</v>
      </c>
      <c r="K2" s="35" t="s">
        <v>193</v>
      </c>
    </row>
    <row r="3" spans="1:11" x14ac:dyDescent="0.25">
      <c r="A3">
        <v>2</v>
      </c>
      <c r="B3" t="s">
        <v>209</v>
      </c>
      <c r="C3">
        <v>53</v>
      </c>
      <c r="E3">
        <v>1</v>
      </c>
      <c r="F3" t="s">
        <v>237</v>
      </c>
      <c r="G3">
        <v>53</v>
      </c>
      <c r="I3">
        <v>1</v>
      </c>
      <c r="J3" t="s">
        <v>209</v>
      </c>
      <c r="K3">
        <v>53</v>
      </c>
    </row>
    <row r="4" spans="1:11" x14ac:dyDescent="0.25">
      <c r="A4">
        <v>3</v>
      </c>
      <c r="B4" t="s">
        <v>234</v>
      </c>
      <c r="C4">
        <v>24</v>
      </c>
      <c r="E4">
        <v>2</v>
      </c>
      <c r="F4" t="s">
        <v>233</v>
      </c>
      <c r="G4">
        <v>38</v>
      </c>
      <c r="I4">
        <v>2</v>
      </c>
      <c r="J4" t="s">
        <v>233</v>
      </c>
      <c r="K4">
        <v>38</v>
      </c>
    </row>
    <row r="5" spans="1:11" x14ac:dyDescent="0.25">
      <c r="A5">
        <v>4</v>
      </c>
      <c r="B5" t="s">
        <v>235</v>
      </c>
      <c r="C5">
        <v>22</v>
      </c>
      <c r="E5">
        <v>3</v>
      </c>
      <c r="F5" t="s">
        <v>238</v>
      </c>
      <c r="G5">
        <v>26</v>
      </c>
      <c r="I5">
        <v>3</v>
      </c>
      <c r="J5" t="s">
        <v>231</v>
      </c>
      <c r="K5">
        <v>34</v>
      </c>
    </row>
    <row r="6" spans="1:11" x14ac:dyDescent="0.25">
      <c r="B6" t="s">
        <v>236</v>
      </c>
      <c r="C6">
        <v>21</v>
      </c>
      <c r="E6">
        <v>4</v>
      </c>
      <c r="F6" t="s">
        <v>239</v>
      </c>
      <c r="G6">
        <v>24</v>
      </c>
      <c r="I6">
        <v>4</v>
      </c>
      <c r="J6" t="s">
        <v>181</v>
      </c>
      <c r="K6">
        <v>32</v>
      </c>
    </row>
    <row r="7" spans="1:11" x14ac:dyDescent="0.25">
      <c r="E7">
        <v>5</v>
      </c>
      <c r="F7" t="s">
        <v>235</v>
      </c>
      <c r="G7">
        <v>22</v>
      </c>
      <c r="I7">
        <v>5</v>
      </c>
      <c r="J7" t="s">
        <v>255</v>
      </c>
      <c r="K7">
        <v>31</v>
      </c>
    </row>
    <row r="8" spans="1:11" x14ac:dyDescent="0.25">
      <c r="E8">
        <v>6</v>
      </c>
      <c r="F8" t="s">
        <v>236</v>
      </c>
      <c r="G8">
        <v>21</v>
      </c>
      <c r="I8">
        <v>6</v>
      </c>
      <c r="J8" t="s">
        <v>238</v>
      </c>
      <c r="K8">
        <v>26</v>
      </c>
    </row>
    <row r="9" spans="1:11" x14ac:dyDescent="0.25">
      <c r="E9">
        <v>7</v>
      </c>
      <c r="F9" t="s">
        <v>240</v>
      </c>
      <c r="G9">
        <v>20</v>
      </c>
      <c r="I9">
        <v>7</v>
      </c>
      <c r="J9" t="s">
        <v>239</v>
      </c>
      <c r="K9">
        <v>24</v>
      </c>
    </row>
    <row r="10" spans="1:11" x14ac:dyDescent="0.25">
      <c r="I10">
        <v>8</v>
      </c>
      <c r="J10" t="s">
        <v>235</v>
      </c>
      <c r="K10">
        <v>22</v>
      </c>
    </row>
    <row r="11" spans="1:11" x14ac:dyDescent="0.25">
      <c r="I11">
        <v>9</v>
      </c>
      <c r="J11" t="s">
        <v>256</v>
      </c>
      <c r="K11">
        <v>22</v>
      </c>
    </row>
    <row r="12" spans="1:11" x14ac:dyDescent="0.25">
      <c r="I12">
        <v>10</v>
      </c>
      <c r="J12" t="s">
        <v>236</v>
      </c>
      <c r="K12">
        <v>21</v>
      </c>
    </row>
    <row r="13" spans="1:11" x14ac:dyDescent="0.25">
      <c r="I13">
        <v>11</v>
      </c>
      <c r="J13" t="s">
        <v>240</v>
      </c>
      <c r="K13">
        <v>20</v>
      </c>
    </row>
  </sheetData>
  <mergeCells count="1">
    <mergeCell ref="B1:K1"/>
  </mergeCells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"/>
  <sheetViews>
    <sheetView workbookViewId="0">
      <selection sqref="A1:N6"/>
    </sheetView>
  </sheetViews>
  <sheetFormatPr defaultRowHeight="15" x14ac:dyDescent="0.25"/>
  <cols>
    <col min="1" max="1" width="4.140625" customWidth="1"/>
    <col min="2" max="2" width="20.5703125" customWidth="1"/>
    <col min="3" max="3" width="16.5703125" customWidth="1"/>
    <col min="4" max="4" width="6" customWidth="1"/>
    <col min="5" max="5" width="2.85546875" customWidth="1"/>
    <col min="6" max="6" width="4.140625" customWidth="1"/>
    <col min="7" max="7" width="24" customWidth="1"/>
    <col min="8" max="8" width="13.42578125" customWidth="1"/>
    <col min="9" max="9" width="7.140625" customWidth="1"/>
    <col min="10" max="10" width="2.42578125" customWidth="1"/>
    <col min="11" max="11" width="4.85546875" customWidth="1"/>
    <col min="12" max="12" width="17.42578125" customWidth="1"/>
    <col min="13" max="13" width="13.42578125" customWidth="1"/>
    <col min="14" max="14" width="6.5703125" customWidth="1"/>
  </cols>
  <sheetData>
    <row r="1" spans="1:14" x14ac:dyDescent="0.25">
      <c r="A1" s="54" t="s">
        <v>259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25">
      <c r="A2" s="47" t="s">
        <v>80</v>
      </c>
      <c r="B2" s="47"/>
      <c r="C2" s="47"/>
      <c r="F2" s="52" t="s">
        <v>223</v>
      </c>
      <c r="G2" s="52"/>
      <c r="H2" s="52"/>
      <c r="I2" s="36"/>
      <c r="K2" s="53" t="s">
        <v>258</v>
      </c>
      <c r="L2" s="53"/>
      <c r="M2" s="53"/>
    </row>
    <row r="3" spans="1:14" ht="30" x14ac:dyDescent="0.25">
      <c r="A3" s="1" t="s">
        <v>83</v>
      </c>
      <c r="B3" s="25" t="s">
        <v>4</v>
      </c>
      <c r="C3" s="25" t="s">
        <v>5</v>
      </c>
      <c r="D3" t="s">
        <v>193</v>
      </c>
      <c r="F3" s="1" t="s">
        <v>83</v>
      </c>
      <c r="G3" s="25" t="s">
        <v>4</v>
      </c>
      <c r="H3" s="25" t="s">
        <v>5</v>
      </c>
      <c r="I3" t="s">
        <v>193</v>
      </c>
      <c r="K3" s="1" t="s">
        <v>83</v>
      </c>
      <c r="L3" s="25" t="s">
        <v>4</v>
      </c>
      <c r="M3" s="25" t="s">
        <v>5</v>
      </c>
      <c r="N3" t="s">
        <v>193</v>
      </c>
    </row>
    <row r="4" spans="1:14" x14ac:dyDescent="0.25">
      <c r="A4" s="1">
        <v>1</v>
      </c>
      <c r="B4" s="1" t="s">
        <v>13</v>
      </c>
      <c r="C4" s="1"/>
      <c r="D4" s="1">
        <v>0</v>
      </c>
      <c r="F4" s="1">
        <v>1</v>
      </c>
      <c r="G4" s="1" t="s">
        <v>13</v>
      </c>
      <c r="H4" s="1"/>
      <c r="I4" s="1">
        <v>0</v>
      </c>
      <c r="K4" s="1">
        <v>1</v>
      </c>
      <c r="L4" s="1" t="s">
        <v>13</v>
      </c>
      <c r="M4" s="1"/>
      <c r="N4" s="1">
        <v>0</v>
      </c>
    </row>
    <row r="5" spans="1:14" ht="13.15" customHeight="1" x14ac:dyDescent="0.25">
      <c r="A5" s="1">
        <v>2</v>
      </c>
      <c r="B5" s="1" t="s">
        <v>33</v>
      </c>
      <c r="C5" s="1"/>
      <c r="D5" s="1">
        <v>0</v>
      </c>
      <c r="F5" s="1">
        <v>2</v>
      </c>
      <c r="G5" s="1" t="s">
        <v>33</v>
      </c>
      <c r="H5" s="1"/>
      <c r="I5" s="1">
        <v>0</v>
      </c>
      <c r="K5" s="1">
        <v>2</v>
      </c>
      <c r="L5" s="1" t="s">
        <v>33</v>
      </c>
      <c r="M5" s="1"/>
      <c r="N5" s="1">
        <v>0</v>
      </c>
    </row>
    <row r="6" spans="1:14" x14ac:dyDescent="0.25">
      <c r="A6" s="1">
        <v>3</v>
      </c>
      <c r="B6" s="1" t="s">
        <v>92</v>
      </c>
      <c r="C6" s="1"/>
      <c r="D6" s="1">
        <v>0</v>
      </c>
      <c r="F6" s="1">
        <v>3</v>
      </c>
      <c r="G6" s="1" t="s">
        <v>92</v>
      </c>
      <c r="H6" s="1"/>
      <c r="I6" s="1">
        <v>0</v>
      </c>
      <c r="K6" s="1">
        <v>3</v>
      </c>
      <c r="L6" s="1" t="s">
        <v>92</v>
      </c>
      <c r="M6" s="1"/>
      <c r="N6" s="1">
        <v>0</v>
      </c>
    </row>
  </sheetData>
  <mergeCells count="4">
    <mergeCell ref="A2:C2"/>
    <mergeCell ref="F2:H2"/>
    <mergeCell ref="K2:M2"/>
    <mergeCell ref="A1:N1"/>
  </mergeCells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Billfish</vt:lpstr>
      <vt:lpstr>Rodeo</vt:lpstr>
      <vt:lpstr>Junior</vt:lpstr>
      <vt:lpstr>Women Angler</vt:lpstr>
      <vt:lpstr>Kids5</vt:lpstr>
      <vt:lpstr>Leader Billfish</vt:lpstr>
      <vt:lpstr>Sheet1</vt:lpstr>
      <vt:lpstr>Leader Rodeo</vt:lpstr>
      <vt:lpstr>Leader junior</vt:lpstr>
      <vt:lpstr>leador top Angler</vt:lpstr>
      <vt:lpstr>Leader Kids </vt:lpstr>
      <vt:lpstr>Winners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Oniel Nixon</dc:creator>
  <cp:lastModifiedBy>Delond Angelo Jimenez Nixon</cp:lastModifiedBy>
  <cp:lastPrinted>2021-09-19T21:46:01Z</cp:lastPrinted>
  <dcterms:created xsi:type="dcterms:W3CDTF">2021-09-17T12:15:32Z</dcterms:created>
  <dcterms:modified xsi:type="dcterms:W3CDTF">2022-04-18T16:37:14Z</dcterms:modified>
</cp:coreProperties>
</file>