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documents\MEGAsync\IUT\SAE\106\"/>
    </mc:Choice>
  </mc:AlternateContent>
  <xr:revisionPtr revIDLastSave="0" documentId="13_ncr:1_{7EC3BFA3-5299-43DA-8DE1-AF9C7BCDD7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é utile" sheetId="2" r:id="rId1"/>
    <sheet name="etabliss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8" i="2" l="1"/>
  <c r="O2" i="2"/>
  <c r="J104" i="2" l="1"/>
  <c r="J105" i="2"/>
  <c r="J102" i="2"/>
  <c r="M82" i="2"/>
  <c r="M80" i="2"/>
  <c r="M83" i="2"/>
  <c r="M2" i="2"/>
  <c r="J103" i="2" s="1"/>
  <c r="M7" i="2"/>
  <c r="O83" i="2"/>
  <c r="O82" i="2"/>
  <c r="O81" i="2"/>
  <c r="M81" i="2"/>
  <c r="O80" i="2"/>
  <c r="O79" i="2"/>
  <c r="M79" i="2"/>
  <c r="O78" i="2"/>
  <c r="M78" i="2"/>
  <c r="O77" i="2"/>
  <c r="M77" i="2"/>
  <c r="O76" i="2"/>
  <c r="M76" i="2"/>
  <c r="O75" i="2"/>
  <c r="M75" i="2"/>
  <c r="O74" i="2"/>
  <c r="M74" i="2"/>
  <c r="O73" i="2"/>
  <c r="M73" i="2"/>
  <c r="O72" i="2"/>
  <c r="M72" i="2"/>
  <c r="O71" i="2"/>
  <c r="M71" i="2"/>
  <c r="O70" i="2"/>
  <c r="M70" i="2"/>
  <c r="O69" i="2"/>
  <c r="M69" i="2"/>
  <c r="O68" i="2"/>
  <c r="M68" i="2"/>
  <c r="O67" i="2"/>
  <c r="M67" i="2"/>
  <c r="O66" i="2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O6" i="2"/>
  <c r="M6" i="2"/>
  <c r="O5" i="2"/>
  <c r="M5" i="2"/>
  <c r="O4" i="2"/>
  <c r="J96" i="2" s="1"/>
  <c r="M4" i="2"/>
  <c r="O3" i="2"/>
  <c r="J92" i="2" s="1"/>
  <c r="M3" i="2"/>
  <c r="J100" i="2" l="1"/>
  <c r="J101" i="2"/>
  <c r="J93" i="2"/>
  <c r="J94" i="2"/>
  <c r="J95" i="2"/>
  <c r="L96" i="2" l="1"/>
  <c r="H82" i="1"/>
  <c r="H78" i="1"/>
  <c r="H72" i="1"/>
  <c r="H83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9" i="1"/>
  <c r="H80" i="1"/>
  <c r="H81" i="1"/>
  <c r="H2" i="1"/>
  <c r="C94" i="1" s="1"/>
  <c r="C95" i="1" l="1"/>
  <c r="C93" i="1"/>
  <c r="C96" i="1"/>
  <c r="C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<sst xmlns="http://schemas.openxmlformats.org/spreadsheetml/2006/main" count="1798" uniqueCount="463">
  <si>
    <t>siren</t>
  </si>
  <si>
    <t>nic</t>
  </si>
  <si>
    <t>siret</t>
  </si>
  <si>
    <t>statutDiffusionEtablissement</t>
  </si>
  <si>
    <t>dateCreationEtablissement</t>
  </si>
  <si>
    <t>trancheEffectifsEtablissement</t>
  </si>
  <si>
    <t>anneeEffectifsEtablissement</t>
  </si>
  <si>
    <t>activitePrincipaleRegistreMetiersEtablissement</t>
  </si>
  <si>
    <t>dateDernierTraitementEtablissement</t>
  </si>
  <si>
    <t>etablissementSiege</t>
  </si>
  <si>
    <t>etatAdministratifUniteLegale</t>
  </si>
  <si>
    <t>statutDiffusionUniteLegale</t>
  </si>
  <si>
    <t>unitePurgeeUniteLegale</t>
  </si>
  <si>
    <t>dateCreationUniteLegale</t>
  </si>
  <si>
    <t>categorieJuridiqueUniteLegale</t>
  </si>
  <si>
    <t>denominationUniteLegale</t>
  </si>
  <si>
    <t>sigleUniteLegale</t>
  </si>
  <si>
    <t>denominationUsuelle1UniteLegale</t>
  </si>
  <si>
    <t>denominationUsuelle2UniteLegale</t>
  </si>
  <si>
    <t>denominationUsuelle3UniteLegale</t>
  </si>
  <si>
    <t>sexeUniteLegale</t>
  </si>
  <si>
    <t>nomUniteLegale</t>
  </si>
  <si>
    <t>nomUsageUniteLegale</t>
  </si>
  <si>
    <t>prenom1UniteLegale</t>
  </si>
  <si>
    <t>prenom2UniteLegale</t>
  </si>
  <si>
    <t>prenom3UniteLegale</t>
  </si>
  <si>
    <t>prenom4UniteLegale</t>
  </si>
  <si>
    <t>prenomUsuelUniteLegale</t>
  </si>
  <si>
    <t>pseudonymeUniteLegale</t>
  </si>
  <si>
    <t>activitePrincipaleUniteLegale</t>
  </si>
  <si>
    <t>nomenclatureActivitePrincipaleUniteLegale</t>
  </si>
  <si>
    <t>identifiantAssociationUniteLegale</t>
  </si>
  <si>
    <t>economieSocialeSolidaireUniteLegale</t>
  </si>
  <si>
    <t>caractereEmployeurUniteLegale</t>
  </si>
  <si>
    <t>trancheEffectifsUniteLegale</t>
  </si>
  <si>
    <t>anneeEffectifsUniteLegale</t>
  </si>
  <si>
    <t>nicSiegeUniteLegale</t>
  </si>
  <si>
    <t>dateDernierTraitementUniteLegale</t>
  </si>
  <si>
    <t>categorieEntreprise</t>
  </si>
  <si>
    <t>anneeCategorieEntreprise</t>
  </si>
  <si>
    <t>complementAdresseEtablissement</t>
  </si>
  <si>
    <t>numeroVoieEtablissement</t>
  </si>
  <si>
    <t>indiceRepetitionEtablissement</t>
  </si>
  <si>
    <t>typeVoieEtablissement</t>
  </si>
  <si>
    <t>libelleVoieEtablissement</t>
  </si>
  <si>
    <t>codePostalEtablissement</t>
  </si>
  <si>
    <t>libelleCommuneEtablissement</t>
  </si>
  <si>
    <t>libelleCommuneEtrangerEtablissement</t>
  </si>
  <si>
    <t>distributionSpecialeEtablissement</t>
  </si>
  <si>
    <t>codeCommuneEtablissement</t>
  </si>
  <si>
    <t>codeCedexEtablissement</t>
  </si>
  <si>
    <t>libelleCedexEtablissement</t>
  </si>
  <si>
    <t>codePaysEtrangerEtablissement</t>
  </si>
  <si>
    <t>libellePaysEtrangerEtablissement</t>
  </si>
  <si>
    <t>complementAdresse2Etablissement</t>
  </si>
  <si>
    <t>numeroVoie2Etablissement</t>
  </si>
  <si>
    <t>indiceRepetition2Etablissement</t>
  </si>
  <si>
    <t>typeVoie2Etablissement</t>
  </si>
  <si>
    <t>libelleVoie2Etablissement</t>
  </si>
  <si>
    <t>codePostal2Etablissement</t>
  </si>
  <si>
    <t>libelleCommune2Etablissement</t>
  </si>
  <si>
    <t>libelleCommuneEtranger2Etablissement</t>
  </si>
  <si>
    <t>distributionSpeciale2Etablissement</t>
  </si>
  <si>
    <t>codeCommune2Etablissement</t>
  </si>
  <si>
    <t>codeCedex2Etablissement</t>
  </si>
  <si>
    <t>libelleCedex2Etablissement</t>
  </si>
  <si>
    <t>codePaysEtranger2Etablissement</t>
  </si>
  <si>
    <t>libellePaysEtranger2Etablissement</t>
  </si>
  <si>
    <t>etatAdministratifEtablissement</t>
  </si>
  <si>
    <t>enseigne1Etablissement</t>
  </si>
  <si>
    <t>enseigne2Etablissement</t>
  </si>
  <si>
    <t>enseigne3Etablissement</t>
  </si>
  <si>
    <t>denominationUsuelleEtablissement</t>
  </si>
  <si>
    <t>activitePrincipaleEtablissement</t>
  </si>
  <si>
    <t>nomenclatureActivitePrincipaleEtablissement</t>
  </si>
  <si>
    <t>caractereEmployeurEtablissement</t>
  </si>
  <si>
    <t>O</t>
  </si>
  <si>
    <t>2021-10-27T08:29:43</t>
  </si>
  <si>
    <t>true</t>
  </si>
  <si>
    <t>A</t>
  </si>
  <si>
    <t>OKTEO</t>
  </si>
  <si>
    <t>62.01Z</t>
  </si>
  <si>
    <t>NAFRev2</t>
  </si>
  <si>
    <t>N</t>
  </si>
  <si>
    <t>PME</t>
  </si>
  <si>
    <t>RTE</t>
  </si>
  <si>
    <t>DES SOUDANIERES</t>
  </si>
  <si>
    <t>CEYZERIAT</t>
  </si>
  <si>
    <t>2021-10-27T08:01:40</t>
  </si>
  <si>
    <t>ETUDE LOGICIELS CONSEILS INFORMAT</t>
  </si>
  <si>
    <t>ELCI</t>
  </si>
  <si>
    <t>62.02A</t>
  </si>
  <si>
    <t>RUE</t>
  </si>
  <si>
    <t>DU CLOS LEBRETON</t>
  </si>
  <si>
    <t>AMBERIEU-EN-BUGEY</t>
  </si>
  <si>
    <t>9511ZZ</t>
  </si>
  <si>
    <t>2021-10-27T08:02:36</t>
  </si>
  <si>
    <t>CIMIS</t>
  </si>
  <si>
    <t>CHE</t>
  </si>
  <si>
    <t>DES AVOUX</t>
  </si>
  <si>
    <t>DAGNEUX</t>
  </si>
  <si>
    <t>8219ZP</t>
  </si>
  <si>
    <t>2021-10-22T16:41:41</t>
  </si>
  <si>
    <t>LASER SERVICE PLUS</t>
  </si>
  <si>
    <t>62.09Z</t>
  </si>
  <si>
    <t>DE LA GRAVIERE</t>
  </si>
  <si>
    <t>SAINT-DIDIER-DE-FORMANS</t>
  </si>
  <si>
    <t>2021-10-27T08:31:24</t>
  </si>
  <si>
    <t>XEFI BOURG</t>
  </si>
  <si>
    <t>ETI</t>
  </si>
  <si>
    <t>ZAC DES BRUYERES</t>
  </si>
  <si>
    <t>LAVOISIER</t>
  </si>
  <si>
    <t>PERONNAS</t>
  </si>
  <si>
    <t>2021-10-27T08:39:48</t>
  </si>
  <si>
    <t>NAVORI</t>
  </si>
  <si>
    <t>TECHNOPARC DU PAYS DE GEX</t>
  </si>
  <si>
    <t>AUGUSTE PICCARD</t>
  </si>
  <si>
    <t>SAINT-GENIS-POUILLY</t>
  </si>
  <si>
    <t>2021-10-27T08:40:33</t>
  </si>
  <si>
    <t>MICRONOV</t>
  </si>
  <si>
    <t>AV</t>
  </si>
  <si>
    <t>ARSENE D ARSONVAL</t>
  </si>
  <si>
    <t>BOURG-EN-BRESSE</t>
  </si>
  <si>
    <t>2021-10-27T08:01:50</t>
  </si>
  <si>
    <t>CHAP COMPUTERS ET CONSULTING</t>
  </si>
  <si>
    <t>CC&amp;C</t>
  </si>
  <si>
    <t>CHAP</t>
  </si>
  <si>
    <t>LIEU DIT LA FLUAZ</t>
  </si>
  <si>
    <t>DU PLANET</t>
  </si>
  <si>
    <t>ECHALLON</t>
  </si>
  <si>
    <t>CC &amp; C - CHAP</t>
  </si>
  <si>
    <t>2021-10-27T08:10:37</t>
  </si>
  <si>
    <t>VELIC SARL</t>
  </si>
  <si>
    <t>DE LA DAME LOUISE</t>
  </si>
  <si>
    <t>2021-10-27T08:14:40</t>
  </si>
  <si>
    <t>EUROPE ENCHERES</t>
  </si>
  <si>
    <t>CRS</t>
  </si>
  <si>
    <t>DE VERDUN</t>
  </si>
  <si>
    <t>OYONNAX</t>
  </si>
  <si>
    <t>2021-10-27T08:15:34</t>
  </si>
  <si>
    <t>false</t>
  </si>
  <si>
    <t>YPOK</t>
  </si>
  <si>
    <t>ZI LES TUILERIES</t>
  </si>
  <si>
    <t>DE LA TRAILLE</t>
  </si>
  <si>
    <t>MIRIBEL</t>
  </si>
  <si>
    <t>2021-10-27T08:16:44</t>
  </si>
  <si>
    <t>K-NET</t>
  </si>
  <si>
    <t>61.10Z</t>
  </si>
  <si>
    <t>2021-10-30T08:51:49</t>
  </si>
  <si>
    <t>TECHNOPARC</t>
  </si>
  <si>
    <t>GUSTAVE EIFFEL</t>
  </si>
  <si>
    <t>2021-10-27T08:17:53</t>
  </si>
  <si>
    <t>LIMOOG</t>
  </si>
  <si>
    <t>M</t>
  </si>
  <si>
    <t>GILOT</t>
  </si>
  <si>
    <t>LUC</t>
  </si>
  <si>
    <t>FRANCOIS</t>
  </si>
  <si>
    <t>DE GENEVE</t>
  </si>
  <si>
    <t>NEYRON</t>
  </si>
  <si>
    <t>2021-10-27T08:19:07</t>
  </si>
  <si>
    <t>I M S ON LINE</t>
  </si>
  <si>
    <t>ROBIN</t>
  </si>
  <si>
    <t>LIONEL</t>
  </si>
  <si>
    <t>DE LA POMPE</t>
  </si>
  <si>
    <t>REPLONGES</t>
  </si>
  <si>
    <t>2021-10-27T08:23:17</t>
  </si>
  <si>
    <t>ADULYS</t>
  </si>
  <si>
    <t>G2I</t>
  </si>
  <si>
    <t>2021-10-27T08:23:16</t>
  </si>
  <si>
    <t>ESPACE CHARLES DE GAULLE</t>
  </si>
  <si>
    <t>2021-10-27T08:24:38</t>
  </si>
  <si>
    <t>SERCI</t>
  </si>
  <si>
    <t>CTRE COMMERCIAL</t>
  </si>
  <si>
    <t>DE LA SAMIANE</t>
  </si>
  <si>
    <t>CROTTET</t>
  </si>
  <si>
    <t>2021-10-27T08:03:16</t>
  </si>
  <si>
    <t>INTER HM</t>
  </si>
  <si>
    <t>INTER HM  WWW-INTERHM.COM</t>
  </si>
  <si>
    <t>DES CABLES DE LYON</t>
  </si>
  <si>
    <t>SAINT-DENIS-LES-BOURG</t>
  </si>
  <si>
    <t>INTERHM</t>
  </si>
  <si>
    <t>2021-10-27T08:08:26</t>
  </si>
  <si>
    <t>CADENAS FRANCE</t>
  </si>
  <si>
    <t>2021-10-27T08:08:27</t>
  </si>
  <si>
    <t>PHILIBERT COLLET</t>
  </si>
  <si>
    <t>CHATILLON-SUR-CHALARONNE</t>
  </si>
  <si>
    <t>CADENAS - PARTSOLUTIONS - ECATALOGSOLUTIONS - PARTCOMMUNITY</t>
  </si>
  <si>
    <t>2021-10-27T08:13:56</t>
  </si>
  <si>
    <t>M2B INFORMATIQUE</t>
  </si>
  <si>
    <t>DE MARCHON</t>
  </si>
  <si>
    <t>2021-10-27T08:15:25</t>
  </si>
  <si>
    <t>AB INTER NET WORK</t>
  </si>
  <si>
    <t>AB INETW</t>
  </si>
  <si>
    <t>ETAGE 1</t>
  </si>
  <si>
    <t>2021-10-27T08:15:27</t>
  </si>
  <si>
    <t>AMBSE</t>
  </si>
  <si>
    <t>DE LA CHAPELLE</t>
  </si>
  <si>
    <t>INNIMOND</t>
  </si>
  <si>
    <t>2021-10-27T08:18:23</t>
  </si>
  <si>
    <t>SIIGMA</t>
  </si>
  <si>
    <t>62.02B</t>
  </si>
  <si>
    <t>MONTAPLAN</t>
  </si>
  <si>
    <t>VILLIEU-LOYES-MOLLON</t>
  </si>
  <si>
    <t>2021-10-27T08:23:02</t>
  </si>
  <si>
    <t>S I D SCE INFORMATIQUE DEVELOPPEMENT</t>
  </si>
  <si>
    <t>RN 83 ZAC ROSARGE</t>
  </si>
  <si>
    <t>DE PALVERNE</t>
  </si>
  <si>
    <t>2021-10-27T08:23:56</t>
  </si>
  <si>
    <t>MD69 SOLUTIONS</t>
  </si>
  <si>
    <t>UBIKIS</t>
  </si>
  <si>
    <t>ADAMS</t>
  </si>
  <si>
    <t>BRESSE VALLONS</t>
  </si>
  <si>
    <t>2021-10-27T08:27:00</t>
  </si>
  <si>
    <t>ALLSMART TECHNOLOGY SYSTEM-A.T.S.</t>
  </si>
  <si>
    <t>2021-10-27T08:27:01</t>
  </si>
  <si>
    <t>DE ROSARGES</t>
  </si>
  <si>
    <t>2021-10-27T08:28:16</t>
  </si>
  <si>
    <t>MICRO MEDIA CONSEILS</t>
  </si>
  <si>
    <t>DU CHATEAU</t>
  </si>
  <si>
    <t>2021-10-27T08:29:05</t>
  </si>
  <si>
    <t>ORAPA</t>
  </si>
  <si>
    <t>DE L AUBEPIN</t>
  </si>
  <si>
    <t>MEXIMIEUX</t>
  </si>
  <si>
    <t>WILD JUMANJI'S JEWELS AND EXOTIC</t>
  </si>
  <si>
    <t>2021-10-27T08:31:29</t>
  </si>
  <si>
    <t>ALTABAYA</t>
  </si>
  <si>
    <t>DE BIESSE</t>
  </si>
  <si>
    <t>FRANS</t>
  </si>
  <si>
    <t>2021-10-27T08:32:15</t>
  </si>
  <si>
    <t>ADIDOM FAMILY</t>
  </si>
  <si>
    <t>SARL ADIDOM FAMILY</t>
  </si>
  <si>
    <t>BD</t>
  </si>
  <si>
    <t>EDOUARD HERRIOT</t>
  </si>
  <si>
    <t>2620ZZ</t>
  </si>
  <si>
    <t>2021-10-27T08:34:46</t>
  </si>
  <si>
    <t>CONSULT AND REPAIR</t>
  </si>
  <si>
    <t>CARE</t>
  </si>
  <si>
    <t>2021-10-27T08:34:45</t>
  </si>
  <si>
    <t>DES TERREAUX</t>
  </si>
  <si>
    <t>2021-10-27T08:03:03</t>
  </si>
  <si>
    <t>IDCI CONSULTING</t>
  </si>
  <si>
    <t>2021-10-27T08:03:02</t>
  </si>
  <si>
    <t>RLE</t>
  </si>
  <si>
    <t>DU BIEF</t>
  </si>
  <si>
    <t>GEX</t>
  </si>
  <si>
    <t>2021-10-27T08:03:20</t>
  </si>
  <si>
    <t>WEB EVOLUTION</t>
  </si>
  <si>
    <t>2021-10-27T08:03:19</t>
  </si>
  <si>
    <t>ANCIEN CHEMIN DE L HOPITAL</t>
  </si>
  <si>
    <t>BLYES</t>
  </si>
  <si>
    <t>2021-10-27T08:08:35</t>
  </si>
  <si>
    <t>01 SYSTEM</t>
  </si>
  <si>
    <t>ONE SYSTEM</t>
  </si>
  <si>
    <t>62.03Z</t>
  </si>
  <si>
    <t>ZA LES FOLLIOUSES</t>
  </si>
  <si>
    <t>DE FOLLIOUSE</t>
  </si>
  <si>
    <t>2021-10-27T08:12:21</t>
  </si>
  <si>
    <t>LEOXILA</t>
  </si>
  <si>
    <t>LE MOULIN</t>
  </si>
  <si>
    <t>DOMPIERRE-SUR-VEYLE</t>
  </si>
  <si>
    <t>2021-10-27T08:13:07</t>
  </si>
  <si>
    <t>PIERRE BRAYET</t>
  </si>
  <si>
    <t>BRAYET CONSULTING</t>
  </si>
  <si>
    <t>2021-10-27T08:13:08</t>
  </si>
  <si>
    <t>ALL</t>
  </si>
  <si>
    <t>DES PERVENCHES</t>
  </si>
  <si>
    <t>MESSIMY-SUR-SAONE</t>
  </si>
  <si>
    <t>2021-10-27T08:26:35</t>
  </si>
  <si>
    <t>ID CONSEILS</t>
  </si>
  <si>
    <t>DE L'EGLISE</t>
  </si>
  <si>
    <t>FEILLENS</t>
  </si>
  <si>
    <t>2021-10-27T08:33:18</t>
  </si>
  <si>
    <t>EMERGENCE GRAPHIQUE</t>
  </si>
  <si>
    <t>MTE</t>
  </si>
  <si>
    <t>DES LILAS</t>
  </si>
  <si>
    <t>2021-10-27T08:33:20</t>
  </si>
  <si>
    <t>GOCONCEPTS</t>
  </si>
  <si>
    <t>DU FAVIER</t>
  </si>
  <si>
    <t>2021-10-27T08:39:56</t>
  </si>
  <si>
    <t>E - CONCEPTION PB</t>
  </si>
  <si>
    <t>LD GIRON</t>
  </si>
  <si>
    <t>IMP</t>
  </si>
  <si>
    <t>DU JURA</t>
  </si>
  <si>
    <t>CHARNOZ-SUR-AIN</t>
  </si>
  <si>
    <t>JOHN KENNEDY</t>
  </si>
  <si>
    <t>2021-10-27T08:42:47</t>
  </si>
  <si>
    <t>SC SERVICES</t>
  </si>
  <si>
    <t>GABRIEL CHARDON</t>
  </si>
  <si>
    <t>BEYNOST</t>
  </si>
  <si>
    <t>2021-10-27T08:42:48</t>
  </si>
  <si>
    <t>MP CONCEPTION</t>
  </si>
  <si>
    <t>MP CONCEPTION SAS</t>
  </si>
  <si>
    <t>2021-10-27T08:43:33</t>
  </si>
  <si>
    <t>ISWIP</t>
  </si>
  <si>
    <t>2021-10-27T08:44:46</t>
  </si>
  <si>
    <t>INTRAZIK</t>
  </si>
  <si>
    <t>8 LOTISSEMENT LATY</t>
  </si>
  <si>
    <t>DU CLOS MAILLAT</t>
  </si>
  <si>
    <t>SAINT-JULIEN-SUR-VEYLE</t>
  </si>
  <si>
    <t>HEEDS</t>
  </si>
  <si>
    <t>2021-10-27T08:50:22</t>
  </si>
  <si>
    <t>FROGSLIDER</t>
  </si>
  <si>
    <t>DE CHATEAU COVET</t>
  </si>
  <si>
    <t>GROISSIAT</t>
  </si>
  <si>
    <t>2021-10-27T08:50:51</t>
  </si>
  <si>
    <t>ERP CONSULTING</t>
  </si>
  <si>
    <t>DES PENSEES</t>
  </si>
  <si>
    <t>2021-10-27T08:53:16</t>
  </si>
  <si>
    <t>EUTERPE CONSULTING</t>
  </si>
  <si>
    <t>DE LA BERGERIE</t>
  </si>
  <si>
    <t>SAINT-JEAN-DE-NIOST</t>
  </si>
  <si>
    <t>EUTERPE LABO</t>
  </si>
  <si>
    <t>2021-10-27T08:56:53</t>
  </si>
  <si>
    <t>C.F.I.G.P.</t>
  </si>
  <si>
    <t>BRILLAT SAVARIN</t>
  </si>
  <si>
    <t>C F I G P</t>
  </si>
  <si>
    <t>2021-10-27T09:04:11</t>
  </si>
  <si>
    <t>SILVERPROD</t>
  </si>
  <si>
    <t>58.29C</t>
  </si>
  <si>
    <t>JULES MICHELET</t>
  </si>
  <si>
    <t>2021-11-06T13:24:05</t>
  </si>
  <si>
    <t>SYSCLIC</t>
  </si>
  <si>
    <t>DES SERVES</t>
  </si>
  <si>
    <t>MONTREVEL-EN-BRESSE</t>
  </si>
  <si>
    <t>2021-10-27T09:06:00</t>
  </si>
  <si>
    <t>GUIGOUT SAS</t>
  </si>
  <si>
    <t>L'EMERAUDE</t>
  </si>
  <si>
    <t>B</t>
  </si>
  <si>
    <t>DE LA FRATERNITE</t>
  </si>
  <si>
    <t>2021-10-27T09:07:24</t>
  </si>
  <si>
    <t>QANOP</t>
  </si>
  <si>
    <t>DU PRE BLANC</t>
  </si>
  <si>
    <t>MASSIEUX</t>
  </si>
  <si>
    <t>2021-10-27T09:10:23</t>
  </si>
  <si>
    <t>APG WEB CONSEIL</t>
  </si>
  <si>
    <t>DE LA PIECE</t>
  </si>
  <si>
    <t>CESSY</t>
  </si>
  <si>
    <t>2021-10-27T09:12:56</t>
  </si>
  <si>
    <t>OXIMEO CONSEIL</t>
  </si>
  <si>
    <t>DU PIGEONNIER</t>
  </si>
  <si>
    <t>PEYZIEUX-SUR-SAONE</t>
  </si>
  <si>
    <t>2021-10-28T09:00:35</t>
  </si>
  <si>
    <t>CLICK INFO</t>
  </si>
  <si>
    <t>DES CASCADES</t>
  </si>
  <si>
    <t>DORTAN</t>
  </si>
  <si>
    <t>2020-12-03T08:34:50</t>
  </si>
  <si>
    <t>EG NETWORK</t>
  </si>
  <si>
    <t>134 RUE DU BIEF ZI LA PRAIRIE</t>
  </si>
  <si>
    <t>LA PRAIRIE</t>
  </si>
  <si>
    <t>4321AB</t>
  </si>
  <si>
    <t>2021-10-27T09:16:01</t>
  </si>
  <si>
    <t>R-OPTIQUE</t>
  </si>
  <si>
    <t>45.11Z</t>
  </si>
  <si>
    <t>DE BELLEYDOUX</t>
  </si>
  <si>
    <t>GIRON</t>
  </si>
  <si>
    <t>2021-10-27T09:18:04</t>
  </si>
  <si>
    <t>WIZIOU</t>
  </si>
  <si>
    <t>MONTMERLE-SUR-SAONE</t>
  </si>
  <si>
    <t>AXEAS CONSEIL</t>
  </si>
  <si>
    <t>2021-10-27T09:19:06</t>
  </si>
  <si>
    <t>NITRIQUE CONCEPT</t>
  </si>
  <si>
    <t>DES GDES CADALLES</t>
  </si>
  <si>
    <t>2021-10-27T09:21:27</t>
  </si>
  <si>
    <t>N2JSOFT</t>
  </si>
  <si>
    <t>LES BRUYERES</t>
  </si>
  <si>
    <t>2021-10-27T09:23:37</t>
  </si>
  <si>
    <t>ALLISE</t>
  </si>
  <si>
    <t>DE LA GRIFFONNIERE</t>
  </si>
  <si>
    <t>BAGE-DOMMARTIN</t>
  </si>
  <si>
    <t>2021-10-27T09:24:30</t>
  </si>
  <si>
    <t>ECCE PARTNER</t>
  </si>
  <si>
    <t>DE BALMONT</t>
  </si>
  <si>
    <t>REYRIEUX</t>
  </si>
  <si>
    <t>2021-10-27T09:24:39</t>
  </si>
  <si>
    <t>MEDSPAZIO FRANCE</t>
  </si>
  <si>
    <t>RESIDENCE EOLE</t>
  </si>
  <si>
    <t>VOLTAIRE</t>
  </si>
  <si>
    <t>DIVONNE-LES-BAINS</t>
  </si>
  <si>
    <t>2021-10-27T09:25:24</t>
  </si>
  <si>
    <t>LINAUTOM</t>
  </si>
  <si>
    <t>40 IMP DE</t>
  </si>
  <si>
    <t>CHAPPET</t>
  </si>
  <si>
    <t>CROZET</t>
  </si>
  <si>
    <t>2021-10-27T09:27:19</t>
  </si>
  <si>
    <t>UNIMAKERZ</t>
  </si>
  <si>
    <t>DOC NODET</t>
  </si>
  <si>
    <t>2021-10-27T09:27:29</t>
  </si>
  <si>
    <t>COLNEC HEALTH</t>
  </si>
  <si>
    <t>TECHNOPARC, PAYS DU GEX</t>
  </si>
  <si>
    <t>GUSTAVE EIFFFEL</t>
  </si>
  <si>
    <t>2021-10-27T09:30:12</t>
  </si>
  <si>
    <t>HFC CONSULTING</t>
  </si>
  <si>
    <t>ROYALE</t>
  </si>
  <si>
    <t>SAINT-MARCEL</t>
  </si>
  <si>
    <t>2021-10-27T09:30:35</t>
  </si>
  <si>
    <t>AMBITION INFORMATIQUE</t>
  </si>
  <si>
    <t>MANZIAT</t>
  </si>
  <si>
    <t>2021-10-27T09:31:35</t>
  </si>
  <si>
    <t>ANURA</t>
  </si>
  <si>
    <t>DE CALIDON</t>
  </si>
  <si>
    <t>2021-10-27T09:34:58</t>
  </si>
  <si>
    <t>N2M SOLUTION</t>
  </si>
  <si>
    <t>ALEXANDRE BERARD</t>
  </si>
  <si>
    <t>2021-10-27T09:36:34</t>
  </si>
  <si>
    <t>DIAP.CID</t>
  </si>
  <si>
    <t>DE LA GARENNE</t>
  </si>
  <si>
    <t>FAREINS</t>
  </si>
  <si>
    <t>2021-10-27T09:36:57</t>
  </si>
  <si>
    <t>WEMAJ'IN</t>
  </si>
  <si>
    <t>MARIUS BERLIET</t>
  </si>
  <si>
    <t>2021-10-27T09:37:23</t>
  </si>
  <si>
    <t>STUDIO WEB DESIGN</t>
  </si>
  <si>
    <t>DU QUART D'AMU</t>
  </si>
  <si>
    <t>CORLIER</t>
  </si>
  <si>
    <t>2021-10-27T09:37:29</t>
  </si>
  <si>
    <t>LAPSEBOX</t>
  </si>
  <si>
    <t>ZI NORD</t>
  </si>
  <si>
    <t>DES PETITES COMBES</t>
  </si>
  <si>
    <t>2021-10-27T09:38:22</t>
  </si>
  <si>
    <t>CONFIGURE CREATIVE</t>
  </si>
  <si>
    <t>DU DIERE</t>
  </si>
  <si>
    <t>CHAMPFROMIER</t>
  </si>
  <si>
    <t>2021-10-27T09:42:47</t>
  </si>
  <si>
    <t>IDCOM WEB</t>
  </si>
  <si>
    <t>DE LA VICTOIRE</t>
  </si>
  <si>
    <t>2021-10-27T09:43:47</t>
  </si>
  <si>
    <t>REMI TAREL CONSEILS</t>
  </si>
  <si>
    <t>DE LA COTE COLLIARD</t>
  </si>
  <si>
    <t>2021-10-27T09:44:05</t>
  </si>
  <si>
    <t>UBIK8T</t>
  </si>
  <si>
    <t>DES ESSES</t>
  </si>
  <si>
    <t>MONTCEAUX</t>
  </si>
  <si>
    <t>2021-11-06T14:06:42</t>
  </si>
  <si>
    <t>F.M.C. VIGNEUX</t>
  </si>
  <si>
    <t>PLAN B</t>
  </si>
  <si>
    <t>2021-10-27T09:49:20</t>
  </si>
  <si>
    <t>ISI DSI</t>
  </si>
  <si>
    <t>DE FLECHET</t>
  </si>
  <si>
    <t>SAINT-ANDRE-DE-CORCY</t>
  </si>
  <si>
    <t>2021-10-27T09:49:39</t>
  </si>
  <si>
    <t>EXPELEO</t>
  </si>
  <si>
    <t>DU CHENE</t>
  </si>
  <si>
    <t>BEAUPONT</t>
  </si>
  <si>
    <t>2021-10-27T09:50:17</t>
  </si>
  <si>
    <t>BE SUPPLY</t>
  </si>
  <si>
    <t>VALSERHONE</t>
  </si>
  <si>
    <t>auto-entrepreneurs</t>
  </si>
  <si>
    <t>categorie juridique</t>
  </si>
  <si>
    <t>taille entreprise</t>
  </si>
  <si>
    <t>tres petite entreprise</t>
  </si>
  <si>
    <t>petite entreprise</t>
  </si>
  <si>
    <t>Moyenne entreprise</t>
  </si>
  <si>
    <t>Grande entreprise</t>
  </si>
  <si>
    <t>très grande entreprise</t>
  </si>
  <si>
    <t>Taille entreprise nombre</t>
  </si>
  <si>
    <t>Taille entreprise</t>
  </si>
  <si>
    <t>SARL</t>
  </si>
  <si>
    <t>STE par action simplifiée</t>
  </si>
  <si>
    <t>Association declarée</t>
  </si>
  <si>
    <t>SA conseil d'administration</t>
  </si>
  <si>
    <t>entrepreneur individuel</t>
  </si>
  <si>
    <t>Groupement de coopération sanitaire à gestion privée</t>
  </si>
  <si>
    <t>nombre emploier dans l'ain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</si>
</sst>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'Donné utile'!$J$90</c:f>
              <c:strCache>
                <c:ptCount val="1"/>
                <c:pt idx="0">
                  <c:v>Taille entreprise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87-4AE1-BBDC-4484236342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87-4AE1-BBDC-4484236342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87-4AE1-BBDC-4484236342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87-4AE1-BBDC-4484236342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87-4AE1-BBDC-4484236342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87-4AE1-BBDC-448423634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'Donné utile'!$I$91:$I$96</c:f>
              <c:strCache>
                <c:ptCount val="6"/>
                <c:pt idx="0">
                  <c:v>auto-entrepreneurs</c:v>
                </c:pt>
                <c:pt idx="1">
                  <c:v>tres petite entreprise</c:v>
                </c:pt>
                <c:pt idx="2">
                  <c:v>petite entreprise</c:v>
                </c:pt>
                <c:pt idx="3">
                  <c:v>Moyenne entreprise</c:v>
                </c:pt>
                <c:pt idx="4">
                  <c:v>Grande entreprise</c:v>
                </c:pt>
                <c:pt idx="5">
                  <c:v>très grande entreprise</c:v>
                </c:pt>
              </c:strCache>
            </c:strRef>
          </c:cat>
          <c:val>
            <c:numRef>
              <c:f>'Donné utile'!$J$91:$J$96</c:f>
              <c:numCache>
                <c:formatCode>General</c:formatCode>
                <c:ptCount val="6"/>
                <c:pt idx="0">
                  <c:v>4</c:v>
                </c:pt>
                <c:pt idx="1">
                  <c:v>70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6-438E-AC97-F0CC1BF319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'Donné utile'!$J$99</c:f>
              <c:strCache>
                <c:ptCount val="1"/>
                <c:pt idx="0">
                  <c:v>categorie juridique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4-49D7-A45D-FC503A41D9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4-49D7-A45D-FC503A41D9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4-49D7-A45D-FC503A41D9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4-49D7-A45D-FC503A41D9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74-49D7-A45D-FC503A41D9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74-49D7-A45D-FC503A41D9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'Donné utile'!$I$100:$I$105</c:f>
              <c:strCache>
                <c:ptCount val="6"/>
                <c:pt idx="0">
                  <c:v>SARL</c:v>
                </c:pt>
                <c:pt idx="1">
                  <c:v>STE par action simplifiée</c:v>
                </c:pt>
                <c:pt idx="2">
                  <c:v>Association declarée</c:v>
                </c:pt>
                <c:pt idx="3">
                  <c:v>SA conseil d'administration</c:v>
                </c:pt>
                <c:pt idx="4">
                  <c:v>entrepreneur individuel</c:v>
                </c:pt>
                <c:pt idx="5">
                  <c:v>Groupement de coopération sanitaire à gestion privée</c:v>
                </c:pt>
              </c:strCache>
            </c:strRef>
          </c:cat>
          <c:val>
            <c:numRef>
              <c:f>'Donné utile'!$J$100:$J$105</c:f>
              <c:numCache>
                <c:formatCode>General</c:formatCode>
                <c:ptCount val="6"/>
                <c:pt idx="0">
                  <c:v>40</c:v>
                </c:pt>
                <c:pt idx="1">
                  <c:v>38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F-47EC-A5F9-1352A31E39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5122873345935728E-2"/>
          <c:y val="0.26743446604347526"/>
          <c:w val="0.36193302869277444"/>
          <c:h val="0.67081188602263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etablissements!$C$91</c:f>
              <c:strCache>
                <c:ptCount val="1"/>
                <c:pt idx="0">
                  <c:v>Taille entreprise 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04-4138-86A4-26279F3FA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04-4138-86A4-26279F3FA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04-4138-86A4-26279F3FA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04-4138-86A4-26279F3FA3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04-4138-86A4-26279F3FA32F}"/>
              </c:ext>
            </c:extLst>
          </c:dPt>
          <c:cat>
            <c:strRef>
              <c:f>etablissements!$B$92:$B$96</c:f>
              <c:strCache>
                <c:ptCount val="5"/>
                <c:pt idx="0">
                  <c:v>tres petite entreprise</c:v>
                </c:pt>
                <c:pt idx="1">
                  <c:v>petite entreprise</c:v>
                </c:pt>
                <c:pt idx="2">
                  <c:v>Moyenne entreprise</c:v>
                </c:pt>
                <c:pt idx="3">
                  <c:v>Grande entreprise</c:v>
                </c:pt>
                <c:pt idx="4">
                  <c:v>très grande entreprise</c:v>
                </c:pt>
              </c:strCache>
            </c:strRef>
          </c:cat>
          <c:val>
            <c:numRef>
              <c:f>etablissements!$C$92:$C$96</c:f>
              <c:numCache>
                <c:formatCode>General</c:formatCode>
                <c:ptCount val="5"/>
                <c:pt idx="0">
                  <c:v>70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8-4C81-8259-4373294D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AA5310C-90DD-4E05-B88B-2FB8508A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119061</xdr:rowOff>
    </xdr:from>
    <xdr:to>
      <xdr:col>7</xdr:col>
      <xdr:colOff>19050</xdr:colOff>
      <xdr:row>36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8F0F7B-899E-43EF-9367-52986856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14286</xdr:rowOff>
    </xdr:from>
    <xdr:to>
      <xdr:col>3</xdr:col>
      <xdr:colOff>752475</xdr:colOff>
      <xdr:row>98</xdr:row>
      <xdr:rowOff>57149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DD61D3F-7BBE-4536-8540-CFC6860D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P105"/>
  <sheetViews>
    <sheetView tabSelected="1" workbookViewId="0">
      <selection activeCell="E39" sqref="E39"/>
    </sheetView>
  </sheetViews>
  <sheetFormatPr baseColWidth="10" defaultRowHeight="15" x14ac:dyDescent="0.25"/>
  <cols>
    <col min="6" max="6" width="0.7109375" customWidth="1"/>
    <col min="7" max="7" width="1.42578125" customWidth="1"/>
    <col min="8" max="8" width="27.5703125" customWidth="1"/>
    <col min="9" max="9" width="21.140625" customWidth="1"/>
    <col min="11" max="11" width="15.140625" customWidth="1"/>
    <col min="12" max="12" width="26.7109375" customWidth="1"/>
    <col min="13" max="13" width="25.7109375" customWidth="1"/>
    <col min="14" max="14" width="28.7109375" customWidth="1"/>
    <col min="15" max="15" width="22.85546875" customWidth="1"/>
    <col min="16" max="16" width="28.140625" customWidth="1"/>
  </cols>
  <sheetData>
    <row r="1" spans="8:16" x14ac:dyDescent="0.25">
      <c r="H1" t="s">
        <v>15</v>
      </c>
      <c r="I1" t="s">
        <v>0</v>
      </c>
      <c r="J1" t="s">
        <v>1</v>
      </c>
      <c r="K1" t="s">
        <v>2</v>
      </c>
      <c r="L1" t="s">
        <v>6</v>
      </c>
      <c r="M1" s="1" t="s">
        <v>447</v>
      </c>
      <c r="N1" t="s">
        <v>14</v>
      </c>
      <c r="O1" t="s">
        <v>448</v>
      </c>
      <c r="P1" t="s">
        <v>5</v>
      </c>
    </row>
    <row r="2" spans="8:16" x14ac:dyDescent="0.25">
      <c r="H2" t="s">
        <v>97</v>
      </c>
      <c r="I2">
        <v>351987805</v>
      </c>
      <c r="J2">
        <v>30</v>
      </c>
      <c r="K2">
        <v>35198780500030</v>
      </c>
      <c r="L2">
        <v>2019</v>
      </c>
      <c r="M2" s="1" t="str">
        <f>IF(N2=5499,"SARL",IF(N2=9220,"Association declarée",IF(N2=5710,"STE par action simplifiée",IF(N2=5599,"SA conseil d'administration",IF(N2=1000,"entrepreneur individuel",IF(N2=9970,"Groupement de coopération sanitaire à gestion privée",""))))))</f>
        <v>SARL</v>
      </c>
      <c r="N2">
        <v>5499</v>
      </c>
      <c r="O2" s="1" t="str">
        <f>IF(P2&gt;=100,"très grande entreprise",IF(P2&gt;=20,"Grande entreprise",IF(P2&gt;=10,"Moyenne entreprise",IF(P2&gt;=3,"petite entreprise",IF(P2&gt;=1,"tres petite entreprise","")))))</f>
        <v>tres petite entreprise</v>
      </c>
      <c r="P2">
        <v>1</v>
      </c>
    </row>
    <row r="3" spans="8:16" x14ac:dyDescent="0.25">
      <c r="H3" t="s">
        <v>103</v>
      </c>
      <c r="I3">
        <v>393966007</v>
      </c>
      <c r="J3">
        <v>22</v>
      </c>
      <c r="K3">
        <v>39396600700022</v>
      </c>
      <c r="L3">
        <v>2018</v>
      </c>
      <c r="M3" s="1" t="str">
        <f t="shared" ref="M3:M66" si="0">IF(N3=5499,"SARL",IF(N3=9220,"Association declarée",IF(N3=5710,"STE par action simplifiée",IF(N3=5599,"SA conseil d'administration",IF(N3=1000,"entrepreneur individuel",IF(N3=9970,"Groupement de coopération sanitaire à gestion privée",""))))))</f>
        <v>SARL</v>
      </c>
      <c r="N3">
        <v>5499</v>
      </c>
      <c r="O3" s="1" t="str">
        <f t="shared" ref="O3:O33" si="1">IF(P3&gt;=100,"très grande entreprise",IF(P3&gt;=20,"Grande entreprise",IF(P3&gt;=10,"Moyenne entreprise",IF(P3&gt;=3,"petite entreprise",IF(P3&gt;=1,"tres petite entreprise","")))))</f>
        <v>tres petite entreprise</v>
      </c>
      <c r="P3">
        <v>1</v>
      </c>
    </row>
    <row r="4" spans="8:16" x14ac:dyDescent="0.25">
      <c r="H4" t="s">
        <v>114</v>
      </c>
      <c r="I4">
        <v>418279923</v>
      </c>
      <c r="J4">
        <v>50</v>
      </c>
      <c r="K4">
        <v>41827992300050</v>
      </c>
      <c r="L4">
        <v>2019</v>
      </c>
      <c r="M4" s="1" t="str">
        <f t="shared" si="0"/>
        <v>SA conseil d'administration</v>
      </c>
      <c r="N4">
        <v>5599</v>
      </c>
      <c r="O4" s="1" t="str">
        <f t="shared" si="1"/>
        <v>tres petite entreprise</v>
      </c>
      <c r="P4">
        <v>1</v>
      </c>
    </row>
    <row r="5" spans="8:16" x14ac:dyDescent="0.25">
      <c r="H5" t="s">
        <v>124</v>
      </c>
      <c r="I5">
        <v>421019761</v>
      </c>
      <c r="J5">
        <v>12</v>
      </c>
      <c r="K5">
        <v>42101976100012</v>
      </c>
      <c r="L5">
        <v>2019</v>
      </c>
      <c r="M5" s="1" t="str">
        <f t="shared" si="0"/>
        <v>STE par action simplifiée</v>
      </c>
      <c r="N5">
        <v>5710</v>
      </c>
      <c r="O5" s="1" t="str">
        <f t="shared" si="1"/>
        <v>tres petite entreprise</v>
      </c>
      <c r="P5">
        <v>1</v>
      </c>
    </row>
    <row r="6" spans="8:16" x14ac:dyDescent="0.25">
      <c r="H6" t="s">
        <v>132</v>
      </c>
      <c r="I6">
        <v>431478999</v>
      </c>
      <c r="J6">
        <v>37</v>
      </c>
      <c r="K6">
        <v>43147899900037</v>
      </c>
      <c r="L6">
        <v>2019</v>
      </c>
      <c r="M6" s="1" t="str">
        <f t="shared" si="0"/>
        <v>SARL</v>
      </c>
      <c r="N6">
        <v>5499</v>
      </c>
      <c r="O6" s="1" t="str">
        <f t="shared" si="1"/>
        <v>tres petite entreprise</v>
      </c>
      <c r="P6">
        <v>1</v>
      </c>
    </row>
    <row r="7" spans="8:16" x14ac:dyDescent="0.25">
      <c r="I7">
        <v>438739112</v>
      </c>
      <c r="J7">
        <v>29</v>
      </c>
      <c r="K7">
        <v>43873911200029</v>
      </c>
      <c r="L7">
        <v>2019</v>
      </c>
      <c r="M7" s="1" t="str">
        <f>IF(N7=5499,"SARL",IF(N7=9220,"Association declarée",IF(N7=5710,"STE par action simplifiée",IF(N7=5599,"SA conseil d'administration",IF(N7=1000,"entrepreneur individuel",IF(N7=9970,"Groupement de coopération sanitaire à gestion privée",""))))))</f>
        <v>entrepreneur individuel</v>
      </c>
      <c r="N7">
        <v>1000</v>
      </c>
      <c r="O7" s="1" t="str">
        <f t="shared" si="1"/>
        <v>tres petite entreprise</v>
      </c>
      <c r="P7">
        <v>1</v>
      </c>
    </row>
    <row r="8" spans="8:16" x14ac:dyDescent="0.25">
      <c r="I8">
        <v>439658261</v>
      </c>
      <c r="J8">
        <v>11</v>
      </c>
      <c r="K8">
        <v>43965826100011</v>
      </c>
      <c r="L8">
        <v>2019</v>
      </c>
      <c r="M8" s="1" t="str">
        <f t="shared" si="0"/>
        <v>entrepreneur individuel</v>
      </c>
      <c r="N8">
        <v>1000</v>
      </c>
      <c r="O8" s="1" t="str">
        <f t="shared" si="1"/>
        <v>tres petite entreprise</v>
      </c>
      <c r="P8">
        <v>1</v>
      </c>
    </row>
    <row r="9" spans="8:16" x14ac:dyDescent="0.25">
      <c r="H9" t="s">
        <v>166</v>
      </c>
      <c r="I9">
        <v>442728614</v>
      </c>
      <c r="J9">
        <v>37</v>
      </c>
      <c r="K9">
        <v>44272861400037</v>
      </c>
      <c r="L9">
        <v>2019</v>
      </c>
      <c r="M9" s="1" t="str">
        <f t="shared" si="0"/>
        <v>SARL</v>
      </c>
      <c r="N9">
        <v>5499</v>
      </c>
      <c r="O9" s="1" t="str">
        <f t="shared" si="1"/>
        <v>tres petite entreprise</v>
      </c>
      <c r="P9">
        <v>1</v>
      </c>
    </row>
    <row r="10" spans="8:16" x14ac:dyDescent="0.25">
      <c r="H10" t="s">
        <v>191</v>
      </c>
      <c r="I10">
        <v>479853186</v>
      </c>
      <c r="J10">
        <v>35</v>
      </c>
      <c r="K10">
        <v>47985318600035</v>
      </c>
      <c r="L10">
        <v>2019</v>
      </c>
      <c r="M10" s="1" t="str">
        <f t="shared" si="0"/>
        <v>SARL</v>
      </c>
      <c r="N10">
        <v>5499</v>
      </c>
      <c r="O10" s="1" t="str">
        <f t="shared" si="1"/>
        <v>tres petite entreprise</v>
      </c>
      <c r="P10">
        <v>1</v>
      </c>
    </row>
    <row r="11" spans="8:16" x14ac:dyDescent="0.25">
      <c r="H11" t="s">
        <v>195</v>
      </c>
      <c r="I11">
        <v>479869737</v>
      </c>
      <c r="J11">
        <v>11</v>
      </c>
      <c r="K11">
        <v>47986973700011</v>
      </c>
      <c r="L11">
        <v>2019</v>
      </c>
      <c r="M11" s="1" t="str">
        <f t="shared" si="0"/>
        <v>SARL</v>
      </c>
      <c r="N11">
        <v>5499</v>
      </c>
      <c r="O11" s="1" t="str">
        <f t="shared" si="1"/>
        <v>tres petite entreprise</v>
      </c>
      <c r="P11">
        <v>1</v>
      </c>
    </row>
    <row r="12" spans="8:16" x14ac:dyDescent="0.25">
      <c r="H12" t="s">
        <v>199</v>
      </c>
      <c r="I12">
        <v>481756070</v>
      </c>
      <c r="J12">
        <v>19</v>
      </c>
      <c r="K12">
        <v>48175607000019</v>
      </c>
      <c r="L12">
        <v>2019</v>
      </c>
      <c r="M12" s="1" t="str">
        <f t="shared" si="0"/>
        <v>SARL</v>
      </c>
      <c r="N12">
        <v>5499</v>
      </c>
      <c r="O12" s="1" t="str">
        <f t="shared" si="1"/>
        <v>tres petite entreprise</v>
      </c>
      <c r="P12">
        <v>1</v>
      </c>
    </row>
    <row r="13" spans="8:16" x14ac:dyDescent="0.25">
      <c r="H13" t="s">
        <v>204</v>
      </c>
      <c r="I13">
        <v>485048201</v>
      </c>
      <c r="J13">
        <v>27</v>
      </c>
      <c r="K13">
        <v>48504820100027</v>
      </c>
      <c r="L13">
        <v>2019</v>
      </c>
      <c r="M13" s="1" t="str">
        <f t="shared" si="0"/>
        <v>SARL</v>
      </c>
      <c r="N13">
        <v>5499</v>
      </c>
      <c r="O13" s="1" t="str">
        <f t="shared" si="1"/>
        <v>tres petite entreprise</v>
      </c>
      <c r="P13">
        <v>1</v>
      </c>
    </row>
    <row r="14" spans="8:16" x14ac:dyDescent="0.25">
      <c r="H14" t="s">
        <v>208</v>
      </c>
      <c r="I14">
        <v>487595951</v>
      </c>
      <c r="J14">
        <v>20</v>
      </c>
      <c r="K14">
        <v>48759595100020</v>
      </c>
      <c r="L14">
        <v>2019</v>
      </c>
      <c r="M14" s="1" t="str">
        <f t="shared" si="0"/>
        <v>SARL</v>
      </c>
      <c r="N14">
        <v>5499</v>
      </c>
      <c r="O14" s="1" t="str">
        <f t="shared" si="1"/>
        <v>tres petite entreprise</v>
      </c>
      <c r="P14">
        <v>1</v>
      </c>
    </row>
    <row r="15" spans="8:16" x14ac:dyDescent="0.25">
      <c r="H15" t="s">
        <v>213</v>
      </c>
      <c r="I15">
        <v>489577742</v>
      </c>
      <c r="J15">
        <v>39</v>
      </c>
      <c r="K15">
        <v>48957774200039</v>
      </c>
      <c r="L15">
        <v>2019</v>
      </c>
      <c r="M15" s="1" t="str">
        <f t="shared" si="0"/>
        <v>SARL</v>
      </c>
      <c r="N15">
        <v>5499</v>
      </c>
      <c r="O15" s="1" t="str">
        <f t="shared" si="1"/>
        <v>tres petite entreprise</v>
      </c>
      <c r="P15">
        <v>1</v>
      </c>
    </row>
    <row r="16" spans="8:16" x14ac:dyDescent="0.25">
      <c r="H16" t="s">
        <v>220</v>
      </c>
      <c r="I16">
        <v>491149340</v>
      </c>
      <c r="J16">
        <v>29</v>
      </c>
      <c r="K16">
        <v>49114934000029</v>
      </c>
      <c r="L16">
        <v>2019</v>
      </c>
      <c r="M16" s="1" t="str">
        <f t="shared" si="0"/>
        <v>SARL</v>
      </c>
      <c r="N16">
        <v>5499</v>
      </c>
      <c r="O16" s="1" t="str">
        <f t="shared" si="1"/>
        <v>tres petite entreprise</v>
      </c>
      <c r="P16">
        <v>1</v>
      </c>
    </row>
    <row r="17" spans="8:16" x14ac:dyDescent="0.25">
      <c r="H17" t="s">
        <v>225</v>
      </c>
      <c r="I17">
        <v>492864244</v>
      </c>
      <c r="J17">
        <v>32</v>
      </c>
      <c r="K17">
        <v>49286424400032</v>
      </c>
      <c r="L17">
        <v>2019</v>
      </c>
      <c r="M17" s="1" t="str">
        <f t="shared" si="0"/>
        <v>SARL</v>
      </c>
      <c r="N17">
        <v>5499</v>
      </c>
      <c r="O17" s="1" t="str">
        <f t="shared" si="1"/>
        <v>tres petite entreprise</v>
      </c>
      <c r="P17">
        <v>1</v>
      </c>
    </row>
    <row r="18" spans="8:16" x14ac:dyDescent="0.25">
      <c r="H18" t="s">
        <v>235</v>
      </c>
      <c r="I18">
        <v>494912785</v>
      </c>
      <c r="J18">
        <v>32</v>
      </c>
      <c r="K18">
        <v>49491278500032</v>
      </c>
      <c r="L18">
        <v>2019</v>
      </c>
      <c r="M18" s="1" t="str">
        <f t="shared" si="0"/>
        <v>STE par action simplifiée</v>
      </c>
      <c r="N18">
        <v>5710</v>
      </c>
      <c r="O18" s="1" t="str">
        <f t="shared" si="1"/>
        <v>tres petite entreprise</v>
      </c>
      <c r="P18">
        <v>1</v>
      </c>
    </row>
    <row r="19" spans="8:16" x14ac:dyDescent="0.25">
      <c r="H19" t="s">
        <v>240</v>
      </c>
      <c r="I19">
        <v>501324628</v>
      </c>
      <c r="J19">
        <v>46</v>
      </c>
      <c r="K19">
        <v>50132462800046</v>
      </c>
      <c r="L19">
        <v>2019</v>
      </c>
      <c r="M19" s="1" t="str">
        <f t="shared" si="0"/>
        <v>SARL</v>
      </c>
      <c r="N19">
        <v>5499</v>
      </c>
      <c r="O19" s="1" t="str">
        <f t="shared" si="1"/>
        <v>tres petite entreprise</v>
      </c>
      <c r="P19">
        <v>1</v>
      </c>
    </row>
    <row r="20" spans="8:16" x14ac:dyDescent="0.25">
      <c r="H20" t="s">
        <v>246</v>
      </c>
      <c r="I20">
        <v>501473045</v>
      </c>
      <c r="J20">
        <v>18</v>
      </c>
      <c r="K20">
        <v>50147304500018</v>
      </c>
      <c r="L20">
        <v>2019</v>
      </c>
      <c r="M20" s="1" t="str">
        <f t="shared" si="0"/>
        <v>SARL</v>
      </c>
      <c r="N20">
        <v>5499</v>
      </c>
      <c r="O20" s="1" t="str">
        <f t="shared" si="1"/>
        <v>tres petite entreprise</v>
      </c>
      <c r="P20">
        <v>1</v>
      </c>
    </row>
    <row r="21" spans="8:16" x14ac:dyDescent="0.25">
      <c r="H21" t="s">
        <v>257</v>
      </c>
      <c r="I21">
        <v>508328879</v>
      </c>
      <c r="J21">
        <v>12</v>
      </c>
      <c r="K21">
        <v>50832887900012</v>
      </c>
      <c r="L21">
        <v>2019</v>
      </c>
      <c r="M21" s="1" t="str">
        <f t="shared" si="0"/>
        <v>SARL</v>
      </c>
      <c r="N21">
        <v>5499</v>
      </c>
      <c r="O21" s="1" t="str">
        <f t="shared" si="1"/>
        <v>tres petite entreprise</v>
      </c>
      <c r="P21">
        <v>1</v>
      </c>
    </row>
    <row r="22" spans="8:16" x14ac:dyDescent="0.25">
      <c r="H22" t="s">
        <v>261</v>
      </c>
      <c r="I22">
        <v>508764065</v>
      </c>
      <c r="J22">
        <v>27</v>
      </c>
      <c r="K22">
        <v>50876406500027</v>
      </c>
      <c r="L22">
        <v>2019</v>
      </c>
      <c r="M22" s="1" t="str">
        <f t="shared" si="0"/>
        <v>STE par action simplifiée</v>
      </c>
      <c r="N22">
        <v>5710</v>
      </c>
      <c r="O22" s="1" t="str">
        <f t="shared" si="1"/>
        <v>tres petite entreprise</v>
      </c>
      <c r="P22">
        <v>1</v>
      </c>
    </row>
    <row r="23" spans="8:16" x14ac:dyDescent="0.25">
      <c r="H23" t="s">
        <v>272</v>
      </c>
      <c r="I23">
        <v>525058475</v>
      </c>
      <c r="J23">
        <v>19</v>
      </c>
      <c r="K23">
        <v>52505847500019</v>
      </c>
      <c r="L23">
        <v>2019</v>
      </c>
      <c r="M23" s="1" t="str">
        <f t="shared" si="0"/>
        <v>SARL</v>
      </c>
      <c r="N23">
        <v>5499</v>
      </c>
      <c r="O23" s="1" t="str">
        <f t="shared" si="1"/>
        <v>tres petite entreprise</v>
      </c>
      <c r="P23">
        <v>1</v>
      </c>
    </row>
    <row r="24" spans="8:16" x14ac:dyDescent="0.25">
      <c r="H24" t="s">
        <v>276</v>
      </c>
      <c r="I24">
        <v>525090163</v>
      </c>
      <c r="J24">
        <v>11</v>
      </c>
      <c r="K24">
        <v>52509016300011</v>
      </c>
      <c r="L24">
        <v>2019</v>
      </c>
      <c r="M24" s="1" t="str">
        <f t="shared" si="0"/>
        <v>STE par action simplifiée</v>
      </c>
      <c r="N24">
        <v>5710</v>
      </c>
      <c r="O24" s="1" t="str">
        <f t="shared" si="1"/>
        <v>tres petite entreprise</v>
      </c>
      <c r="P24">
        <v>1</v>
      </c>
    </row>
    <row r="25" spans="8:16" x14ac:dyDescent="0.25">
      <c r="H25" t="s">
        <v>279</v>
      </c>
      <c r="I25">
        <v>532126240</v>
      </c>
      <c r="J25">
        <v>29</v>
      </c>
      <c r="K25">
        <v>53212624000029</v>
      </c>
      <c r="L25">
        <v>2019</v>
      </c>
      <c r="M25" s="1" t="str">
        <f t="shared" si="0"/>
        <v>SARL</v>
      </c>
      <c r="N25">
        <v>5499</v>
      </c>
      <c r="O25" s="1" t="str">
        <f t="shared" si="1"/>
        <v>tres petite entreprise</v>
      </c>
      <c r="P25">
        <v>1</v>
      </c>
    </row>
    <row r="26" spans="8:16" x14ac:dyDescent="0.25">
      <c r="H26" t="s">
        <v>286</v>
      </c>
      <c r="I26">
        <v>534737895</v>
      </c>
      <c r="J26">
        <v>27</v>
      </c>
      <c r="K26">
        <v>53473789500027</v>
      </c>
      <c r="L26">
        <v>2019</v>
      </c>
      <c r="M26" s="1" t="str">
        <f t="shared" si="0"/>
        <v>SARL</v>
      </c>
      <c r="N26">
        <v>5499</v>
      </c>
      <c r="O26" s="1" t="str">
        <f t="shared" si="1"/>
        <v>tres petite entreprise</v>
      </c>
      <c r="P26">
        <v>1</v>
      </c>
    </row>
    <row r="27" spans="8:16" x14ac:dyDescent="0.25">
      <c r="H27" t="s">
        <v>290</v>
      </c>
      <c r="I27">
        <v>534744990</v>
      </c>
      <c r="J27">
        <v>27</v>
      </c>
      <c r="K27">
        <v>53474499000027</v>
      </c>
      <c r="L27">
        <v>2019</v>
      </c>
      <c r="M27" s="1" t="str">
        <f t="shared" si="0"/>
        <v>STE par action simplifiée</v>
      </c>
      <c r="N27">
        <v>5710</v>
      </c>
      <c r="O27" s="1" t="str">
        <f t="shared" si="1"/>
        <v>tres petite entreprise</v>
      </c>
      <c r="P27">
        <v>1</v>
      </c>
    </row>
    <row r="28" spans="8:16" x14ac:dyDescent="0.25">
      <c r="H28" t="s">
        <v>301</v>
      </c>
      <c r="I28">
        <v>750675167</v>
      </c>
      <c r="J28">
        <v>19</v>
      </c>
      <c r="K28">
        <v>75067516700019</v>
      </c>
      <c r="L28">
        <v>2019</v>
      </c>
      <c r="M28" s="1" t="str">
        <f t="shared" si="0"/>
        <v>STE par action simplifiée</v>
      </c>
      <c r="N28">
        <v>5710</v>
      </c>
      <c r="O28" s="1" t="str">
        <f t="shared" si="1"/>
        <v>tres petite entreprise</v>
      </c>
      <c r="P28">
        <v>1</v>
      </c>
    </row>
    <row r="29" spans="8:16" x14ac:dyDescent="0.25">
      <c r="H29" t="s">
        <v>305</v>
      </c>
      <c r="I29">
        <v>751201096</v>
      </c>
      <c r="J29">
        <v>11</v>
      </c>
      <c r="K29">
        <v>75120109600011</v>
      </c>
      <c r="L29">
        <v>2019</v>
      </c>
      <c r="M29" s="1" t="str">
        <f t="shared" si="0"/>
        <v>STE par action simplifiée</v>
      </c>
      <c r="N29">
        <v>5710</v>
      </c>
      <c r="O29" s="1" t="str">
        <f t="shared" si="1"/>
        <v>tres petite entreprise</v>
      </c>
      <c r="P29">
        <v>1</v>
      </c>
    </row>
    <row r="30" spans="8:16" x14ac:dyDescent="0.25">
      <c r="H30" t="s">
        <v>308</v>
      </c>
      <c r="I30">
        <v>753644681</v>
      </c>
      <c r="J30">
        <v>11</v>
      </c>
      <c r="K30">
        <v>75364468100011</v>
      </c>
      <c r="L30">
        <v>2019</v>
      </c>
      <c r="M30" s="1" t="str">
        <f t="shared" si="0"/>
        <v>SARL</v>
      </c>
      <c r="N30">
        <v>5499</v>
      </c>
      <c r="O30" s="1" t="str">
        <f t="shared" si="1"/>
        <v>tres petite entreprise</v>
      </c>
      <c r="P30">
        <v>1</v>
      </c>
    </row>
    <row r="31" spans="8:16" x14ac:dyDescent="0.25">
      <c r="H31" t="s">
        <v>313</v>
      </c>
      <c r="I31">
        <v>788598860</v>
      </c>
      <c r="J31">
        <v>13</v>
      </c>
      <c r="K31">
        <v>78859886000013</v>
      </c>
      <c r="L31">
        <v>2019</v>
      </c>
      <c r="M31" s="1" t="str">
        <f t="shared" si="0"/>
        <v>STE par action simplifiée</v>
      </c>
      <c r="N31">
        <v>5710</v>
      </c>
      <c r="O31" s="1" t="str">
        <f t="shared" si="1"/>
        <v>tres petite entreprise</v>
      </c>
      <c r="P31">
        <v>1</v>
      </c>
    </row>
    <row r="32" spans="8:16" x14ac:dyDescent="0.25">
      <c r="H32" t="s">
        <v>321</v>
      </c>
      <c r="I32">
        <v>798016028</v>
      </c>
      <c r="J32">
        <v>10</v>
      </c>
      <c r="K32">
        <v>79801602800010</v>
      </c>
      <c r="L32">
        <v>2019</v>
      </c>
      <c r="M32" s="1" t="str">
        <f t="shared" si="0"/>
        <v>SARL</v>
      </c>
      <c r="N32">
        <v>5499</v>
      </c>
      <c r="O32" s="1" t="str">
        <f t="shared" si="1"/>
        <v>tres petite entreprise</v>
      </c>
      <c r="P32">
        <v>1</v>
      </c>
    </row>
    <row r="33" spans="8:16" x14ac:dyDescent="0.25">
      <c r="H33" t="s">
        <v>325</v>
      </c>
      <c r="I33">
        <v>799077417</v>
      </c>
      <c r="J33">
        <v>19</v>
      </c>
      <c r="K33">
        <v>79907741700019</v>
      </c>
      <c r="L33">
        <v>2019</v>
      </c>
      <c r="M33" s="1" t="str">
        <f t="shared" si="0"/>
        <v>STE par action simplifiée</v>
      </c>
      <c r="N33">
        <v>5710</v>
      </c>
      <c r="O33" s="1" t="str">
        <f t="shared" si="1"/>
        <v>tres petite entreprise</v>
      </c>
      <c r="P33">
        <v>1</v>
      </c>
    </row>
    <row r="34" spans="8:16" x14ac:dyDescent="0.25">
      <c r="H34" t="s">
        <v>330</v>
      </c>
      <c r="I34">
        <v>800315947</v>
      </c>
      <c r="J34">
        <v>21</v>
      </c>
      <c r="K34">
        <v>80031594700021</v>
      </c>
      <c r="L34">
        <v>2019</v>
      </c>
      <c r="M34" s="1" t="str">
        <f t="shared" si="0"/>
        <v>STE par action simplifiée</v>
      </c>
      <c r="N34">
        <v>5710</v>
      </c>
      <c r="O34" s="1" t="str">
        <f t="shared" ref="O34:O65" si="2">IF(P34&gt;=100,"très grande entreprise",IF(P34&gt;=20,"Grande entreprise",IF(P34&gt;=10,"Moyenne entreprise",IF(P34&gt;=3,"petite entreprise",IF(P34&gt;=1,"tres petite entreprise","")))))</f>
        <v>tres petite entreprise</v>
      </c>
      <c r="P34">
        <v>1</v>
      </c>
    </row>
    <row r="35" spans="8:16" x14ac:dyDescent="0.25">
      <c r="H35" t="s">
        <v>334</v>
      </c>
      <c r="I35">
        <v>803186352</v>
      </c>
      <c r="J35">
        <v>16</v>
      </c>
      <c r="K35">
        <v>80318635200016</v>
      </c>
      <c r="L35">
        <v>2019</v>
      </c>
      <c r="M35" s="1" t="str">
        <f t="shared" si="0"/>
        <v>STE par action simplifiée</v>
      </c>
      <c r="N35">
        <v>5710</v>
      </c>
      <c r="O35" s="1" t="str">
        <f t="shared" si="2"/>
        <v>tres petite entreprise</v>
      </c>
      <c r="P35">
        <v>1</v>
      </c>
    </row>
    <row r="36" spans="8:16" x14ac:dyDescent="0.25">
      <c r="H36" t="s">
        <v>338</v>
      </c>
      <c r="I36">
        <v>807393129</v>
      </c>
      <c r="J36">
        <v>18</v>
      </c>
      <c r="K36">
        <v>80739312900018</v>
      </c>
      <c r="L36">
        <v>2019</v>
      </c>
      <c r="M36" s="1" t="str">
        <f t="shared" si="0"/>
        <v>SARL</v>
      </c>
      <c r="N36">
        <v>5499</v>
      </c>
      <c r="O36" s="1" t="str">
        <f t="shared" si="2"/>
        <v>tres petite entreprise</v>
      </c>
      <c r="P36">
        <v>1</v>
      </c>
    </row>
    <row r="37" spans="8:16" x14ac:dyDescent="0.25">
      <c r="H37" t="s">
        <v>342</v>
      </c>
      <c r="I37">
        <v>808807135</v>
      </c>
      <c r="J37">
        <v>21</v>
      </c>
      <c r="K37">
        <v>80880713500021</v>
      </c>
      <c r="L37">
        <v>2019</v>
      </c>
      <c r="M37" s="1" t="str">
        <f t="shared" si="0"/>
        <v>SARL</v>
      </c>
      <c r="N37">
        <v>5499</v>
      </c>
      <c r="O37" s="1" t="str">
        <f t="shared" si="2"/>
        <v>tres petite entreprise</v>
      </c>
      <c r="P37">
        <v>1</v>
      </c>
    </row>
    <row r="38" spans="8:16" x14ac:dyDescent="0.25">
      <c r="H38" t="s">
        <v>346</v>
      </c>
      <c r="I38">
        <v>809799026</v>
      </c>
      <c r="J38">
        <v>12</v>
      </c>
      <c r="K38">
        <v>80979902600012</v>
      </c>
      <c r="L38">
        <v>2018</v>
      </c>
      <c r="M38" s="1" t="str">
        <f t="shared" si="0"/>
        <v>STE par action simplifiée</v>
      </c>
      <c r="N38">
        <v>5710</v>
      </c>
      <c r="O38" s="1" t="str">
        <f t="shared" si="2"/>
        <v>tres petite entreprise</v>
      </c>
      <c r="P38">
        <v>1</v>
      </c>
    </row>
    <row r="39" spans="8:16" x14ac:dyDescent="0.25">
      <c r="H39" t="s">
        <v>351</v>
      </c>
      <c r="I39">
        <v>809913007</v>
      </c>
      <c r="J39">
        <v>13</v>
      </c>
      <c r="K39">
        <v>80991300700013</v>
      </c>
      <c r="L39">
        <v>2019</v>
      </c>
      <c r="M39" s="1" t="str">
        <f t="shared" si="0"/>
        <v>STE par action simplifiée</v>
      </c>
      <c r="N39">
        <v>5710</v>
      </c>
      <c r="O39" s="1" t="str">
        <f t="shared" si="2"/>
        <v>tres petite entreprise</v>
      </c>
      <c r="P39">
        <v>1</v>
      </c>
    </row>
    <row r="40" spans="8:16" x14ac:dyDescent="0.25">
      <c r="H40" t="s">
        <v>356</v>
      </c>
      <c r="I40">
        <v>811737592</v>
      </c>
      <c r="J40">
        <v>14</v>
      </c>
      <c r="K40">
        <v>81173759200014</v>
      </c>
      <c r="L40">
        <v>2019</v>
      </c>
      <c r="M40" s="1" t="str">
        <f t="shared" si="0"/>
        <v>SARL</v>
      </c>
      <c r="N40">
        <v>5499</v>
      </c>
      <c r="O40" s="1" t="str">
        <f t="shared" si="2"/>
        <v>tres petite entreprise</v>
      </c>
      <c r="P40">
        <v>1</v>
      </c>
    </row>
    <row r="41" spans="8:16" x14ac:dyDescent="0.25">
      <c r="H41" t="s">
        <v>360</v>
      </c>
      <c r="I41">
        <v>812628691</v>
      </c>
      <c r="J41">
        <v>14</v>
      </c>
      <c r="K41">
        <v>81262869100014</v>
      </c>
      <c r="L41">
        <v>2019</v>
      </c>
      <c r="M41" s="1" t="str">
        <f t="shared" si="0"/>
        <v>SARL</v>
      </c>
      <c r="N41">
        <v>5499</v>
      </c>
      <c r="O41" s="1" t="str">
        <f t="shared" si="2"/>
        <v>tres petite entreprise</v>
      </c>
      <c r="P41">
        <v>1</v>
      </c>
    </row>
    <row r="42" spans="8:16" x14ac:dyDescent="0.25">
      <c r="H42" t="s">
        <v>366</v>
      </c>
      <c r="I42">
        <v>818252033</v>
      </c>
      <c r="J42">
        <v>19</v>
      </c>
      <c r="K42">
        <v>81825203300019</v>
      </c>
      <c r="L42">
        <v>2019</v>
      </c>
      <c r="M42" s="1" t="str">
        <f t="shared" si="0"/>
        <v>STE par action simplifiée</v>
      </c>
      <c r="N42">
        <v>5710</v>
      </c>
      <c r="O42" s="1" t="str">
        <f t="shared" si="2"/>
        <v>tres petite entreprise</v>
      </c>
      <c r="P42">
        <v>1</v>
      </c>
    </row>
    <row r="43" spans="8:16" x14ac:dyDescent="0.25">
      <c r="H43" t="s">
        <v>370</v>
      </c>
      <c r="I43">
        <v>819038175</v>
      </c>
      <c r="J43">
        <v>17</v>
      </c>
      <c r="K43">
        <v>81903817500017</v>
      </c>
      <c r="L43">
        <v>2019</v>
      </c>
      <c r="M43" s="1" t="str">
        <f t="shared" si="0"/>
        <v>STE par action simplifiée</v>
      </c>
      <c r="N43">
        <v>5710</v>
      </c>
      <c r="O43" s="1" t="str">
        <f t="shared" si="2"/>
        <v>tres petite entreprise</v>
      </c>
      <c r="P43">
        <v>1</v>
      </c>
    </row>
    <row r="44" spans="8:16" x14ac:dyDescent="0.25">
      <c r="H44" t="s">
        <v>374</v>
      </c>
      <c r="I44">
        <v>819168683</v>
      </c>
      <c r="J44">
        <v>20</v>
      </c>
      <c r="K44">
        <v>81916868300020</v>
      </c>
      <c r="L44">
        <v>2019</v>
      </c>
      <c r="M44" s="1" t="str">
        <f t="shared" si="0"/>
        <v>STE par action simplifiée</v>
      </c>
      <c r="N44">
        <v>5710</v>
      </c>
      <c r="O44" s="1" t="str">
        <f t="shared" si="2"/>
        <v>tres petite entreprise</v>
      </c>
      <c r="P44">
        <v>1</v>
      </c>
    </row>
    <row r="45" spans="8:16" x14ac:dyDescent="0.25">
      <c r="H45" t="s">
        <v>379</v>
      </c>
      <c r="I45">
        <v>819810623</v>
      </c>
      <c r="J45">
        <v>10</v>
      </c>
      <c r="K45">
        <v>81981062300010</v>
      </c>
      <c r="L45">
        <v>2019</v>
      </c>
      <c r="M45" s="1" t="str">
        <f t="shared" si="0"/>
        <v>STE par action simplifiée</v>
      </c>
      <c r="N45">
        <v>5710</v>
      </c>
      <c r="O45" s="1" t="str">
        <f t="shared" si="2"/>
        <v>tres petite entreprise</v>
      </c>
      <c r="P45">
        <v>1</v>
      </c>
    </row>
    <row r="46" spans="8:16" x14ac:dyDescent="0.25">
      <c r="H46" t="s">
        <v>384</v>
      </c>
      <c r="I46">
        <v>821573839</v>
      </c>
      <c r="J46">
        <v>23</v>
      </c>
      <c r="K46">
        <v>82157383900023</v>
      </c>
      <c r="L46">
        <v>2019</v>
      </c>
      <c r="M46" s="1" t="str">
        <f t="shared" si="0"/>
        <v>STE par action simplifiée</v>
      </c>
      <c r="N46">
        <v>5710</v>
      </c>
      <c r="O46" s="1" t="str">
        <f t="shared" si="2"/>
        <v>tres petite entreprise</v>
      </c>
      <c r="P46">
        <v>1</v>
      </c>
    </row>
    <row r="47" spans="8:16" x14ac:dyDescent="0.25">
      <c r="H47" t="s">
        <v>391</v>
      </c>
      <c r="I47">
        <v>824344758</v>
      </c>
      <c r="J47">
        <v>19</v>
      </c>
      <c r="K47">
        <v>82434475800019</v>
      </c>
      <c r="L47">
        <v>2019</v>
      </c>
      <c r="M47" s="1" t="str">
        <f t="shared" si="0"/>
        <v>STE par action simplifiée</v>
      </c>
      <c r="N47">
        <v>5710</v>
      </c>
      <c r="O47" s="1" t="str">
        <f t="shared" si="2"/>
        <v>tres petite entreprise</v>
      </c>
      <c r="P47">
        <v>1</v>
      </c>
    </row>
    <row r="48" spans="8:16" x14ac:dyDescent="0.25">
      <c r="H48" t="s">
        <v>395</v>
      </c>
      <c r="I48">
        <v>824620587</v>
      </c>
      <c r="J48">
        <v>17</v>
      </c>
      <c r="K48">
        <v>82462058700017</v>
      </c>
      <c r="L48">
        <v>2019</v>
      </c>
      <c r="M48" s="1" t="str">
        <f t="shared" si="0"/>
        <v>SARL</v>
      </c>
      <c r="N48">
        <v>5499</v>
      </c>
      <c r="O48" s="1" t="str">
        <f t="shared" si="2"/>
        <v>tres petite entreprise</v>
      </c>
      <c r="P48">
        <v>1</v>
      </c>
    </row>
    <row r="49" spans="8:16" x14ac:dyDescent="0.25">
      <c r="H49" t="s">
        <v>398</v>
      </c>
      <c r="I49">
        <v>827493032</v>
      </c>
      <c r="J49">
        <v>37</v>
      </c>
      <c r="K49">
        <v>82749303200037</v>
      </c>
      <c r="L49">
        <v>2019</v>
      </c>
      <c r="M49" s="1" t="str">
        <f t="shared" si="0"/>
        <v>SARL</v>
      </c>
      <c r="N49">
        <v>5499</v>
      </c>
      <c r="O49" s="1" t="str">
        <f t="shared" si="2"/>
        <v>tres petite entreprise</v>
      </c>
      <c r="P49">
        <v>1</v>
      </c>
    </row>
    <row r="50" spans="8:16" x14ac:dyDescent="0.25">
      <c r="H50" t="s">
        <v>404</v>
      </c>
      <c r="I50">
        <v>832121552</v>
      </c>
      <c r="J50">
        <v>18</v>
      </c>
      <c r="K50">
        <v>83212155200018</v>
      </c>
      <c r="L50">
        <v>2019</v>
      </c>
      <c r="M50" s="1" t="str">
        <f t="shared" si="0"/>
        <v>STE par action simplifiée</v>
      </c>
      <c r="N50">
        <v>5710</v>
      </c>
      <c r="O50" s="1" t="str">
        <f t="shared" si="2"/>
        <v>tres petite entreprise</v>
      </c>
      <c r="P50">
        <v>1</v>
      </c>
    </row>
    <row r="51" spans="8:16" x14ac:dyDescent="0.25">
      <c r="H51" t="s">
        <v>408</v>
      </c>
      <c r="I51">
        <v>832491799</v>
      </c>
      <c r="J51">
        <v>17</v>
      </c>
      <c r="K51">
        <v>83249179900017</v>
      </c>
      <c r="L51">
        <v>2019</v>
      </c>
      <c r="M51" s="1" t="str">
        <f t="shared" si="0"/>
        <v>SARL</v>
      </c>
      <c r="N51">
        <v>5499</v>
      </c>
      <c r="O51" s="1" t="str">
        <f t="shared" si="2"/>
        <v>tres petite entreprise</v>
      </c>
      <c r="P51">
        <v>1</v>
      </c>
    </row>
    <row r="52" spans="8:16" x14ac:dyDescent="0.25">
      <c r="H52" t="s">
        <v>411</v>
      </c>
      <c r="I52">
        <v>832961908</v>
      </c>
      <c r="J52">
        <v>15</v>
      </c>
      <c r="K52">
        <v>83296190800015</v>
      </c>
      <c r="L52">
        <v>2019</v>
      </c>
      <c r="M52" s="1" t="str">
        <f t="shared" si="0"/>
        <v>STE par action simplifiée</v>
      </c>
      <c r="N52">
        <v>5710</v>
      </c>
      <c r="O52" s="1" t="str">
        <f t="shared" si="2"/>
        <v>tres petite entreprise</v>
      </c>
      <c r="P52">
        <v>1</v>
      </c>
    </row>
    <row r="53" spans="8:16" x14ac:dyDescent="0.25">
      <c r="H53" t="s">
        <v>419</v>
      </c>
      <c r="I53">
        <v>833984339</v>
      </c>
      <c r="J53">
        <v>14</v>
      </c>
      <c r="K53">
        <v>83398433900014</v>
      </c>
      <c r="L53">
        <v>2019</v>
      </c>
      <c r="M53" s="1" t="str">
        <f t="shared" si="0"/>
        <v>STE par action simplifiée</v>
      </c>
      <c r="N53">
        <v>5710</v>
      </c>
      <c r="O53" s="1" t="str">
        <f t="shared" si="2"/>
        <v>tres petite entreprise</v>
      </c>
      <c r="P53">
        <v>1</v>
      </c>
    </row>
    <row r="54" spans="8:16" x14ac:dyDescent="0.25">
      <c r="H54" t="s">
        <v>426</v>
      </c>
      <c r="I54">
        <v>841566201</v>
      </c>
      <c r="J54">
        <v>15</v>
      </c>
      <c r="K54">
        <v>84156620100015</v>
      </c>
      <c r="L54">
        <v>2019</v>
      </c>
      <c r="M54" s="1" t="str">
        <f t="shared" si="0"/>
        <v>STE par action simplifiée</v>
      </c>
      <c r="N54">
        <v>5710</v>
      </c>
      <c r="O54" s="1" t="str">
        <f t="shared" si="2"/>
        <v>tres petite entreprise</v>
      </c>
      <c r="P54">
        <v>1</v>
      </c>
    </row>
    <row r="55" spans="8:16" x14ac:dyDescent="0.25">
      <c r="H55" t="s">
        <v>429</v>
      </c>
      <c r="I55">
        <v>841935091</v>
      </c>
      <c r="J55">
        <v>14</v>
      </c>
      <c r="K55">
        <v>84193509100014</v>
      </c>
      <c r="L55">
        <v>2019</v>
      </c>
      <c r="M55" s="1" t="str">
        <f t="shared" si="0"/>
        <v>STE par action simplifiée</v>
      </c>
      <c r="N55">
        <v>5710</v>
      </c>
      <c r="O55" s="1" t="str">
        <f t="shared" si="2"/>
        <v>tres petite entreprise</v>
      </c>
      <c r="P55">
        <v>1</v>
      </c>
    </row>
    <row r="56" spans="8:16" x14ac:dyDescent="0.25">
      <c r="H56" t="s">
        <v>433</v>
      </c>
      <c r="I56">
        <v>851954412</v>
      </c>
      <c r="J56">
        <v>17</v>
      </c>
      <c r="K56">
        <v>85195441200017</v>
      </c>
      <c r="L56">
        <v>2019</v>
      </c>
      <c r="M56" s="1" t="str">
        <f t="shared" si="0"/>
        <v>SARL</v>
      </c>
      <c r="N56">
        <v>5499</v>
      </c>
      <c r="O56" s="1" t="str">
        <f t="shared" si="2"/>
        <v>tres petite entreprise</v>
      </c>
      <c r="P56">
        <v>1</v>
      </c>
    </row>
    <row r="57" spans="8:16" x14ac:dyDescent="0.25">
      <c r="H57" t="s">
        <v>436</v>
      </c>
      <c r="I57">
        <v>852149210</v>
      </c>
      <c r="J57">
        <v>19</v>
      </c>
      <c r="K57">
        <v>85214921000019</v>
      </c>
      <c r="L57">
        <v>2019</v>
      </c>
      <c r="M57" s="1" t="str">
        <f t="shared" si="0"/>
        <v>STE par action simplifiée</v>
      </c>
      <c r="N57">
        <v>5710</v>
      </c>
      <c r="O57" s="1" t="str">
        <f t="shared" si="2"/>
        <v>tres petite entreprise</v>
      </c>
      <c r="P57">
        <v>1</v>
      </c>
    </row>
    <row r="58" spans="8:16" x14ac:dyDescent="0.25">
      <c r="H58" t="s">
        <v>440</v>
      </c>
      <c r="I58">
        <v>852763911</v>
      </c>
      <c r="J58">
        <v>17</v>
      </c>
      <c r="K58">
        <v>85276391100017</v>
      </c>
      <c r="L58">
        <v>2019</v>
      </c>
      <c r="M58" s="1" t="str">
        <f t="shared" si="0"/>
        <v>STE par action simplifiée</v>
      </c>
      <c r="N58">
        <v>5710</v>
      </c>
      <c r="O58" s="1" t="str">
        <f t="shared" si="2"/>
        <v>tres petite entreprise</v>
      </c>
      <c r="P58">
        <v>1</v>
      </c>
    </row>
    <row r="59" spans="8:16" x14ac:dyDescent="0.25">
      <c r="H59" t="s">
        <v>444</v>
      </c>
      <c r="I59">
        <v>853909117</v>
      </c>
      <c r="J59">
        <v>14</v>
      </c>
      <c r="K59">
        <v>85390911700014</v>
      </c>
      <c r="L59">
        <v>2019</v>
      </c>
      <c r="M59" s="1" t="str">
        <f t="shared" si="0"/>
        <v>STE par action simplifiée</v>
      </c>
      <c r="N59">
        <v>5710</v>
      </c>
      <c r="O59" s="1" t="str">
        <f t="shared" si="2"/>
        <v>tres petite entreprise</v>
      </c>
      <c r="P59">
        <v>1</v>
      </c>
    </row>
    <row r="60" spans="8:16" x14ac:dyDescent="0.25">
      <c r="H60" t="s">
        <v>135</v>
      </c>
      <c r="I60">
        <v>434460952</v>
      </c>
      <c r="J60">
        <v>22</v>
      </c>
      <c r="K60">
        <v>43446095200022</v>
      </c>
      <c r="L60">
        <v>2019</v>
      </c>
      <c r="M60" s="1" t="str">
        <f t="shared" si="0"/>
        <v>SARL</v>
      </c>
      <c r="N60">
        <v>5499</v>
      </c>
      <c r="O60" s="1" t="str">
        <f t="shared" si="2"/>
        <v>tres petite entreprise</v>
      </c>
      <c r="P60">
        <v>2</v>
      </c>
    </row>
    <row r="61" spans="8:16" x14ac:dyDescent="0.25">
      <c r="H61" t="s">
        <v>171</v>
      </c>
      <c r="I61">
        <v>443768163</v>
      </c>
      <c r="J61">
        <v>26</v>
      </c>
      <c r="K61">
        <v>44376816300026</v>
      </c>
      <c r="L61">
        <v>2019</v>
      </c>
      <c r="M61" s="1" t="str">
        <f t="shared" si="0"/>
        <v>SARL</v>
      </c>
      <c r="N61">
        <v>5499</v>
      </c>
      <c r="O61" s="1" t="str">
        <f t="shared" si="2"/>
        <v>tres petite entreprise</v>
      </c>
      <c r="P61">
        <v>2</v>
      </c>
    </row>
    <row r="62" spans="8:16" x14ac:dyDescent="0.25">
      <c r="H62" t="s">
        <v>182</v>
      </c>
      <c r="I62">
        <v>452164767</v>
      </c>
      <c r="J62">
        <v>25</v>
      </c>
      <c r="K62">
        <v>45216476700025</v>
      </c>
      <c r="L62">
        <v>2019</v>
      </c>
      <c r="M62" s="1" t="str">
        <f t="shared" si="0"/>
        <v>SARL</v>
      </c>
      <c r="N62">
        <v>5499</v>
      </c>
      <c r="O62" s="1" t="str">
        <f t="shared" si="2"/>
        <v>tres petite entreprise</v>
      </c>
      <c r="P62">
        <v>2</v>
      </c>
    </row>
    <row r="63" spans="8:16" x14ac:dyDescent="0.25">
      <c r="H63" t="s">
        <v>217</v>
      </c>
      <c r="I63">
        <v>490537362</v>
      </c>
      <c r="J63">
        <v>17</v>
      </c>
      <c r="K63">
        <v>49053736200017</v>
      </c>
      <c r="L63">
        <v>2019</v>
      </c>
      <c r="M63" s="1" t="str">
        <f t="shared" si="0"/>
        <v>SARL</v>
      </c>
      <c r="N63">
        <v>5499</v>
      </c>
      <c r="O63" s="1" t="str">
        <f t="shared" si="2"/>
        <v>tres petite entreprise</v>
      </c>
      <c r="P63">
        <v>2</v>
      </c>
    </row>
    <row r="64" spans="8:16" x14ac:dyDescent="0.25">
      <c r="H64" t="s">
        <v>229</v>
      </c>
      <c r="I64">
        <v>493288534</v>
      </c>
      <c r="J64">
        <v>24</v>
      </c>
      <c r="K64">
        <v>49328853400024</v>
      </c>
      <c r="L64">
        <v>2019</v>
      </c>
      <c r="M64" s="1" t="str">
        <f t="shared" si="0"/>
        <v>SARL</v>
      </c>
      <c r="N64">
        <v>5499</v>
      </c>
      <c r="O64" s="1" t="str">
        <f t="shared" si="2"/>
        <v>tres petite entreprise</v>
      </c>
      <c r="P64">
        <v>2</v>
      </c>
    </row>
    <row r="65" spans="8:16" x14ac:dyDescent="0.25">
      <c r="H65" t="s">
        <v>268</v>
      </c>
      <c r="I65">
        <v>519555825</v>
      </c>
      <c r="J65">
        <v>16</v>
      </c>
      <c r="K65">
        <v>51955582500016</v>
      </c>
      <c r="L65">
        <v>2019</v>
      </c>
      <c r="M65" s="1" t="str">
        <f t="shared" si="0"/>
        <v>SARL</v>
      </c>
      <c r="N65">
        <v>5499</v>
      </c>
      <c r="O65" s="1" t="str">
        <f t="shared" si="2"/>
        <v>tres petite entreprise</v>
      </c>
      <c r="P65">
        <v>2</v>
      </c>
    </row>
    <row r="66" spans="8:16" x14ac:dyDescent="0.25">
      <c r="H66" t="s">
        <v>279</v>
      </c>
      <c r="I66">
        <v>532126240</v>
      </c>
      <c r="J66">
        <v>11</v>
      </c>
      <c r="K66">
        <v>53212624000011</v>
      </c>
      <c r="L66">
        <v>2019</v>
      </c>
      <c r="M66" s="1" t="str">
        <f t="shared" si="0"/>
        <v>SARL</v>
      </c>
      <c r="N66">
        <v>5499</v>
      </c>
      <c r="O66" s="1" t="str">
        <f t="shared" ref="O66:O83" si="3">IF(P66&gt;=100,"très grande entreprise",IF(P66&gt;=20,"Grande entreprise",IF(P66&gt;=10,"Moyenne entreprise",IF(P66&gt;=3,"petite entreprise",IF(P66&gt;=1,"tres petite entreprise","")))))</f>
        <v>tres petite entreprise</v>
      </c>
      <c r="P66">
        <v>2</v>
      </c>
    </row>
    <row r="67" spans="8:16" x14ac:dyDescent="0.25">
      <c r="H67" t="s">
        <v>293</v>
      </c>
      <c r="I67">
        <v>537441107</v>
      </c>
      <c r="J67">
        <v>35</v>
      </c>
      <c r="K67">
        <v>53744110700035</v>
      </c>
      <c r="L67">
        <v>2019</v>
      </c>
      <c r="M67" s="1" t="str">
        <f t="shared" ref="M67:M81" si="4">IF(N67=5499,"SARL",IF(N67=9220,"Association declarée",IF(N67=5710,"STE par action simplifiée",IF(N67=5599,"SA conseil d'administration",IF(N67=1000,"entrepreneur individuel",IF(N67=9970,"Groupement de coopération sanitaire à gestion privée",""))))))</f>
        <v>STE par action simplifiée</v>
      </c>
      <c r="N67">
        <v>5710</v>
      </c>
      <c r="O67" s="1" t="str">
        <f t="shared" si="3"/>
        <v>tres petite entreprise</v>
      </c>
      <c r="P67">
        <v>2</v>
      </c>
    </row>
    <row r="68" spans="8:16" x14ac:dyDescent="0.25">
      <c r="H68" t="s">
        <v>387</v>
      </c>
      <c r="I68">
        <v>821721420</v>
      </c>
      <c r="J68">
        <v>23</v>
      </c>
      <c r="K68">
        <v>82172142000023</v>
      </c>
      <c r="L68">
        <v>2019</v>
      </c>
      <c r="M68" s="1" t="str">
        <f t="shared" si="4"/>
        <v>STE par action simplifiée</v>
      </c>
      <c r="N68">
        <v>5710</v>
      </c>
      <c r="O68" s="1" t="str">
        <f t="shared" si="3"/>
        <v>tres petite entreprise</v>
      </c>
      <c r="P68">
        <v>2</v>
      </c>
    </row>
    <row r="69" spans="8:16" x14ac:dyDescent="0.25">
      <c r="H69" t="s">
        <v>401</v>
      </c>
      <c r="I69">
        <v>830496824</v>
      </c>
      <c r="J69">
        <v>12</v>
      </c>
      <c r="K69">
        <v>83049682400012</v>
      </c>
      <c r="L69">
        <v>2019</v>
      </c>
      <c r="M69" s="1" t="str">
        <f t="shared" si="4"/>
        <v>STE par action simplifiée</v>
      </c>
      <c r="N69">
        <v>5710</v>
      </c>
      <c r="O69" s="1" t="str">
        <f t="shared" si="3"/>
        <v>tres petite entreprise</v>
      </c>
      <c r="P69">
        <v>2</v>
      </c>
    </row>
    <row r="70" spans="8:16" x14ac:dyDescent="0.25">
      <c r="H70" t="s">
        <v>415</v>
      </c>
      <c r="I70">
        <v>833066012</v>
      </c>
      <c r="J70">
        <v>18</v>
      </c>
      <c r="K70">
        <v>83306601200018</v>
      </c>
      <c r="L70">
        <v>2019</v>
      </c>
      <c r="M70" s="1" t="str">
        <f t="shared" si="4"/>
        <v>STE par action simplifiée</v>
      </c>
      <c r="N70">
        <v>5710</v>
      </c>
      <c r="O70" s="1" t="str">
        <f t="shared" si="3"/>
        <v>tres petite entreprise</v>
      </c>
      <c r="P70">
        <v>2</v>
      </c>
    </row>
    <row r="71" spans="8:16" x14ac:dyDescent="0.25">
      <c r="H71" t="s">
        <v>423</v>
      </c>
      <c r="I71">
        <v>840454789</v>
      </c>
      <c r="J71">
        <v>16</v>
      </c>
      <c r="K71">
        <v>84045478900016</v>
      </c>
      <c r="L71">
        <v>2019</v>
      </c>
      <c r="M71" s="1" t="str">
        <f t="shared" si="4"/>
        <v>STE par action simplifiée</v>
      </c>
      <c r="N71">
        <v>5710</v>
      </c>
      <c r="O71" s="1" t="str">
        <f t="shared" si="3"/>
        <v>tres petite entreprise</v>
      </c>
      <c r="P71">
        <v>2</v>
      </c>
    </row>
    <row r="72" spans="8:16" x14ac:dyDescent="0.25">
      <c r="H72" t="s">
        <v>89</v>
      </c>
      <c r="I72">
        <v>351106174</v>
      </c>
      <c r="J72">
        <v>29</v>
      </c>
      <c r="K72">
        <v>35110617400029</v>
      </c>
      <c r="L72">
        <v>2019</v>
      </c>
      <c r="M72" s="1" t="str">
        <f t="shared" si="4"/>
        <v>SARL</v>
      </c>
      <c r="N72">
        <v>5499</v>
      </c>
      <c r="O72" s="1" t="str">
        <f t="shared" si="3"/>
        <v>petite entreprise</v>
      </c>
      <c r="P72">
        <v>3</v>
      </c>
    </row>
    <row r="73" spans="8:16" x14ac:dyDescent="0.25">
      <c r="H73" t="s">
        <v>119</v>
      </c>
      <c r="I73">
        <v>419215561</v>
      </c>
      <c r="J73">
        <v>20</v>
      </c>
      <c r="K73">
        <v>41921556100020</v>
      </c>
      <c r="L73">
        <v>2019</v>
      </c>
      <c r="M73" s="1" t="str">
        <f t="shared" si="4"/>
        <v>SARL</v>
      </c>
      <c r="N73">
        <v>5499</v>
      </c>
      <c r="O73" s="1" t="str">
        <f t="shared" si="3"/>
        <v>petite entreprise</v>
      </c>
      <c r="P73">
        <v>3</v>
      </c>
    </row>
    <row r="74" spans="8:16" x14ac:dyDescent="0.25">
      <c r="H74" t="s">
        <v>188</v>
      </c>
      <c r="I74">
        <v>479021990</v>
      </c>
      <c r="J74">
        <v>29</v>
      </c>
      <c r="K74">
        <v>47902199000029</v>
      </c>
      <c r="L74">
        <v>2019</v>
      </c>
      <c r="M74" s="1" t="str">
        <f t="shared" si="4"/>
        <v>STE par action simplifiée</v>
      </c>
      <c r="N74">
        <v>5710</v>
      </c>
      <c r="O74" s="1" t="str">
        <f t="shared" si="3"/>
        <v>petite entreprise</v>
      </c>
      <c r="P74">
        <v>3</v>
      </c>
    </row>
    <row r="75" spans="8:16" x14ac:dyDescent="0.25">
      <c r="H75" t="s">
        <v>295</v>
      </c>
      <c r="I75">
        <v>538647538</v>
      </c>
      <c r="J75">
        <v>15</v>
      </c>
      <c r="K75">
        <v>53864753800015</v>
      </c>
      <c r="L75">
        <v>2019</v>
      </c>
      <c r="M75" s="1" t="str">
        <f t="shared" si="4"/>
        <v>SARL</v>
      </c>
      <c r="N75">
        <v>5499</v>
      </c>
      <c r="O75" s="1" t="str">
        <f t="shared" si="3"/>
        <v>petite entreprise</v>
      </c>
      <c r="P75">
        <v>3</v>
      </c>
    </row>
    <row r="76" spans="8:16" x14ac:dyDescent="0.25">
      <c r="H76" t="s">
        <v>108</v>
      </c>
      <c r="I76">
        <v>407530641</v>
      </c>
      <c r="J76">
        <v>23</v>
      </c>
      <c r="K76">
        <v>40753064100023</v>
      </c>
      <c r="L76">
        <v>2019</v>
      </c>
      <c r="M76" s="1" t="str">
        <f t="shared" si="4"/>
        <v>STE par action simplifiée</v>
      </c>
      <c r="N76">
        <v>5710</v>
      </c>
      <c r="O76" s="1" t="str">
        <f t="shared" si="3"/>
        <v>Moyenne entreprise</v>
      </c>
      <c r="P76">
        <v>11</v>
      </c>
    </row>
    <row r="77" spans="8:16" x14ac:dyDescent="0.25">
      <c r="H77" t="s">
        <v>141</v>
      </c>
      <c r="I77">
        <v>434940763</v>
      </c>
      <c r="J77">
        <v>56</v>
      </c>
      <c r="K77">
        <v>43494076300056</v>
      </c>
      <c r="L77">
        <v>2019</v>
      </c>
      <c r="M77" s="1" t="str">
        <f t="shared" si="4"/>
        <v>SA conseil d'administration</v>
      </c>
      <c r="N77">
        <v>5599</v>
      </c>
      <c r="O77" s="1" t="str">
        <f t="shared" si="3"/>
        <v>Moyenne entreprise</v>
      </c>
      <c r="P77">
        <v>11</v>
      </c>
    </row>
    <row r="78" spans="8:16" x14ac:dyDescent="0.25">
      <c r="H78" t="s">
        <v>176</v>
      </c>
      <c r="I78">
        <v>448798876</v>
      </c>
      <c r="J78">
        <v>34</v>
      </c>
      <c r="K78">
        <v>44879887600034</v>
      </c>
      <c r="L78">
        <v>2019</v>
      </c>
      <c r="M78" s="1" t="str">
        <f t="shared" si="4"/>
        <v>SARL</v>
      </c>
      <c r="N78">
        <v>5499</v>
      </c>
      <c r="O78" s="1" t="str">
        <f t="shared" si="3"/>
        <v>Moyenne entreprise</v>
      </c>
      <c r="P78">
        <v>11</v>
      </c>
    </row>
    <row r="79" spans="8:16" x14ac:dyDescent="0.25">
      <c r="H79" t="s">
        <v>363</v>
      </c>
      <c r="I79">
        <v>814572236</v>
      </c>
      <c r="J79">
        <v>28</v>
      </c>
      <c r="K79">
        <v>81457223600028</v>
      </c>
      <c r="L79">
        <v>2019</v>
      </c>
      <c r="M79" s="1" t="str">
        <f t="shared" si="4"/>
        <v>STE par action simplifiée</v>
      </c>
      <c r="N79">
        <v>5710</v>
      </c>
      <c r="O79" s="1" t="str">
        <f t="shared" si="3"/>
        <v>Moyenne entreprise</v>
      </c>
      <c r="P79">
        <v>11</v>
      </c>
    </row>
    <row r="80" spans="8:16" x14ac:dyDescent="0.25">
      <c r="H80" t="s">
        <v>146</v>
      </c>
      <c r="I80">
        <v>437849631</v>
      </c>
      <c r="J80">
        <v>43</v>
      </c>
      <c r="K80">
        <v>43784963100043</v>
      </c>
      <c r="L80">
        <v>2019</v>
      </c>
      <c r="M80" s="1" t="str">
        <f>IF(N80=5499,"SARL",IF(N80=9220,"Association declarée",IF(N80=5710,"STE par action simplifiée",IF(N80=5599,"SA conseil d'administration",IF(N80=1000,"entrepreneur individuel",IF(N80=9970,"Groupement de coopération sanitaire à gestion privée",""))))))</f>
        <v>SARL</v>
      </c>
      <c r="N80">
        <v>5499</v>
      </c>
      <c r="O80" s="1" t="str">
        <f t="shared" si="3"/>
        <v>Moyenne entreprise</v>
      </c>
      <c r="P80">
        <v>12</v>
      </c>
    </row>
    <row r="81" spans="8:16" x14ac:dyDescent="0.25">
      <c r="H81" t="s">
        <v>317</v>
      </c>
      <c r="I81">
        <v>796780302</v>
      </c>
      <c r="J81">
        <v>41</v>
      </c>
      <c r="K81">
        <v>79678030200041</v>
      </c>
      <c r="L81">
        <v>2019</v>
      </c>
      <c r="M81" s="1" t="str">
        <f t="shared" si="4"/>
        <v>STE par action simplifiée</v>
      </c>
      <c r="N81">
        <v>5710</v>
      </c>
      <c r="O81" s="1" t="str">
        <f t="shared" si="3"/>
        <v>Moyenne entreprise</v>
      </c>
      <c r="P81">
        <v>12</v>
      </c>
    </row>
    <row r="82" spans="8:16" x14ac:dyDescent="0.25">
      <c r="H82" t="s">
        <v>80</v>
      </c>
      <c r="I82">
        <v>333264810</v>
      </c>
      <c r="J82">
        <v>16</v>
      </c>
      <c r="K82">
        <v>33326481000016</v>
      </c>
      <c r="L82">
        <v>2019</v>
      </c>
      <c r="M82" s="1" t="str">
        <f>IF(N82=5499,"SARL",IF(N82=9220,"Association declarée",IF(N82=5710,"STE par action simplifiée",IF(N82=5599,"SA conseil d'administration",IF(N82=1000,"entrepreneur individuel",IF(N82=9970,"Groupement de coopération sanitaire à gestion privée",""))))))</f>
        <v>STE par action simplifiée</v>
      </c>
      <c r="N82">
        <v>5710</v>
      </c>
      <c r="O82" s="1" t="str">
        <f t="shared" si="3"/>
        <v>Grande entreprise</v>
      </c>
      <c r="P82">
        <v>21</v>
      </c>
    </row>
    <row r="83" spans="8:16" x14ac:dyDescent="0.25">
      <c r="H83" t="s">
        <v>251</v>
      </c>
      <c r="I83">
        <v>504228271</v>
      </c>
      <c r="J83">
        <v>20</v>
      </c>
      <c r="K83">
        <v>50422827100020</v>
      </c>
      <c r="L83">
        <v>2019</v>
      </c>
      <c r="M83" s="1" t="str">
        <f>IF(N83=5499,"SARL",IF(N83=9220,"Association declarée",IF(N83=5710,"STE par action simplifiée",IF(N83=5599,"SA conseil d'administration",IF(N83=1000,"entrepreneur individuel",IF(N83=9970,"Groupement de coopération sanitaire à gestion privée",""))))))</f>
        <v>STE par action simplifiée</v>
      </c>
      <c r="N83">
        <v>5710</v>
      </c>
      <c r="O83" s="1" t="str">
        <f t="shared" si="3"/>
        <v>Grande entreprise</v>
      </c>
      <c r="P83">
        <v>21</v>
      </c>
    </row>
    <row r="87" spans="8:16" x14ac:dyDescent="0.25">
      <c r="P87" t="s">
        <v>462</v>
      </c>
    </row>
    <row r="88" spans="8:16" x14ac:dyDescent="0.25">
      <c r="P88">
        <f>SUM(P2:P83)</f>
        <v>204</v>
      </c>
    </row>
    <row r="90" spans="8:16" x14ac:dyDescent="0.25">
      <c r="J90" t="s">
        <v>455</v>
      </c>
    </row>
    <row r="91" spans="8:16" x14ac:dyDescent="0.25">
      <c r="I91" t="s">
        <v>446</v>
      </c>
      <c r="J91">
        <v>4</v>
      </c>
    </row>
    <row r="92" spans="8:16" x14ac:dyDescent="0.25">
      <c r="I92" t="s">
        <v>449</v>
      </c>
      <c r="J92">
        <f>COUNTIF(O:O,I92)</f>
        <v>70</v>
      </c>
    </row>
    <row r="93" spans="8:16" x14ac:dyDescent="0.25">
      <c r="I93" t="s">
        <v>450</v>
      </c>
      <c r="J93">
        <f>COUNTIF(O:O,"petite entreprise")</f>
        <v>4</v>
      </c>
    </row>
    <row r="94" spans="8:16" x14ac:dyDescent="0.25">
      <c r="I94" t="s">
        <v>451</v>
      </c>
      <c r="J94">
        <f>COUNTIF(O:O,"Moyenne entreprise")</f>
        <v>6</v>
      </c>
    </row>
    <row r="95" spans="8:16" x14ac:dyDescent="0.25">
      <c r="I95" t="s">
        <v>452</v>
      </c>
      <c r="J95">
        <f>COUNTIF(O:O,"Grande entreprise")</f>
        <v>2</v>
      </c>
    </row>
    <row r="96" spans="8:16" x14ac:dyDescent="0.25">
      <c r="I96" t="s">
        <v>453</v>
      </c>
      <c r="J96">
        <f>COUNTIF(O:O,"très grande entreprise")</f>
        <v>0</v>
      </c>
      <c r="L96">
        <f>SUM(J91:J96)</f>
        <v>86</v>
      </c>
    </row>
    <row r="99" spans="9:10" x14ac:dyDescent="0.25">
      <c r="J99" t="s">
        <v>447</v>
      </c>
    </row>
    <row r="100" spans="9:10" x14ac:dyDescent="0.25">
      <c r="I100" t="s">
        <v>456</v>
      </c>
      <c r="J100">
        <f>COUNTIF(M:M,I100)</f>
        <v>40</v>
      </c>
    </row>
    <row r="101" spans="9:10" x14ac:dyDescent="0.25">
      <c r="I101" t="s">
        <v>457</v>
      </c>
      <c r="J101">
        <f>COUNTIF(M:M,I101)</f>
        <v>38</v>
      </c>
    </row>
    <row r="102" spans="9:10" x14ac:dyDescent="0.25">
      <c r="I102" t="s">
        <v>458</v>
      </c>
      <c r="J102">
        <f>COUNTIF(M:M,I102)</f>
        <v>0</v>
      </c>
    </row>
    <row r="103" spans="9:10" x14ac:dyDescent="0.25">
      <c r="I103" t="s">
        <v>459</v>
      </c>
      <c r="J103">
        <f t="shared" ref="J103:J105" si="5">COUNTIF(M:M,I103)</f>
        <v>2</v>
      </c>
    </row>
    <row r="104" spans="9:10" x14ac:dyDescent="0.25">
      <c r="I104" t="s">
        <v>460</v>
      </c>
      <c r="J104">
        <f t="shared" si="5"/>
        <v>2</v>
      </c>
    </row>
    <row r="105" spans="9:10" x14ac:dyDescent="0.25">
      <c r="I105" t="s">
        <v>461</v>
      </c>
      <c r="J105">
        <f t="shared" si="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96"/>
  <sheetViews>
    <sheetView workbookViewId="0">
      <selection activeCell="E30" sqref="E30"/>
    </sheetView>
  </sheetViews>
  <sheetFormatPr baseColWidth="10" defaultRowHeight="15" x14ac:dyDescent="0.25"/>
  <cols>
    <col min="1" max="1" width="27.5703125" customWidth="1"/>
    <col min="2" max="2" width="21.140625" customWidth="1"/>
    <col min="4" max="4" width="15.140625" customWidth="1"/>
    <col min="6" max="6" width="18.7109375" customWidth="1"/>
    <col min="8" max="8" width="22.85546875" customWidth="1"/>
    <col min="9" max="9" width="14.140625" customWidth="1"/>
    <col min="10" max="10" width="14.42578125" customWidth="1"/>
    <col min="13" max="13" width="21.140625" customWidth="1"/>
    <col min="14" max="14" width="18" customWidth="1"/>
    <col min="15" max="15" width="18.5703125" customWidth="1"/>
    <col min="49" max="49" width="30.7109375" customWidth="1"/>
  </cols>
  <sheetData>
    <row r="1" spans="1:78" x14ac:dyDescent="0.25">
      <c r="A1" t="s">
        <v>15</v>
      </c>
      <c r="B1" t="s">
        <v>0</v>
      </c>
      <c r="C1" t="s">
        <v>1</v>
      </c>
      <c r="D1" t="s">
        <v>2</v>
      </c>
      <c r="E1" t="s">
        <v>6</v>
      </c>
      <c r="F1" s="1" t="s">
        <v>447</v>
      </c>
      <c r="G1" t="s">
        <v>14</v>
      </c>
      <c r="H1" t="s">
        <v>448</v>
      </c>
      <c r="I1" t="s">
        <v>5</v>
      </c>
      <c r="J1" t="s">
        <v>3</v>
      </c>
      <c r="K1" t="s">
        <v>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2" t="s">
        <v>97</v>
      </c>
      <c r="B2">
        <v>351987805</v>
      </c>
      <c r="C2">
        <v>30</v>
      </c>
      <c r="D2">
        <v>35198780500030</v>
      </c>
      <c r="E2">
        <v>2019</v>
      </c>
      <c r="F2" s="1" t="str">
        <f>IF(G2=5499,"SARL",IF(G2=9220,"Association declarée",IF(G2=5710,"STE par action simplifiée",IF(G2=5599,"SA conseil d'administration",IF(G2=1000,"entrepreneur individuel",IF(G2=9970,"Groupement de coopération sanitaire à gestion privée",""))))))</f>
        <v>SARL</v>
      </c>
      <c r="G2">
        <v>5499</v>
      </c>
      <c r="H2" s="1" t="str">
        <f t="shared" ref="H2:H33" si="0">IF(I2&gt;=100,"très grande entreprise",IF(I2&gt;=20,"Grande entreprise",IF(I2&gt;=10,"Moyenne entreprise",IF(I2&gt;=3,"petite entreprise",IF(I2&gt;=1,"tres petite entreprise","")))))</f>
        <v>tres petite entreprise</v>
      </c>
      <c r="I2">
        <v>1</v>
      </c>
      <c r="J2" t="s">
        <v>76</v>
      </c>
      <c r="K2" s="1">
        <v>40896</v>
      </c>
      <c r="L2" t="s">
        <v>95</v>
      </c>
      <c r="M2" t="s">
        <v>96</v>
      </c>
      <c r="N2" t="s">
        <v>78</v>
      </c>
      <c r="O2" t="s">
        <v>79</v>
      </c>
      <c r="P2" t="s">
        <v>76</v>
      </c>
      <c r="R2" s="1">
        <v>32730</v>
      </c>
      <c r="AF2" t="s">
        <v>81</v>
      </c>
      <c r="AG2" t="s">
        <v>82</v>
      </c>
      <c r="AJ2" t="s">
        <v>76</v>
      </c>
      <c r="AK2">
        <v>1</v>
      </c>
      <c r="AL2">
        <v>2019</v>
      </c>
      <c r="AM2">
        <v>30</v>
      </c>
      <c r="AN2" t="s">
        <v>96</v>
      </c>
      <c r="AO2" t="s">
        <v>84</v>
      </c>
      <c r="AP2">
        <v>2019</v>
      </c>
      <c r="AR2">
        <v>33</v>
      </c>
      <c r="AT2" t="s">
        <v>98</v>
      </c>
      <c r="AU2" t="s">
        <v>99</v>
      </c>
      <c r="AV2">
        <v>1120</v>
      </c>
      <c r="AW2" t="s">
        <v>100</v>
      </c>
      <c r="AZ2">
        <v>1142</v>
      </c>
      <c r="BS2" t="s">
        <v>79</v>
      </c>
      <c r="BX2" t="s">
        <v>81</v>
      </c>
      <c r="BY2" t="s">
        <v>82</v>
      </c>
      <c r="BZ2" t="s">
        <v>76</v>
      </c>
    </row>
    <row r="3" spans="1:78" x14ac:dyDescent="0.25">
      <c r="A3" t="s">
        <v>103</v>
      </c>
      <c r="B3">
        <v>393966007</v>
      </c>
      <c r="C3">
        <v>22</v>
      </c>
      <c r="D3">
        <v>39396600700022</v>
      </c>
      <c r="E3">
        <v>2018</v>
      </c>
      <c r="F3" s="1" t="str">
        <f t="shared" ref="F3:F66" si="1">IF(G3=5499,"SARL",IF(G3=9220,"Association declarée",IF(G3=5710,"STE par action simplifiée",IF(G3=5599,"SA conseil d'administration",IF(G3=1000,"entrepreneur individuel",IF(G3=9970,"Groupement de coopération sanitaire à gestion privée",""))))))</f>
        <v>SARL</v>
      </c>
      <c r="G3">
        <v>5499</v>
      </c>
      <c r="H3" s="1" t="str">
        <f t="shared" si="0"/>
        <v>tres petite entreprise</v>
      </c>
      <c r="I3">
        <v>1</v>
      </c>
      <c r="J3" t="s">
        <v>76</v>
      </c>
      <c r="K3" s="1">
        <v>40890</v>
      </c>
      <c r="L3" t="s">
        <v>101</v>
      </c>
      <c r="M3" t="s">
        <v>102</v>
      </c>
      <c r="N3" t="s">
        <v>78</v>
      </c>
      <c r="O3" t="s">
        <v>79</v>
      </c>
      <c r="P3" t="s">
        <v>76</v>
      </c>
      <c r="R3" s="1">
        <v>34335</v>
      </c>
      <c r="AF3" t="s">
        <v>104</v>
      </c>
      <c r="AG3" t="s">
        <v>82</v>
      </c>
      <c r="AI3" t="s">
        <v>83</v>
      </c>
      <c r="AJ3" t="s">
        <v>83</v>
      </c>
      <c r="AK3">
        <v>1</v>
      </c>
      <c r="AL3">
        <v>2018</v>
      </c>
      <c r="AM3">
        <v>22</v>
      </c>
      <c r="AN3" t="s">
        <v>102</v>
      </c>
      <c r="AO3" t="s">
        <v>84</v>
      </c>
      <c r="AP3">
        <v>2019</v>
      </c>
      <c r="AR3">
        <v>74</v>
      </c>
      <c r="AT3" t="s">
        <v>98</v>
      </c>
      <c r="AU3" t="s">
        <v>105</v>
      </c>
      <c r="AV3">
        <v>1600</v>
      </c>
      <c r="AW3" t="s">
        <v>106</v>
      </c>
      <c r="AZ3">
        <v>1347</v>
      </c>
      <c r="BS3" t="s">
        <v>79</v>
      </c>
      <c r="BX3" t="s">
        <v>104</v>
      </c>
      <c r="BY3" t="s">
        <v>82</v>
      </c>
      <c r="BZ3" t="s">
        <v>83</v>
      </c>
    </row>
    <row r="4" spans="1:78" x14ac:dyDescent="0.25">
      <c r="A4" t="s">
        <v>114</v>
      </c>
      <c r="B4">
        <v>418279923</v>
      </c>
      <c r="C4">
        <v>50</v>
      </c>
      <c r="D4">
        <v>41827992300050</v>
      </c>
      <c r="E4">
        <v>2019</v>
      </c>
      <c r="F4" s="1" t="str">
        <f t="shared" si="1"/>
        <v>SA conseil d'administration</v>
      </c>
      <c r="G4">
        <v>5599</v>
      </c>
      <c r="H4" s="1" t="str">
        <f t="shared" si="0"/>
        <v>tres petite entreprise</v>
      </c>
      <c r="I4">
        <v>1</v>
      </c>
      <c r="J4" t="s">
        <v>76</v>
      </c>
      <c r="K4" s="1">
        <v>40085</v>
      </c>
      <c r="M4" t="s">
        <v>113</v>
      </c>
      <c r="N4" t="s">
        <v>78</v>
      </c>
      <c r="O4" t="s">
        <v>79</v>
      </c>
      <c r="P4" t="s">
        <v>76</v>
      </c>
      <c r="R4" s="1">
        <v>35860</v>
      </c>
      <c r="AF4" t="s">
        <v>91</v>
      </c>
      <c r="AG4" t="s">
        <v>82</v>
      </c>
      <c r="AI4" t="s">
        <v>83</v>
      </c>
      <c r="AJ4" t="s">
        <v>76</v>
      </c>
      <c r="AK4">
        <v>1</v>
      </c>
      <c r="AL4">
        <v>2019</v>
      </c>
      <c r="AM4">
        <v>50</v>
      </c>
      <c r="AN4" t="s">
        <v>113</v>
      </c>
      <c r="AO4" t="s">
        <v>84</v>
      </c>
      <c r="AP4">
        <v>2019</v>
      </c>
      <c r="AQ4" t="s">
        <v>115</v>
      </c>
      <c r="AR4">
        <v>30</v>
      </c>
      <c r="AT4" t="s">
        <v>92</v>
      </c>
      <c r="AU4" t="s">
        <v>116</v>
      </c>
      <c r="AV4">
        <v>1630</v>
      </c>
      <c r="AW4" t="s">
        <v>117</v>
      </c>
      <c r="AZ4">
        <v>1354</v>
      </c>
      <c r="BS4" t="s">
        <v>79</v>
      </c>
      <c r="BX4" t="s">
        <v>91</v>
      </c>
      <c r="BY4" t="s">
        <v>82</v>
      </c>
      <c r="BZ4" t="s">
        <v>76</v>
      </c>
    </row>
    <row r="5" spans="1:78" x14ac:dyDescent="0.25">
      <c r="A5" t="s">
        <v>124</v>
      </c>
      <c r="B5">
        <v>421019761</v>
      </c>
      <c r="C5">
        <v>12</v>
      </c>
      <c r="D5">
        <v>42101976100012</v>
      </c>
      <c r="E5">
        <v>2019</v>
      </c>
      <c r="F5" s="1" t="str">
        <f t="shared" si="1"/>
        <v>STE par action simplifiée</v>
      </c>
      <c r="G5">
        <v>5710</v>
      </c>
      <c r="H5" s="1" t="str">
        <f t="shared" si="0"/>
        <v>tres petite entreprise</v>
      </c>
      <c r="I5">
        <v>1</v>
      </c>
      <c r="J5" t="s">
        <v>76</v>
      </c>
      <c r="K5" s="1">
        <v>36100</v>
      </c>
      <c r="M5" t="s">
        <v>123</v>
      </c>
      <c r="N5" t="s">
        <v>78</v>
      </c>
      <c r="O5" t="s">
        <v>79</v>
      </c>
      <c r="P5" t="s">
        <v>76</v>
      </c>
      <c r="R5" s="1">
        <v>36100</v>
      </c>
      <c r="T5" t="s">
        <v>125</v>
      </c>
      <c r="U5" t="s">
        <v>126</v>
      </c>
      <c r="AF5" t="s">
        <v>91</v>
      </c>
      <c r="AG5" t="s">
        <v>82</v>
      </c>
      <c r="AJ5" t="s">
        <v>76</v>
      </c>
      <c r="AK5">
        <v>1</v>
      </c>
      <c r="AL5">
        <v>2019</v>
      </c>
      <c r="AM5">
        <v>12</v>
      </c>
      <c r="AN5" t="s">
        <v>123</v>
      </c>
      <c r="AO5" t="s">
        <v>84</v>
      </c>
      <c r="AP5">
        <v>2019</v>
      </c>
      <c r="AQ5" t="s">
        <v>127</v>
      </c>
      <c r="AR5">
        <v>849</v>
      </c>
      <c r="AT5" t="s">
        <v>92</v>
      </c>
      <c r="AU5" t="s">
        <v>128</v>
      </c>
      <c r="AV5">
        <v>1130</v>
      </c>
      <c r="AW5" t="s">
        <v>129</v>
      </c>
      <c r="AZ5">
        <v>1152</v>
      </c>
      <c r="BS5" t="s">
        <v>79</v>
      </c>
      <c r="BT5" t="s">
        <v>130</v>
      </c>
      <c r="BX5" t="s">
        <v>91</v>
      </c>
      <c r="BY5" t="s">
        <v>82</v>
      </c>
      <c r="BZ5" t="s">
        <v>76</v>
      </c>
    </row>
    <row r="6" spans="1:78" x14ac:dyDescent="0.25">
      <c r="A6" t="s">
        <v>132</v>
      </c>
      <c r="B6">
        <v>431478999</v>
      </c>
      <c r="C6">
        <v>37</v>
      </c>
      <c r="D6">
        <v>43147899900037</v>
      </c>
      <c r="E6">
        <v>2019</v>
      </c>
      <c r="F6" s="1" t="str">
        <f t="shared" si="1"/>
        <v>SARL</v>
      </c>
      <c r="G6">
        <v>5499</v>
      </c>
      <c r="H6" s="1" t="str">
        <f t="shared" si="0"/>
        <v>tres petite entreprise</v>
      </c>
      <c r="I6">
        <v>1</v>
      </c>
      <c r="J6" t="s">
        <v>76</v>
      </c>
      <c r="K6" s="1">
        <v>41712</v>
      </c>
      <c r="M6" t="s">
        <v>131</v>
      </c>
      <c r="N6" t="s">
        <v>78</v>
      </c>
      <c r="O6" t="s">
        <v>79</v>
      </c>
      <c r="P6" t="s">
        <v>76</v>
      </c>
      <c r="R6" s="1">
        <v>36663</v>
      </c>
      <c r="AF6" t="s">
        <v>91</v>
      </c>
      <c r="AG6" t="s">
        <v>82</v>
      </c>
      <c r="AJ6" t="s">
        <v>76</v>
      </c>
      <c r="AK6">
        <v>1</v>
      </c>
      <c r="AL6">
        <v>2019</v>
      </c>
      <c r="AM6">
        <v>37</v>
      </c>
      <c r="AN6" t="s">
        <v>131</v>
      </c>
      <c r="AO6" t="s">
        <v>84</v>
      </c>
      <c r="AP6">
        <v>2019</v>
      </c>
      <c r="AR6">
        <v>1</v>
      </c>
      <c r="AT6" t="s">
        <v>98</v>
      </c>
      <c r="AU6" t="s">
        <v>133</v>
      </c>
      <c r="AV6">
        <v>1500</v>
      </c>
      <c r="AW6" t="s">
        <v>94</v>
      </c>
      <c r="AZ6">
        <v>1004</v>
      </c>
      <c r="BS6" t="s">
        <v>79</v>
      </c>
      <c r="BX6" t="s">
        <v>91</v>
      </c>
      <c r="BY6" t="s">
        <v>82</v>
      </c>
      <c r="BZ6" t="s">
        <v>76</v>
      </c>
    </row>
    <row r="7" spans="1:78" x14ac:dyDescent="0.25">
      <c r="B7">
        <v>438739112</v>
      </c>
      <c r="C7">
        <v>29</v>
      </c>
      <c r="D7">
        <v>43873911200029</v>
      </c>
      <c r="E7">
        <v>2019</v>
      </c>
      <c r="F7" s="1" t="str">
        <f t="shared" si="1"/>
        <v>entrepreneur individuel</v>
      </c>
      <c r="G7">
        <v>1000</v>
      </c>
      <c r="H7" s="1" t="str">
        <f t="shared" si="0"/>
        <v>tres petite entreprise</v>
      </c>
      <c r="I7">
        <v>1</v>
      </c>
      <c r="J7" t="s">
        <v>76</v>
      </c>
      <c r="K7" s="1">
        <v>38509</v>
      </c>
      <c r="M7" t="s">
        <v>151</v>
      </c>
      <c r="N7" t="s">
        <v>78</v>
      </c>
      <c r="O7" t="s">
        <v>79</v>
      </c>
      <c r="P7" t="s">
        <v>76</v>
      </c>
      <c r="R7" s="1">
        <v>37113</v>
      </c>
      <c r="T7" t="s">
        <v>152</v>
      </c>
      <c r="W7" t="s">
        <v>153</v>
      </c>
      <c r="X7" t="s">
        <v>154</v>
      </c>
      <c r="Z7" t="s">
        <v>155</v>
      </c>
      <c r="AA7" t="s">
        <v>156</v>
      </c>
      <c r="AD7" t="s">
        <v>155</v>
      </c>
      <c r="AF7" t="s">
        <v>91</v>
      </c>
      <c r="AG7" t="s">
        <v>82</v>
      </c>
      <c r="AJ7" t="s">
        <v>76</v>
      </c>
      <c r="AK7">
        <v>1</v>
      </c>
      <c r="AL7">
        <v>2019</v>
      </c>
      <c r="AM7">
        <v>29</v>
      </c>
      <c r="AN7" t="s">
        <v>151</v>
      </c>
      <c r="AO7" t="s">
        <v>84</v>
      </c>
      <c r="AP7">
        <v>2019</v>
      </c>
      <c r="AR7">
        <v>176</v>
      </c>
      <c r="AT7" t="s">
        <v>85</v>
      </c>
      <c r="AU7" t="s">
        <v>157</v>
      </c>
      <c r="AV7">
        <v>1700</v>
      </c>
      <c r="AW7" t="s">
        <v>158</v>
      </c>
      <c r="AZ7">
        <v>1275</v>
      </c>
      <c r="BS7" t="s">
        <v>79</v>
      </c>
      <c r="BX7" t="s">
        <v>91</v>
      </c>
      <c r="BY7" t="s">
        <v>82</v>
      </c>
      <c r="BZ7" t="s">
        <v>76</v>
      </c>
    </row>
    <row r="8" spans="1:78" x14ac:dyDescent="0.25">
      <c r="B8">
        <v>439658261</v>
      </c>
      <c r="C8">
        <v>11</v>
      </c>
      <c r="D8">
        <v>43965826100011</v>
      </c>
      <c r="E8">
        <v>2019</v>
      </c>
      <c r="F8" s="1" t="str">
        <f t="shared" si="1"/>
        <v>entrepreneur individuel</v>
      </c>
      <c r="G8">
        <v>1000</v>
      </c>
      <c r="H8" s="1" t="str">
        <f t="shared" si="0"/>
        <v>tres petite entreprise</v>
      </c>
      <c r="I8">
        <v>1</v>
      </c>
      <c r="J8" t="s">
        <v>76</v>
      </c>
      <c r="K8" s="1">
        <v>37196</v>
      </c>
      <c r="L8" t="s">
        <v>95</v>
      </c>
      <c r="M8" t="s">
        <v>159</v>
      </c>
      <c r="N8" t="s">
        <v>78</v>
      </c>
      <c r="O8" t="s">
        <v>79</v>
      </c>
      <c r="P8" t="s">
        <v>76</v>
      </c>
      <c r="R8" s="1">
        <v>37196</v>
      </c>
      <c r="T8" t="s">
        <v>160</v>
      </c>
      <c r="W8" t="s">
        <v>153</v>
      </c>
      <c r="X8" t="s">
        <v>161</v>
      </c>
      <c r="Z8" t="s">
        <v>162</v>
      </c>
      <c r="AD8" t="s">
        <v>162</v>
      </c>
      <c r="AF8" t="s">
        <v>81</v>
      </c>
      <c r="AG8" t="s">
        <v>82</v>
      </c>
      <c r="AJ8" t="s">
        <v>76</v>
      </c>
      <c r="AK8">
        <v>1</v>
      </c>
      <c r="AL8">
        <v>2019</v>
      </c>
      <c r="AM8">
        <v>11</v>
      </c>
      <c r="AN8" t="s">
        <v>159</v>
      </c>
      <c r="AO8" t="s">
        <v>84</v>
      </c>
      <c r="AP8">
        <v>2019</v>
      </c>
      <c r="AR8">
        <v>94</v>
      </c>
      <c r="AT8" t="s">
        <v>92</v>
      </c>
      <c r="AU8" t="s">
        <v>163</v>
      </c>
      <c r="AV8">
        <v>1750</v>
      </c>
      <c r="AW8" t="s">
        <v>164</v>
      </c>
      <c r="AZ8">
        <v>1320</v>
      </c>
      <c r="BS8" t="s">
        <v>79</v>
      </c>
      <c r="BX8" t="s">
        <v>81</v>
      </c>
      <c r="BY8" t="s">
        <v>82</v>
      </c>
      <c r="BZ8" t="s">
        <v>76</v>
      </c>
    </row>
    <row r="9" spans="1:78" x14ac:dyDescent="0.25">
      <c r="A9" t="s">
        <v>166</v>
      </c>
      <c r="B9">
        <v>442728614</v>
      </c>
      <c r="C9">
        <v>37</v>
      </c>
      <c r="D9">
        <v>44272861400037</v>
      </c>
      <c r="E9">
        <v>2019</v>
      </c>
      <c r="F9" s="1" t="str">
        <f t="shared" si="1"/>
        <v>SARL</v>
      </c>
      <c r="G9">
        <v>5499</v>
      </c>
      <c r="H9" s="1" t="str">
        <f t="shared" si="0"/>
        <v>tres petite entreprise</v>
      </c>
      <c r="I9">
        <v>1</v>
      </c>
      <c r="J9" t="s">
        <v>76</v>
      </c>
      <c r="K9" s="1">
        <v>41183</v>
      </c>
      <c r="M9" t="s">
        <v>165</v>
      </c>
      <c r="N9" t="s">
        <v>78</v>
      </c>
      <c r="O9" t="s">
        <v>79</v>
      </c>
      <c r="P9" t="s">
        <v>76</v>
      </c>
      <c r="R9" s="1">
        <v>37445</v>
      </c>
      <c r="T9" t="s">
        <v>167</v>
      </c>
      <c r="AF9" t="s">
        <v>91</v>
      </c>
      <c r="AG9" t="s">
        <v>82</v>
      </c>
      <c r="AI9" t="s">
        <v>83</v>
      </c>
      <c r="AJ9" t="s">
        <v>76</v>
      </c>
      <c r="AK9">
        <v>1</v>
      </c>
      <c r="AL9">
        <v>2019</v>
      </c>
      <c r="AM9">
        <v>37</v>
      </c>
      <c r="AN9" t="s">
        <v>168</v>
      </c>
      <c r="AO9" t="s">
        <v>84</v>
      </c>
      <c r="AP9">
        <v>2019</v>
      </c>
      <c r="AR9">
        <v>8</v>
      </c>
      <c r="AU9" t="s">
        <v>169</v>
      </c>
      <c r="AV9">
        <v>1100</v>
      </c>
      <c r="AW9" t="s">
        <v>138</v>
      </c>
      <c r="AZ9">
        <v>1283</v>
      </c>
      <c r="BS9" t="s">
        <v>79</v>
      </c>
      <c r="BX9" t="s">
        <v>91</v>
      </c>
      <c r="BY9" t="s">
        <v>82</v>
      </c>
      <c r="BZ9" t="s">
        <v>76</v>
      </c>
    </row>
    <row r="10" spans="1:78" x14ac:dyDescent="0.25">
      <c r="A10" t="s">
        <v>191</v>
      </c>
      <c r="B10">
        <v>479853186</v>
      </c>
      <c r="C10">
        <v>35</v>
      </c>
      <c r="D10">
        <v>47985318600035</v>
      </c>
      <c r="E10">
        <v>2019</v>
      </c>
      <c r="F10" s="1" t="str">
        <f t="shared" si="1"/>
        <v>SARL</v>
      </c>
      <c r="G10">
        <v>5499</v>
      </c>
      <c r="H10" s="1" t="str">
        <f t="shared" si="0"/>
        <v>tres petite entreprise</v>
      </c>
      <c r="I10">
        <v>1</v>
      </c>
      <c r="J10" t="s">
        <v>76</v>
      </c>
      <c r="K10" s="1">
        <v>40502</v>
      </c>
      <c r="L10" t="s">
        <v>95</v>
      </c>
      <c r="M10" t="s">
        <v>190</v>
      </c>
      <c r="N10" t="s">
        <v>78</v>
      </c>
      <c r="O10" t="s">
        <v>79</v>
      </c>
      <c r="P10" t="s">
        <v>76</v>
      </c>
      <c r="R10" s="1">
        <v>38355</v>
      </c>
      <c r="S10" t="s">
        <v>192</v>
      </c>
      <c r="AF10" t="s">
        <v>91</v>
      </c>
      <c r="AG10" t="s">
        <v>82</v>
      </c>
      <c r="AI10" t="s">
        <v>83</v>
      </c>
      <c r="AJ10" t="s">
        <v>76</v>
      </c>
      <c r="AK10">
        <v>1</v>
      </c>
      <c r="AL10">
        <v>2019</v>
      </c>
      <c r="AM10">
        <v>35</v>
      </c>
      <c r="AN10" t="s">
        <v>190</v>
      </c>
      <c r="AO10" t="s">
        <v>84</v>
      </c>
      <c r="AP10">
        <v>2019</v>
      </c>
      <c r="AQ10" t="s">
        <v>193</v>
      </c>
      <c r="AR10">
        <v>130</v>
      </c>
      <c r="AT10" t="s">
        <v>92</v>
      </c>
      <c r="AU10" t="s">
        <v>150</v>
      </c>
      <c r="AV10">
        <v>1630</v>
      </c>
      <c r="AW10" t="s">
        <v>117</v>
      </c>
      <c r="AZ10">
        <v>1354</v>
      </c>
      <c r="BS10" t="s">
        <v>79</v>
      </c>
      <c r="BX10" t="s">
        <v>91</v>
      </c>
      <c r="BY10" t="s">
        <v>82</v>
      </c>
      <c r="BZ10" t="s">
        <v>76</v>
      </c>
    </row>
    <row r="11" spans="1:78" x14ac:dyDescent="0.25">
      <c r="A11" t="s">
        <v>195</v>
      </c>
      <c r="B11">
        <v>479869737</v>
      </c>
      <c r="C11">
        <v>11</v>
      </c>
      <c r="D11">
        <v>47986973700011</v>
      </c>
      <c r="E11">
        <v>2019</v>
      </c>
      <c r="F11" s="1" t="str">
        <f t="shared" si="1"/>
        <v>SARL</v>
      </c>
      <c r="G11">
        <v>5499</v>
      </c>
      <c r="H11" s="1" t="str">
        <f t="shared" si="0"/>
        <v>tres petite entreprise</v>
      </c>
      <c r="I11">
        <v>1</v>
      </c>
      <c r="J11" t="s">
        <v>76</v>
      </c>
      <c r="K11" s="1">
        <v>38322</v>
      </c>
      <c r="M11" t="s">
        <v>194</v>
      </c>
      <c r="N11" t="s">
        <v>78</v>
      </c>
      <c r="O11" t="s">
        <v>79</v>
      </c>
      <c r="P11" t="s">
        <v>76</v>
      </c>
      <c r="R11" s="1">
        <v>38322</v>
      </c>
      <c r="AF11" t="s">
        <v>91</v>
      </c>
      <c r="AG11" t="s">
        <v>82</v>
      </c>
      <c r="AJ11" t="s">
        <v>76</v>
      </c>
      <c r="AK11">
        <v>1</v>
      </c>
      <c r="AL11">
        <v>2019</v>
      </c>
      <c r="AM11">
        <v>11</v>
      </c>
      <c r="AN11" t="s">
        <v>194</v>
      </c>
      <c r="AO11" t="s">
        <v>84</v>
      </c>
      <c r="AP11">
        <v>2019</v>
      </c>
      <c r="AT11" t="s">
        <v>92</v>
      </c>
      <c r="AU11" t="s">
        <v>196</v>
      </c>
      <c r="AV11">
        <v>1680</v>
      </c>
      <c r="AW11" t="s">
        <v>197</v>
      </c>
      <c r="AZ11">
        <v>1190</v>
      </c>
      <c r="BS11" t="s">
        <v>79</v>
      </c>
      <c r="BX11" t="s">
        <v>91</v>
      </c>
      <c r="BY11" t="s">
        <v>82</v>
      </c>
      <c r="BZ11" t="s">
        <v>76</v>
      </c>
    </row>
    <row r="12" spans="1:78" x14ac:dyDescent="0.25">
      <c r="A12" t="s">
        <v>199</v>
      </c>
      <c r="B12">
        <v>481756070</v>
      </c>
      <c r="C12">
        <v>19</v>
      </c>
      <c r="D12">
        <v>48175607000019</v>
      </c>
      <c r="E12">
        <v>2019</v>
      </c>
      <c r="F12" s="1" t="str">
        <f t="shared" si="1"/>
        <v>SARL</v>
      </c>
      <c r="G12">
        <v>5499</v>
      </c>
      <c r="H12" s="1" t="str">
        <f t="shared" si="0"/>
        <v>tres petite entreprise</v>
      </c>
      <c r="I12">
        <v>1</v>
      </c>
      <c r="J12" t="s">
        <v>76</v>
      </c>
      <c r="K12" s="1">
        <v>38433</v>
      </c>
      <c r="M12" t="s">
        <v>198</v>
      </c>
      <c r="N12" t="s">
        <v>78</v>
      </c>
      <c r="O12" t="s">
        <v>79</v>
      </c>
      <c r="P12" t="s">
        <v>76</v>
      </c>
      <c r="R12" s="1">
        <v>38433</v>
      </c>
      <c r="AF12" t="s">
        <v>200</v>
      </c>
      <c r="AG12" t="s">
        <v>82</v>
      </c>
      <c r="AJ12" t="s">
        <v>76</v>
      </c>
      <c r="AK12">
        <v>1</v>
      </c>
      <c r="AL12">
        <v>2019</v>
      </c>
      <c r="AM12">
        <v>19</v>
      </c>
      <c r="AN12" t="s">
        <v>198</v>
      </c>
      <c r="AO12" t="s">
        <v>84</v>
      </c>
      <c r="AP12">
        <v>2019</v>
      </c>
      <c r="AR12">
        <v>367</v>
      </c>
      <c r="AT12" t="s">
        <v>92</v>
      </c>
      <c r="AU12" t="s">
        <v>201</v>
      </c>
      <c r="AV12">
        <v>1800</v>
      </c>
      <c r="AW12" t="s">
        <v>202</v>
      </c>
      <c r="AZ12">
        <v>1450</v>
      </c>
      <c r="BS12" t="s">
        <v>79</v>
      </c>
      <c r="BX12" t="s">
        <v>200</v>
      </c>
      <c r="BY12" t="s">
        <v>82</v>
      </c>
      <c r="BZ12" t="s">
        <v>76</v>
      </c>
    </row>
    <row r="13" spans="1:78" x14ac:dyDescent="0.25">
      <c r="A13" t="s">
        <v>204</v>
      </c>
      <c r="B13">
        <v>485048201</v>
      </c>
      <c r="C13">
        <v>27</v>
      </c>
      <c r="D13">
        <v>48504820100027</v>
      </c>
      <c r="E13">
        <v>2019</v>
      </c>
      <c r="F13" s="1" t="str">
        <f t="shared" si="1"/>
        <v>SARL</v>
      </c>
      <c r="G13">
        <v>5499</v>
      </c>
      <c r="H13" s="1" t="str">
        <f t="shared" si="0"/>
        <v>tres petite entreprise</v>
      </c>
      <c r="I13">
        <v>1</v>
      </c>
      <c r="J13" t="s">
        <v>76</v>
      </c>
      <c r="K13" s="1">
        <v>40817</v>
      </c>
      <c r="M13" t="s">
        <v>203</v>
      </c>
      <c r="N13" t="s">
        <v>78</v>
      </c>
      <c r="O13" t="s">
        <v>79</v>
      </c>
      <c r="P13" t="s">
        <v>76</v>
      </c>
      <c r="R13" s="1">
        <v>38657</v>
      </c>
      <c r="AF13" t="s">
        <v>91</v>
      </c>
      <c r="AG13" t="s">
        <v>82</v>
      </c>
      <c r="AI13" t="s">
        <v>83</v>
      </c>
      <c r="AJ13" t="s">
        <v>76</v>
      </c>
      <c r="AK13">
        <v>1</v>
      </c>
      <c r="AL13">
        <v>2019</v>
      </c>
      <c r="AM13">
        <v>27</v>
      </c>
      <c r="AN13" t="s">
        <v>203</v>
      </c>
      <c r="AO13" t="s">
        <v>84</v>
      </c>
      <c r="AP13">
        <v>2019</v>
      </c>
      <c r="AQ13" t="s">
        <v>205</v>
      </c>
      <c r="AR13">
        <v>160</v>
      </c>
      <c r="AT13" t="s">
        <v>92</v>
      </c>
      <c r="AU13" t="s">
        <v>206</v>
      </c>
      <c r="AV13">
        <v>1700</v>
      </c>
      <c r="AW13" t="s">
        <v>144</v>
      </c>
      <c r="AZ13">
        <v>1249</v>
      </c>
      <c r="BS13" t="s">
        <v>79</v>
      </c>
      <c r="BX13" t="s">
        <v>91</v>
      </c>
      <c r="BY13" t="s">
        <v>82</v>
      </c>
      <c r="BZ13" t="s">
        <v>76</v>
      </c>
    </row>
    <row r="14" spans="1:78" x14ac:dyDescent="0.25">
      <c r="A14" t="s">
        <v>208</v>
      </c>
      <c r="B14">
        <v>487595951</v>
      </c>
      <c r="C14">
        <v>20</v>
      </c>
      <c r="D14">
        <v>48759595100020</v>
      </c>
      <c r="E14">
        <v>2019</v>
      </c>
      <c r="F14" s="1" t="str">
        <f t="shared" si="1"/>
        <v>SARL</v>
      </c>
      <c r="G14">
        <v>5499</v>
      </c>
      <c r="H14" s="1" t="str">
        <f t="shared" si="0"/>
        <v>tres petite entreprise</v>
      </c>
      <c r="I14">
        <v>1</v>
      </c>
      <c r="J14" t="s">
        <v>76</v>
      </c>
      <c r="K14" s="1">
        <v>41186</v>
      </c>
      <c r="M14" t="s">
        <v>207</v>
      </c>
      <c r="N14" t="s">
        <v>78</v>
      </c>
      <c r="O14" t="s">
        <v>79</v>
      </c>
      <c r="P14" t="s">
        <v>76</v>
      </c>
      <c r="R14" s="1">
        <v>38702</v>
      </c>
      <c r="T14" t="s">
        <v>209</v>
      </c>
      <c r="AF14" t="s">
        <v>81</v>
      </c>
      <c r="AG14" t="s">
        <v>82</v>
      </c>
      <c r="AJ14" t="s">
        <v>76</v>
      </c>
      <c r="AK14">
        <v>1</v>
      </c>
      <c r="AL14">
        <v>2019</v>
      </c>
      <c r="AM14">
        <v>20</v>
      </c>
      <c r="AN14" t="s">
        <v>207</v>
      </c>
      <c r="AO14" t="s">
        <v>84</v>
      </c>
      <c r="AP14">
        <v>2019</v>
      </c>
      <c r="AR14">
        <v>332</v>
      </c>
      <c r="AT14" t="s">
        <v>92</v>
      </c>
      <c r="AU14" t="s">
        <v>210</v>
      </c>
      <c r="AV14">
        <v>1340</v>
      </c>
      <c r="AW14" t="s">
        <v>211</v>
      </c>
      <c r="AZ14">
        <v>1130</v>
      </c>
      <c r="BS14" t="s">
        <v>79</v>
      </c>
      <c r="BT14" t="s">
        <v>209</v>
      </c>
      <c r="BW14" t="s">
        <v>209</v>
      </c>
      <c r="BX14" t="s">
        <v>81</v>
      </c>
      <c r="BY14" t="s">
        <v>82</v>
      </c>
      <c r="BZ14" t="s">
        <v>76</v>
      </c>
    </row>
    <row r="15" spans="1:78" x14ac:dyDescent="0.25">
      <c r="A15" t="s">
        <v>213</v>
      </c>
      <c r="B15">
        <v>489577742</v>
      </c>
      <c r="C15">
        <v>39</v>
      </c>
      <c r="D15">
        <v>48957774200039</v>
      </c>
      <c r="E15">
        <v>2019</v>
      </c>
      <c r="F15" s="1" t="str">
        <f t="shared" si="1"/>
        <v>SARL</v>
      </c>
      <c r="G15">
        <v>5499</v>
      </c>
      <c r="H15" s="1" t="str">
        <f t="shared" si="0"/>
        <v>tres petite entreprise</v>
      </c>
      <c r="I15">
        <v>1</v>
      </c>
      <c r="J15" t="s">
        <v>76</v>
      </c>
      <c r="K15" s="1">
        <v>43193</v>
      </c>
      <c r="M15" t="s">
        <v>212</v>
      </c>
      <c r="N15" t="s">
        <v>78</v>
      </c>
      <c r="O15" t="s">
        <v>79</v>
      </c>
      <c r="P15" t="s">
        <v>76</v>
      </c>
      <c r="R15" s="1">
        <v>38808</v>
      </c>
      <c r="AF15" t="s">
        <v>200</v>
      </c>
      <c r="AG15" t="s">
        <v>82</v>
      </c>
      <c r="AI15" t="s">
        <v>83</v>
      </c>
      <c r="AJ15" t="s">
        <v>76</v>
      </c>
      <c r="AK15">
        <v>1</v>
      </c>
      <c r="AL15">
        <v>2019</v>
      </c>
      <c r="AM15">
        <v>39</v>
      </c>
      <c r="AN15" t="s">
        <v>214</v>
      </c>
      <c r="AO15" t="s">
        <v>84</v>
      </c>
      <c r="AP15">
        <v>2019</v>
      </c>
      <c r="AR15">
        <v>104</v>
      </c>
      <c r="AT15" t="s">
        <v>98</v>
      </c>
      <c r="AU15" t="s">
        <v>215</v>
      </c>
      <c r="AV15">
        <v>1700</v>
      </c>
      <c r="AW15" t="s">
        <v>144</v>
      </c>
      <c r="AZ15">
        <v>1249</v>
      </c>
      <c r="BS15" t="s">
        <v>79</v>
      </c>
      <c r="BX15" t="s">
        <v>200</v>
      </c>
      <c r="BY15" t="s">
        <v>82</v>
      </c>
      <c r="BZ15" t="s">
        <v>76</v>
      </c>
    </row>
    <row r="16" spans="1:78" x14ac:dyDescent="0.25">
      <c r="A16" t="s">
        <v>220</v>
      </c>
      <c r="B16">
        <v>491149340</v>
      </c>
      <c r="C16">
        <v>29</v>
      </c>
      <c r="D16">
        <v>49114934000029</v>
      </c>
      <c r="E16">
        <v>2019</v>
      </c>
      <c r="F16" s="1" t="str">
        <f t="shared" si="1"/>
        <v>SARL</v>
      </c>
      <c r="G16">
        <v>5499</v>
      </c>
      <c r="H16" s="1" t="str">
        <f t="shared" si="0"/>
        <v>tres petite entreprise</v>
      </c>
      <c r="I16">
        <v>1</v>
      </c>
      <c r="J16" t="s">
        <v>76</v>
      </c>
      <c r="K16" s="1">
        <v>41183</v>
      </c>
      <c r="M16" t="s">
        <v>219</v>
      </c>
      <c r="N16" t="s">
        <v>78</v>
      </c>
      <c r="O16" t="s">
        <v>79</v>
      </c>
      <c r="P16" t="s">
        <v>76</v>
      </c>
      <c r="R16" s="1">
        <v>38915</v>
      </c>
      <c r="AF16" t="s">
        <v>91</v>
      </c>
      <c r="AG16" t="s">
        <v>82</v>
      </c>
      <c r="AJ16" t="s">
        <v>76</v>
      </c>
      <c r="AK16">
        <v>1</v>
      </c>
      <c r="AL16">
        <v>2019</v>
      </c>
      <c r="AM16">
        <v>29</v>
      </c>
      <c r="AN16" t="s">
        <v>219</v>
      </c>
      <c r="AO16" t="s">
        <v>84</v>
      </c>
      <c r="AP16">
        <v>2019</v>
      </c>
      <c r="AR16">
        <v>1</v>
      </c>
      <c r="AT16" t="s">
        <v>98</v>
      </c>
      <c r="AU16" t="s">
        <v>221</v>
      </c>
      <c r="AV16">
        <v>1800</v>
      </c>
      <c r="AW16" t="s">
        <v>222</v>
      </c>
      <c r="AZ16">
        <v>1244</v>
      </c>
      <c r="BS16" t="s">
        <v>79</v>
      </c>
      <c r="BT16" t="s">
        <v>223</v>
      </c>
      <c r="BX16" t="s">
        <v>91</v>
      </c>
      <c r="BY16" t="s">
        <v>82</v>
      </c>
      <c r="BZ16" t="s">
        <v>76</v>
      </c>
    </row>
    <row r="17" spans="1:78" x14ac:dyDescent="0.25">
      <c r="A17" t="s">
        <v>225</v>
      </c>
      <c r="B17">
        <v>492864244</v>
      </c>
      <c r="C17">
        <v>32</v>
      </c>
      <c r="D17">
        <v>49286424400032</v>
      </c>
      <c r="E17">
        <v>2019</v>
      </c>
      <c r="F17" s="1" t="str">
        <f t="shared" si="1"/>
        <v>SARL</v>
      </c>
      <c r="G17">
        <v>5499</v>
      </c>
      <c r="H17" s="1" t="str">
        <f t="shared" si="0"/>
        <v>tres petite entreprise</v>
      </c>
      <c r="I17">
        <v>1</v>
      </c>
      <c r="J17" t="s">
        <v>76</v>
      </c>
      <c r="K17" s="1">
        <v>41852</v>
      </c>
      <c r="M17" t="s">
        <v>224</v>
      </c>
      <c r="N17" t="s">
        <v>140</v>
      </c>
      <c r="O17" t="s">
        <v>79</v>
      </c>
      <c r="P17" t="s">
        <v>76</v>
      </c>
      <c r="R17" s="1">
        <v>38991</v>
      </c>
      <c r="AF17" t="s">
        <v>81</v>
      </c>
      <c r="AG17" t="s">
        <v>82</v>
      </c>
      <c r="AI17" t="s">
        <v>83</v>
      </c>
      <c r="AJ17" t="s">
        <v>76</v>
      </c>
      <c r="AK17">
        <v>1</v>
      </c>
      <c r="AL17">
        <v>2019</v>
      </c>
      <c r="AM17">
        <v>24</v>
      </c>
      <c r="AN17" t="s">
        <v>224</v>
      </c>
      <c r="AO17" t="s">
        <v>84</v>
      </c>
      <c r="AP17">
        <v>2019</v>
      </c>
      <c r="AR17">
        <v>1546</v>
      </c>
      <c r="AT17" t="s">
        <v>85</v>
      </c>
      <c r="AU17" t="s">
        <v>226</v>
      </c>
      <c r="AV17">
        <v>1480</v>
      </c>
      <c r="AW17" t="s">
        <v>227</v>
      </c>
      <c r="AZ17">
        <v>1166</v>
      </c>
      <c r="BS17" t="s">
        <v>79</v>
      </c>
      <c r="BX17" t="s">
        <v>81</v>
      </c>
      <c r="BY17" t="s">
        <v>82</v>
      </c>
      <c r="BZ17" t="s">
        <v>76</v>
      </c>
    </row>
    <row r="18" spans="1:78" x14ac:dyDescent="0.25">
      <c r="A18" t="s">
        <v>235</v>
      </c>
      <c r="B18">
        <v>494912785</v>
      </c>
      <c r="C18">
        <v>32</v>
      </c>
      <c r="D18">
        <v>49491278500032</v>
      </c>
      <c r="E18">
        <v>2019</v>
      </c>
      <c r="F18" s="1" t="str">
        <f t="shared" si="1"/>
        <v>STE par action simplifiée</v>
      </c>
      <c r="G18">
        <v>5710</v>
      </c>
      <c r="H18" s="1" t="str">
        <f t="shared" si="0"/>
        <v>tres petite entreprise</v>
      </c>
      <c r="I18">
        <v>1</v>
      </c>
      <c r="J18" t="s">
        <v>76</v>
      </c>
      <c r="K18" s="1">
        <v>42835</v>
      </c>
      <c r="L18" t="s">
        <v>233</v>
      </c>
      <c r="M18" t="s">
        <v>234</v>
      </c>
      <c r="N18" t="s">
        <v>78</v>
      </c>
      <c r="O18" t="s">
        <v>79</v>
      </c>
      <c r="P18" t="s">
        <v>76</v>
      </c>
      <c r="R18" s="1">
        <v>39174</v>
      </c>
      <c r="S18" t="s">
        <v>236</v>
      </c>
      <c r="AF18" t="s">
        <v>91</v>
      </c>
      <c r="AG18" t="s">
        <v>82</v>
      </c>
      <c r="AJ18" t="s">
        <v>83</v>
      </c>
      <c r="AK18">
        <v>1</v>
      </c>
      <c r="AL18">
        <v>2019</v>
      </c>
      <c r="AM18">
        <v>32</v>
      </c>
      <c r="AN18" t="s">
        <v>237</v>
      </c>
      <c r="AO18" t="s">
        <v>84</v>
      </c>
      <c r="AP18">
        <v>2019</v>
      </c>
      <c r="AR18">
        <v>294</v>
      </c>
      <c r="AT18" t="s">
        <v>92</v>
      </c>
      <c r="AU18" t="s">
        <v>238</v>
      </c>
      <c r="AV18">
        <v>1700</v>
      </c>
      <c r="AW18" t="s">
        <v>144</v>
      </c>
      <c r="AZ18">
        <v>1249</v>
      </c>
      <c r="BS18" t="s">
        <v>79</v>
      </c>
      <c r="BW18" t="s">
        <v>236</v>
      </c>
      <c r="BX18" t="s">
        <v>91</v>
      </c>
      <c r="BY18" t="s">
        <v>82</v>
      </c>
      <c r="BZ18" t="s">
        <v>83</v>
      </c>
    </row>
    <row r="19" spans="1:78" x14ac:dyDescent="0.25">
      <c r="A19" t="s">
        <v>240</v>
      </c>
      <c r="B19">
        <v>501324628</v>
      </c>
      <c r="C19">
        <v>46</v>
      </c>
      <c r="D19">
        <v>50132462800046</v>
      </c>
      <c r="E19">
        <v>2019</v>
      </c>
      <c r="F19" s="1" t="str">
        <f t="shared" si="1"/>
        <v>SARL</v>
      </c>
      <c r="G19">
        <v>5499</v>
      </c>
      <c r="H19" s="1" t="str">
        <f t="shared" si="0"/>
        <v>tres petite entreprise</v>
      </c>
      <c r="I19">
        <v>1</v>
      </c>
      <c r="J19" t="s">
        <v>76</v>
      </c>
      <c r="K19" s="1">
        <v>41944</v>
      </c>
      <c r="M19" t="s">
        <v>239</v>
      </c>
      <c r="N19" t="s">
        <v>78</v>
      </c>
      <c r="O19" t="s">
        <v>79</v>
      </c>
      <c r="P19" t="s">
        <v>76</v>
      </c>
      <c r="R19" s="1">
        <v>39433</v>
      </c>
      <c r="AF19" t="s">
        <v>91</v>
      </c>
      <c r="AG19" t="s">
        <v>82</v>
      </c>
      <c r="AI19" t="s">
        <v>83</v>
      </c>
      <c r="AJ19" t="s">
        <v>83</v>
      </c>
      <c r="AK19">
        <v>1</v>
      </c>
      <c r="AL19">
        <v>2019</v>
      </c>
      <c r="AM19">
        <v>46</v>
      </c>
      <c r="AN19" t="s">
        <v>241</v>
      </c>
      <c r="AO19" t="s">
        <v>84</v>
      </c>
      <c r="AP19">
        <v>2019</v>
      </c>
      <c r="AR19">
        <v>82</v>
      </c>
      <c r="AT19" t="s">
        <v>242</v>
      </c>
      <c r="AU19" t="s">
        <v>243</v>
      </c>
      <c r="AV19">
        <v>1170</v>
      </c>
      <c r="AW19" t="s">
        <v>244</v>
      </c>
      <c r="AZ19">
        <v>1173</v>
      </c>
      <c r="BS19" t="s">
        <v>79</v>
      </c>
      <c r="BX19" t="s">
        <v>91</v>
      </c>
      <c r="BY19" t="s">
        <v>82</v>
      </c>
      <c r="BZ19" t="s">
        <v>83</v>
      </c>
    </row>
    <row r="20" spans="1:78" x14ac:dyDescent="0.25">
      <c r="A20" t="s">
        <v>246</v>
      </c>
      <c r="B20">
        <v>501473045</v>
      </c>
      <c r="C20">
        <v>18</v>
      </c>
      <c r="D20">
        <v>50147304500018</v>
      </c>
      <c r="E20">
        <v>2019</v>
      </c>
      <c r="F20" s="1" t="str">
        <f t="shared" si="1"/>
        <v>SARL</v>
      </c>
      <c r="G20">
        <v>5499</v>
      </c>
      <c r="H20" s="1" t="str">
        <f t="shared" si="0"/>
        <v>tres petite entreprise</v>
      </c>
      <c r="I20">
        <v>1</v>
      </c>
      <c r="J20" t="s">
        <v>76</v>
      </c>
      <c r="K20" s="1">
        <v>39417</v>
      </c>
      <c r="M20" t="s">
        <v>245</v>
      </c>
      <c r="N20" t="s">
        <v>78</v>
      </c>
      <c r="O20" t="s">
        <v>79</v>
      </c>
      <c r="P20" t="s">
        <v>76</v>
      </c>
      <c r="R20" s="1">
        <v>39417</v>
      </c>
      <c r="AF20" t="s">
        <v>81</v>
      </c>
      <c r="AG20" t="s">
        <v>82</v>
      </c>
      <c r="AJ20" t="s">
        <v>76</v>
      </c>
      <c r="AK20">
        <v>1</v>
      </c>
      <c r="AL20">
        <v>2019</v>
      </c>
      <c r="AM20">
        <v>18</v>
      </c>
      <c r="AN20" t="s">
        <v>247</v>
      </c>
      <c r="AO20" t="s">
        <v>84</v>
      </c>
      <c r="AP20">
        <v>2019</v>
      </c>
      <c r="AR20">
        <v>187</v>
      </c>
      <c r="AU20" t="s">
        <v>248</v>
      </c>
      <c r="AV20">
        <v>1150</v>
      </c>
      <c r="AW20" t="s">
        <v>249</v>
      </c>
      <c r="AZ20">
        <v>1047</v>
      </c>
      <c r="BS20" t="s">
        <v>79</v>
      </c>
      <c r="BX20" t="s">
        <v>81</v>
      </c>
      <c r="BY20" t="s">
        <v>82</v>
      </c>
      <c r="BZ20" t="s">
        <v>76</v>
      </c>
    </row>
    <row r="21" spans="1:78" x14ac:dyDescent="0.25">
      <c r="A21" t="s">
        <v>257</v>
      </c>
      <c r="B21">
        <v>508328879</v>
      </c>
      <c r="C21">
        <v>12</v>
      </c>
      <c r="D21">
        <v>50832887900012</v>
      </c>
      <c r="E21">
        <v>2019</v>
      </c>
      <c r="F21" s="1" t="str">
        <f t="shared" si="1"/>
        <v>SARL</v>
      </c>
      <c r="G21">
        <v>5499</v>
      </c>
      <c r="H21" s="1" t="str">
        <f t="shared" si="0"/>
        <v>tres petite entreprise</v>
      </c>
      <c r="I21">
        <v>1</v>
      </c>
      <c r="J21" t="s">
        <v>76</v>
      </c>
      <c r="K21" s="1">
        <v>39722</v>
      </c>
      <c r="M21" t="s">
        <v>256</v>
      </c>
      <c r="N21" t="s">
        <v>78</v>
      </c>
      <c r="O21" t="s">
        <v>79</v>
      </c>
      <c r="P21" t="s">
        <v>76</v>
      </c>
      <c r="R21" s="1">
        <v>39722</v>
      </c>
      <c r="AF21" t="s">
        <v>91</v>
      </c>
      <c r="AG21" t="s">
        <v>82</v>
      </c>
      <c r="AJ21" t="s">
        <v>76</v>
      </c>
      <c r="AK21">
        <v>1</v>
      </c>
      <c r="AL21">
        <v>2019</v>
      </c>
      <c r="AM21">
        <v>12</v>
      </c>
      <c r="AN21" t="s">
        <v>256</v>
      </c>
      <c r="AO21" t="s">
        <v>84</v>
      </c>
      <c r="AP21">
        <v>2019</v>
      </c>
      <c r="AU21" t="s">
        <v>258</v>
      </c>
      <c r="AV21">
        <v>1240</v>
      </c>
      <c r="AW21" t="s">
        <v>259</v>
      </c>
      <c r="AZ21">
        <v>1145</v>
      </c>
      <c r="BS21" t="s">
        <v>79</v>
      </c>
      <c r="BX21" t="s">
        <v>91</v>
      </c>
      <c r="BY21" t="s">
        <v>82</v>
      </c>
      <c r="BZ21" t="s">
        <v>76</v>
      </c>
    </row>
    <row r="22" spans="1:78" x14ac:dyDescent="0.25">
      <c r="A22" t="s">
        <v>261</v>
      </c>
      <c r="B22">
        <v>508764065</v>
      </c>
      <c r="C22">
        <v>27</v>
      </c>
      <c r="D22">
        <v>50876406500027</v>
      </c>
      <c r="E22">
        <v>2019</v>
      </c>
      <c r="F22" s="1" t="str">
        <f t="shared" si="1"/>
        <v>STE par action simplifiée</v>
      </c>
      <c r="G22">
        <v>5710</v>
      </c>
      <c r="H22" s="1" t="str">
        <f t="shared" si="0"/>
        <v>tres petite entreprise</v>
      </c>
      <c r="I22">
        <v>1</v>
      </c>
      <c r="J22" t="s">
        <v>76</v>
      </c>
      <c r="K22" s="1">
        <v>41932</v>
      </c>
      <c r="L22" t="s">
        <v>95</v>
      </c>
      <c r="M22" t="s">
        <v>260</v>
      </c>
      <c r="N22" t="s">
        <v>78</v>
      </c>
      <c r="O22" t="s">
        <v>79</v>
      </c>
      <c r="P22" t="s">
        <v>76</v>
      </c>
      <c r="R22" s="1">
        <v>39753</v>
      </c>
      <c r="T22" t="s">
        <v>262</v>
      </c>
      <c r="AF22" t="s">
        <v>91</v>
      </c>
      <c r="AG22" t="s">
        <v>82</v>
      </c>
      <c r="AJ22" t="s">
        <v>76</v>
      </c>
      <c r="AK22">
        <v>1</v>
      </c>
      <c r="AL22">
        <v>2019</v>
      </c>
      <c r="AM22">
        <v>27</v>
      </c>
      <c r="AN22" t="s">
        <v>263</v>
      </c>
      <c r="AO22" t="s">
        <v>84</v>
      </c>
      <c r="AP22">
        <v>2019</v>
      </c>
      <c r="AR22">
        <v>90</v>
      </c>
      <c r="AT22" t="s">
        <v>264</v>
      </c>
      <c r="AU22" t="s">
        <v>265</v>
      </c>
      <c r="AV22">
        <v>1480</v>
      </c>
      <c r="AW22" t="s">
        <v>266</v>
      </c>
      <c r="AZ22">
        <v>1243</v>
      </c>
      <c r="BS22" t="s">
        <v>79</v>
      </c>
      <c r="BW22" t="s">
        <v>262</v>
      </c>
      <c r="BX22" t="s">
        <v>91</v>
      </c>
      <c r="BY22" t="s">
        <v>82</v>
      </c>
      <c r="BZ22" t="s">
        <v>76</v>
      </c>
    </row>
    <row r="23" spans="1:78" x14ac:dyDescent="0.25">
      <c r="A23" t="s">
        <v>272</v>
      </c>
      <c r="B23">
        <v>525058475</v>
      </c>
      <c r="C23">
        <v>19</v>
      </c>
      <c r="D23">
        <v>52505847500019</v>
      </c>
      <c r="E23">
        <v>2019</v>
      </c>
      <c r="F23" s="1" t="str">
        <f t="shared" si="1"/>
        <v>SARL</v>
      </c>
      <c r="G23">
        <v>5499</v>
      </c>
      <c r="H23" s="1" t="str">
        <f t="shared" si="0"/>
        <v>tres petite entreprise</v>
      </c>
      <c r="I23">
        <v>1</v>
      </c>
      <c r="J23" t="s">
        <v>76</v>
      </c>
      <c r="K23" s="1">
        <v>40452</v>
      </c>
      <c r="M23" t="s">
        <v>271</v>
      </c>
      <c r="N23" t="s">
        <v>78</v>
      </c>
      <c r="O23" t="s">
        <v>79</v>
      </c>
      <c r="P23" t="s">
        <v>76</v>
      </c>
      <c r="R23" s="1">
        <v>40452</v>
      </c>
      <c r="AF23" t="s">
        <v>81</v>
      </c>
      <c r="AG23" t="s">
        <v>82</v>
      </c>
      <c r="AJ23" t="s">
        <v>76</v>
      </c>
      <c r="AK23">
        <v>1</v>
      </c>
      <c r="AL23">
        <v>2019</v>
      </c>
      <c r="AM23">
        <v>19</v>
      </c>
      <c r="AN23" t="s">
        <v>271</v>
      </c>
      <c r="AO23" t="s">
        <v>84</v>
      </c>
      <c r="AP23">
        <v>2019</v>
      </c>
      <c r="AR23">
        <v>149</v>
      </c>
      <c r="AT23" t="s">
        <v>273</v>
      </c>
      <c r="AU23" t="s">
        <v>274</v>
      </c>
      <c r="AV23">
        <v>1400</v>
      </c>
      <c r="AW23" t="s">
        <v>185</v>
      </c>
      <c r="AZ23">
        <v>1093</v>
      </c>
      <c r="BS23" t="s">
        <v>79</v>
      </c>
      <c r="BX23" t="s">
        <v>81</v>
      </c>
      <c r="BY23" t="s">
        <v>82</v>
      </c>
      <c r="BZ23" t="s">
        <v>76</v>
      </c>
    </row>
    <row r="24" spans="1:78" x14ac:dyDescent="0.25">
      <c r="A24" t="s">
        <v>276</v>
      </c>
      <c r="B24">
        <v>525090163</v>
      </c>
      <c r="C24">
        <v>11</v>
      </c>
      <c r="D24">
        <v>52509016300011</v>
      </c>
      <c r="E24">
        <v>2019</v>
      </c>
      <c r="F24" s="1" t="str">
        <f t="shared" si="1"/>
        <v>STE par action simplifiée</v>
      </c>
      <c r="G24">
        <v>5710</v>
      </c>
      <c r="H24" s="1" t="str">
        <f t="shared" si="0"/>
        <v>tres petite entreprise</v>
      </c>
      <c r="I24">
        <v>1</v>
      </c>
      <c r="J24" t="s">
        <v>76</v>
      </c>
      <c r="K24" s="1">
        <v>40435</v>
      </c>
      <c r="M24" t="s">
        <v>275</v>
      </c>
      <c r="N24" t="s">
        <v>78</v>
      </c>
      <c r="O24" t="s">
        <v>79</v>
      </c>
      <c r="P24" t="s">
        <v>76</v>
      </c>
      <c r="R24" s="1">
        <v>40435</v>
      </c>
      <c r="AF24" t="s">
        <v>81</v>
      </c>
      <c r="AG24" t="s">
        <v>82</v>
      </c>
      <c r="AI24" t="s">
        <v>83</v>
      </c>
      <c r="AJ24" t="s">
        <v>76</v>
      </c>
      <c r="AK24">
        <v>1</v>
      </c>
      <c r="AL24">
        <v>2019</v>
      </c>
      <c r="AM24">
        <v>11</v>
      </c>
      <c r="AN24" t="s">
        <v>275</v>
      </c>
      <c r="AO24" t="s">
        <v>84</v>
      </c>
      <c r="AP24">
        <v>2019</v>
      </c>
      <c r="AR24">
        <v>16</v>
      </c>
      <c r="AT24" t="s">
        <v>98</v>
      </c>
      <c r="AU24" t="s">
        <v>277</v>
      </c>
      <c r="AV24">
        <v>1800</v>
      </c>
      <c r="AW24" t="s">
        <v>222</v>
      </c>
      <c r="AZ24">
        <v>1244</v>
      </c>
      <c r="BS24" t="s">
        <v>79</v>
      </c>
      <c r="BX24" t="s">
        <v>81</v>
      </c>
      <c r="BY24" t="s">
        <v>82</v>
      </c>
      <c r="BZ24" t="s">
        <v>76</v>
      </c>
    </row>
    <row r="25" spans="1:78" x14ac:dyDescent="0.25">
      <c r="A25" t="s">
        <v>279</v>
      </c>
      <c r="B25">
        <v>532126240</v>
      </c>
      <c r="C25">
        <v>29</v>
      </c>
      <c r="D25">
        <v>53212624000029</v>
      </c>
      <c r="E25">
        <v>2019</v>
      </c>
      <c r="F25" s="1" t="str">
        <f t="shared" si="1"/>
        <v>SARL</v>
      </c>
      <c r="G25">
        <v>5499</v>
      </c>
      <c r="H25" s="1" t="str">
        <f t="shared" si="0"/>
        <v>tres petite entreprise</v>
      </c>
      <c r="I25">
        <v>1</v>
      </c>
      <c r="J25" t="s">
        <v>76</v>
      </c>
      <c r="K25" s="1">
        <v>42461</v>
      </c>
      <c r="M25" t="s">
        <v>278</v>
      </c>
      <c r="N25" t="s">
        <v>140</v>
      </c>
      <c r="O25" t="s">
        <v>79</v>
      </c>
      <c r="P25" t="s">
        <v>76</v>
      </c>
      <c r="R25" s="1">
        <v>40634</v>
      </c>
      <c r="AF25" t="s">
        <v>81</v>
      </c>
      <c r="AG25" t="s">
        <v>82</v>
      </c>
      <c r="AI25" t="s">
        <v>83</v>
      </c>
      <c r="AJ25" t="s">
        <v>76</v>
      </c>
      <c r="AK25">
        <v>2</v>
      </c>
      <c r="AL25">
        <v>2019</v>
      </c>
      <c r="AM25">
        <v>11</v>
      </c>
      <c r="AN25" t="s">
        <v>278</v>
      </c>
      <c r="AO25" t="s">
        <v>84</v>
      </c>
      <c r="AP25">
        <v>2019</v>
      </c>
      <c r="AR25">
        <v>3</v>
      </c>
      <c r="AT25" t="s">
        <v>231</v>
      </c>
      <c r="AU25" t="s">
        <v>284</v>
      </c>
      <c r="AV25">
        <v>1000</v>
      </c>
      <c r="AW25" t="s">
        <v>122</v>
      </c>
      <c r="AZ25">
        <v>1053</v>
      </c>
      <c r="BS25" t="s">
        <v>79</v>
      </c>
      <c r="BX25" t="s">
        <v>81</v>
      </c>
      <c r="BY25" t="s">
        <v>82</v>
      </c>
      <c r="BZ25" t="s">
        <v>83</v>
      </c>
    </row>
    <row r="26" spans="1:78" x14ac:dyDescent="0.25">
      <c r="A26" t="s">
        <v>286</v>
      </c>
      <c r="B26">
        <v>534737895</v>
      </c>
      <c r="C26">
        <v>27</v>
      </c>
      <c r="D26">
        <v>53473789500027</v>
      </c>
      <c r="E26">
        <v>2019</v>
      </c>
      <c r="F26" s="1" t="str">
        <f t="shared" si="1"/>
        <v>SARL</v>
      </c>
      <c r="G26">
        <v>5499</v>
      </c>
      <c r="H26" s="1" t="str">
        <f t="shared" si="0"/>
        <v>tres petite entreprise</v>
      </c>
      <c r="I26">
        <v>1</v>
      </c>
      <c r="J26" t="s">
        <v>76</v>
      </c>
      <c r="K26" s="1">
        <v>42095</v>
      </c>
      <c r="L26" t="s">
        <v>101</v>
      </c>
      <c r="M26" t="s">
        <v>285</v>
      </c>
      <c r="N26" t="s">
        <v>78</v>
      </c>
      <c r="O26" t="s">
        <v>79</v>
      </c>
      <c r="P26" t="s">
        <v>76</v>
      </c>
      <c r="R26" s="1">
        <v>40817</v>
      </c>
      <c r="AF26" t="s">
        <v>81</v>
      </c>
      <c r="AG26" t="s">
        <v>82</v>
      </c>
      <c r="AJ26" t="s">
        <v>76</v>
      </c>
      <c r="AK26">
        <v>1</v>
      </c>
      <c r="AL26">
        <v>2019</v>
      </c>
      <c r="AM26">
        <v>27</v>
      </c>
      <c r="AN26" t="s">
        <v>285</v>
      </c>
      <c r="AO26" t="s">
        <v>84</v>
      </c>
      <c r="AP26">
        <v>2019</v>
      </c>
      <c r="AR26">
        <v>57</v>
      </c>
      <c r="AT26" t="s">
        <v>281</v>
      </c>
      <c r="AU26" t="s">
        <v>287</v>
      </c>
      <c r="AV26">
        <v>1700</v>
      </c>
      <c r="AW26" t="s">
        <v>288</v>
      </c>
      <c r="AZ26">
        <v>1043</v>
      </c>
      <c r="BS26" t="s">
        <v>79</v>
      </c>
      <c r="BX26" t="s">
        <v>81</v>
      </c>
      <c r="BY26" t="s">
        <v>82</v>
      </c>
      <c r="BZ26" t="s">
        <v>76</v>
      </c>
    </row>
    <row r="27" spans="1:78" x14ac:dyDescent="0.25">
      <c r="A27" t="s">
        <v>290</v>
      </c>
      <c r="B27">
        <v>534744990</v>
      </c>
      <c r="C27">
        <v>27</v>
      </c>
      <c r="D27">
        <v>53474499000027</v>
      </c>
      <c r="E27">
        <v>2019</v>
      </c>
      <c r="F27" s="1" t="str">
        <f t="shared" si="1"/>
        <v>STE par action simplifiée</v>
      </c>
      <c r="G27">
        <v>5710</v>
      </c>
      <c r="H27" s="1" t="str">
        <f t="shared" si="0"/>
        <v>tres petite entreprise</v>
      </c>
      <c r="I27">
        <v>1</v>
      </c>
      <c r="J27" t="s">
        <v>76</v>
      </c>
      <c r="K27" s="1">
        <v>41333</v>
      </c>
      <c r="M27" t="s">
        <v>289</v>
      </c>
      <c r="N27" t="s">
        <v>78</v>
      </c>
      <c r="O27" t="s">
        <v>79</v>
      </c>
      <c r="P27" t="s">
        <v>76</v>
      </c>
      <c r="R27" s="1">
        <v>40817</v>
      </c>
      <c r="S27" t="s">
        <v>291</v>
      </c>
      <c r="AF27" t="s">
        <v>91</v>
      </c>
      <c r="AG27" t="s">
        <v>82</v>
      </c>
      <c r="AJ27" t="s">
        <v>76</v>
      </c>
      <c r="AK27">
        <v>1</v>
      </c>
      <c r="AL27">
        <v>2019</v>
      </c>
      <c r="AM27">
        <v>27</v>
      </c>
      <c r="AN27" t="s">
        <v>289</v>
      </c>
      <c r="AO27" t="s">
        <v>84</v>
      </c>
      <c r="AP27">
        <v>2019</v>
      </c>
      <c r="AR27">
        <v>453</v>
      </c>
      <c r="AT27" t="s">
        <v>92</v>
      </c>
      <c r="AU27" t="s">
        <v>232</v>
      </c>
      <c r="AV27">
        <v>1100</v>
      </c>
      <c r="AW27" t="s">
        <v>138</v>
      </c>
      <c r="AZ27">
        <v>1283</v>
      </c>
      <c r="BS27" t="s">
        <v>79</v>
      </c>
      <c r="BT27" t="s">
        <v>291</v>
      </c>
      <c r="BW27" t="s">
        <v>291</v>
      </c>
      <c r="BX27" t="s">
        <v>91</v>
      </c>
      <c r="BY27" t="s">
        <v>82</v>
      </c>
      <c r="BZ27" t="s">
        <v>76</v>
      </c>
    </row>
    <row r="28" spans="1:78" x14ac:dyDescent="0.25">
      <c r="A28" t="s">
        <v>301</v>
      </c>
      <c r="B28">
        <v>750675167</v>
      </c>
      <c r="C28">
        <v>19</v>
      </c>
      <c r="D28">
        <v>75067516700019</v>
      </c>
      <c r="E28">
        <v>2019</v>
      </c>
      <c r="F28" s="1" t="str">
        <f t="shared" si="1"/>
        <v>STE par action simplifiée</v>
      </c>
      <c r="G28">
        <v>5710</v>
      </c>
      <c r="H28" s="1" t="str">
        <f t="shared" si="0"/>
        <v>tres petite entreprise</v>
      </c>
      <c r="I28">
        <v>1</v>
      </c>
      <c r="J28" t="s">
        <v>76</v>
      </c>
      <c r="K28" s="1">
        <v>40989</v>
      </c>
      <c r="L28" t="s">
        <v>95</v>
      </c>
      <c r="M28" t="s">
        <v>300</v>
      </c>
      <c r="N28" t="s">
        <v>78</v>
      </c>
      <c r="O28" t="s">
        <v>79</v>
      </c>
      <c r="P28" t="s">
        <v>76</v>
      </c>
      <c r="R28" s="1">
        <v>40989</v>
      </c>
      <c r="AF28" t="s">
        <v>81</v>
      </c>
      <c r="AG28" t="s">
        <v>82</v>
      </c>
      <c r="AI28" t="s">
        <v>83</v>
      </c>
      <c r="AJ28" t="s">
        <v>76</v>
      </c>
      <c r="AK28">
        <v>1</v>
      </c>
      <c r="AL28">
        <v>2019</v>
      </c>
      <c r="AM28">
        <v>19</v>
      </c>
      <c r="AN28" t="s">
        <v>300</v>
      </c>
      <c r="AO28" t="s">
        <v>84</v>
      </c>
      <c r="AP28">
        <v>2019</v>
      </c>
      <c r="AR28">
        <v>85</v>
      </c>
      <c r="AT28" t="s">
        <v>85</v>
      </c>
      <c r="AU28" t="s">
        <v>302</v>
      </c>
      <c r="AV28">
        <v>1100</v>
      </c>
      <c r="AW28" t="s">
        <v>303</v>
      </c>
      <c r="AZ28">
        <v>1181</v>
      </c>
      <c r="BS28" t="s">
        <v>79</v>
      </c>
      <c r="BT28" t="s">
        <v>301</v>
      </c>
      <c r="BW28" t="s">
        <v>301</v>
      </c>
      <c r="BX28" t="s">
        <v>81</v>
      </c>
      <c r="BY28" t="s">
        <v>82</v>
      </c>
      <c r="BZ28" t="s">
        <v>76</v>
      </c>
    </row>
    <row r="29" spans="1:78" x14ac:dyDescent="0.25">
      <c r="A29" t="s">
        <v>305</v>
      </c>
      <c r="B29">
        <v>751201096</v>
      </c>
      <c r="C29">
        <v>11</v>
      </c>
      <c r="D29">
        <v>75120109600011</v>
      </c>
      <c r="E29">
        <v>2019</v>
      </c>
      <c r="F29" s="1" t="str">
        <f t="shared" si="1"/>
        <v>STE par action simplifiée</v>
      </c>
      <c r="G29">
        <v>5710</v>
      </c>
      <c r="H29" s="1" t="str">
        <f t="shared" si="0"/>
        <v>tres petite entreprise</v>
      </c>
      <c r="I29">
        <v>1</v>
      </c>
      <c r="J29" t="s">
        <v>76</v>
      </c>
      <c r="K29" s="1">
        <v>41022</v>
      </c>
      <c r="M29" t="s">
        <v>304</v>
      </c>
      <c r="N29" t="s">
        <v>78</v>
      </c>
      <c r="O29" t="s">
        <v>79</v>
      </c>
      <c r="P29" t="s">
        <v>76</v>
      </c>
      <c r="R29" s="1">
        <v>41022</v>
      </c>
      <c r="AF29" t="s">
        <v>91</v>
      </c>
      <c r="AG29" t="s">
        <v>82</v>
      </c>
      <c r="AJ29" t="s">
        <v>76</v>
      </c>
      <c r="AK29">
        <v>1</v>
      </c>
      <c r="AL29">
        <v>2019</v>
      </c>
      <c r="AM29">
        <v>11</v>
      </c>
      <c r="AN29" t="s">
        <v>304</v>
      </c>
      <c r="AO29" t="s">
        <v>84</v>
      </c>
      <c r="AP29">
        <v>2019</v>
      </c>
      <c r="AR29">
        <v>22</v>
      </c>
      <c r="AT29" t="s">
        <v>264</v>
      </c>
      <c r="AU29" t="s">
        <v>306</v>
      </c>
      <c r="AV29">
        <v>1000</v>
      </c>
      <c r="AW29" t="s">
        <v>179</v>
      </c>
      <c r="AZ29">
        <v>1344</v>
      </c>
      <c r="BS29" t="s">
        <v>79</v>
      </c>
      <c r="BX29" t="s">
        <v>91</v>
      </c>
      <c r="BY29" t="s">
        <v>82</v>
      </c>
      <c r="BZ29" t="s">
        <v>76</v>
      </c>
    </row>
    <row r="30" spans="1:78" x14ac:dyDescent="0.25">
      <c r="A30" t="s">
        <v>308</v>
      </c>
      <c r="B30">
        <v>753644681</v>
      </c>
      <c r="C30">
        <v>11</v>
      </c>
      <c r="D30">
        <v>75364468100011</v>
      </c>
      <c r="E30">
        <v>2019</v>
      </c>
      <c r="F30" s="1" t="str">
        <f t="shared" si="1"/>
        <v>SARL</v>
      </c>
      <c r="G30">
        <v>5499</v>
      </c>
      <c r="H30" s="1" t="str">
        <f t="shared" si="0"/>
        <v>tres petite entreprise</v>
      </c>
      <c r="I30">
        <v>1</v>
      </c>
      <c r="J30" t="s">
        <v>76</v>
      </c>
      <c r="K30" s="1">
        <v>41153</v>
      </c>
      <c r="M30" t="s">
        <v>307</v>
      </c>
      <c r="N30" t="s">
        <v>78</v>
      </c>
      <c r="O30" t="s">
        <v>79</v>
      </c>
      <c r="P30" t="s">
        <v>76</v>
      </c>
      <c r="R30" s="1">
        <v>41153</v>
      </c>
      <c r="AF30" t="s">
        <v>91</v>
      </c>
      <c r="AG30" t="s">
        <v>82</v>
      </c>
      <c r="AI30" t="s">
        <v>83</v>
      </c>
      <c r="AJ30" t="s">
        <v>76</v>
      </c>
      <c r="AK30">
        <v>1</v>
      </c>
      <c r="AL30">
        <v>2019</v>
      </c>
      <c r="AM30">
        <v>11</v>
      </c>
      <c r="AN30" t="s">
        <v>307</v>
      </c>
      <c r="AO30" t="s">
        <v>84</v>
      </c>
      <c r="AP30">
        <v>2019</v>
      </c>
      <c r="AR30">
        <v>324</v>
      </c>
      <c r="AT30" t="s">
        <v>98</v>
      </c>
      <c r="AU30" t="s">
        <v>309</v>
      </c>
      <c r="AV30">
        <v>1800</v>
      </c>
      <c r="AW30" t="s">
        <v>310</v>
      </c>
      <c r="AZ30">
        <v>1361</v>
      </c>
      <c r="BS30" t="s">
        <v>79</v>
      </c>
      <c r="BW30" t="s">
        <v>311</v>
      </c>
      <c r="BX30" t="s">
        <v>91</v>
      </c>
      <c r="BY30" t="s">
        <v>82</v>
      </c>
      <c r="BZ30" t="s">
        <v>76</v>
      </c>
    </row>
    <row r="31" spans="1:78" x14ac:dyDescent="0.25">
      <c r="A31" t="s">
        <v>313</v>
      </c>
      <c r="B31">
        <v>788598860</v>
      </c>
      <c r="C31">
        <v>13</v>
      </c>
      <c r="D31">
        <v>78859886000013</v>
      </c>
      <c r="E31">
        <v>2019</v>
      </c>
      <c r="F31" s="1" t="str">
        <f t="shared" si="1"/>
        <v>STE par action simplifiée</v>
      </c>
      <c r="G31">
        <v>5710</v>
      </c>
      <c r="H31" s="1" t="str">
        <f t="shared" si="0"/>
        <v>tres petite entreprise</v>
      </c>
      <c r="I31">
        <v>1</v>
      </c>
      <c r="J31" t="s">
        <v>76</v>
      </c>
      <c r="K31" s="1">
        <v>41183</v>
      </c>
      <c r="L31" t="s">
        <v>95</v>
      </c>
      <c r="M31" t="s">
        <v>312</v>
      </c>
      <c r="N31" t="s">
        <v>78</v>
      </c>
      <c r="O31" t="s">
        <v>79</v>
      </c>
      <c r="P31" t="s">
        <v>76</v>
      </c>
      <c r="R31" s="1">
        <v>41183</v>
      </c>
      <c r="AF31" t="s">
        <v>91</v>
      </c>
      <c r="AG31" t="s">
        <v>82</v>
      </c>
      <c r="AJ31" t="s">
        <v>76</v>
      </c>
      <c r="AK31">
        <v>1</v>
      </c>
      <c r="AL31">
        <v>2019</v>
      </c>
      <c r="AM31">
        <v>13</v>
      </c>
      <c r="AN31" t="s">
        <v>312</v>
      </c>
      <c r="AO31" t="s">
        <v>84</v>
      </c>
      <c r="AP31">
        <v>2019</v>
      </c>
      <c r="AR31">
        <v>49</v>
      </c>
      <c r="AT31" t="s">
        <v>92</v>
      </c>
      <c r="AU31" t="s">
        <v>314</v>
      </c>
      <c r="AV31">
        <v>1100</v>
      </c>
      <c r="AW31" t="s">
        <v>138</v>
      </c>
      <c r="AZ31">
        <v>1283</v>
      </c>
      <c r="BS31" t="s">
        <v>79</v>
      </c>
      <c r="BW31" t="s">
        <v>315</v>
      </c>
      <c r="BX31" t="s">
        <v>91</v>
      </c>
      <c r="BY31" t="s">
        <v>82</v>
      </c>
      <c r="BZ31" t="s">
        <v>76</v>
      </c>
    </row>
    <row r="32" spans="1:78" x14ac:dyDescent="0.25">
      <c r="A32" t="s">
        <v>321</v>
      </c>
      <c r="B32">
        <v>798016028</v>
      </c>
      <c r="C32">
        <v>10</v>
      </c>
      <c r="D32">
        <v>79801602800010</v>
      </c>
      <c r="E32">
        <v>2019</v>
      </c>
      <c r="F32" s="1" t="str">
        <f t="shared" si="1"/>
        <v>SARL</v>
      </c>
      <c r="G32">
        <v>5499</v>
      </c>
      <c r="H32" s="1" t="str">
        <f t="shared" si="0"/>
        <v>tres petite entreprise</v>
      </c>
      <c r="I32">
        <v>1</v>
      </c>
      <c r="J32" t="s">
        <v>76</v>
      </c>
      <c r="K32" s="1">
        <v>41548</v>
      </c>
      <c r="M32" t="s">
        <v>320</v>
      </c>
      <c r="N32" t="s">
        <v>78</v>
      </c>
      <c r="O32" t="s">
        <v>79</v>
      </c>
      <c r="P32" t="s">
        <v>76</v>
      </c>
      <c r="R32" s="1">
        <v>41548</v>
      </c>
      <c r="AF32" t="s">
        <v>81</v>
      </c>
      <c r="AG32" t="s">
        <v>82</v>
      </c>
      <c r="AI32" t="s">
        <v>83</v>
      </c>
      <c r="AJ32" t="s">
        <v>76</v>
      </c>
      <c r="AK32">
        <v>1</v>
      </c>
      <c r="AL32">
        <v>2019</v>
      </c>
      <c r="AM32">
        <v>10</v>
      </c>
      <c r="AN32" t="s">
        <v>320</v>
      </c>
      <c r="AO32" t="s">
        <v>84</v>
      </c>
      <c r="AP32">
        <v>2019</v>
      </c>
      <c r="AR32">
        <v>14</v>
      </c>
      <c r="AT32" t="s">
        <v>92</v>
      </c>
      <c r="AU32" t="s">
        <v>322</v>
      </c>
      <c r="AV32">
        <v>1340</v>
      </c>
      <c r="AW32" t="s">
        <v>323</v>
      </c>
      <c r="AZ32">
        <v>1266</v>
      </c>
      <c r="BS32" t="s">
        <v>79</v>
      </c>
      <c r="BW32" t="s">
        <v>321</v>
      </c>
      <c r="BX32" t="s">
        <v>81</v>
      </c>
      <c r="BY32" t="s">
        <v>82</v>
      </c>
      <c r="BZ32" t="s">
        <v>76</v>
      </c>
    </row>
    <row r="33" spans="1:78" x14ac:dyDescent="0.25">
      <c r="A33" t="s">
        <v>325</v>
      </c>
      <c r="B33">
        <v>799077417</v>
      </c>
      <c r="C33">
        <v>19</v>
      </c>
      <c r="D33">
        <v>79907741700019</v>
      </c>
      <c r="E33">
        <v>2019</v>
      </c>
      <c r="F33" s="1" t="str">
        <f t="shared" si="1"/>
        <v>STE par action simplifiée</v>
      </c>
      <c r="G33">
        <v>5710</v>
      </c>
      <c r="H33" s="1" t="str">
        <f t="shared" si="0"/>
        <v>tres petite entreprise</v>
      </c>
      <c r="I33">
        <v>1</v>
      </c>
      <c r="J33" t="s">
        <v>76</v>
      </c>
      <c r="K33" s="1">
        <v>41613</v>
      </c>
      <c r="M33" t="s">
        <v>324</v>
      </c>
      <c r="N33" t="s">
        <v>78</v>
      </c>
      <c r="O33" t="s">
        <v>79</v>
      </c>
      <c r="P33" t="s">
        <v>76</v>
      </c>
      <c r="R33" s="1">
        <v>41613</v>
      </c>
      <c r="AF33" t="s">
        <v>104</v>
      </c>
      <c r="AG33" t="s">
        <v>82</v>
      </c>
      <c r="AJ33" t="s">
        <v>76</v>
      </c>
      <c r="AK33">
        <v>1</v>
      </c>
      <c r="AL33">
        <v>2019</v>
      </c>
      <c r="AM33">
        <v>19</v>
      </c>
      <c r="AN33" t="s">
        <v>324</v>
      </c>
      <c r="AO33" t="s">
        <v>84</v>
      </c>
      <c r="AP33">
        <v>2019</v>
      </c>
      <c r="AQ33" t="s">
        <v>326</v>
      </c>
      <c r="AR33">
        <v>9</v>
      </c>
      <c r="AS33" t="s">
        <v>327</v>
      </c>
      <c r="AT33" t="s">
        <v>92</v>
      </c>
      <c r="AU33" t="s">
        <v>328</v>
      </c>
      <c r="AV33">
        <v>1000</v>
      </c>
      <c r="AW33" t="s">
        <v>122</v>
      </c>
      <c r="AZ33">
        <v>1053</v>
      </c>
      <c r="BS33" t="s">
        <v>79</v>
      </c>
      <c r="BX33" t="s">
        <v>104</v>
      </c>
      <c r="BY33" t="s">
        <v>82</v>
      </c>
      <c r="BZ33" t="s">
        <v>76</v>
      </c>
    </row>
    <row r="34" spans="1:78" x14ac:dyDescent="0.25">
      <c r="A34" t="s">
        <v>330</v>
      </c>
      <c r="B34">
        <v>800315947</v>
      </c>
      <c r="C34">
        <v>21</v>
      </c>
      <c r="D34">
        <v>80031594700021</v>
      </c>
      <c r="E34">
        <v>2019</v>
      </c>
      <c r="F34" s="1" t="str">
        <f t="shared" si="1"/>
        <v>STE par action simplifiée</v>
      </c>
      <c r="G34">
        <v>5710</v>
      </c>
      <c r="H34" s="1" t="str">
        <f t="shared" ref="H34:H65" si="2">IF(I34&gt;=100,"très grande entreprise",IF(I34&gt;=20,"Grande entreprise",IF(I34&gt;=10,"Moyenne entreprise",IF(I34&gt;=3,"petite entreprise",IF(I34&gt;=1,"tres petite entreprise","")))))</f>
        <v>tres petite entreprise</v>
      </c>
      <c r="I34">
        <v>1</v>
      </c>
      <c r="J34" t="s">
        <v>76</v>
      </c>
      <c r="K34" s="1">
        <v>43531</v>
      </c>
      <c r="M34" t="s">
        <v>329</v>
      </c>
      <c r="N34" t="s">
        <v>78</v>
      </c>
      <c r="O34" t="s">
        <v>79</v>
      </c>
      <c r="P34" t="s">
        <v>76</v>
      </c>
      <c r="R34" s="1">
        <v>41680</v>
      </c>
      <c r="AF34" t="s">
        <v>91</v>
      </c>
      <c r="AG34" t="s">
        <v>82</v>
      </c>
      <c r="AI34" t="s">
        <v>83</v>
      </c>
      <c r="AJ34" t="s">
        <v>76</v>
      </c>
      <c r="AK34">
        <v>1</v>
      </c>
      <c r="AL34">
        <v>2019</v>
      </c>
      <c r="AM34">
        <v>21</v>
      </c>
      <c r="AN34" t="s">
        <v>329</v>
      </c>
      <c r="AO34" t="s">
        <v>84</v>
      </c>
      <c r="AP34">
        <v>2019</v>
      </c>
      <c r="AR34">
        <v>15</v>
      </c>
      <c r="AT34" t="s">
        <v>98</v>
      </c>
      <c r="AU34" t="s">
        <v>331</v>
      </c>
      <c r="AV34">
        <v>1600</v>
      </c>
      <c r="AW34" t="s">
        <v>332</v>
      </c>
      <c r="AZ34">
        <v>1238</v>
      </c>
      <c r="BS34" t="s">
        <v>79</v>
      </c>
      <c r="BX34" t="s">
        <v>91</v>
      </c>
      <c r="BY34" t="s">
        <v>82</v>
      </c>
      <c r="BZ34" t="s">
        <v>76</v>
      </c>
    </row>
    <row r="35" spans="1:78" x14ac:dyDescent="0.25">
      <c r="A35" t="s">
        <v>334</v>
      </c>
      <c r="B35">
        <v>803186352</v>
      </c>
      <c r="C35">
        <v>16</v>
      </c>
      <c r="D35">
        <v>80318635200016</v>
      </c>
      <c r="E35">
        <v>2019</v>
      </c>
      <c r="F35" s="1" t="str">
        <f t="shared" si="1"/>
        <v>STE par action simplifiée</v>
      </c>
      <c r="G35">
        <v>5710</v>
      </c>
      <c r="H35" s="1" t="str">
        <f t="shared" si="2"/>
        <v>tres petite entreprise</v>
      </c>
      <c r="I35">
        <v>1</v>
      </c>
      <c r="J35" t="s">
        <v>76</v>
      </c>
      <c r="K35" s="1">
        <v>41821</v>
      </c>
      <c r="M35" t="s">
        <v>333</v>
      </c>
      <c r="N35" t="s">
        <v>78</v>
      </c>
      <c r="O35" t="s">
        <v>79</v>
      </c>
      <c r="P35" t="s">
        <v>76</v>
      </c>
      <c r="R35" s="1">
        <v>41821</v>
      </c>
      <c r="AF35" t="s">
        <v>81</v>
      </c>
      <c r="AG35" t="s">
        <v>82</v>
      </c>
      <c r="AI35" t="s">
        <v>83</v>
      </c>
      <c r="AJ35" t="s">
        <v>76</v>
      </c>
      <c r="AK35">
        <v>1</v>
      </c>
      <c r="AL35">
        <v>2019</v>
      </c>
      <c r="AM35">
        <v>16</v>
      </c>
      <c r="AN35" t="s">
        <v>333</v>
      </c>
      <c r="AO35" t="s">
        <v>84</v>
      </c>
      <c r="AP35">
        <v>2019</v>
      </c>
      <c r="AR35">
        <v>76</v>
      </c>
      <c r="AT35" t="s">
        <v>281</v>
      </c>
      <c r="AU35" t="s">
        <v>335</v>
      </c>
      <c r="AV35">
        <v>1170</v>
      </c>
      <c r="AW35" t="s">
        <v>336</v>
      </c>
      <c r="AZ35">
        <v>1071</v>
      </c>
      <c r="BS35" t="s">
        <v>79</v>
      </c>
      <c r="BX35" t="s">
        <v>81</v>
      </c>
      <c r="BY35" t="s">
        <v>82</v>
      </c>
      <c r="BZ35" t="s">
        <v>76</v>
      </c>
    </row>
    <row r="36" spans="1:78" x14ac:dyDescent="0.25">
      <c r="A36" t="s">
        <v>338</v>
      </c>
      <c r="B36">
        <v>807393129</v>
      </c>
      <c r="C36">
        <v>18</v>
      </c>
      <c r="D36">
        <v>80739312900018</v>
      </c>
      <c r="E36">
        <v>2019</v>
      </c>
      <c r="F36" s="1" t="str">
        <f t="shared" si="1"/>
        <v>SARL</v>
      </c>
      <c r="G36">
        <v>5499</v>
      </c>
      <c r="H36" s="1" t="str">
        <f t="shared" si="2"/>
        <v>tres petite entreprise</v>
      </c>
      <c r="I36">
        <v>1</v>
      </c>
      <c r="J36" t="s">
        <v>76</v>
      </c>
      <c r="K36" s="1">
        <v>41953</v>
      </c>
      <c r="M36" t="s">
        <v>337</v>
      </c>
      <c r="N36" t="s">
        <v>78</v>
      </c>
      <c r="O36" t="s">
        <v>79</v>
      </c>
      <c r="P36" t="s">
        <v>76</v>
      </c>
      <c r="R36" s="1">
        <v>41953</v>
      </c>
      <c r="AF36" t="s">
        <v>91</v>
      </c>
      <c r="AG36" t="s">
        <v>82</v>
      </c>
      <c r="AI36" t="s">
        <v>83</v>
      </c>
      <c r="AJ36" t="s">
        <v>76</v>
      </c>
      <c r="AK36">
        <v>1</v>
      </c>
      <c r="AL36">
        <v>2019</v>
      </c>
      <c r="AM36">
        <v>18</v>
      </c>
      <c r="AN36" t="s">
        <v>337</v>
      </c>
      <c r="AO36" t="s">
        <v>84</v>
      </c>
      <c r="AP36">
        <v>2019</v>
      </c>
      <c r="AR36">
        <v>27</v>
      </c>
      <c r="AT36" t="s">
        <v>281</v>
      </c>
      <c r="AU36" t="s">
        <v>339</v>
      </c>
      <c r="AV36">
        <v>1140</v>
      </c>
      <c r="AW36" t="s">
        <v>340</v>
      </c>
      <c r="AZ36">
        <v>1295</v>
      </c>
      <c r="BS36" t="s">
        <v>79</v>
      </c>
      <c r="BX36" t="s">
        <v>91</v>
      </c>
      <c r="BY36" t="s">
        <v>82</v>
      </c>
      <c r="BZ36" t="s">
        <v>76</v>
      </c>
    </row>
    <row r="37" spans="1:78" x14ac:dyDescent="0.25">
      <c r="A37" t="s">
        <v>342</v>
      </c>
      <c r="B37">
        <v>808807135</v>
      </c>
      <c r="C37">
        <v>21</v>
      </c>
      <c r="D37">
        <v>80880713500021</v>
      </c>
      <c r="E37">
        <v>2019</v>
      </c>
      <c r="F37" s="1" t="str">
        <f t="shared" si="1"/>
        <v>SARL</v>
      </c>
      <c r="G37">
        <v>5499</v>
      </c>
      <c r="H37" s="1" t="str">
        <f t="shared" si="2"/>
        <v>tres petite entreprise</v>
      </c>
      <c r="I37">
        <v>1</v>
      </c>
      <c r="J37" t="s">
        <v>76</v>
      </c>
      <c r="K37" s="1">
        <v>42706</v>
      </c>
      <c r="M37" t="s">
        <v>341</v>
      </c>
      <c r="N37" t="s">
        <v>78</v>
      </c>
      <c r="O37" t="s">
        <v>79</v>
      </c>
      <c r="P37" t="s">
        <v>76</v>
      </c>
      <c r="R37" s="1">
        <v>41990</v>
      </c>
      <c r="AF37" t="s">
        <v>91</v>
      </c>
      <c r="AG37" t="s">
        <v>82</v>
      </c>
      <c r="AJ37" t="s">
        <v>83</v>
      </c>
      <c r="AK37">
        <v>1</v>
      </c>
      <c r="AL37">
        <v>2019</v>
      </c>
      <c r="AM37">
        <v>21</v>
      </c>
      <c r="AN37" t="s">
        <v>341</v>
      </c>
      <c r="AO37" t="s">
        <v>84</v>
      </c>
      <c r="AP37">
        <v>2019</v>
      </c>
      <c r="AR37">
        <v>5</v>
      </c>
      <c r="AT37" t="s">
        <v>92</v>
      </c>
      <c r="AU37" t="s">
        <v>343</v>
      </c>
      <c r="AV37">
        <v>1590</v>
      </c>
      <c r="AW37" t="s">
        <v>344</v>
      </c>
      <c r="AZ37">
        <v>1148</v>
      </c>
      <c r="BS37" t="s">
        <v>79</v>
      </c>
      <c r="BX37" t="s">
        <v>91</v>
      </c>
      <c r="BY37" t="s">
        <v>82</v>
      </c>
      <c r="BZ37" t="s">
        <v>83</v>
      </c>
    </row>
    <row r="38" spans="1:78" x14ac:dyDescent="0.25">
      <c r="A38" t="s">
        <v>346</v>
      </c>
      <c r="B38">
        <v>809799026</v>
      </c>
      <c r="C38">
        <v>12</v>
      </c>
      <c r="D38">
        <v>80979902600012</v>
      </c>
      <c r="E38">
        <v>2018</v>
      </c>
      <c r="F38" s="1" t="str">
        <f t="shared" si="1"/>
        <v>STE par action simplifiée</v>
      </c>
      <c r="G38">
        <v>5710</v>
      </c>
      <c r="H38" s="1" t="str">
        <f t="shared" si="2"/>
        <v>tres petite entreprise</v>
      </c>
      <c r="I38">
        <v>1</v>
      </c>
      <c r="J38" t="s">
        <v>76</v>
      </c>
      <c r="K38" s="1">
        <v>42040</v>
      </c>
      <c r="M38" t="s">
        <v>345</v>
      </c>
      <c r="N38" t="s">
        <v>78</v>
      </c>
      <c r="O38" t="s">
        <v>79</v>
      </c>
      <c r="P38" t="s">
        <v>76</v>
      </c>
      <c r="R38" s="1">
        <v>42040</v>
      </c>
      <c r="AF38" t="s">
        <v>81</v>
      </c>
      <c r="AG38" t="s">
        <v>82</v>
      </c>
      <c r="AJ38" t="s">
        <v>76</v>
      </c>
      <c r="AK38">
        <v>1</v>
      </c>
      <c r="AL38">
        <v>2018</v>
      </c>
      <c r="AM38">
        <v>12</v>
      </c>
      <c r="AN38" t="s">
        <v>345</v>
      </c>
      <c r="AO38" t="s">
        <v>84</v>
      </c>
      <c r="AP38">
        <v>2019</v>
      </c>
      <c r="AQ38" t="s">
        <v>347</v>
      </c>
      <c r="AU38" t="s">
        <v>348</v>
      </c>
      <c r="AV38">
        <v>1100</v>
      </c>
      <c r="AW38" t="s">
        <v>138</v>
      </c>
      <c r="AZ38">
        <v>1283</v>
      </c>
      <c r="BS38" t="s">
        <v>79</v>
      </c>
      <c r="BW38" t="s">
        <v>346</v>
      </c>
      <c r="BX38" t="s">
        <v>81</v>
      </c>
      <c r="BY38" t="s">
        <v>82</v>
      </c>
      <c r="BZ38" t="s">
        <v>76</v>
      </c>
    </row>
    <row r="39" spans="1:78" x14ac:dyDescent="0.25">
      <c r="A39" t="s">
        <v>351</v>
      </c>
      <c r="B39">
        <v>809913007</v>
      </c>
      <c r="C39">
        <v>13</v>
      </c>
      <c r="D39">
        <v>80991300700013</v>
      </c>
      <c r="E39">
        <v>2019</v>
      </c>
      <c r="F39" s="1" t="str">
        <f t="shared" si="1"/>
        <v>STE par action simplifiée</v>
      </c>
      <c r="G39">
        <v>5710</v>
      </c>
      <c r="H39" s="1" t="str">
        <f t="shared" si="2"/>
        <v>tres petite entreprise</v>
      </c>
      <c r="I39">
        <v>1</v>
      </c>
      <c r="J39" t="s">
        <v>76</v>
      </c>
      <c r="K39" s="1">
        <v>42055</v>
      </c>
      <c r="L39" t="s">
        <v>349</v>
      </c>
      <c r="M39" t="s">
        <v>350</v>
      </c>
      <c r="N39" t="s">
        <v>78</v>
      </c>
      <c r="O39" t="s">
        <v>79</v>
      </c>
      <c r="P39" t="s">
        <v>76</v>
      </c>
      <c r="R39" s="1">
        <v>42055</v>
      </c>
      <c r="AF39" t="s">
        <v>352</v>
      </c>
      <c r="AG39" t="s">
        <v>82</v>
      </c>
      <c r="AI39" t="s">
        <v>83</v>
      </c>
      <c r="AJ39" t="s">
        <v>76</v>
      </c>
      <c r="AK39">
        <v>1</v>
      </c>
      <c r="AL39">
        <v>2019</v>
      </c>
      <c r="AM39">
        <v>13</v>
      </c>
      <c r="AN39" t="s">
        <v>350</v>
      </c>
      <c r="AO39" t="s">
        <v>84</v>
      </c>
      <c r="AP39">
        <v>2019</v>
      </c>
      <c r="AR39">
        <v>86</v>
      </c>
      <c r="AT39" t="s">
        <v>85</v>
      </c>
      <c r="AU39" t="s">
        <v>353</v>
      </c>
      <c r="AV39">
        <v>1130</v>
      </c>
      <c r="AW39" t="s">
        <v>354</v>
      </c>
      <c r="AZ39">
        <v>1174</v>
      </c>
      <c r="BS39" t="s">
        <v>79</v>
      </c>
      <c r="BX39" t="s">
        <v>91</v>
      </c>
      <c r="BY39" t="s">
        <v>82</v>
      </c>
      <c r="BZ39" t="s">
        <v>76</v>
      </c>
    </row>
    <row r="40" spans="1:78" x14ac:dyDescent="0.25">
      <c r="A40" t="s">
        <v>356</v>
      </c>
      <c r="B40">
        <v>811737592</v>
      </c>
      <c r="C40">
        <v>14</v>
      </c>
      <c r="D40">
        <v>81173759200014</v>
      </c>
      <c r="E40">
        <v>2019</v>
      </c>
      <c r="F40" s="1" t="str">
        <f t="shared" si="1"/>
        <v>SARL</v>
      </c>
      <c r="G40">
        <v>5499</v>
      </c>
      <c r="H40" s="1" t="str">
        <f t="shared" si="2"/>
        <v>tres petite entreprise</v>
      </c>
      <c r="I40">
        <v>1</v>
      </c>
      <c r="J40" t="s">
        <v>76</v>
      </c>
      <c r="K40" s="1">
        <v>42165</v>
      </c>
      <c r="M40" t="s">
        <v>355</v>
      </c>
      <c r="N40" t="s">
        <v>78</v>
      </c>
      <c r="O40" t="s">
        <v>79</v>
      </c>
      <c r="P40" t="s">
        <v>76</v>
      </c>
      <c r="R40" s="1">
        <v>42165</v>
      </c>
      <c r="AF40" t="s">
        <v>91</v>
      </c>
      <c r="AG40" t="s">
        <v>82</v>
      </c>
      <c r="AI40" t="s">
        <v>83</v>
      </c>
      <c r="AJ40" t="s">
        <v>76</v>
      </c>
      <c r="AK40">
        <v>1</v>
      </c>
      <c r="AL40">
        <v>2019</v>
      </c>
      <c r="AM40">
        <v>14</v>
      </c>
      <c r="AN40" t="s">
        <v>355</v>
      </c>
      <c r="AO40" t="s">
        <v>84</v>
      </c>
      <c r="AP40">
        <v>2019</v>
      </c>
      <c r="AR40">
        <v>556</v>
      </c>
      <c r="AT40" t="s">
        <v>92</v>
      </c>
      <c r="AU40" t="s">
        <v>265</v>
      </c>
      <c r="AV40">
        <v>1090</v>
      </c>
      <c r="AW40" t="s">
        <v>357</v>
      </c>
      <c r="AZ40">
        <v>1263</v>
      </c>
      <c r="BS40" t="s">
        <v>79</v>
      </c>
      <c r="BW40" t="s">
        <v>358</v>
      </c>
      <c r="BX40" t="s">
        <v>91</v>
      </c>
      <c r="BY40" t="s">
        <v>82</v>
      </c>
      <c r="BZ40" t="s">
        <v>76</v>
      </c>
    </row>
    <row r="41" spans="1:78" x14ac:dyDescent="0.25">
      <c r="A41" t="s">
        <v>360</v>
      </c>
      <c r="B41">
        <v>812628691</v>
      </c>
      <c r="C41">
        <v>14</v>
      </c>
      <c r="D41">
        <v>81262869100014</v>
      </c>
      <c r="E41">
        <v>2019</v>
      </c>
      <c r="F41" s="1" t="str">
        <f t="shared" si="1"/>
        <v>SARL</v>
      </c>
      <c r="G41">
        <v>5499</v>
      </c>
      <c r="H41" s="1" t="str">
        <f t="shared" si="2"/>
        <v>tres petite entreprise</v>
      </c>
      <c r="I41">
        <v>1</v>
      </c>
      <c r="J41" t="s">
        <v>76</v>
      </c>
      <c r="K41" s="1">
        <v>42205</v>
      </c>
      <c r="M41" t="s">
        <v>359</v>
      </c>
      <c r="N41" t="s">
        <v>78</v>
      </c>
      <c r="O41" t="s">
        <v>79</v>
      </c>
      <c r="P41" t="s">
        <v>76</v>
      </c>
      <c r="R41" s="1">
        <v>42205</v>
      </c>
      <c r="AF41" t="s">
        <v>91</v>
      </c>
      <c r="AG41" t="s">
        <v>82</v>
      </c>
      <c r="AI41" t="s">
        <v>83</v>
      </c>
      <c r="AJ41" t="s">
        <v>83</v>
      </c>
      <c r="AK41">
        <v>1</v>
      </c>
      <c r="AL41">
        <v>2019</v>
      </c>
      <c r="AM41">
        <v>14</v>
      </c>
      <c r="AN41" t="s">
        <v>359</v>
      </c>
      <c r="AO41" t="s">
        <v>84</v>
      </c>
      <c r="AP41">
        <v>2019</v>
      </c>
      <c r="AR41">
        <v>787</v>
      </c>
      <c r="AT41" t="s">
        <v>98</v>
      </c>
      <c r="AU41" t="s">
        <v>361</v>
      </c>
      <c r="AV41">
        <v>1000</v>
      </c>
      <c r="AW41" t="s">
        <v>179</v>
      </c>
      <c r="AZ41">
        <v>1344</v>
      </c>
      <c r="BS41" t="s">
        <v>79</v>
      </c>
      <c r="BX41" t="s">
        <v>91</v>
      </c>
      <c r="BY41" t="s">
        <v>82</v>
      </c>
      <c r="BZ41" t="s">
        <v>83</v>
      </c>
    </row>
    <row r="42" spans="1:78" x14ac:dyDescent="0.25">
      <c r="A42" t="s">
        <v>366</v>
      </c>
      <c r="B42">
        <v>818252033</v>
      </c>
      <c r="C42">
        <v>19</v>
      </c>
      <c r="D42">
        <v>81825203300019</v>
      </c>
      <c r="E42">
        <v>2019</v>
      </c>
      <c r="F42" s="1" t="str">
        <f t="shared" si="1"/>
        <v>STE par action simplifiée</v>
      </c>
      <c r="G42">
        <v>5710</v>
      </c>
      <c r="H42" s="1" t="str">
        <f t="shared" si="2"/>
        <v>tres petite entreprise</v>
      </c>
      <c r="I42">
        <v>1</v>
      </c>
      <c r="J42" t="s">
        <v>76</v>
      </c>
      <c r="K42" s="1">
        <v>42401</v>
      </c>
      <c r="M42" t="s">
        <v>365</v>
      </c>
      <c r="N42" t="s">
        <v>78</v>
      </c>
      <c r="O42" t="s">
        <v>79</v>
      </c>
      <c r="P42" t="s">
        <v>76</v>
      </c>
      <c r="R42" s="1">
        <v>42401</v>
      </c>
      <c r="AF42" t="s">
        <v>81</v>
      </c>
      <c r="AG42" t="s">
        <v>82</v>
      </c>
      <c r="AJ42" t="s">
        <v>76</v>
      </c>
      <c r="AK42">
        <v>1</v>
      </c>
      <c r="AL42">
        <v>2019</v>
      </c>
      <c r="AM42">
        <v>19</v>
      </c>
      <c r="AN42" t="s">
        <v>365</v>
      </c>
      <c r="AO42" t="s">
        <v>84</v>
      </c>
      <c r="AP42">
        <v>2019</v>
      </c>
      <c r="AR42">
        <v>235</v>
      </c>
      <c r="AT42" t="s">
        <v>281</v>
      </c>
      <c r="AU42" t="s">
        <v>367</v>
      </c>
      <c r="AV42">
        <v>1380</v>
      </c>
      <c r="AW42" t="s">
        <v>368</v>
      </c>
      <c r="AZ42">
        <v>1025</v>
      </c>
      <c r="BS42" t="s">
        <v>79</v>
      </c>
      <c r="BX42" t="s">
        <v>81</v>
      </c>
      <c r="BY42" t="s">
        <v>82</v>
      </c>
      <c r="BZ42" t="s">
        <v>76</v>
      </c>
    </row>
    <row r="43" spans="1:78" x14ac:dyDescent="0.25">
      <c r="A43" t="s">
        <v>370</v>
      </c>
      <c r="B43">
        <v>819038175</v>
      </c>
      <c r="C43">
        <v>17</v>
      </c>
      <c r="D43">
        <v>81903817500017</v>
      </c>
      <c r="E43">
        <v>2019</v>
      </c>
      <c r="F43" s="1" t="str">
        <f t="shared" si="1"/>
        <v>STE par action simplifiée</v>
      </c>
      <c r="G43">
        <v>5710</v>
      </c>
      <c r="H43" s="1" t="str">
        <f t="shared" si="2"/>
        <v>tres petite entreprise</v>
      </c>
      <c r="I43">
        <v>1</v>
      </c>
      <c r="J43" t="s">
        <v>76</v>
      </c>
      <c r="K43" s="1">
        <v>42430</v>
      </c>
      <c r="M43" t="s">
        <v>369</v>
      </c>
      <c r="N43" t="s">
        <v>78</v>
      </c>
      <c r="O43" t="s">
        <v>79</v>
      </c>
      <c r="P43" t="s">
        <v>76</v>
      </c>
      <c r="R43" s="1">
        <v>42430</v>
      </c>
      <c r="AF43" t="s">
        <v>91</v>
      </c>
      <c r="AG43" t="s">
        <v>82</v>
      </c>
      <c r="AJ43" t="s">
        <v>76</v>
      </c>
      <c r="AK43">
        <v>1</v>
      </c>
      <c r="AL43">
        <v>2019</v>
      </c>
      <c r="AM43">
        <v>17</v>
      </c>
      <c r="AN43" t="s">
        <v>369</v>
      </c>
      <c r="AO43" t="s">
        <v>84</v>
      </c>
      <c r="AP43">
        <v>2019</v>
      </c>
      <c r="AR43">
        <v>454</v>
      </c>
      <c r="AT43" t="s">
        <v>273</v>
      </c>
      <c r="AU43" t="s">
        <v>371</v>
      </c>
      <c r="AV43">
        <v>1600</v>
      </c>
      <c r="AW43" t="s">
        <v>372</v>
      </c>
      <c r="AZ43">
        <v>1322</v>
      </c>
      <c r="BS43" t="s">
        <v>79</v>
      </c>
      <c r="BX43" t="s">
        <v>91</v>
      </c>
      <c r="BY43" t="s">
        <v>82</v>
      </c>
      <c r="BZ43" t="s">
        <v>76</v>
      </c>
    </row>
    <row r="44" spans="1:78" x14ac:dyDescent="0.25">
      <c r="A44" t="s">
        <v>374</v>
      </c>
      <c r="B44">
        <v>819168683</v>
      </c>
      <c r="C44">
        <v>20</v>
      </c>
      <c r="D44">
        <v>81916868300020</v>
      </c>
      <c r="E44">
        <v>2019</v>
      </c>
      <c r="F44" s="1" t="str">
        <f t="shared" si="1"/>
        <v>STE par action simplifiée</v>
      </c>
      <c r="G44">
        <v>5710</v>
      </c>
      <c r="H44" s="1" t="str">
        <f t="shared" si="2"/>
        <v>tres petite entreprise</v>
      </c>
      <c r="I44">
        <v>1</v>
      </c>
      <c r="J44" t="s">
        <v>76</v>
      </c>
      <c r="K44" s="1">
        <v>42552</v>
      </c>
      <c r="M44" t="s">
        <v>373</v>
      </c>
      <c r="N44" t="s">
        <v>78</v>
      </c>
      <c r="O44" t="s">
        <v>79</v>
      </c>
      <c r="P44" t="s">
        <v>76</v>
      </c>
      <c r="R44" s="1">
        <v>42430</v>
      </c>
      <c r="AF44" t="s">
        <v>81</v>
      </c>
      <c r="AG44" t="s">
        <v>82</v>
      </c>
      <c r="AI44" t="s">
        <v>83</v>
      </c>
      <c r="AJ44" t="s">
        <v>76</v>
      </c>
      <c r="AK44">
        <v>1</v>
      </c>
      <c r="AL44">
        <v>2019</v>
      </c>
      <c r="AM44">
        <v>20</v>
      </c>
      <c r="AN44" t="s">
        <v>373</v>
      </c>
      <c r="AO44" t="s">
        <v>84</v>
      </c>
      <c r="AP44">
        <v>2019</v>
      </c>
      <c r="AQ44" t="s">
        <v>375</v>
      </c>
      <c r="AR44">
        <v>28</v>
      </c>
      <c r="AT44" t="s">
        <v>92</v>
      </c>
      <c r="AU44" t="s">
        <v>376</v>
      </c>
      <c r="AV44">
        <v>1220</v>
      </c>
      <c r="AW44" t="s">
        <v>377</v>
      </c>
      <c r="AZ44">
        <v>1143</v>
      </c>
      <c r="BS44" t="s">
        <v>79</v>
      </c>
      <c r="BX44" t="s">
        <v>81</v>
      </c>
      <c r="BY44" t="s">
        <v>82</v>
      </c>
      <c r="BZ44" t="s">
        <v>76</v>
      </c>
    </row>
    <row r="45" spans="1:78" x14ac:dyDescent="0.25">
      <c r="A45" t="s">
        <v>379</v>
      </c>
      <c r="B45">
        <v>819810623</v>
      </c>
      <c r="C45">
        <v>10</v>
      </c>
      <c r="D45">
        <v>81981062300010</v>
      </c>
      <c r="E45">
        <v>2019</v>
      </c>
      <c r="F45" s="1" t="str">
        <f t="shared" si="1"/>
        <v>STE par action simplifiée</v>
      </c>
      <c r="G45">
        <v>5710</v>
      </c>
      <c r="H45" s="1" t="str">
        <f t="shared" si="2"/>
        <v>tres petite entreprise</v>
      </c>
      <c r="I45">
        <v>1</v>
      </c>
      <c r="J45" t="s">
        <v>76</v>
      </c>
      <c r="K45" s="1">
        <v>42501</v>
      </c>
      <c r="M45" t="s">
        <v>378</v>
      </c>
      <c r="N45" t="s">
        <v>78</v>
      </c>
      <c r="O45" t="s">
        <v>79</v>
      </c>
      <c r="P45" t="s">
        <v>76</v>
      </c>
      <c r="R45" s="1">
        <v>42501</v>
      </c>
      <c r="AF45" t="s">
        <v>91</v>
      </c>
      <c r="AG45" t="s">
        <v>82</v>
      </c>
      <c r="AJ45" t="s">
        <v>76</v>
      </c>
      <c r="AK45">
        <v>1</v>
      </c>
      <c r="AL45">
        <v>2019</v>
      </c>
      <c r="AM45">
        <v>10</v>
      </c>
      <c r="AN45" t="s">
        <v>378</v>
      </c>
      <c r="AO45" t="s">
        <v>84</v>
      </c>
      <c r="AP45">
        <v>2019</v>
      </c>
      <c r="AQ45" t="s">
        <v>380</v>
      </c>
      <c r="AU45" t="s">
        <v>381</v>
      </c>
      <c r="AV45">
        <v>1170</v>
      </c>
      <c r="AW45" t="s">
        <v>382</v>
      </c>
      <c r="AZ45">
        <v>1135</v>
      </c>
      <c r="BS45" t="s">
        <v>79</v>
      </c>
      <c r="BW45" t="s">
        <v>379</v>
      </c>
      <c r="BX45" t="s">
        <v>91</v>
      </c>
      <c r="BY45" t="s">
        <v>82</v>
      </c>
      <c r="BZ45" t="s">
        <v>76</v>
      </c>
    </row>
    <row r="46" spans="1:78" x14ac:dyDescent="0.25">
      <c r="A46" t="s">
        <v>384</v>
      </c>
      <c r="B46">
        <v>821573839</v>
      </c>
      <c r="C46">
        <v>23</v>
      </c>
      <c r="D46">
        <v>82157383900023</v>
      </c>
      <c r="E46">
        <v>2019</v>
      </c>
      <c r="F46" s="1" t="str">
        <f t="shared" si="1"/>
        <v>STE par action simplifiée</v>
      </c>
      <c r="G46">
        <v>5710</v>
      </c>
      <c r="H46" s="1" t="str">
        <f t="shared" si="2"/>
        <v>tres petite entreprise</v>
      </c>
      <c r="I46">
        <v>1</v>
      </c>
      <c r="J46" t="s">
        <v>76</v>
      </c>
      <c r="K46" s="1">
        <v>43811</v>
      </c>
      <c r="M46" t="s">
        <v>383</v>
      </c>
      <c r="N46" t="s">
        <v>78</v>
      </c>
      <c r="O46" t="s">
        <v>79</v>
      </c>
      <c r="P46" t="s">
        <v>76</v>
      </c>
      <c r="R46" s="1">
        <v>42562</v>
      </c>
      <c r="AF46" t="s">
        <v>81</v>
      </c>
      <c r="AG46" t="s">
        <v>82</v>
      </c>
      <c r="AI46" t="s">
        <v>83</v>
      </c>
      <c r="AJ46" t="s">
        <v>76</v>
      </c>
      <c r="AK46">
        <v>1</v>
      </c>
      <c r="AL46">
        <v>2019</v>
      </c>
      <c r="AM46">
        <v>23</v>
      </c>
      <c r="AN46" t="s">
        <v>383</v>
      </c>
      <c r="AO46" t="s">
        <v>84</v>
      </c>
      <c r="AP46">
        <v>2019</v>
      </c>
      <c r="AR46">
        <v>12</v>
      </c>
      <c r="AS46" t="s">
        <v>327</v>
      </c>
      <c r="AT46" t="s">
        <v>92</v>
      </c>
      <c r="AU46" t="s">
        <v>385</v>
      </c>
      <c r="AV46">
        <v>1000</v>
      </c>
      <c r="AW46" t="s">
        <v>122</v>
      </c>
      <c r="AZ46">
        <v>1053</v>
      </c>
      <c r="BS46" t="s">
        <v>79</v>
      </c>
      <c r="BX46" t="s">
        <v>81</v>
      </c>
      <c r="BY46" t="s">
        <v>82</v>
      </c>
      <c r="BZ46" t="s">
        <v>76</v>
      </c>
    </row>
    <row r="47" spans="1:78" x14ac:dyDescent="0.25">
      <c r="A47" t="s">
        <v>391</v>
      </c>
      <c r="B47">
        <v>824344758</v>
      </c>
      <c r="C47">
        <v>19</v>
      </c>
      <c r="D47">
        <v>82434475800019</v>
      </c>
      <c r="E47">
        <v>2019</v>
      </c>
      <c r="F47" s="1" t="str">
        <f t="shared" si="1"/>
        <v>STE par action simplifiée</v>
      </c>
      <c r="G47">
        <v>5710</v>
      </c>
      <c r="H47" s="1" t="str">
        <f t="shared" si="2"/>
        <v>tres petite entreprise</v>
      </c>
      <c r="I47">
        <v>1</v>
      </c>
      <c r="J47" t="s">
        <v>76</v>
      </c>
      <c r="K47" s="1">
        <v>42705</v>
      </c>
      <c r="M47" t="s">
        <v>390</v>
      </c>
      <c r="N47" t="s">
        <v>78</v>
      </c>
      <c r="O47" t="s">
        <v>79</v>
      </c>
      <c r="P47" t="s">
        <v>76</v>
      </c>
      <c r="R47" s="1">
        <v>42705</v>
      </c>
      <c r="AF47" t="s">
        <v>91</v>
      </c>
      <c r="AG47" t="s">
        <v>82</v>
      </c>
      <c r="AJ47" t="s">
        <v>76</v>
      </c>
      <c r="AK47">
        <v>1</v>
      </c>
      <c r="AL47">
        <v>2019</v>
      </c>
      <c r="AM47">
        <v>19</v>
      </c>
      <c r="AN47" t="s">
        <v>390</v>
      </c>
      <c r="AO47" t="s">
        <v>84</v>
      </c>
      <c r="AP47">
        <v>2019</v>
      </c>
      <c r="AR47">
        <v>2</v>
      </c>
      <c r="AT47" t="s">
        <v>92</v>
      </c>
      <c r="AU47" t="s">
        <v>392</v>
      </c>
      <c r="AV47">
        <v>1390</v>
      </c>
      <c r="AW47" t="s">
        <v>393</v>
      </c>
      <c r="AZ47">
        <v>1371</v>
      </c>
      <c r="BS47" t="s">
        <v>79</v>
      </c>
      <c r="BW47" t="s">
        <v>391</v>
      </c>
      <c r="BX47" t="s">
        <v>91</v>
      </c>
      <c r="BY47" t="s">
        <v>82</v>
      </c>
      <c r="BZ47" t="s">
        <v>76</v>
      </c>
    </row>
    <row r="48" spans="1:78" x14ac:dyDescent="0.25">
      <c r="A48" t="s">
        <v>395</v>
      </c>
      <c r="B48">
        <v>824620587</v>
      </c>
      <c r="C48">
        <v>17</v>
      </c>
      <c r="D48">
        <v>82462058700017</v>
      </c>
      <c r="E48">
        <v>2019</v>
      </c>
      <c r="F48" s="1" t="str">
        <f t="shared" si="1"/>
        <v>SARL</v>
      </c>
      <c r="G48">
        <v>5499</v>
      </c>
      <c r="H48" s="1" t="str">
        <f t="shared" si="2"/>
        <v>tres petite entreprise</v>
      </c>
      <c r="I48">
        <v>1</v>
      </c>
      <c r="J48" t="s">
        <v>76</v>
      </c>
      <c r="K48" s="1">
        <v>42718</v>
      </c>
      <c r="L48" t="s">
        <v>95</v>
      </c>
      <c r="M48" t="s">
        <v>394</v>
      </c>
      <c r="N48" t="s">
        <v>78</v>
      </c>
      <c r="O48" t="s">
        <v>79</v>
      </c>
      <c r="P48" t="s">
        <v>76</v>
      </c>
      <c r="R48" s="1">
        <v>42718</v>
      </c>
      <c r="AF48" t="s">
        <v>81</v>
      </c>
      <c r="AG48" t="s">
        <v>82</v>
      </c>
      <c r="AI48" t="s">
        <v>83</v>
      </c>
      <c r="AJ48" t="s">
        <v>76</v>
      </c>
      <c r="AK48">
        <v>1</v>
      </c>
      <c r="AL48">
        <v>2019</v>
      </c>
      <c r="AM48">
        <v>17</v>
      </c>
      <c r="AN48" t="s">
        <v>394</v>
      </c>
      <c r="AO48" t="s">
        <v>84</v>
      </c>
      <c r="AP48">
        <v>2019</v>
      </c>
      <c r="AR48">
        <v>25</v>
      </c>
      <c r="AT48" t="s">
        <v>92</v>
      </c>
      <c r="AU48" t="s">
        <v>269</v>
      </c>
      <c r="AV48">
        <v>1570</v>
      </c>
      <c r="AW48" t="s">
        <v>396</v>
      </c>
      <c r="AZ48">
        <v>1231</v>
      </c>
      <c r="BS48" t="s">
        <v>79</v>
      </c>
      <c r="BX48" t="s">
        <v>81</v>
      </c>
      <c r="BY48" t="s">
        <v>82</v>
      </c>
      <c r="BZ48" t="s">
        <v>76</v>
      </c>
    </row>
    <row r="49" spans="1:78" x14ac:dyDescent="0.25">
      <c r="A49" t="s">
        <v>398</v>
      </c>
      <c r="B49">
        <v>827493032</v>
      </c>
      <c r="C49">
        <v>37</v>
      </c>
      <c r="D49">
        <v>82749303200037</v>
      </c>
      <c r="E49">
        <v>2019</v>
      </c>
      <c r="F49" s="1" t="str">
        <f t="shared" si="1"/>
        <v>SARL</v>
      </c>
      <c r="G49">
        <v>5499</v>
      </c>
      <c r="H49" s="1" t="str">
        <f t="shared" si="2"/>
        <v>tres petite entreprise</v>
      </c>
      <c r="I49">
        <v>1</v>
      </c>
      <c r="J49" t="s">
        <v>76</v>
      </c>
      <c r="K49" s="1">
        <v>43647</v>
      </c>
      <c r="M49" t="s">
        <v>397</v>
      </c>
      <c r="N49" t="s">
        <v>78</v>
      </c>
      <c r="O49" t="s">
        <v>79</v>
      </c>
      <c r="P49" t="s">
        <v>76</v>
      </c>
      <c r="R49" s="1">
        <v>42776</v>
      </c>
      <c r="AF49" t="s">
        <v>91</v>
      </c>
      <c r="AG49" t="s">
        <v>82</v>
      </c>
      <c r="AI49" t="s">
        <v>83</v>
      </c>
      <c r="AJ49" t="s">
        <v>83</v>
      </c>
      <c r="AK49">
        <v>1</v>
      </c>
      <c r="AL49">
        <v>2019</v>
      </c>
      <c r="AM49">
        <v>37</v>
      </c>
      <c r="AN49" t="s">
        <v>397</v>
      </c>
      <c r="AO49" t="s">
        <v>84</v>
      </c>
      <c r="AP49">
        <v>2019</v>
      </c>
      <c r="AR49">
        <v>565</v>
      </c>
      <c r="AT49" t="s">
        <v>92</v>
      </c>
      <c r="AU49" t="s">
        <v>399</v>
      </c>
      <c r="AV49">
        <v>1000</v>
      </c>
      <c r="AW49" t="s">
        <v>179</v>
      </c>
      <c r="AZ49">
        <v>1344</v>
      </c>
      <c r="BS49" t="s">
        <v>79</v>
      </c>
      <c r="BT49" t="s">
        <v>398</v>
      </c>
      <c r="BW49" t="s">
        <v>398</v>
      </c>
      <c r="BX49" t="s">
        <v>91</v>
      </c>
      <c r="BY49" t="s">
        <v>82</v>
      </c>
      <c r="BZ49" t="s">
        <v>83</v>
      </c>
    </row>
    <row r="50" spans="1:78" x14ac:dyDescent="0.25">
      <c r="A50" t="s">
        <v>404</v>
      </c>
      <c r="B50">
        <v>832121552</v>
      </c>
      <c r="C50">
        <v>18</v>
      </c>
      <c r="D50">
        <v>83212155200018</v>
      </c>
      <c r="E50">
        <v>2019</v>
      </c>
      <c r="F50" s="1" t="str">
        <f t="shared" si="1"/>
        <v>STE par action simplifiée</v>
      </c>
      <c r="G50">
        <v>5710</v>
      </c>
      <c r="H50" s="1" t="str">
        <f t="shared" si="2"/>
        <v>tres petite entreprise</v>
      </c>
      <c r="I50">
        <v>1</v>
      </c>
      <c r="J50" t="s">
        <v>76</v>
      </c>
      <c r="K50" s="1">
        <v>42986</v>
      </c>
      <c r="M50" t="s">
        <v>403</v>
      </c>
      <c r="N50" t="s">
        <v>78</v>
      </c>
      <c r="O50" t="s">
        <v>79</v>
      </c>
      <c r="P50" t="s">
        <v>76</v>
      </c>
      <c r="R50" s="1">
        <v>42986</v>
      </c>
      <c r="AF50" t="s">
        <v>81</v>
      </c>
      <c r="AG50" t="s">
        <v>82</v>
      </c>
      <c r="AJ50" t="s">
        <v>76</v>
      </c>
      <c r="AK50">
        <v>1</v>
      </c>
      <c r="AL50">
        <v>2019</v>
      </c>
      <c r="AM50">
        <v>18</v>
      </c>
      <c r="AN50" t="s">
        <v>403</v>
      </c>
      <c r="AO50" t="s">
        <v>84</v>
      </c>
      <c r="AP50">
        <v>2019</v>
      </c>
      <c r="AR50">
        <v>448</v>
      </c>
      <c r="AT50" t="s">
        <v>281</v>
      </c>
      <c r="AU50" t="s">
        <v>405</v>
      </c>
      <c r="AV50">
        <v>1480</v>
      </c>
      <c r="AW50" t="s">
        <v>406</v>
      </c>
      <c r="AZ50">
        <v>1157</v>
      </c>
      <c r="BS50" t="s">
        <v>79</v>
      </c>
      <c r="BX50" t="s">
        <v>81</v>
      </c>
      <c r="BY50" t="s">
        <v>82</v>
      </c>
      <c r="BZ50" t="s">
        <v>76</v>
      </c>
    </row>
    <row r="51" spans="1:78" x14ac:dyDescent="0.25">
      <c r="A51" t="s">
        <v>408</v>
      </c>
      <c r="B51">
        <v>832491799</v>
      </c>
      <c r="C51">
        <v>17</v>
      </c>
      <c r="D51">
        <v>83249179900017</v>
      </c>
      <c r="E51">
        <v>2019</v>
      </c>
      <c r="F51" s="1" t="str">
        <f t="shared" si="1"/>
        <v>SARL</v>
      </c>
      <c r="G51">
        <v>5499</v>
      </c>
      <c r="H51" s="1" t="str">
        <f t="shared" si="2"/>
        <v>tres petite entreprise</v>
      </c>
      <c r="I51">
        <v>1</v>
      </c>
      <c r="J51" t="s">
        <v>76</v>
      </c>
      <c r="K51" s="1">
        <v>43012</v>
      </c>
      <c r="M51" t="s">
        <v>407</v>
      </c>
      <c r="N51" t="s">
        <v>78</v>
      </c>
      <c r="O51" t="s">
        <v>79</v>
      </c>
      <c r="P51" t="s">
        <v>76</v>
      </c>
      <c r="R51" s="1">
        <v>43012</v>
      </c>
      <c r="AF51" t="s">
        <v>81</v>
      </c>
      <c r="AG51" t="s">
        <v>82</v>
      </c>
      <c r="AJ51" t="s">
        <v>76</v>
      </c>
      <c r="AK51">
        <v>1</v>
      </c>
      <c r="AL51">
        <v>2019</v>
      </c>
      <c r="AM51">
        <v>17</v>
      </c>
      <c r="AN51" t="s">
        <v>407</v>
      </c>
      <c r="AO51" t="s">
        <v>84</v>
      </c>
      <c r="AP51">
        <v>2019</v>
      </c>
      <c r="AR51">
        <v>4</v>
      </c>
      <c r="AT51" t="s">
        <v>92</v>
      </c>
      <c r="AU51" t="s">
        <v>409</v>
      </c>
      <c r="AV51">
        <v>1500</v>
      </c>
      <c r="AW51" t="s">
        <v>94</v>
      </c>
      <c r="AZ51">
        <v>1004</v>
      </c>
      <c r="BS51" t="s">
        <v>79</v>
      </c>
      <c r="BT51" t="s">
        <v>408</v>
      </c>
      <c r="BW51" t="s">
        <v>408</v>
      </c>
      <c r="BX51" t="s">
        <v>81</v>
      </c>
      <c r="BY51" t="s">
        <v>82</v>
      </c>
      <c r="BZ51" t="s">
        <v>76</v>
      </c>
    </row>
    <row r="52" spans="1:78" x14ac:dyDescent="0.25">
      <c r="A52" t="s">
        <v>411</v>
      </c>
      <c r="B52">
        <v>832961908</v>
      </c>
      <c r="C52">
        <v>15</v>
      </c>
      <c r="D52">
        <v>83296190800015</v>
      </c>
      <c r="E52">
        <v>2019</v>
      </c>
      <c r="F52" s="1" t="str">
        <f t="shared" si="1"/>
        <v>STE par action simplifiée</v>
      </c>
      <c r="G52">
        <v>5710</v>
      </c>
      <c r="H52" s="1" t="str">
        <f t="shared" si="2"/>
        <v>tres petite entreprise</v>
      </c>
      <c r="I52">
        <v>1</v>
      </c>
      <c r="J52" t="s">
        <v>76</v>
      </c>
      <c r="K52" s="1">
        <v>43004</v>
      </c>
      <c r="M52" t="s">
        <v>410</v>
      </c>
      <c r="N52" t="s">
        <v>78</v>
      </c>
      <c r="O52" t="s">
        <v>79</v>
      </c>
      <c r="P52" t="s">
        <v>76</v>
      </c>
      <c r="R52" s="1">
        <v>43004</v>
      </c>
      <c r="AF52" t="s">
        <v>81</v>
      </c>
      <c r="AG52" t="s">
        <v>82</v>
      </c>
      <c r="AJ52" t="s">
        <v>76</v>
      </c>
      <c r="AK52">
        <v>1</v>
      </c>
      <c r="AL52">
        <v>2019</v>
      </c>
      <c r="AM52">
        <v>15</v>
      </c>
      <c r="AN52" t="s">
        <v>410</v>
      </c>
      <c r="AO52" t="s">
        <v>84</v>
      </c>
      <c r="AP52">
        <v>2019</v>
      </c>
      <c r="AR52">
        <v>85</v>
      </c>
      <c r="AT52" t="s">
        <v>92</v>
      </c>
      <c r="AU52" t="s">
        <v>412</v>
      </c>
      <c r="AV52">
        <v>1110</v>
      </c>
      <c r="AW52" t="s">
        <v>413</v>
      </c>
      <c r="AZ52">
        <v>1121</v>
      </c>
      <c r="BS52" t="s">
        <v>79</v>
      </c>
      <c r="BX52" t="s">
        <v>81</v>
      </c>
      <c r="BY52" t="s">
        <v>82</v>
      </c>
      <c r="BZ52" t="s">
        <v>76</v>
      </c>
    </row>
    <row r="53" spans="1:78" x14ac:dyDescent="0.25">
      <c r="A53" t="s">
        <v>419</v>
      </c>
      <c r="B53">
        <v>833984339</v>
      </c>
      <c r="C53">
        <v>14</v>
      </c>
      <c r="D53">
        <v>83398433900014</v>
      </c>
      <c r="E53">
        <v>2019</v>
      </c>
      <c r="F53" s="1" t="str">
        <f t="shared" si="1"/>
        <v>STE par action simplifiée</v>
      </c>
      <c r="G53">
        <v>5710</v>
      </c>
      <c r="H53" s="1" t="str">
        <f t="shared" si="2"/>
        <v>tres petite entreprise</v>
      </c>
      <c r="I53">
        <v>1</v>
      </c>
      <c r="J53" t="s">
        <v>76</v>
      </c>
      <c r="K53" s="1">
        <v>43070</v>
      </c>
      <c r="M53" t="s">
        <v>418</v>
      </c>
      <c r="N53" t="s">
        <v>78</v>
      </c>
      <c r="O53" t="s">
        <v>79</v>
      </c>
      <c r="P53" t="s">
        <v>76</v>
      </c>
      <c r="R53" s="1">
        <v>43070</v>
      </c>
      <c r="AF53" t="s">
        <v>81</v>
      </c>
      <c r="AG53" t="s">
        <v>82</v>
      </c>
      <c r="AI53" t="s">
        <v>83</v>
      </c>
      <c r="AJ53" t="s">
        <v>76</v>
      </c>
      <c r="AK53">
        <v>1</v>
      </c>
      <c r="AL53">
        <v>2019</v>
      </c>
      <c r="AM53">
        <v>14</v>
      </c>
      <c r="AN53" t="s">
        <v>418</v>
      </c>
      <c r="AO53" t="s">
        <v>84</v>
      </c>
      <c r="AP53">
        <v>2019</v>
      </c>
      <c r="AR53">
        <v>353</v>
      </c>
      <c r="AT53" t="s">
        <v>85</v>
      </c>
      <c r="AU53" t="s">
        <v>420</v>
      </c>
      <c r="AV53">
        <v>1410</v>
      </c>
      <c r="AW53" t="s">
        <v>421</v>
      </c>
      <c r="AZ53">
        <v>1081</v>
      </c>
      <c r="BS53" t="s">
        <v>79</v>
      </c>
      <c r="BW53" t="s">
        <v>419</v>
      </c>
      <c r="BX53" t="s">
        <v>81</v>
      </c>
      <c r="BY53" t="s">
        <v>82</v>
      </c>
      <c r="BZ53" t="s">
        <v>76</v>
      </c>
    </row>
    <row r="54" spans="1:78" x14ac:dyDescent="0.25">
      <c r="A54" t="s">
        <v>426</v>
      </c>
      <c r="B54">
        <v>841566201</v>
      </c>
      <c r="C54">
        <v>15</v>
      </c>
      <c r="D54">
        <v>84156620100015</v>
      </c>
      <c r="E54">
        <v>2019</v>
      </c>
      <c r="F54" s="1" t="str">
        <f t="shared" si="1"/>
        <v>STE par action simplifiée</v>
      </c>
      <c r="G54">
        <v>5710</v>
      </c>
      <c r="H54" s="1" t="str">
        <f t="shared" si="2"/>
        <v>tres petite entreprise</v>
      </c>
      <c r="I54">
        <v>1</v>
      </c>
      <c r="J54" t="s">
        <v>76</v>
      </c>
      <c r="K54" s="1">
        <v>43308</v>
      </c>
      <c r="M54" t="s">
        <v>425</v>
      </c>
      <c r="N54" t="s">
        <v>78</v>
      </c>
      <c r="O54" t="s">
        <v>79</v>
      </c>
      <c r="P54" t="s">
        <v>76</v>
      </c>
      <c r="R54" s="1">
        <v>43308</v>
      </c>
      <c r="AF54" t="s">
        <v>91</v>
      </c>
      <c r="AG54" t="s">
        <v>82</v>
      </c>
      <c r="AI54" t="s">
        <v>83</v>
      </c>
      <c r="AJ54" t="s">
        <v>76</v>
      </c>
      <c r="AK54">
        <v>1</v>
      </c>
      <c r="AL54">
        <v>2019</v>
      </c>
      <c r="AM54">
        <v>15</v>
      </c>
      <c r="AN54" t="s">
        <v>425</v>
      </c>
      <c r="AO54" t="s">
        <v>84</v>
      </c>
      <c r="AP54">
        <v>2019</v>
      </c>
      <c r="AR54">
        <v>22</v>
      </c>
      <c r="AT54" t="s">
        <v>98</v>
      </c>
      <c r="AU54" t="s">
        <v>427</v>
      </c>
      <c r="AV54">
        <v>1800</v>
      </c>
      <c r="AW54" t="s">
        <v>222</v>
      </c>
      <c r="AZ54">
        <v>1244</v>
      </c>
      <c r="BS54" t="s">
        <v>79</v>
      </c>
      <c r="BX54" t="s">
        <v>91</v>
      </c>
      <c r="BY54" t="s">
        <v>82</v>
      </c>
      <c r="BZ54" t="s">
        <v>76</v>
      </c>
    </row>
    <row r="55" spans="1:78" x14ac:dyDescent="0.25">
      <c r="A55" t="s">
        <v>429</v>
      </c>
      <c r="B55">
        <v>841935091</v>
      </c>
      <c r="C55">
        <v>14</v>
      </c>
      <c r="D55">
        <v>84193509100014</v>
      </c>
      <c r="E55">
        <v>2019</v>
      </c>
      <c r="F55" s="1" t="str">
        <f t="shared" si="1"/>
        <v>STE par action simplifiée</v>
      </c>
      <c r="G55">
        <v>5710</v>
      </c>
      <c r="H55" s="1" t="str">
        <f t="shared" si="2"/>
        <v>tres petite entreprise</v>
      </c>
      <c r="I55">
        <v>1</v>
      </c>
      <c r="J55" t="s">
        <v>76</v>
      </c>
      <c r="K55" s="1">
        <v>43337</v>
      </c>
      <c r="M55" t="s">
        <v>428</v>
      </c>
      <c r="N55" t="s">
        <v>78</v>
      </c>
      <c r="O55" t="s">
        <v>79</v>
      </c>
      <c r="P55" t="s">
        <v>76</v>
      </c>
      <c r="R55" s="1">
        <v>43337</v>
      </c>
      <c r="AF55" t="s">
        <v>91</v>
      </c>
      <c r="AG55" t="s">
        <v>82</v>
      </c>
      <c r="AI55" t="s">
        <v>83</v>
      </c>
      <c r="AJ55" t="s">
        <v>76</v>
      </c>
      <c r="AK55">
        <v>1</v>
      </c>
      <c r="AL55">
        <v>2019</v>
      </c>
      <c r="AM55">
        <v>14</v>
      </c>
      <c r="AN55" t="s">
        <v>428</v>
      </c>
      <c r="AO55" t="s">
        <v>84</v>
      </c>
      <c r="AP55">
        <v>2019</v>
      </c>
      <c r="AR55">
        <v>145</v>
      </c>
      <c r="AT55" t="s">
        <v>98</v>
      </c>
      <c r="AU55" t="s">
        <v>430</v>
      </c>
      <c r="AV55">
        <v>1090</v>
      </c>
      <c r="AW55" t="s">
        <v>431</v>
      </c>
      <c r="AZ55">
        <v>1258</v>
      </c>
      <c r="BS55" t="s">
        <v>79</v>
      </c>
      <c r="BX55" t="s">
        <v>91</v>
      </c>
      <c r="BY55" t="s">
        <v>82</v>
      </c>
      <c r="BZ55" t="s">
        <v>76</v>
      </c>
    </row>
    <row r="56" spans="1:78" x14ac:dyDescent="0.25">
      <c r="A56" t="s">
        <v>433</v>
      </c>
      <c r="B56">
        <v>851954412</v>
      </c>
      <c r="C56">
        <v>17</v>
      </c>
      <c r="D56">
        <v>85195441200017</v>
      </c>
      <c r="E56">
        <v>2019</v>
      </c>
      <c r="F56" s="1" t="str">
        <f t="shared" si="1"/>
        <v>SARL</v>
      </c>
      <c r="G56">
        <v>5499</v>
      </c>
      <c r="H56" s="1" t="str">
        <f t="shared" si="2"/>
        <v>tres petite entreprise</v>
      </c>
      <c r="I56">
        <v>1</v>
      </c>
      <c r="J56" t="s">
        <v>76</v>
      </c>
      <c r="K56" s="1">
        <v>43636</v>
      </c>
      <c r="M56" t="s">
        <v>432</v>
      </c>
      <c r="N56" t="s">
        <v>78</v>
      </c>
      <c r="O56" t="s">
        <v>79</v>
      </c>
      <c r="P56" t="s">
        <v>76</v>
      </c>
      <c r="R56" s="1">
        <v>43636</v>
      </c>
      <c r="AF56" t="s">
        <v>91</v>
      </c>
      <c r="AG56" t="s">
        <v>82</v>
      </c>
      <c r="AI56" t="s">
        <v>83</v>
      </c>
      <c r="AJ56" t="s">
        <v>83</v>
      </c>
      <c r="AK56">
        <v>1</v>
      </c>
      <c r="AL56">
        <v>2019</v>
      </c>
      <c r="AM56">
        <v>17</v>
      </c>
      <c r="AN56" t="s">
        <v>432</v>
      </c>
      <c r="AO56" t="s">
        <v>84</v>
      </c>
      <c r="AP56">
        <v>2019</v>
      </c>
      <c r="AR56">
        <v>195</v>
      </c>
      <c r="AS56" t="s">
        <v>79</v>
      </c>
      <c r="AT56" t="s">
        <v>92</v>
      </c>
      <c r="AU56" t="s">
        <v>157</v>
      </c>
      <c r="AV56">
        <v>1170</v>
      </c>
      <c r="AW56" t="s">
        <v>244</v>
      </c>
      <c r="AZ56">
        <v>1173</v>
      </c>
      <c r="BS56" t="s">
        <v>79</v>
      </c>
      <c r="BW56" t="s">
        <v>434</v>
      </c>
      <c r="BX56" t="s">
        <v>91</v>
      </c>
      <c r="BY56" t="s">
        <v>82</v>
      </c>
      <c r="BZ56" t="s">
        <v>83</v>
      </c>
    </row>
    <row r="57" spans="1:78" x14ac:dyDescent="0.25">
      <c r="A57" t="s">
        <v>436</v>
      </c>
      <c r="B57">
        <v>852149210</v>
      </c>
      <c r="C57">
        <v>19</v>
      </c>
      <c r="D57">
        <v>85214921000019</v>
      </c>
      <c r="E57">
        <v>2019</v>
      </c>
      <c r="F57" s="1" t="str">
        <f t="shared" si="1"/>
        <v>STE par action simplifiée</v>
      </c>
      <c r="G57">
        <v>5710</v>
      </c>
      <c r="H57" s="1" t="str">
        <f t="shared" si="2"/>
        <v>tres petite entreprise</v>
      </c>
      <c r="I57">
        <v>1</v>
      </c>
      <c r="J57" t="s">
        <v>76</v>
      </c>
      <c r="K57" s="1">
        <v>43647</v>
      </c>
      <c r="M57" t="s">
        <v>435</v>
      </c>
      <c r="N57" t="s">
        <v>78</v>
      </c>
      <c r="O57" t="s">
        <v>79</v>
      </c>
      <c r="P57" t="s">
        <v>76</v>
      </c>
      <c r="R57" s="1">
        <v>43647</v>
      </c>
      <c r="AF57" t="s">
        <v>91</v>
      </c>
      <c r="AG57" t="s">
        <v>82</v>
      </c>
      <c r="AI57" t="s">
        <v>83</v>
      </c>
      <c r="AJ57" t="s">
        <v>76</v>
      </c>
      <c r="AK57">
        <v>1</v>
      </c>
      <c r="AL57">
        <v>2019</v>
      </c>
      <c r="AM57">
        <v>19</v>
      </c>
      <c r="AN57" t="s">
        <v>435</v>
      </c>
      <c r="AO57" t="s">
        <v>84</v>
      </c>
      <c r="AP57">
        <v>2019</v>
      </c>
      <c r="AR57">
        <v>219</v>
      </c>
      <c r="AT57" t="s">
        <v>98</v>
      </c>
      <c r="AU57" t="s">
        <v>437</v>
      </c>
      <c r="AV57">
        <v>1390</v>
      </c>
      <c r="AW57" t="s">
        <v>438</v>
      </c>
      <c r="AZ57">
        <v>1333</v>
      </c>
      <c r="BS57" t="s">
        <v>79</v>
      </c>
      <c r="BW57" t="s">
        <v>436</v>
      </c>
      <c r="BX57" t="s">
        <v>91</v>
      </c>
      <c r="BY57" t="s">
        <v>82</v>
      </c>
      <c r="BZ57" t="s">
        <v>76</v>
      </c>
    </row>
    <row r="58" spans="1:78" x14ac:dyDescent="0.25">
      <c r="A58" t="s">
        <v>440</v>
      </c>
      <c r="B58">
        <v>852763911</v>
      </c>
      <c r="C58">
        <v>17</v>
      </c>
      <c r="D58">
        <v>85276391100017</v>
      </c>
      <c r="E58">
        <v>2019</v>
      </c>
      <c r="F58" s="1" t="str">
        <f t="shared" si="1"/>
        <v>STE par action simplifiée</v>
      </c>
      <c r="G58">
        <v>5710</v>
      </c>
      <c r="H58" s="1" t="str">
        <f t="shared" si="2"/>
        <v>tres petite entreprise</v>
      </c>
      <c r="I58">
        <v>1</v>
      </c>
      <c r="J58" t="s">
        <v>76</v>
      </c>
      <c r="K58" s="1">
        <v>43672</v>
      </c>
      <c r="M58" t="s">
        <v>439</v>
      </c>
      <c r="N58" t="s">
        <v>78</v>
      </c>
      <c r="O58" t="s">
        <v>79</v>
      </c>
      <c r="P58" t="s">
        <v>76</v>
      </c>
      <c r="R58" s="1">
        <v>43672</v>
      </c>
      <c r="AF58" t="s">
        <v>81</v>
      </c>
      <c r="AG58" t="s">
        <v>82</v>
      </c>
      <c r="AI58" t="s">
        <v>83</v>
      </c>
      <c r="AJ58" t="s">
        <v>76</v>
      </c>
      <c r="AK58">
        <v>1</v>
      </c>
      <c r="AL58">
        <v>2019</v>
      </c>
      <c r="AM58">
        <v>17</v>
      </c>
      <c r="AN58" t="s">
        <v>439</v>
      </c>
      <c r="AO58" t="s">
        <v>84</v>
      </c>
      <c r="AP58">
        <v>2019</v>
      </c>
      <c r="AR58">
        <v>352</v>
      </c>
      <c r="AT58" t="s">
        <v>85</v>
      </c>
      <c r="AU58" t="s">
        <v>441</v>
      </c>
      <c r="AV58">
        <v>1270</v>
      </c>
      <c r="AW58" t="s">
        <v>442</v>
      </c>
      <c r="AZ58">
        <v>1029</v>
      </c>
      <c r="BS58" t="s">
        <v>79</v>
      </c>
      <c r="BW58" t="s">
        <v>440</v>
      </c>
      <c r="BX58" t="s">
        <v>81</v>
      </c>
      <c r="BY58" t="s">
        <v>82</v>
      </c>
      <c r="BZ58" t="s">
        <v>76</v>
      </c>
    </row>
    <row r="59" spans="1:78" x14ac:dyDescent="0.25">
      <c r="A59" t="s">
        <v>444</v>
      </c>
      <c r="B59">
        <v>853909117</v>
      </c>
      <c r="C59">
        <v>14</v>
      </c>
      <c r="D59">
        <v>85390911700014</v>
      </c>
      <c r="E59">
        <v>2019</v>
      </c>
      <c r="F59" s="1" t="str">
        <f t="shared" si="1"/>
        <v>STE par action simplifiée</v>
      </c>
      <c r="G59">
        <v>5710</v>
      </c>
      <c r="H59" s="1" t="str">
        <f t="shared" si="2"/>
        <v>tres petite entreprise</v>
      </c>
      <c r="I59">
        <v>1</v>
      </c>
      <c r="J59" t="s">
        <v>76</v>
      </c>
      <c r="K59" s="1">
        <v>43709</v>
      </c>
      <c r="M59" t="s">
        <v>443</v>
      </c>
      <c r="N59" t="s">
        <v>78</v>
      </c>
      <c r="O59" t="s">
        <v>79</v>
      </c>
      <c r="P59" t="s">
        <v>76</v>
      </c>
      <c r="R59" s="1">
        <v>43709</v>
      </c>
      <c r="AF59" t="s">
        <v>104</v>
      </c>
      <c r="AG59" t="s">
        <v>82</v>
      </c>
      <c r="AI59" t="s">
        <v>83</v>
      </c>
      <c r="AJ59" t="s">
        <v>76</v>
      </c>
      <c r="AK59">
        <v>1</v>
      </c>
      <c r="AL59">
        <v>2019</v>
      </c>
      <c r="AM59">
        <v>14</v>
      </c>
      <c r="AN59" t="s">
        <v>443</v>
      </c>
      <c r="AO59" t="s">
        <v>84</v>
      </c>
      <c r="AP59">
        <v>2019</v>
      </c>
      <c r="AR59">
        <v>419</v>
      </c>
      <c r="AT59" t="s">
        <v>120</v>
      </c>
      <c r="AU59" t="s">
        <v>137</v>
      </c>
      <c r="AV59">
        <v>1200</v>
      </c>
      <c r="AW59" t="s">
        <v>445</v>
      </c>
      <c r="AZ59">
        <v>1033</v>
      </c>
      <c r="BS59" t="s">
        <v>79</v>
      </c>
      <c r="BX59" t="s">
        <v>104</v>
      </c>
      <c r="BY59" t="s">
        <v>82</v>
      </c>
      <c r="BZ59" t="s">
        <v>76</v>
      </c>
    </row>
    <row r="60" spans="1:78" x14ac:dyDescent="0.25">
      <c r="A60" t="s">
        <v>135</v>
      </c>
      <c r="B60">
        <v>434460952</v>
      </c>
      <c r="C60">
        <v>22</v>
      </c>
      <c r="D60">
        <v>43446095200022</v>
      </c>
      <c r="E60">
        <v>2019</v>
      </c>
      <c r="F60" s="1" t="str">
        <f t="shared" si="1"/>
        <v>SARL</v>
      </c>
      <c r="G60">
        <v>5499</v>
      </c>
      <c r="H60" s="1" t="str">
        <f t="shared" si="2"/>
        <v>tres petite entreprise</v>
      </c>
      <c r="I60">
        <v>2</v>
      </c>
      <c r="J60" t="s">
        <v>76</v>
      </c>
      <c r="K60" s="1">
        <v>41708</v>
      </c>
      <c r="M60" t="s">
        <v>134</v>
      </c>
      <c r="N60" t="s">
        <v>78</v>
      </c>
      <c r="O60" t="s">
        <v>79</v>
      </c>
      <c r="P60" t="s">
        <v>76</v>
      </c>
      <c r="R60" s="1">
        <v>36906</v>
      </c>
      <c r="AF60" t="s">
        <v>81</v>
      </c>
      <c r="AG60" t="s">
        <v>82</v>
      </c>
      <c r="AI60" t="s">
        <v>83</v>
      </c>
      <c r="AJ60" t="s">
        <v>76</v>
      </c>
      <c r="AK60">
        <v>2</v>
      </c>
      <c r="AL60">
        <v>2019</v>
      </c>
      <c r="AM60">
        <v>22</v>
      </c>
      <c r="AN60" t="s">
        <v>134</v>
      </c>
      <c r="AO60" t="s">
        <v>84</v>
      </c>
      <c r="AP60">
        <v>2019</v>
      </c>
      <c r="AR60">
        <v>31</v>
      </c>
      <c r="AT60" t="s">
        <v>136</v>
      </c>
      <c r="AU60" t="s">
        <v>137</v>
      </c>
      <c r="AV60">
        <v>1100</v>
      </c>
      <c r="AW60" t="s">
        <v>138</v>
      </c>
      <c r="AZ60">
        <v>1283</v>
      </c>
      <c r="BS60" t="s">
        <v>79</v>
      </c>
      <c r="BX60" t="s">
        <v>81</v>
      </c>
      <c r="BY60" t="s">
        <v>82</v>
      </c>
      <c r="BZ60" t="s">
        <v>76</v>
      </c>
    </row>
    <row r="61" spans="1:78" x14ac:dyDescent="0.25">
      <c r="A61" t="s">
        <v>171</v>
      </c>
      <c r="B61">
        <v>443768163</v>
      </c>
      <c r="C61">
        <v>26</v>
      </c>
      <c r="D61">
        <v>44376816300026</v>
      </c>
      <c r="E61">
        <v>2019</v>
      </c>
      <c r="F61" s="1" t="str">
        <f t="shared" si="1"/>
        <v>SARL</v>
      </c>
      <c r="G61">
        <v>5499</v>
      </c>
      <c r="H61" s="1" t="str">
        <f t="shared" si="2"/>
        <v>tres petite entreprise</v>
      </c>
      <c r="I61">
        <v>2</v>
      </c>
      <c r="J61" t="s">
        <v>76</v>
      </c>
      <c r="K61" s="1">
        <v>39446</v>
      </c>
      <c r="L61" t="s">
        <v>95</v>
      </c>
      <c r="M61" t="s">
        <v>170</v>
      </c>
      <c r="N61" t="s">
        <v>78</v>
      </c>
      <c r="O61" t="s">
        <v>79</v>
      </c>
      <c r="P61" t="s">
        <v>76</v>
      </c>
      <c r="R61" s="1">
        <v>37530</v>
      </c>
      <c r="AF61" t="s">
        <v>91</v>
      </c>
      <c r="AG61" t="s">
        <v>82</v>
      </c>
      <c r="AI61" t="s">
        <v>83</v>
      </c>
      <c r="AJ61" t="s">
        <v>76</v>
      </c>
      <c r="AK61">
        <v>2</v>
      </c>
      <c r="AL61">
        <v>2019</v>
      </c>
      <c r="AM61">
        <v>26</v>
      </c>
      <c r="AN61" t="s">
        <v>170</v>
      </c>
      <c r="AO61" t="s">
        <v>84</v>
      </c>
      <c r="AP61">
        <v>2019</v>
      </c>
      <c r="AQ61" t="s">
        <v>172</v>
      </c>
      <c r="AT61" t="s">
        <v>92</v>
      </c>
      <c r="AU61" t="s">
        <v>173</v>
      </c>
      <c r="AV61">
        <v>1290</v>
      </c>
      <c r="AW61" t="s">
        <v>174</v>
      </c>
      <c r="AZ61">
        <v>1134</v>
      </c>
      <c r="BS61" t="s">
        <v>79</v>
      </c>
      <c r="BX61" t="s">
        <v>91</v>
      </c>
      <c r="BY61" t="s">
        <v>82</v>
      </c>
      <c r="BZ61" t="s">
        <v>76</v>
      </c>
    </row>
    <row r="62" spans="1:78" x14ac:dyDescent="0.25">
      <c r="A62" t="s">
        <v>182</v>
      </c>
      <c r="B62">
        <v>452164767</v>
      </c>
      <c r="C62">
        <v>25</v>
      </c>
      <c r="D62">
        <v>45216476700025</v>
      </c>
      <c r="E62">
        <v>2019</v>
      </c>
      <c r="F62" s="1" t="str">
        <f t="shared" si="1"/>
        <v>SARL</v>
      </c>
      <c r="G62">
        <v>5499</v>
      </c>
      <c r="H62" s="1" t="str">
        <f t="shared" si="2"/>
        <v>tres petite entreprise</v>
      </c>
      <c r="I62">
        <v>2</v>
      </c>
      <c r="J62" t="s">
        <v>76</v>
      </c>
      <c r="K62" s="1">
        <v>43636</v>
      </c>
      <c r="M62" t="s">
        <v>181</v>
      </c>
      <c r="N62" t="s">
        <v>78</v>
      </c>
      <c r="O62" t="s">
        <v>79</v>
      </c>
      <c r="P62" t="s">
        <v>76</v>
      </c>
      <c r="R62" s="1">
        <v>38013</v>
      </c>
      <c r="AF62" t="s">
        <v>91</v>
      </c>
      <c r="AG62" t="s">
        <v>82</v>
      </c>
      <c r="AI62" t="s">
        <v>83</v>
      </c>
      <c r="AJ62" t="s">
        <v>76</v>
      </c>
      <c r="AK62">
        <v>2</v>
      </c>
      <c r="AL62">
        <v>2019</v>
      </c>
      <c r="AM62">
        <v>25</v>
      </c>
      <c r="AN62" t="s">
        <v>183</v>
      </c>
      <c r="AO62" t="s">
        <v>84</v>
      </c>
      <c r="AP62">
        <v>2019</v>
      </c>
      <c r="AR62">
        <v>14</v>
      </c>
      <c r="AT62" t="s">
        <v>92</v>
      </c>
      <c r="AU62" t="s">
        <v>184</v>
      </c>
      <c r="AV62">
        <v>1400</v>
      </c>
      <c r="AW62" t="s">
        <v>185</v>
      </c>
      <c r="AZ62">
        <v>1093</v>
      </c>
      <c r="BS62" t="s">
        <v>79</v>
      </c>
      <c r="BW62" t="s">
        <v>186</v>
      </c>
      <c r="BX62" t="s">
        <v>91</v>
      </c>
      <c r="BY62" t="s">
        <v>82</v>
      </c>
      <c r="BZ62" t="s">
        <v>76</v>
      </c>
    </row>
    <row r="63" spans="1:78" x14ac:dyDescent="0.25">
      <c r="A63" t="s">
        <v>217</v>
      </c>
      <c r="B63">
        <v>490537362</v>
      </c>
      <c r="C63">
        <v>17</v>
      </c>
      <c r="D63">
        <v>49053736200017</v>
      </c>
      <c r="E63">
        <v>2019</v>
      </c>
      <c r="F63" s="1" t="str">
        <f t="shared" si="1"/>
        <v>SARL</v>
      </c>
      <c r="G63">
        <v>5499</v>
      </c>
      <c r="H63" s="1" t="str">
        <f t="shared" si="2"/>
        <v>tres petite entreprise</v>
      </c>
      <c r="I63">
        <v>2</v>
      </c>
      <c r="J63" t="s">
        <v>76</v>
      </c>
      <c r="K63" s="1">
        <v>38861</v>
      </c>
      <c r="M63" t="s">
        <v>216</v>
      </c>
      <c r="N63" t="s">
        <v>78</v>
      </c>
      <c r="O63" t="s">
        <v>79</v>
      </c>
      <c r="P63" t="s">
        <v>76</v>
      </c>
      <c r="R63" s="1">
        <v>38861</v>
      </c>
      <c r="T63" t="s">
        <v>217</v>
      </c>
      <c r="AF63" t="s">
        <v>91</v>
      </c>
      <c r="AG63" t="s">
        <v>82</v>
      </c>
      <c r="AJ63" t="s">
        <v>76</v>
      </c>
      <c r="AK63">
        <v>2</v>
      </c>
      <c r="AL63">
        <v>2019</v>
      </c>
      <c r="AM63">
        <v>17</v>
      </c>
      <c r="AN63" t="s">
        <v>216</v>
      </c>
      <c r="AO63" t="s">
        <v>84</v>
      </c>
      <c r="AP63">
        <v>2019</v>
      </c>
      <c r="AR63">
        <v>29</v>
      </c>
      <c r="AT63" t="s">
        <v>92</v>
      </c>
      <c r="AU63" t="s">
        <v>218</v>
      </c>
      <c r="AV63">
        <v>1100</v>
      </c>
      <c r="AW63" t="s">
        <v>138</v>
      </c>
      <c r="AZ63">
        <v>1283</v>
      </c>
      <c r="BS63" t="s">
        <v>79</v>
      </c>
      <c r="BX63" t="s">
        <v>91</v>
      </c>
      <c r="BY63" t="s">
        <v>82</v>
      </c>
      <c r="BZ63" t="s">
        <v>76</v>
      </c>
    </row>
    <row r="64" spans="1:78" x14ac:dyDescent="0.25">
      <c r="A64" t="s">
        <v>229</v>
      </c>
      <c r="B64">
        <v>493288534</v>
      </c>
      <c r="C64">
        <v>24</v>
      </c>
      <c r="D64">
        <v>49328853400024</v>
      </c>
      <c r="E64">
        <v>2019</v>
      </c>
      <c r="F64" s="1" t="str">
        <f t="shared" si="1"/>
        <v>SARL</v>
      </c>
      <c r="G64">
        <v>5499</v>
      </c>
      <c r="H64" s="1" t="str">
        <f t="shared" si="2"/>
        <v>tres petite entreprise</v>
      </c>
      <c r="I64">
        <v>2</v>
      </c>
      <c r="J64" t="s">
        <v>76</v>
      </c>
      <c r="K64" s="1">
        <v>41687</v>
      </c>
      <c r="M64" t="s">
        <v>228</v>
      </c>
      <c r="N64" t="s">
        <v>78</v>
      </c>
      <c r="O64" t="s">
        <v>79</v>
      </c>
      <c r="P64" t="s">
        <v>76</v>
      </c>
      <c r="R64" s="1">
        <v>39041</v>
      </c>
      <c r="T64" t="s">
        <v>230</v>
      </c>
      <c r="AF64" t="s">
        <v>104</v>
      </c>
      <c r="AG64" t="s">
        <v>82</v>
      </c>
      <c r="AJ64" t="s">
        <v>76</v>
      </c>
      <c r="AK64">
        <v>2</v>
      </c>
      <c r="AL64">
        <v>2019</v>
      </c>
      <c r="AM64">
        <v>24</v>
      </c>
      <c r="AN64" t="s">
        <v>228</v>
      </c>
      <c r="AO64" t="s">
        <v>84</v>
      </c>
      <c r="AP64">
        <v>2019</v>
      </c>
      <c r="AR64">
        <v>6</v>
      </c>
      <c r="AT64" t="s">
        <v>231</v>
      </c>
      <c r="AU64" t="s">
        <v>232</v>
      </c>
      <c r="AV64">
        <v>1000</v>
      </c>
      <c r="AW64" t="s">
        <v>122</v>
      </c>
      <c r="AZ64">
        <v>1053</v>
      </c>
      <c r="BS64" t="s">
        <v>79</v>
      </c>
      <c r="BX64" t="s">
        <v>104</v>
      </c>
      <c r="BY64" t="s">
        <v>82</v>
      </c>
      <c r="BZ64" t="s">
        <v>76</v>
      </c>
    </row>
    <row r="65" spans="1:78" x14ac:dyDescent="0.25">
      <c r="A65" t="s">
        <v>268</v>
      </c>
      <c r="B65">
        <v>519555825</v>
      </c>
      <c r="C65">
        <v>16</v>
      </c>
      <c r="D65">
        <v>51955582500016</v>
      </c>
      <c r="E65">
        <v>2019</v>
      </c>
      <c r="F65" s="1" t="str">
        <f t="shared" si="1"/>
        <v>SARL</v>
      </c>
      <c r="G65">
        <v>5499</v>
      </c>
      <c r="H65" s="1" t="str">
        <f t="shared" si="2"/>
        <v>tres petite entreprise</v>
      </c>
      <c r="I65">
        <v>2</v>
      </c>
      <c r="J65" t="s">
        <v>76</v>
      </c>
      <c r="K65" s="1">
        <v>40179</v>
      </c>
      <c r="M65" t="s">
        <v>267</v>
      </c>
      <c r="N65" t="s">
        <v>78</v>
      </c>
      <c r="O65" t="s">
        <v>79</v>
      </c>
      <c r="P65" t="s">
        <v>76</v>
      </c>
      <c r="R65" s="1">
        <v>40179</v>
      </c>
      <c r="T65" t="s">
        <v>268</v>
      </c>
      <c r="AF65" t="s">
        <v>91</v>
      </c>
      <c r="AG65" t="s">
        <v>82</v>
      </c>
      <c r="AI65" t="s">
        <v>83</v>
      </c>
      <c r="AJ65" t="s">
        <v>76</v>
      </c>
      <c r="AK65">
        <v>2</v>
      </c>
      <c r="AL65">
        <v>2019</v>
      </c>
      <c r="AM65">
        <v>16</v>
      </c>
      <c r="AN65" t="s">
        <v>267</v>
      </c>
      <c r="AO65" t="s">
        <v>84</v>
      </c>
      <c r="AP65">
        <v>2019</v>
      </c>
      <c r="AR65">
        <v>55</v>
      </c>
      <c r="AT65" t="s">
        <v>92</v>
      </c>
      <c r="AU65" t="s">
        <v>269</v>
      </c>
      <c r="AV65">
        <v>1570</v>
      </c>
      <c r="AW65" t="s">
        <v>270</v>
      </c>
      <c r="AZ65">
        <v>1159</v>
      </c>
      <c r="BS65" t="s">
        <v>79</v>
      </c>
      <c r="BT65" t="s">
        <v>268</v>
      </c>
      <c r="BX65" t="s">
        <v>91</v>
      </c>
      <c r="BY65" t="s">
        <v>82</v>
      </c>
      <c r="BZ65" t="s">
        <v>76</v>
      </c>
    </row>
    <row r="66" spans="1:78" x14ac:dyDescent="0.25">
      <c r="A66" t="s">
        <v>279</v>
      </c>
      <c r="B66">
        <v>532126240</v>
      </c>
      <c r="C66">
        <v>11</v>
      </c>
      <c r="D66">
        <v>53212624000011</v>
      </c>
      <c r="E66">
        <v>2019</v>
      </c>
      <c r="F66" s="1" t="str">
        <f t="shared" si="1"/>
        <v>SARL</v>
      </c>
      <c r="G66">
        <v>5499</v>
      </c>
      <c r="H66" s="1" t="str">
        <f t="shared" ref="H66:H83" si="3">IF(I66&gt;=100,"très grande entreprise",IF(I66&gt;=20,"Grande entreprise",IF(I66&gt;=10,"Moyenne entreprise",IF(I66&gt;=3,"petite entreprise",IF(I66&gt;=1,"tres petite entreprise","")))))</f>
        <v>tres petite entreprise</v>
      </c>
      <c r="I66">
        <v>2</v>
      </c>
      <c r="J66" t="s">
        <v>76</v>
      </c>
      <c r="K66" s="1">
        <v>40634</v>
      </c>
      <c r="M66" t="s">
        <v>278</v>
      </c>
      <c r="N66" t="s">
        <v>78</v>
      </c>
      <c r="O66" t="s">
        <v>79</v>
      </c>
      <c r="P66" t="s">
        <v>76</v>
      </c>
      <c r="R66" s="1">
        <v>40634</v>
      </c>
      <c r="AF66" t="s">
        <v>81</v>
      </c>
      <c r="AG66" t="s">
        <v>82</v>
      </c>
      <c r="AI66" t="s">
        <v>83</v>
      </c>
      <c r="AJ66" t="s">
        <v>76</v>
      </c>
      <c r="AK66">
        <v>2</v>
      </c>
      <c r="AL66">
        <v>2019</v>
      </c>
      <c r="AM66">
        <v>11</v>
      </c>
      <c r="AN66" t="s">
        <v>278</v>
      </c>
      <c r="AO66" t="s">
        <v>84</v>
      </c>
      <c r="AP66">
        <v>2019</v>
      </c>
      <c r="AQ66" t="s">
        <v>280</v>
      </c>
      <c r="AT66" t="s">
        <v>281</v>
      </c>
      <c r="AU66" t="s">
        <v>282</v>
      </c>
      <c r="AV66">
        <v>1800</v>
      </c>
      <c r="AW66" t="s">
        <v>283</v>
      </c>
      <c r="AZ66">
        <v>1088</v>
      </c>
      <c r="BS66" t="s">
        <v>79</v>
      </c>
      <c r="BX66" t="s">
        <v>81</v>
      </c>
      <c r="BY66" t="s">
        <v>82</v>
      </c>
      <c r="BZ66" t="s">
        <v>76</v>
      </c>
    </row>
    <row r="67" spans="1:78" x14ac:dyDescent="0.25">
      <c r="A67" t="s">
        <v>293</v>
      </c>
      <c r="B67">
        <v>537441107</v>
      </c>
      <c r="C67">
        <v>35</v>
      </c>
      <c r="D67">
        <v>53744110700035</v>
      </c>
      <c r="E67">
        <v>2019</v>
      </c>
      <c r="F67" s="1" t="str">
        <f t="shared" ref="F67:F83" si="4">IF(G67=5499,"SARL",IF(G67=9220,"Association declarée",IF(G67=5710,"STE par action simplifiée",IF(G67=5599,"SA conseil d'administration",IF(G67=1000,"entrepreneur individuel",IF(G67=9970,"Groupement de coopération sanitaire à gestion privée",""))))))</f>
        <v>STE par action simplifiée</v>
      </c>
      <c r="G67">
        <v>5710</v>
      </c>
      <c r="H67" s="1" t="str">
        <f t="shared" si="3"/>
        <v>tres petite entreprise</v>
      </c>
      <c r="I67">
        <v>2</v>
      </c>
      <c r="J67" t="s">
        <v>76</v>
      </c>
      <c r="K67" s="1">
        <v>43282</v>
      </c>
      <c r="M67" t="s">
        <v>292</v>
      </c>
      <c r="N67" t="s">
        <v>78</v>
      </c>
      <c r="O67" t="s">
        <v>79</v>
      </c>
      <c r="P67" t="s">
        <v>76</v>
      </c>
      <c r="R67" s="1">
        <v>40830</v>
      </c>
      <c r="AF67" t="s">
        <v>91</v>
      </c>
      <c r="AG67" t="s">
        <v>82</v>
      </c>
      <c r="AI67" t="s">
        <v>83</v>
      </c>
      <c r="AJ67" t="s">
        <v>76</v>
      </c>
      <c r="AK67">
        <v>2</v>
      </c>
      <c r="AL67">
        <v>2019</v>
      </c>
      <c r="AM67">
        <v>35</v>
      </c>
      <c r="AN67" t="s">
        <v>292</v>
      </c>
      <c r="AO67" t="s">
        <v>84</v>
      </c>
      <c r="AP67">
        <v>2019</v>
      </c>
      <c r="AR67">
        <v>1109</v>
      </c>
      <c r="AT67" t="s">
        <v>92</v>
      </c>
      <c r="AU67" t="s">
        <v>157</v>
      </c>
      <c r="AV67">
        <v>1120</v>
      </c>
      <c r="AW67" t="s">
        <v>100</v>
      </c>
      <c r="AZ67">
        <v>1142</v>
      </c>
      <c r="BS67" t="s">
        <v>79</v>
      </c>
      <c r="BW67" t="s">
        <v>293</v>
      </c>
      <c r="BX67" t="s">
        <v>91</v>
      </c>
      <c r="BY67" t="s">
        <v>82</v>
      </c>
      <c r="BZ67" t="s">
        <v>76</v>
      </c>
    </row>
    <row r="68" spans="1:78" x14ac:dyDescent="0.25">
      <c r="A68" t="s">
        <v>387</v>
      </c>
      <c r="B68">
        <v>821721420</v>
      </c>
      <c r="C68">
        <v>23</v>
      </c>
      <c r="D68">
        <v>82172142000023</v>
      </c>
      <c r="E68">
        <v>2019</v>
      </c>
      <c r="F68" s="1" t="str">
        <f t="shared" si="4"/>
        <v>STE par action simplifiée</v>
      </c>
      <c r="G68">
        <v>5710</v>
      </c>
      <c r="H68" s="1" t="str">
        <f t="shared" si="3"/>
        <v>tres petite entreprise</v>
      </c>
      <c r="I68">
        <v>2</v>
      </c>
      <c r="J68" t="s">
        <v>76</v>
      </c>
      <c r="K68" s="1">
        <v>42914</v>
      </c>
      <c r="M68" t="s">
        <v>386</v>
      </c>
      <c r="N68" t="s">
        <v>78</v>
      </c>
      <c r="O68" t="s">
        <v>79</v>
      </c>
      <c r="P68" t="s">
        <v>76</v>
      </c>
      <c r="R68" s="1">
        <v>42573</v>
      </c>
      <c r="AF68" t="s">
        <v>81</v>
      </c>
      <c r="AG68" t="s">
        <v>82</v>
      </c>
      <c r="AI68" t="s">
        <v>83</v>
      </c>
      <c r="AJ68" t="s">
        <v>83</v>
      </c>
      <c r="AK68">
        <v>2</v>
      </c>
      <c r="AL68">
        <v>2019</v>
      </c>
      <c r="AM68">
        <v>23</v>
      </c>
      <c r="AN68" t="s">
        <v>386</v>
      </c>
      <c r="AO68" t="s">
        <v>84</v>
      </c>
      <c r="AP68">
        <v>2019</v>
      </c>
      <c r="AQ68" t="s">
        <v>388</v>
      </c>
      <c r="AR68">
        <v>50</v>
      </c>
      <c r="AT68" t="s">
        <v>92</v>
      </c>
      <c r="AU68" t="s">
        <v>389</v>
      </c>
      <c r="AV68">
        <v>1630</v>
      </c>
      <c r="AW68" t="s">
        <v>117</v>
      </c>
      <c r="AZ68">
        <v>1354</v>
      </c>
      <c r="BS68" t="s">
        <v>79</v>
      </c>
      <c r="BX68" t="s">
        <v>81</v>
      </c>
      <c r="BY68" t="s">
        <v>82</v>
      </c>
      <c r="BZ68" t="s">
        <v>83</v>
      </c>
    </row>
    <row r="69" spans="1:78" x14ac:dyDescent="0.25">
      <c r="A69" t="s">
        <v>401</v>
      </c>
      <c r="B69">
        <v>830496824</v>
      </c>
      <c r="C69">
        <v>12</v>
      </c>
      <c r="D69">
        <v>83049682400012</v>
      </c>
      <c r="E69">
        <v>2019</v>
      </c>
      <c r="F69" s="1" t="str">
        <f t="shared" si="4"/>
        <v>STE par action simplifiée</v>
      </c>
      <c r="G69">
        <v>5710</v>
      </c>
      <c r="H69" s="1" t="str">
        <f t="shared" si="3"/>
        <v>tres petite entreprise</v>
      </c>
      <c r="I69">
        <v>2</v>
      </c>
      <c r="J69" t="s">
        <v>76</v>
      </c>
      <c r="K69" s="1">
        <v>42878</v>
      </c>
      <c r="M69" t="s">
        <v>400</v>
      </c>
      <c r="N69" t="s">
        <v>78</v>
      </c>
      <c r="O69" t="s">
        <v>79</v>
      </c>
      <c r="P69" t="s">
        <v>76</v>
      </c>
      <c r="R69" s="1">
        <v>42878</v>
      </c>
      <c r="AF69" t="s">
        <v>81</v>
      </c>
      <c r="AG69" t="s">
        <v>82</v>
      </c>
      <c r="AJ69" t="s">
        <v>76</v>
      </c>
      <c r="AK69">
        <v>2</v>
      </c>
      <c r="AL69">
        <v>2019</v>
      </c>
      <c r="AM69">
        <v>12</v>
      </c>
      <c r="AN69" t="s">
        <v>400</v>
      </c>
      <c r="AO69" t="s">
        <v>84</v>
      </c>
      <c r="AP69">
        <v>2019</v>
      </c>
      <c r="AR69">
        <v>16</v>
      </c>
      <c r="AT69" t="s">
        <v>92</v>
      </c>
      <c r="AU69" t="s">
        <v>402</v>
      </c>
      <c r="AV69">
        <v>1500</v>
      </c>
      <c r="AW69" t="s">
        <v>94</v>
      </c>
      <c r="AZ69">
        <v>1004</v>
      </c>
      <c r="BS69" t="s">
        <v>79</v>
      </c>
      <c r="BX69" t="s">
        <v>81</v>
      </c>
      <c r="BY69" t="s">
        <v>82</v>
      </c>
      <c r="BZ69" t="s">
        <v>76</v>
      </c>
    </row>
    <row r="70" spans="1:78" x14ac:dyDescent="0.25">
      <c r="A70" t="s">
        <v>415</v>
      </c>
      <c r="B70">
        <v>833066012</v>
      </c>
      <c r="C70">
        <v>18</v>
      </c>
      <c r="D70">
        <v>83306601200018</v>
      </c>
      <c r="E70">
        <v>2019</v>
      </c>
      <c r="F70" s="1" t="str">
        <f t="shared" si="4"/>
        <v>STE par action simplifiée</v>
      </c>
      <c r="G70">
        <v>5710</v>
      </c>
      <c r="H70" s="1" t="str">
        <f t="shared" si="3"/>
        <v>tres petite entreprise</v>
      </c>
      <c r="I70">
        <v>2</v>
      </c>
      <c r="J70" t="s">
        <v>76</v>
      </c>
      <c r="K70" s="1">
        <v>43034</v>
      </c>
      <c r="M70" t="s">
        <v>414</v>
      </c>
      <c r="N70" t="s">
        <v>78</v>
      </c>
      <c r="O70" t="s">
        <v>79</v>
      </c>
      <c r="P70" t="s">
        <v>76</v>
      </c>
      <c r="R70" s="1">
        <v>43034</v>
      </c>
      <c r="AF70" t="s">
        <v>91</v>
      </c>
      <c r="AG70" t="s">
        <v>82</v>
      </c>
      <c r="AI70" t="s">
        <v>83</v>
      </c>
      <c r="AJ70" t="s">
        <v>76</v>
      </c>
      <c r="AK70">
        <v>2</v>
      </c>
      <c r="AL70">
        <v>2019</v>
      </c>
      <c r="AM70">
        <v>18</v>
      </c>
      <c r="AN70" t="s">
        <v>414</v>
      </c>
      <c r="AO70" t="s">
        <v>84</v>
      </c>
      <c r="AP70">
        <v>2019</v>
      </c>
      <c r="AQ70" t="s">
        <v>416</v>
      </c>
      <c r="AT70" t="s">
        <v>92</v>
      </c>
      <c r="AU70" t="s">
        <v>417</v>
      </c>
      <c r="AV70">
        <v>1700</v>
      </c>
      <c r="AW70" t="s">
        <v>288</v>
      </c>
      <c r="AZ70">
        <v>1043</v>
      </c>
      <c r="BS70" t="s">
        <v>79</v>
      </c>
      <c r="BX70" t="s">
        <v>91</v>
      </c>
      <c r="BY70" t="s">
        <v>82</v>
      </c>
      <c r="BZ70" t="s">
        <v>76</v>
      </c>
    </row>
    <row r="71" spans="1:78" x14ac:dyDescent="0.25">
      <c r="A71" t="s">
        <v>423</v>
      </c>
      <c r="B71">
        <v>840454789</v>
      </c>
      <c r="C71">
        <v>16</v>
      </c>
      <c r="D71">
        <v>84045478900016</v>
      </c>
      <c r="E71">
        <v>2019</v>
      </c>
      <c r="F71" s="1" t="str">
        <f t="shared" si="4"/>
        <v>STE par action simplifiée</v>
      </c>
      <c r="G71">
        <v>5710</v>
      </c>
      <c r="H71" s="1" t="str">
        <f t="shared" si="3"/>
        <v>tres petite entreprise</v>
      </c>
      <c r="I71">
        <v>2</v>
      </c>
      <c r="J71" t="s">
        <v>76</v>
      </c>
      <c r="K71" s="1">
        <v>43245</v>
      </c>
      <c r="M71" t="s">
        <v>422</v>
      </c>
      <c r="N71" t="s">
        <v>140</v>
      </c>
      <c r="O71" t="s">
        <v>79</v>
      </c>
      <c r="P71" t="s">
        <v>76</v>
      </c>
      <c r="R71" s="1">
        <v>43245</v>
      </c>
      <c r="AF71" t="s">
        <v>91</v>
      </c>
      <c r="AG71" t="s">
        <v>82</v>
      </c>
      <c r="AI71" t="s">
        <v>83</v>
      </c>
      <c r="AJ71" t="s">
        <v>76</v>
      </c>
      <c r="AK71">
        <v>2</v>
      </c>
      <c r="AL71">
        <v>2019</v>
      </c>
      <c r="AM71">
        <v>24</v>
      </c>
      <c r="AN71" t="s">
        <v>422</v>
      </c>
      <c r="AO71" t="s">
        <v>84</v>
      </c>
      <c r="AP71">
        <v>2019</v>
      </c>
      <c r="AR71">
        <v>7</v>
      </c>
      <c r="AT71" t="s">
        <v>120</v>
      </c>
      <c r="AU71" t="s">
        <v>424</v>
      </c>
      <c r="AV71">
        <v>1000</v>
      </c>
      <c r="AW71" t="s">
        <v>122</v>
      </c>
      <c r="AZ71">
        <v>1053</v>
      </c>
      <c r="BS71" t="s">
        <v>79</v>
      </c>
      <c r="BW71" t="s">
        <v>423</v>
      </c>
      <c r="BX71" t="s">
        <v>91</v>
      </c>
      <c r="BY71" t="s">
        <v>82</v>
      </c>
      <c r="BZ71" t="s">
        <v>76</v>
      </c>
    </row>
    <row r="72" spans="1:78" x14ac:dyDescent="0.25">
      <c r="A72" t="s">
        <v>89</v>
      </c>
      <c r="B72">
        <v>351106174</v>
      </c>
      <c r="C72">
        <v>29</v>
      </c>
      <c r="D72">
        <v>35110617400029</v>
      </c>
      <c r="E72">
        <v>2019</v>
      </c>
      <c r="F72" s="1" t="str">
        <f t="shared" si="4"/>
        <v>SARL</v>
      </c>
      <c r="G72">
        <v>5499</v>
      </c>
      <c r="H72" s="1" t="str">
        <f t="shared" si="3"/>
        <v>petite entreprise</v>
      </c>
      <c r="I72">
        <v>3</v>
      </c>
      <c r="J72" t="s">
        <v>76</v>
      </c>
      <c r="K72" s="1">
        <v>33215</v>
      </c>
      <c r="M72" t="s">
        <v>88</v>
      </c>
      <c r="N72" t="s">
        <v>78</v>
      </c>
      <c r="O72" t="s">
        <v>79</v>
      </c>
      <c r="P72" t="s">
        <v>76</v>
      </c>
      <c r="R72" s="1">
        <v>32650</v>
      </c>
      <c r="S72" t="s">
        <v>90</v>
      </c>
      <c r="AF72" t="s">
        <v>91</v>
      </c>
      <c r="AG72" t="s">
        <v>82</v>
      </c>
      <c r="AI72" t="s">
        <v>83</v>
      </c>
      <c r="AJ72" t="s">
        <v>76</v>
      </c>
      <c r="AK72">
        <v>3</v>
      </c>
      <c r="AL72">
        <v>2019</v>
      </c>
      <c r="AM72">
        <v>29</v>
      </c>
      <c r="AN72" t="s">
        <v>88</v>
      </c>
      <c r="AO72" t="s">
        <v>84</v>
      </c>
      <c r="AP72">
        <v>2019</v>
      </c>
      <c r="AT72" t="s">
        <v>92</v>
      </c>
      <c r="AU72" t="s">
        <v>93</v>
      </c>
      <c r="AV72">
        <v>1500</v>
      </c>
      <c r="AW72" t="s">
        <v>94</v>
      </c>
      <c r="AZ72">
        <v>1004</v>
      </c>
      <c r="BS72" t="s">
        <v>79</v>
      </c>
      <c r="BX72" t="s">
        <v>91</v>
      </c>
      <c r="BY72" t="s">
        <v>82</v>
      </c>
      <c r="BZ72" t="s">
        <v>76</v>
      </c>
    </row>
    <row r="73" spans="1:78" x14ac:dyDescent="0.25">
      <c r="A73" t="s">
        <v>119</v>
      </c>
      <c r="B73">
        <v>419215561</v>
      </c>
      <c r="C73">
        <v>20</v>
      </c>
      <c r="D73">
        <v>41921556100020</v>
      </c>
      <c r="E73">
        <v>2019</v>
      </c>
      <c r="F73" s="1" t="str">
        <f t="shared" si="4"/>
        <v>SARL</v>
      </c>
      <c r="G73">
        <v>5499</v>
      </c>
      <c r="H73" s="1" t="str">
        <f t="shared" si="3"/>
        <v>petite entreprise</v>
      </c>
      <c r="I73">
        <v>3</v>
      </c>
      <c r="J73" t="s">
        <v>76</v>
      </c>
      <c r="K73" s="1">
        <v>39661</v>
      </c>
      <c r="L73" t="s">
        <v>95</v>
      </c>
      <c r="M73" t="s">
        <v>118</v>
      </c>
      <c r="N73" t="s">
        <v>78</v>
      </c>
      <c r="O73" t="s">
        <v>79</v>
      </c>
      <c r="P73" t="s">
        <v>76</v>
      </c>
      <c r="R73" s="1">
        <v>35926</v>
      </c>
      <c r="AF73" t="s">
        <v>104</v>
      </c>
      <c r="AG73" t="s">
        <v>82</v>
      </c>
      <c r="AI73" t="s">
        <v>83</v>
      </c>
      <c r="AJ73" t="s">
        <v>76</v>
      </c>
      <c r="AK73">
        <v>3</v>
      </c>
      <c r="AL73">
        <v>2019</v>
      </c>
      <c r="AM73">
        <v>20</v>
      </c>
      <c r="AN73" t="s">
        <v>118</v>
      </c>
      <c r="AO73" t="s">
        <v>84</v>
      </c>
      <c r="AP73">
        <v>2019</v>
      </c>
      <c r="AR73">
        <v>13</v>
      </c>
      <c r="AT73" t="s">
        <v>120</v>
      </c>
      <c r="AU73" t="s">
        <v>121</v>
      </c>
      <c r="AV73">
        <v>1000</v>
      </c>
      <c r="AW73" t="s">
        <v>122</v>
      </c>
      <c r="AZ73">
        <v>1053</v>
      </c>
      <c r="BS73" t="s">
        <v>79</v>
      </c>
      <c r="BX73" t="s">
        <v>104</v>
      </c>
      <c r="BY73" t="s">
        <v>82</v>
      </c>
      <c r="BZ73" t="s">
        <v>76</v>
      </c>
    </row>
    <row r="74" spans="1:78" x14ac:dyDescent="0.25">
      <c r="A74" t="s">
        <v>188</v>
      </c>
      <c r="B74">
        <v>479021990</v>
      </c>
      <c r="C74">
        <v>29</v>
      </c>
      <c r="D74">
        <v>47902199000029</v>
      </c>
      <c r="E74">
        <v>2019</v>
      </c>
      <c r="F74" s="1" t="str">
        <f t="shared" si="4"/>
        <v>STE par action simplifiée</v>
      </c>
      <c r="G74">
        <v>5710</v>
      </c>
      <c r="H74" s="1" t="str">
        <f t="shared" si="3"/>
        <v>petite entreprise</v>
      </c>
      <c r="I74">
        <v>3</v>
      </c>
      <c r="J74" t="s">
        <v>76</v>
      </c>
      <c r="K74" s="1">
        <v>41275</v>
      </c>
      <c r="M74" t="s">
        <v>187</v>
      </c>
      <c r="N74" t="s">
        <v>78</v>
      </c>
      <c r="O74" t="s">
        <v>79</v>
      </c>
      <c r="P74" t="s">
        <v>76</v>
      </c>
      <c r="R74" s="1">
        <v>38264</v>
      </c>
      <c r="AF74" t="s">
        <v>91</v>
      </c>
      <c r="AG74" t="s">
        <v>82</v>
      </c>
      <c r="AJ74" t="s">
        <v>76</v>
      </c>
      <c r="AK74">
        <v>3</v>
      </c>
      <c r="AL74">
        <v>2019</v>
      </c>
      <c r="AM74">
        <v>29</v>
      </c>
      <c r="AN74" t="s">
        <v>187</v>
      </c>
      <c r="AO74" t="s">
        <v>84</v>
      </c>
      <c r="AP74">
        <v>2019</v>
      </c>
      <c r="AR74">
        <v>19</v>
      </c>
      <c r="AT74" t="s">
        <v>85</v>
      </c>
      <c r="AU74" t="s">
        <v>189</v>
      </c>
      <c r="AV74">
        <v>1100</v>
      </c>
      <c r="AW74" t="s">
        <v>138</v>
      </c>
      <c r="AZ74">
        <v>1283</v>
      </c>
      <c r="BS74" t="s">
        <v>79</v>
      </c>
      <c r="BX74" t="s">
        <v>91</v>
      </c>
      <c r="BY74" t="s">
        <v>82</v>
      </c>
      <c r="BZ74" t="s">
        <v>76</v>
      </c>
    </row>
    <row r="75" spans="1:78" x14ac:dyDescent="0.25">
      <c r="A75" t="s">
        <v>295</v>
      </c>
      <c r="B75">
        <v>538647538</v>
      </c>
      <c r="C75">
        <v>15</v>
      </c>
      <c r="D75">
        <v>53864753800015</v>
      </c>
      <c r="E75">
        <v>2019</v>
      </c>
      <c r="F75" s="1" t="str">
        <f t="shared" si="4"/>
        <v>SARL</v>
      </c>
      <c r="G75">
        <v>5499</v>
      </c>
      <c r="H75" s="1" t="str">
        <f t="shared" si="3"/>
        <v>petite entreprise</v>
      </c>
      <c r="I75">
        <v>3</v>
      </c>
      <c r="J75" t="s">
        <v>76</v>
      </c>
      <c r="K75" s="1">
        <v>40890</v>
      </c>
      <c r="M75" t="s">
        <v>294</v>
      </c>
      <c r="N75" t="s">
        <v>78</v>
      </c>
      <c r="O75" t="s">
        <v>79</v>
      </c>
      <c r="P75" t="s">
        <v>76</v>
      </c>
      <c r="R75" s="1">
        <v>40890</v>
      </c>
      <c r="AF75" t="s">
        <v>91</v>
      </c>
      <c r="AG75" t="s">
        <v>82</v>
      </c>
      <c r="AJ75" t="s">
        <v>83</v>
      </c>
      <c r="AK75">
        <v>3</v>
      </c>
      <c r="AL75">
        <v>2019</v>
      </c>
      <c r="AM75">
        <v>15</v>
      </c>
      <c r="AN75" t="s">
        <v>294</v>
      </c>
      <c r="AO75" t="s">
        <v>84</v>
      </c>
      <c r="AP75">
        <v>2019</v>
      </c>
      <c r="AQ75" t="s">
        <v>296</v>
      </c>
      <c r="AR75">
        <v>141</v>
      </c>
      <c r="AT75" t="s">
        <v>92</v>
      </c>
      <c r="AU75" t="s">
        <v>297</v>
      </c>
      <c r="AV75">
        <v>1540</v>
      </c>
      <c r="AW75" t="s">
        <v>298</v>
      </c>
      <c r="AZ75">
        <v>1368</v>
      </c>
      <c r="BS75" t="s">
        <v>79</v>
      </c>
      <c r="BW75" t="s">
        <v>299</v>
      </c>
      <c r="BX75" t="s">
        <v>91</v>
      </c>
      <c r="BY75" t="s">
        <v>82</v>
      </c>
      <c r="BZ75" t="s">
        <v>83</v>
      </c>
    </row>
    <row r="76" spans="1:78" x14ac:dyDescent="0.25">
      <c r="A76" t="s">
        <v>108</v>
      </c>
      <c r="B76">
        <v>407530641</v>
      </c>
      <c r="C76">
        <v>23</v>
      </c>
      <c r="D76">
        <v>40753064100023</v>
      </c>
      <c r="E76">
        <v>2019</v>
      </c>
      <c r="F76" s="1" t="str">
        <f t="shared" si="4"/>
        <v>STE par action simplifiée</v>
      </c>
      <c r="G76">
        <v>5710</v>
      </c>
      <c r="H76" s="1" t="str">
        <f t="shared" si="3"/>
        <v>Moyenne entreprise</v>
      </c>
      <c r="I76">
        <v>11</v>
      </c>
      <c r="J76" t="s">
        <v>76</v>
      </c>
      <c r="K76" s="1">
        <v>37012</v>
      </c>
      <c r="M76" t="s">
        <v>107</v>
      </c>
      <c r="N76" t="s">
        <v>78</v>
      </c>
      <c r="O76" t="s">
        <v>79</v>
      </c>
      <c r="P76" t="s">
        <v>76</v>
      </c>
      <c r="R76" s="1">
        <v>34973</v>
      </c>
      <c r="AF76" t="s">
        <v>91</v>
      </c>
      <c r="AG76" t="s">
        <v>82</v>
      </c>
      <c r="AI76" t="s">
        <v>83</v>
      </c>
      <c r="AJ76" t="s">
        <v>76</v>
      </c>
      <c r="AK76">
        <v>11</v>
      </c>
      <c r="AL76">
        <v>2019</v>
      </c>
      <c r="AM76">
        <v>23</v>
      </c>
      <c r="AN76" t="s">
        <v>107</v>
      </c>
      <c r="AO76" t="s">
        <v>109</v>
      </c>
      <c r="AP76">
        <v>2019</v>
      </c>
      <c r="AQ76" t="s">
        <v>110</v>
      </c>
      <c r="AR76">
        <v>266</v>
      </c>
      <c r="AT76" t="s">
        <v>92</v>
      </c>
      <c r="AU76" t="s">
        <v>111</v>
      </c>
      <c r="AV76">
        <v>1960</v>
      </c>
      <c r="AW76" t="s">
        <v>112</v>
      </c>
      <c r="AZ76">
        <v>1289</v>
      </c>
      <c r="BS76" t="s">
        <v>79</v>
      </c>
      <c r="BX76" t="s">
        <v>91</v>
      </c>
      <c r="BY76" t="s">
        <v>82</v>
      </c>
      <c r="BZ76" t="s">
        <v>76</v>
      </c>
    </row>
    <row r="77" spans="1:78" x14ac:dyDescent="0.25">
      <c r="A77" t="s">
        <v>141</v>
      </c>
      <c r="B77">
        <v>434940763</v>
      </c>
      <c r="C77">
        <v>56</v>
      </c>
      <c r="D77">
        <v>43494076300056</v>
      </c>
      <c r="E77">
        <v>2019</v>
      </c>
      <c r="F77" s="1" t="str">
        <f t="shared" si="4"/>
        <v>SA conseil d'administration</v>
      </c>
      <c r="G77">
        <v>5599</v>
      </c>
      <c r="H77" s="1" t="str">
        <f t="shared" si="3"/>
        <v>Moyenne entreprise</v>
      </c>
      <c r="I77">
        <v>11</v>
      </c>
      <c r="J77" t="s">
        <v>76</v>
      </c>
      <c r="K77" s="1">
        <v>41225</v>
      </c>
      <c r="M77" t="s">
        <v>139</v>
      </c>
      <c r="N77" t="s">
        <v>140</v>
      </c>
      <c r="O77" t="s">
        <v>79</v>
      </c>
      <c r="P77" t="s">
        <v>76</v>
      </c>
      <c r="R77" s="1">
        <v>36943</v>
      </c>
      <c r="AF77" t="s">
        <v>81</v>
      </c>
      <c r="AG77" t="s">
        <v>82</v>
      </c>
      <c r="AJ77" t="s">
        <v>76</v>
      </c>
      <c r="AK77">
        <v>11</v>
      </c>
      <c r="AL77">
        <v>2019</v>
      </c>
      <c r="AM77">
        <v>64</v>
      </c>
      <c r="AN77" t="s">
        <v>139</v>
      </c>
      <c r="AO77" t="s">
        <v>84</v>
      </c>
      <c r="AP77">
        <v>2019</v>
      </c>
      <c r="AQ77" t="s">
        <v>142</v>
      </c>
      <c r="AR77">
        <v>20</v>
      </c>
      <c r="AT77" t="s">
        <v>92</v>
      </c>
      <c r="AU77" t="s">
        <v>143</v>
      </c>
      <c r="AV77">
        <v>1700</v>
      </c>
      <c r="AW77" t="s">
        <v>144</v>
      </c>
      <c r="AZ77">
        <v>1249</v>
      </c>
      <c r="BS77" t="s">
        <v>79</v>
      </c>
      <c r="BX77" t="s">
        <v>81</v>
      </c>
      <c r="BY77" t="s">
        <v>82</v>
      </c>
      <c r="BZ77" t="s">
        <v>76</v>
      </c>
    </row>
    <row r="78" spans="1:78" x14ac:dyDescent="0.25">
      <c r="A78" t="s">
        <v>176</v>
      </c>
      <c r="B78">
        <v>448798876</v>
      </c>
      <c r="C78">
        <v>34</v>
      </c>
      <c r="D78">
        <v>44879887600034</v>
      </c>
      <c r="E78">
        <v>2019</v>
      </c>
      <c r="F78" s="1" t="str">
        <f t="shared" si="4"/>
        <v>SARL</v>
      </c>
      <c r="G78">
        <v>5499</v>
      </c>
      <c r="H78" s="1" t="str">
        <f t="shared" si="3"/>
        <v>Moyenne entreprise</v>
      </c>
      <c r="I78">
        <v>11</v>
      </c>
      <c r="J78" t="s">
        <v>76</v>
      </c>
      <c r="K78" s="1">
        <v>42064</v>
      </c>
      <c r="L78" t="s">
        <v>95</v>
      </c>
      <c r="M78" t="s">
        <v>175</v>
      </c>
      <c r="N78" t="s">
        <v>78</v>
      </c>
      <c r="O78" t="s">
        <v>79</v>
      </c>
      <c r="P78" t="s">
        <v>76</v>
      </c>
      <c r="R78" s="1">
        <v>37773</v>
      </c>
      <c r="T78" t="s">
        <v>177</v>
      </c>
      <c r="AF78" t="s">
        <v>81</v>
      </c>
      <c r="AG78" t="s">
        <v>82</v>
      </c>
      <c r="AI78" t="s">
        <v>83</v>
      </c>
      <c r="AJ78" t="s">
        <v>76</v>
      </c>
      <c r="AK78">
        <v>11</v>
      </c>
      <c r="AL78">
        <v>2019</v>
      </c>
      <c r="AM78">
        <v>34</v>
      </c>
      <c r="AN78" t="s">
        <v>175</v>
      </c>
      <c r="AO78" t="s">
        <v>84</v>
      </c>
      <c r="AP78">
        <v>2019</v>
      </c>
      <c r="AR78">
        <v>210</v>
      </c>
      <c r="AT78" t="s">
        <v>92</v>
      </c>
      <c r="AU78" t="s">
        <v>178</v>
      </c>
      <c r="AV78">
        <v>1000</v>
      </c>
      <c r="AW78" t="s">
        <v>179</v>
      </c>
      <c r="AZ78">
        <v>1344</v>
      </c>
      <c r="BS78" t="s">
        <v>79</v>
      </c>
      <c r="BW78" t="s">
        <v>180</v>
      </c>
      <c r="BX78" t="s">
        <v>81</v>
      </c>
      <c r="BY78" t="s">
        <v>82</v>
      </c>
      <c r="BZ78" t="s">
        <v>76</v>
      </c>
    </row>
    <row r="79" spans="1:78" x14ac:dyDescent="0.25">
      <c r="A79" t="s">
        <v>363</v>
      </c>
      <c r="B79">
        <v>814572236</v>
      </c>
      <c r="C79">
        <v>28</v>
      </c>
      <c r="D79">
        <v>81457223600028</v>
      </c>
      <c r="E79">
        <v>2019</v>
      </c>
      <c r="F79" s="1" t="str">
        <f t="shared" si="4"/>
        <v>STE par action simplifiée</v>
      </c>
      <c r="G79">
        <v>5710</v>
      </c>
      <c r="H79" s="1" t="str">
        <f t="shared" si="3"/>
        <v>Moyenne entreprise</v>
      </c>
      <c r="I79">
        <v>11</v>
      </c>
      <c r="J79" t="s">
        <v>76</v>
      </c>
      <c r="K79" s="1">
        <v>43770</v>
      </c>
      <c r="M79" t="s">
        <v>362</v>
      </c>
      <c r="N79" t="s">
        <v>78</v>
      </c>
      <c r="O79" t="s">
        <v>79</v>
      </c>
      <c r="P79" t="s">
        <v>76</v>
      </c>
      <c r="R79" s="1">
        <v>42309</v>
      </c>
      <c r="AF79" t="s">
        <v>81</v>
      </c>
      <c r="AG79" t="s">
        <v>82</v>
      </c>
      <c r="AI79" t="s">
        <v>83</v>
      </c>
      <c r="AJ79" t="s">
        <v>83</v>
      </c>
      <c r="AK79">
        <v>11</v>
      </c>
      <c r="AL79">
        <v>2019</v>
      </c>
      <c r="AM79">
        <v>28</v>
      </c>
      <c r="AN79" t="s">
        <v>362</v>
      </c>
      <c r="AO79" t="s">
        <v>84</v>
      </c>
      <c r="AP79">
        <v>2019</v>
      </c>
      <c r="AQ79" t="s">
        <v>364</v>
      </c>
      <c r="AR79">
        <v>263</v>
      </c>
      <c r="AT79" t="s">
        <v>92</v>
      </c>
      <c r="AU79" t="s">
        <v>111</v>
      </c>
      <c r="AV79">
        <v>1960</v>
      </c>
      <c r="AW79" t="s">
        <v>112</v>
      </c>
      <c r="AZ79">
        <v>1289</v>
      </c>
      <c r="BS79" t="s">
        <v>79</v>
      </c>
      <c r="BX79" t="s">
        <v>81</v>
      </c>
      <c r="BY79" t="s">
        <v>82</v>
      </c>
      <c r="BZ79" t="s">
        <v>83</v>
      </c>
    </row>
    <row r="80" spans="1:78" x14ac:dyDescent="0.25">
      <c r="A80" t="s">
        <v>146</v>
      </c>
      <c r="B80">
        <v>437849631</v>
      </c>
      <c r="C80">
        <v>43</v>
      </c>
      <c r="D80">
        <v>43784963100043</v>
      </c>
      <c r="E80">
        <v>2019</v>
      </c>
      <c r="F80" s="1" t="str">
        <f t="shared" si="4"/>
        <v>SARL</v>
      </c>
      <c r="G80">
        <v>5499</v>
      </c>
      <c r="H80" s="1" t="str">
        <f t="shared" si="3"/>
        <v>Moyenne entreprise</v>
      </c>
      <c r="I80">
        <v>12</v>
      </c>
      <c r="J80" t="s">
        <v>76</v>
      </c>
      <c r="K80" s="1">
        <v>41275</v>
      </c>
      <c r="M80" t="s">
        <v>145</v>
      </c>
      <c r="N80" t="s">
        <v>78</v>
      </c>
      <c r="O80" t="s">
        <v>79</v>
      </c>
      <c r="P80" t="s">
        <v>76</v>
      </c>
      <c r="R80" s="1">
        <v>37026</v>
      </c>
      <c r="AF80" t="s">
        <v>147</v>
      </c>
      <c r="AG80" t="s">
        <v>82</v>
      </c>
      <c r="AI80" t="s">
        <v>83</v>
      </c>
      <c r="AJ80" t="s">
        <v>76</v>
      </c>
      <c r="AK80">
        <v>12</v>
      </c>
      <c r="AL80">
        <v>2019</v>
      </c>
      <c r="AM80">
        <v>43</v>
      </c>
      <c r="AN80" t="s">
        <v>148</v>
      </c>
      <c r="AO80" t="s">
        <v>84</v>
      </c>
      <c r="AP80">
        <v>2019</v>
      </c>
      <c r="AQ80" t="s">
        <v>149</v>
      </c>
      <c r="AR80">
        <v>130</v>
      </c>
      <c r="AT80" t="s">
        <v>92</v>
      </c>
      <c r="AU80" t="s">
        <v>150</v>
      </c>
      <c r="AV80">
        <v>1630</v>
      </c>
      <c r="AW80" t="s">
        <v>117</v>
      </c>
      <c r="AZ80">
        <v>1354</v>
      </c>
      <c r="BS80" t="s">
        <v>79</v>
      </c>
      <c r="BX80" t="s">
        <v>91</v>
      </c>
      <c r="BY80" t="s">
        <v>82</v>
      </c>
      <c r="BZ80" t="s">
        <v>76</v>
      </c>
    </row>
    <row r="81" spans="1:78" x14ac:dyDescent="0.25">
      <c r="A81" t="s">
        <v>317</v>
      </c>
      <c r="B81">
        <v>796780302</v>
      </c>
      <c r="C81">
        <v>41</v>
      </c>
      <c r="D81">
        <v>79678030200041</v>
      </c>
      <c r="E81">
        <v>2019</v>
      </c>
      <c r="F81" s="1" t="str">
        <f t="shared" si="4"/>
        <v>STE par action simplifiée</v>
      </c>
      <c r="G81">
        <v>5710</v>
      </c>
      <c r="H81" s="1" t="str">
        <f t="shared" si="3"/>
        <v>Moyenne entreprise</v>
      </c>
      <c r="I81">
        <v>12</v>
      </c>
      <c r="J81" t="s">
        <v>76</v>
      </c>
      <c r="K81" s="1">
        <v>37137</v>
      </c>
      <c r="M81" t="s">
        <v>316</v>
      </c>
      <c r="N81" t="s">
        <v>140</v>
      </c>
      <c r="O81" t="s">
        <v>79</v>
      </c>
      <c r="P81" t="s">
        <v>76</v>
      </c>
      <c r="R81" s="1">
        <v>24473</v>
      </c>
      <c r="AF81" t="s">
        <v>318</v>
      </c>
      <c r="AG81" t="s">
        <v>82</v>
      </c>
      <c r="AI81" t="s">
        <v>83</v>
      </c>
      <c r="AJ81" t="s">
        <v>76</v>
      </c>
      <c r="AK81">
        <v>21</v>
      </c>
      <c r="AL81">
        <v>2019</v>
      </c>
      <c r="AM81">
        <v>33</v>
      </c>
      <c r="AN81" t="s">
        <v>316</v>
      </c>
      <c r="AO81" t="s">
        <v>84</v>
      </c>
      <c r="AP81">
        <v>2019</v>
      </c>
      <c r="AR81">
        <v>40</v>
      </c>
      <c r="AT81" t="s">
        <v>92</v>
      </c>
      <c r="AU81" t="s">
        <v>319</v>
      </c>
      <c r="AV81">
        <v>1100</v>
      </c>
      <c r="AW81" t="s">
        <v>138</v>
      </c>
      <c r="AZ81">
        <v>1283</v>
      </c>
      <c r="BS81" t="s">
        <v>79</v>
      </c>
      <c r="BX81" t="s">
        <v>81</v>
      </c>
      <c r="BY81" t="s">
        <v>82</v>
      </c>
      <c r="BZ81" t="s">
        <v>76</v>
      </c>
    </row>
    <row r="82" spans="1:78" x14ac:dyDescent="0.25">
      <c r="A82" t="s">
        <v>80</v>
      </c>
      <c r="B82">
        <v>333264810</v>
      </c>
      <c r="C82">
        <v>16</v>
      </c>
      <c r="D82">
        <v>33326481000016</v>
      </c>
      <c r="E82">
        <v>2019</v>
      </c>
      <c r="F82" s="1" t="str">
        <f t="shared" si="4"/>
        <v>STE par action simplifiée</v>
      </c>
      <c r="G82">
        <v>5710</v>
      </c>
      <c r="H82" s="1" t="str">
        <f t="shared" si="3"/>
        <v>Grande entreprise</v>
      </c>
      <c r="I82">
        <v>21</v>
      </c>
      <c r="J82" t="s">
        <v>76</v>
      </c>
      <c r="K82" s="1">
        <v>31048</v>
      </c>
      <c r="M82" t="s">
        <v>77</v>
      </c>
      <c r="N82" t="s">
        <v>78</v>
      </c>
      <c r="O82" t="s">
        <v>79</v>
      </c>
      <c r="P82" t="s">
        <v>76</v>
      </c>
      <c r="R82" s="1">
        <v>31048</v>
      </c>
      <c r="AF82" t="s">
        <v>81</v>
      </c>
      <c r="AG82" t="s">
        <v>82</v>
      </c>
      <c r="AI82" t="s">
        <v>83</v>
      </c>
      <c r="AJ82" t="s">
        <v>76</v>
      </c>
      <c r="AK82">
        <v>21</v>
      </c>
      <c r="AL82">
        <v>2019</v>
      </c>
      <c r="AM82">
        <v>16</v>
      </c>
      <c r="AN82" t="s">
        <v>77</v>
      </c>
      <c r="AO82" t="s">
        <v>84</v>
      </c>
      <c r="AP82">
        <v>2019</v>
      </c>
      <c r="AR82">
        <v>259</v>
      </c>
      <c r="AT82" t="s">
        <v>85</v>
      </c>
      <c r="AU82" t="s">
        <v>86</v>
      </c>
      <c r="AV82">
        <v>1250</v>
      </c>
      <c r="AW82" t="s">
        <v>87</v>
      </c>
      <c r="AZ82">
        <v>1072</v>
      </c>
      <c r="BS82" t="s">
        <v>79</v>
      </c>
      <c r="BX82" t="s">
        <v>81</v>
      </c>
      <c r="BY82" t="s">
        <v>82</v>
      </c>
      <c r="BZ82" t="s">
        <v>76</v>
      </c>
    </row>
    <row r="83" spans="1:78" x14ac:dyDescent="0.25">
      <c r="A83" t="s">
        <v>251</v>
      </c>
      <c r="B83">
        <v>504228271</v>
      </c>
      <c r="C83">
        <v>20</v>
      </c>
      <c r="D83">
        <v>50422827100020</v>
      </c>
      <c r="E83">
        <v>2019</v>
      </c>
      <c r="F83" s="1" t="str">
        <f t="shared" si="4"/>
        <v>STE par action simplifiée</v>
      </c>
      <c r="G83">
        <v>5710</v>
      </c>
      <c r="H83" s="1" t="str">
        <f t="shared" si="3"/>
        <v>Grande entreprise</v>
      </c>
      <c r="I83">
        <v>21</v>
      </c>
      <c r="J83" t="s">
        <v>76</v>
      </c>
      <c r="K83" s="1">
        <v>41488</v>
      </c>
      <c r="M83" t="s">
        <v>250</v>
      </c>
      <c r="N83" t="s">
        <v>78</v>
      </c>
      <c r="O83" t="s">
        <v>79</v>
      </c>
      <c r="P83" t="s">
        <v>76</v>
      </c>
      <c r="R83" s="1">
        <v>39573</v>
      </c>
      <c r="T83" t="s">
        <v>252</v>
      </c>
      <c r="AF83" t="s">
        <v>253</v>
      </c>
      <c r="AG83" t="s">
        <v>82</v>
      </c>
      <c r="AI83" t="s">
        <v>83</v>
      </c>
      <c r="AJ83" t="s">
        <v>76</v>
      </c>
      <c r="AK83">
        <v>21</v>
      </c>
      <c r="AL83">
        <v>2019</v>
      </c>
      <c r="AM83">
        <v>20</v>
      </c>
      <c r="AN83" t="s">
        <v>250</v>
      </c>
      <c r="AO83" t="s">
        <v>84</v>
      </c>
      <c r="AP83">
        <v>2019</v>
      </c>
      <c r="AQ83" t="s">
        <v>254</v>
      </c>
      <c r="AR83">
        <v>29</v>
      </c>
      <c r="AT83" t="s">
        <v>92</v>
      </c>
      <c r="AU83" t="s">
        <v>255</v>
      </c>
      <c r="AV83">
        <v>1700</v>
      </c>
      <c r="AW83" t="s">
        <v>144</v>
      </c>
      <c r="AZ83">
        <v>1249</v>
      </c>
      <c r="BS83" t="s">
        <v>79</v>
      </c>
      <c r="BW83" t="s">
        <v>252</v>
      </c>
      <c r="BX83" t="s">
        <v>253</v>
      </c>
      <c r="BY83" t="s">
        <v>82</v>
      </c>
      <c r="BZ83" t="s">
        <v>76</v>
      </c>
    </row>
    <row r="90" spans="1:78" x14ac:dyDescent="0.25">
      <c r="B90" t="s">
        <v>446</v>
      </c>
      <c r="C90">
        <v>4</v>
      </c>
    </row>
    <row r="91" spans="1:78" x14ac:dyDescent="0.25">
      <c r="C91" t="s">
        <v>454</v>
      </c>
    </row>
    <row r="92" spans="1:78" x14ac:dyDescent="0.25">
      <c r="B92" t="s">
        <v>449</v>
      </c>
      <c r="C92">
        <f>COUNTIF(H:H,"tres petite entreprise")</f>
        <v>70</v>
      </c>
    </row>
    <row r="93" spans="1:78" x14ac:dyDescent="0.25">
      <c r="B93" t="s">
        <v>450</v>
      </c>
      <c r="C93">
        <f>COUNTIF(H:H,"petite entreprise")</f>
        <v>4</v>
      </c>
    </row>
    <row r="94" spans="1:78" x14ac:dyDescent="0.25">
      <c r="B94" t="s">
        <v>451</v>
      </c>
      <c r="C94">
        <f>COUNTIF(H:H,"Moyenne entreprise")</f>
        <v>6</v>
      </c>
    </row>
    <row r="95" spans="1:78" x14ac:dyDescent="0.25">
      <c r="B95" t="s">
        <v>452</v>
      </c>
      <c r="C95">
        <f>COUNTIF(H:H,"Grande entreprise")</f>
        <v>2</v>
      </c>
    </row>
    <row r="96" spans="1:78" x14ac:dyDescent="0.25">
      <c r="B96" t="s">
        <v>453</v>
      </c>
      <c r="C96">
        <f>COUNTIF(H:H,"très grande entreprise")</f>
        <v>0</v>
      </c>
    </row>
  </sheetData>
  <sortState xmlns:xlrd2="http://schemas.microsoft.com/office/spreadsheetml/2017/richdata2" ref="B2:BY83">
    <sortCondition ref="I2:I83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 utile</vt:lpstr>
      <vt:lpstr>etablissements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CHALON MAEL p2103455</dc:creator>
  <cp:lastModifiedBy>Maxence Coeur</cp:lastModifiedBy>
  <dcterms:created xsi:type="dcterms:W3CDTF">2021-11-10T10:12:55Z</dcterms:created>
  <dcterms:modified xsi:type="dcterms:W3CDTF">2021-11-24T14:20:31Z</dcterms:modified>
</cp:coreProperties>
</file>