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D:\documents\documents\MEGAsync\IUT\SAE\106\"/>
    </mc:Choice>
  </mc:AlternateContent>
  <xr:revisionPtr revIDLastSave="0" documentId="13_ncr:1_{EEC4DBDA-C022-4817-9316-A44CF30B80B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onné utile" sheetId="2" r:id="rId1"/>
    <sheet name="71 saone_et_loire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71" i="2" l="1"/>
  <c r="O66" i="2" l="1"/>
  <c r="M66" i="2"/>
  <c r="O65" i="2"/>
  <c r="M65" i="2"/>
  <c r="O64" i="2"/>
  <c r="M64" i="2"/>
  <c r="O63" i="2"/>
  <c r="M63" i="2"/>
  <c r="O62" i="2"/>
  <c r="M62" i="2"/>
  <c r="O61" i="2"/>
  <c r="M61" i="2"/>
  <c r="O60" i="2"/>
  <c r="M60" i="2"/>
  <c r="O59" i="2"/>
  <c r="M59" i="2"/>
  <c r="O58" i="2"/>
  <c r="M58" i="2"/>
  <c r="O57" i="2"/>
  <c r="M57" i="2"/>
  <c r="O56" i="2"/>
  <c r="M56" i="2"/>
  <c r="O55" i="2"/>
  <c r="M55" i="2"/>
  <c r="O54" i="2"/>
  <c r="M54" i="2"/>
  <c r="O53" i="2"/>
  <c r="M53" i="2"/>
  <c r="O52" i="2"/>
  <c r="M52" i="2"/>
  <c r="O51" i="2"/>
  <c r="M51" i="2"/>
  <c r="O50" i="2"/>
  <c r="M50" i="2"/>
  <c r="O49" i="2"/>
  <c r="M49" i="2"/>
  <c r="O48" i="2"/>
  <c r="M48" i="2"/>
  <c r="O47" i="2"/>
  <c r="M47" i="2"/>
  <c r="O46" i="2"/>
  <c r="M46" i="2"/>
  <c r="O45" i="2"/>
  <c r="M45" i="2"/>
  <c r="O44" i="2"/>
  <c r="M44" i="2"/>
  <c r="O43" i="2"/>
  <c r="M43" i="2"/>
  <c r="O42" i="2"/>
  <c r="M42" i="2"/>
  <c r="O41" i="2"/>
  <c r="M41" i="2"/>
  <c r="O40" i="2"/>
  <c r="M40" i="2"/>
  <c r="O39" i="2"/>
  <c r="M39" i="2"/>
  <c r="O38" i="2"/>
  <c r="M38" i="2"/>
  <c r="O37" i="2"/>
  <c r="M37" i="2"/>
  <c r="O36" i="2"/>
  <c r="M36" i="2"/>
  <c r="O35" i="2"/>
  <c r="M35" i="2"/>
  <c r="O34" i="2"/>
  <c r="M34" i="2"/>
  <c r="O33" i="2"/>
  <c r="M33" i="2"/>
  <c r="O32" i="2"/>
  <c r="M32" i="2"/>
  <c r="O31" i="2"/>
  <c r="M31" i="2"/>
  <c r="O30" i="2"/>
  <c r="M30" i="2"/>
  <c r="O29" i="2"/>
  <c r="M29" i="2"/>
  <c r="O28" i="2"/>
  <c r="M28" i="2"/>
  <c r="O27" i="2"/>
  <c r="M27" i="2"/>
  <c r="O26" i="2"/>
  <c r="M26" i="2"/>
  <c r="O25" i="2"/>
  <c r="M25" i="2"/>
  <c r="O24" i="2"/>
  <c r="M24" i="2"/>
  <c r="O23" i="2"/>
  <c r="M23" i="2"/>
  <c r="O22" i="2"/>
  <c r="M22" i="2"/>
  <c r="O21" i="2"/>
  <c r="M21" i="2"/>
  <c r="O20" i="2"/>
  <c r="M20" i="2"/>
  <c r="O19" i="2"/>
  <c r="M19" i="2"/>
  <c r="O18" i="2"/>
  <c r="M18" i="2"/>
  <c r="O17" i="2"/>
  <c r="M17" i="2"/>
  <c r="O16" i="2"/>
  <c r="M16" i="2"/>
  <c r="O15" i="2"/>
  <c r="M15" i="2"/>
  <c r="O14" i="2"/>
  <c r="M14" i="2"/>
  <c r="O13" i="2"/>
  <c r="M13" i="2"/>
  <c r="O12" i="2"/>
  <c r="M12" i="2"/>
  <c r="O11" i="2"/>
  <c r="M11" i="2"/>
  <c r="O10" i="2"/>
  <c r="M10" i="2"/>
  <c r="O9" i="2"/>
  <c r="M9" i="2"/>
  <c r="O8" i="2"/>
  <c r="M8" i="2"/>
  <c r="O7" i="2"/>
  <c r="M7" i="2"/>
  <c r="O6" i="2"/>
  <c r="M6" i="2"/>
  <c r="O5" i="2"/>
  <c r="M5" i="2"/>
  <c r="O4" i="2"/>
  <c r="M4" i="2"/>
  <c r="O3" i="2"/>
  <c r="M3" i="2"/>
  <c r="O2" i="2"/>
  <c r="J75" i="2" s="1"/>
  <c r="M2" i="2"/>
  <c r="J84" i="2" s="1"/>
  <c r="H3" i="1"/>
  <c r="H4" i="1"/>
  <c r="C73" i="1" s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C72" i="1" s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2" i="1"/>
  <c r="C75" i="1" s="1"/>
  <c r="J81" i="2" l="1"/>
  <c r="C74" i="1"/>
  <c r="J79" i="2"/>
  <c r="J83" i="2"/>
  <c r="J82" i="2"/>
  <c r="C71" i="1"/>
  <c r="J73" i="2"/>
  <c r="J80" i="2"/>
  <c r="J72" i="2"/>
  <c r="J74" i="2"/>
  <c r="J71" i="2"/>
  <c r="L75" i="2" s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</calcChain>
</file>

<file path=xl/sharedStrings.xml><?xml version="1.0" encoding="utf-8"?>
<sst xmlns="http://schemas.openxmlformats.org/spreadsheetml/2006/main" count="1426" uniqueCount="384">
  <si>
    <t>siren</t>
  </si>
  <si>
    <t>nic</t>
  </si>
  <si>
    <t>siret</t>
  </si>
  <si>
    <t>statutDiffusionEtablissement</t>
  </si>
  <si>
    <t>dateCreationEtablissement</t>
  </si>
  <si>
    <t>trancheEffectifsEtablissement</t>
  </si>
  <si>
    <t>anneeEffectifsEtablissement</t>
  </si>
  <si>
    <t>activitePrincipaleRegistreMetiersEtablissement</t>
  </si>
  <si>
    <t>dateDernierTraitementEtablissement</t>
  </si>
  <si>
    <t>etablissementSiege</t>
  </si>
  <si>
    <t>etatAdministratifUniteLegale</t>
  </si>
  <si>
    <t>statutDiffusionUniteLegale</t>
  </si>
  <si>
    <t>unitePurgeeUniteLegale</t>
  </si>
  <si>
    <t>dateCreationUniteLegale</t>
  </si>
  <si>
    <t>categorieJuridiqueUniteLegale</t>
  </si>
  <si>
    <t>denominationUniteLegale</t>
  </si>
  <si>
    <t>sigleUniteLegale</t>
  </si>
  <si>
    <t>denominationUsuelle1UniteLegale</t>
  </si>
  <si>
    <t>denominationUsuelle2UniteLegale</t>
  </si>
  <si>
    <t>denominationUsuelle3UniteLegale</t>
  </si>
  <si>
    <t>sexeUniteLegale</t>
  </si>
  <si>
    <t>nomUniteLegale</t>
  </si>
  <si>
    <t>nomUsageUniteLegale</t>
  </si>
  <si>
    <t>prenom1UniteLegale</t>
  </si>
  <si>
    <t>prenom2UniteLegale</t>
  </si>
  <si>
    <t>prenom3UniteLegale</t>
  </si>
  <si>
    <t>prenom4UniteLegale</t>
  </si>
  <si>
    <t>prenomUsuelUniteLegale</t>
  </si>
  <si>
    <t>pseudonymeUniteLegale</t>
  </si>
  <si>
    <t>activitePrincipaleUniteLegale</t>
  </si>
  <si>
    <t>nomenclatureActivitePrincipaleUniteLegale</t>
  </si>
  <si>
    <t>identifiantAssociationUniteLegale</t>
  </si>
  <si>
    <t>economieSocialeSolidaireUniteLegale</t>
  </si>
  <si>
    <t>caractereEmployeurUniteLegale</t>
  </si>
  <si>
    <t>trancheEffectifsUniteLegale</t>
  </si>
  <si>
    <t>anneeEffectifsUniteLegale</t>
  </si>
  <si>
    <t>nicSiegeUniteLegale</t>
  </si>
  <si>
    <t>dateDernierTraitementUniteLegale</t>
  </si>
  <si>
    <t>categorieEntreprise</t>
  </si>
  <si>
    <t>anneeCategorieEntreprise</t>
  </si>
  <si>
    <t>complementAdresseEtablissement</t>
  </si>
  <si>
    <t>numeroVoieEtablissement</t>
  </si>
  <si>
    <t>indiceRepetitionEtablissement</t>
  </si>
  <si>
    <t>typeVoieEtablissement</t>
  </si>
  <si>
    <t>libelleVoieEtablissement</t>
  </si>
  <si>
    <t>codePostalEtablissement</t>
  </si>
  <si>
    <t>libelleCommuneEtablissement</t>
  </si>
  <si>
    <t>libelleCommuneEtrangerEtablissement</t>
  </si>
  <si>
    <t>distributionSpecialeEtablissement</t>
  </si>
  <si>
    <t>codeCommuneEtablissement</t>
  </si>
  <si>
    <t>codeCedexEtablissement</t>
  </si>
  <si>
    <t>libelleCedexEtablissement</t>
  </si>
  <si>
    <t>codePaysEtrangerEtablissement</t>
  </si>
  <si>
    <t>libellePaysEtrangerEtablissement</t>
  </si>
  <si>
    <t>complementAdresse2Etablissement</t>
  </si>
  <si>
    <t>numeroVoie2Etablissement</t>
  </si>
  <si>
    <t>indiceRepetition2Etablissement</t>
  </si>
  <si>
    <t>typeVoie2Etablissement</t>
  </si>
  <si>
    <t>libelleVoie2Etablissement</t>
  </si>
  <si>
    <t>codePostal2Etablissement</t>
  </si>
  <si>
    <t>libelleCommune2Etablissement</t>
  </si>
  <si>
    <t>libelleCommuneEtranger2Etablissement</t>
  </si>
  <si>
    <t>distributionSpeciale2Etablissement</t>
  </si>
  <si>
    <t>codeCommune2Etablissement</t>
  </si>
  <si>
    <t>codeCedex2Etablissement</t>
  </si>
  <si>
    <t>libelleCedex2Etablissement</t>
  </si>
  <si>
    <t>codePaysEtranger2Etablissement</t>
  </si>
  <si>
    <t>libellePaysEtranger2Etablissement</t>
  </si>
  <si>
    <t>etatAdministratifEtablissement</t>
  </si>
  <si>
    <t>enseigne1Etablissement</t>
  </si>
  <si>
    <t>enseigne2Etablissement</t>
  </si>
  <si>
    <t>enseigne3Etablissement</t>
  </si>
  <si>
    <t>denominationUsuelleEtablissement</t>
  </si>
  <si>
    <t>activitePrincipaleEtablissement</t>
  </si>
  <si>
    <t>nomenclatureActivitePrincipaleEtablissement</t>
  </si>
  <si>
    <t>caractereEmployeurEtablissement</t>
  </si>
  <si>
    <t>O</t>
  </si>
  <si>
    <t>2021-10-27T08:25:43</t>
  </si>
  <si>
    <t>true</t>
  </si>
  <si>
    <t>A</t>
  </si>
  <si>
    <t>SOCIETE POUR LA MICRO INFORMATIQUE</t>
  </si>
  <si>
    <t>SPMI</t>
  </si>
  <si>
    <t>62.01Z</t>
  </si>
  <si>
    <t>NAFRev2</t>
  </si>
  <si>
    <t>PME</t>
  </si>
  <si>
    <t>RUE</t>
  </si>
  <si>
    <t>GENERAL LECLERC</t>
  </si>
  <si>
    <t>CHALON-SUR-SAONE</t>
  </si>
  <si>
    <t>2021-10-27T08:32:44</t>
  </si>
  <si>
    <t>PARTNER INFORMATIQUE</t>
  </si>
  <si>
    <t>62.03Z</t>
  </si>
  <si>
    <t>N</t>
  </si>
  <si>
    <t>AMBROISE PARE</t>
  </si>
  <si>
    <t>CHARNAY-LES-MACON</t>
  </si>
  <si>
    <t>2021-10-27T08:33:30</t>
  </si>
  <si>
    <t>SESCOI INTERNATIONAL</t>
  </si>
  <si>
    <t>58.29C</t>
  </si>
  <si>
    <t>RTE</t>
  </si>
  <si>
    <t>DES ALLOGNERAIES</t>
  </si>
  <si>
    <t>2021-10-27T08:36:36</t>
  </si>
  <si>
    <t>false</t>
  </si>
  <si>
    <t>IAGONA ILE-DE-FRANCE</t>
  </si>
  <si>
    <t>26.20Z</t>
  </si>
  <si>
    <t>DES ACACIAS</t>
  </si>
  <si>
    <t>LE CREUSOT</t>
  </si>
  <si>
    <t>62.02A</t>
  </si>
  <si>
    <t>2021-10-27T08:20:50</t>
  </si>
  <si>
    <t>ORG-INFOR</t>
  </si>
  <si>
    <t>DEWET</t>
  </si>
  <si>
    <t>2020-08-25T10:14:47</t>
  </si>
  <si>
    <t>RAOUL INDUSTRIE</t>
  </si>
  <si>
    <t>BAOKAY</t>
  </si>
  <si>
    <t>12D</t>
  </si>
  <si>
    <t>TOTOUM FRANCE</t>
  </si>
  <si>
    <t>2021-10-27T08:07:05</t>
  </si>
  <si>
    <t>SARL MBO INFORMATIQUE</t>
  </si>
  <si>
    <t>DES ALOUETTES</t>
  </si>
  <si>
    <t>SAINT-REMY</t>
  </si>
  <si>
    <t>2021-10-27T08:12:28</t>
  </si>
  <si>
    <t>DECLIC</t>
  </si>
  <si>
    <t>ZAC EUROPARC</t>
  </si>
  <si>
    <t>MARIUS LACROUZE</t>
  </si>
  <si>
    <t>2021-10-27T08:13:57</t>
  </si>
  <si>
    <t>SESCOI FRANCE</t>
  </si>
  <si>
    <t>62.02B</t>
  </si>
  <si>
    <t>2021-02-23T13:19:40</t>
  </si>
  <si>
    <t>CYLTEHA</t>
  </si>
  <si>
    <t>2020-08-25T10:25:52</t>
  </si>
  <si>
    <t>PL</t>
  </si>
  <si>
    <t>DES TULIPIERS</t>
  </si>
  <si>
    <t>MACON</t>
  </si>
  <si>
    <t>2021-02-23T13:20:31</t>
  </si>
  <si>
    <t>AYIK INGENIERIE INFORMATIQUE</t>
  </si>
  <si>
    <t>A I</t>
  </si>
  <si>
    <t>2020-08-25T10:26:34</t>
  </si>
  <si>
    <t>LA PLANCHE</t>
  </si>
  <si>
    <t>SAINT-NIZIER-SUR-ARROUX</t>
  </si>
  <si>
    <t>2021-10-27T08:23:48</t>
  </si>
  <si>
    <t>NETXPER</t>
  </si>
  <si>
    <t>FR CONSULTING</t>
  </si>
  <si>
    <t>FRC</t>
  </si>
  <si>
    <t>DE LA FONTAINE</t>
  </si>
  <si>
    <t>MELLECEY</t>
  </si>
  <si>
    <t>FR CONSULTING - FRC - EARLYFUND</t>
  </si>
  <si>
    <t>2021-11-07T03:32:38</t>
  </si>
  <si>
    <t>C2IP</t>
  </si>
  <si>
    <t>LES CHAMPS ROUGEOTS</t>
  </si>
  <si>
    <t>SAINT-DESERT</t>
  </si>
  <si>
    <t>2021-11-04T03:35:29</t>
  </si>
  <si>
    <t>ICARE AUTOMATION</t>
  </si>
  <si>
    <t>EB2I</t>
  </si>
  <si>
    <t>ZI NORD CAMPUS INDUSTRIEL</t>
  </si>
  <si>
    <t>D AUTUN</t>
  </si>
  <si>
    <t>2021-10-27T08:14:39</t>
  </si>
  <si>
    <t>QUALUP</t>
  </si>
  <si>
    <t>LE CHATEAU</t>
  </si>
  <si>
    <t>LUGNY</t>
  </si>
  <si>
    <t>2021-10-27T08:17:14</t>
  </si>
  <si>
    <t>MIDORI</t>
  </si>
  <si>
    <t>M</t>
  </si>
  <si>
    <t>KRYSZTOFIAK</t>
  </si>
  <si>
    <t>PATRICE</t>
  </si>
  <si>
    <t>JERRY</t>
  </si>
  <si>
    <t>DES AILLERES</t>
  </si>
  <si>
    <t>AUXY</t>
  </si>
  <si>
    <t>2021-10-27T08:18:12</t>
  </si>
  <si>
    <t>OPREO</t>
  </si>
  <si>
    <t>LA GARDE</t>
  </si>
  <si>
    <t>SAINT-LEGER-SOUS-LA-BUSSIERE</t>
  </si>
  <si>
    <t>2021-10-27T08:21:02</t>
  </si>
  <si>
    <t>JC INFORMATIQUE</t>
  </si>
  <si>
    <t>DE LA POSTE</t>
  </si>
  <si>
    <t>LA CLAYETTE</t>
  </si>
  <si>
    <t>2021-10-27T08:27:01</t>
  </si>
  <si>
    <t>VOISEUX</t>
  </si>
  <si>
    <t>ARNAUD</t>
  </si>
  <si>
    <t>MICHEL</t>
  </si>
  <si>
    <t>DE SAINT MICAUD</t>
  </si>
  <si>
    <t>SAINT MARTIN D'AUXY</t>
  </si>
  <si>
    <t>2021-10-27T08:27:16</t>
  </si>
  <si>
    <t>ON - SITU</t>
  </si>
  <si>
    <t>QUAI</t>
  </si>
  <si>
    <t>SAINT COSME</t>
  </si>
  <si>
    <t>9511ZZ</t>
  </si>
  <si>
    <t>2021-10-27T08:27:18</t>
  </si>
  <si>
    <t>1FORM TECHNOLOGIES</t>
  </si>
  <si>
    <t>RENE CASSIN</t>
  </si>
  <si>
    <t>2021-10-27T08:29:05</t>
  </si>
  <si>
    <t>MEDIA-NEX</t>
  </si>
  <si>
    <t>2021-10-27T08:29:06</t>
  </si>
  <si>
    <t>LA BOUDURE</t>
  </si>
  <si>
    <t>BAUDEMONT</t>
  </si>
  <si>
    <t>2021-10-27T08:32:33</t>
  </si>
  <si>
    <t>BEE2LINK</t>
  </si>
  <si>
    <t>B</t>
  </si>
  <si>
    <t>GUEPET</t>
  </si>
  <si>
    <t>2021-10-27T08:37:21</t>
  </si>
  <si>
    <t>UBICX DEVELOPPEMENT</t>
  </si>
  <si>
    <t>DES CORDIERS</t>
  </si>
  <si>
    <t>2021-10-27T08:06:06</t>
  </si>
  <si>
    <t>AXAUNE FIDELITY</t>
  </si>
  <si>
    <t>MARECHAL JOFFRE</t>
  </si>
  <si>
    <t>2021-04-03T08:44:12</t>
  </si>
  <si>
    <t>CHRYSODIA STUDIO</t>
  </si>
  <si>
    <t>DU COURS</t>
  </si>
  <si>
    <t>MARCIGNY</t>
  </si>
  <si>
    <t>2021-10-27T08:26:54</t>
  </si>
  <si>
    <t>GREENSPARK</t>
  </si>
  <si>
    <t>CAMILLE DE TOURNON</t>
  </si>
  <si>
    <t>GENELARD</t>
  </si>
  <si>
    <t>2021-10-27T08:29:39</t>
  </si>
  <si>
    <t>G.C.S.  E SANTE BOURGOGNE</t>
  </si>
  <si>
    <t>GRANGE FRANGY</t>
  </si>
  <si>
    <t>2021-10-27T08:32:36</t>
  </si>
  <si>
    <t>ZEFIA</t>
  </si>
  <si>
    <t>RTE DE VELLE</t>
  </si>
  <si>
    <t>SAINT-BONNET-DE-VIEILLE-VIGNE</t>
  </si>
  <si>
    <t>2021-10-27T08:37:27</t>
  </si>
  <si>
    <t>BOURGOGNE ASSISTANCE INFORMATIQUE INTERNET</t>
  </si>
  <si>
    <t>BA2I</t>
  </si>
  <si>
    <t>DE MONTCENIS</t>
  </si>
  <si>
    <t>2021-10-27T08:37:41</t>
  </si>
  <si>
    <t>TETRANE</t>
  </si>
  <si>
    <t>82-86</t>
  </si>
  <si>
    <t>VICTOR HUGO</t>
  </si>
  <si>
    <t>2021-10-27T08:39:10</t>
  </si>
  <si>
    <t>SHAREVISUAL</t>
  </si>
  <si>
    <t>D'AUTUN</t>
  </si>
  <si>
    <t>DRACY-LE-FORT</t>
  </si>
  <si>
    <t>2020-08-25T10:47:09</t>
  </si>
  <si>
    <t>DAMALISK</t>
  </si>
  <si>
    <t>ESPACE CORIOLIS 2</t>
  </si>
  <si>
    <t>AV</t>
  </si>
  <si>
    <t>AV DE L'EUROPE</t>
  </si>
  <si>
    <t>ECUISSES</t>
  </si>
  <si>
    <t>2021-10-27T08:42:47</t>
  </si>
  <si>
    <t>AMG-INFORMATIQUE 71</t>
  </si>
  <si>
    <t>62.09Z</t>
  </si>
  <si>
    <t>EDITH CAVELL</t>
  </si>
  <si>
    <t>ICE INFORMATIQUE</t>
  </si>
  <si>
    <t>2021-10-27T08:50:03</t>
  </si>
  <si>
    <t>SERVICES ET SOLUTIONS INFORMATIQUES EN ENERGIE</t>
  </si>
  <si>
    <t>SSINERGIE</t>
  </si>
  <si>
    <t>GE</t>
  </si>
  <si>
    <t>BAT L B3</t>
  </si>
  <si>
    <t>DE VERDUN</t>
  </si>
  <si>
    <t>2021-10-27T08:50:06</t>
  </si>
  <si>
    <t>UBI TRANSPORTS</t>
  </si>
  <si>
    <t>63.11Z</t>
  </si>
  <si>
    <t>CITE DE L'ENTREPRISE</t>
  </si>
  <si>
    <t>BD</t>
  </si>
  <si>
    <t>DE LA RESISTANCE</t>
  </si>
  <si>
    <t>2021-10-27T08:51:40</t>
  </si>
  <si>
    <t>LKM SERVICES</t>
  </si>
  <si>
    <t>DE LA GALERIE</t>
  </si>
  <si>
    <t>LE BREUIL</t>
  </si>
  <si>
    <t>2021-10-27T08:51:41</t>
  </si>
  <si>
    <t>OPOCOLO CONCEPT</t>
  </si>
  <si>
    <t>JOHN KENNEDY</t>
  </si>
  <si>
    <t>GUEUGNON</t>
  </si>
  <si>
    <t>2021-10-27T08:52:26</t>
  </si>
  <si>
    <t>GROUP ESTEBAN PEREIRA SOLUTION IT</t>
  </si>
  <si>
    <t>GEPSIT</t>
  </si>
  <si>
    <t>IMP</t>
  </si>
  <si>
    <t>DES BONNARDES</t>
  </si>
  <si>
    <t>ESSERTENNE</t>
  </si>
  <si>
    <t>2021-10-27T08:58:30</t>
  </si>
  <si>
    <t>MY COMPUTING</t>
  </si>
  <si>
    <t>MC</t>
  </si>
  <si>
    <t>DES TILLEULS</t>
  </si>
  <si>
    <t>TORCY</t>
  </si>
  <si>
    <t>2021-10-27T09:03:58</t>
  </si>
  <si>
    <t>PEKA CONCEPT</t>
  </si>
  <si>
    <t>MARMAGNE</t>
  </si>
  <si>
    <t>2021-10-27T09:04:51</t>
  </si>
  <si>
    <t>FA-CONSULTING</t>
  </si>
  <si>
    <t>ORIGNY</t>
  </si>
  <si>
    <t>COUCHES</t>
  </si>
  <si>
    <t>2021-10-27T09:09:40</t>
  </si>
  <si>
    <t>BUSYNOT</t>
  </si>
  <si>
    <t>LE MIZIEUX</t>
  </si>
  <si>
    <t>RTE DE MIZIEUX</t>
  </si>
  <si>
    <t>ROUSSILLON-EN-MORVAN</t>
  </si>
  <si>
    <t>2021-10-27T09:11:42</t>
  </si>
  <si>
    <t>VIDOMIA</t>
  </si>
  <si>
    <t>LE BOURG</t>
  </si>
  <si>
    <t>DYO</t>
  </si>
  <si>
    <t>2021-10-27T09:12:51</t>
  </si>
  <si>
    <t>ALTERABILIS</t>
  </si>
  <si>
    <t>LD</t>
  </si>
  <si>
    <t>CHANCERONS</t>
  </si>
  <si>
    <t>VERGISSON</t>
  </si>
  <si>
    <t>2021-10-27T09:13:11</t>
  </si>
  <si>
    <t>L'AGENCE DWM</t>
  </si>
  <si>
    <t>LAMARTINE</t>
  </si>
  <si>
    <t>CLUNY</t>
  </si>
  <si>
    <t>2021-10-27T09:14:35</t>
  </si>
  <si>
    <t>SARL ALGOLYS</t>
  </si>
  <si>
    <t>ALFRED KASTLER</t>
  </si>
  <si>
    <t>FRAGNES-LA LOYERE</t>
  </si>
  <si>
    <t>2021-10-27T09:19:16</t>
  </si>
  <si>
    <t>COGNEAU CONSULTING</t>
  </si>
  <si>
    <t>DU CHENE VERT</t>
  </si>
  <si>
    <t>SAINT-EUSEBE</t>
  </si>
  <si>
    <t>2021-10-27T09:22:38</t>
  </si>
  <si>
    <t>AUM BIOSYNC</t>
  </si>
  <si>
    <t>2021-10-27T09:25:03</t>
  </si>
  <si>
    <t>NAUTICONCEPT</t>
  </si>
  <si>
    <t>ALAIN COLAS</t>
  </si>
  <si>
    <t>2021-10-27T09:26:24</t>
  </si>
  <si>
    <t>AVM DEVELOPMENT</t>
  </si>
  <si>
    <t>46.51Z</t>
  </si>
  <si>
    <t>DE L'EUROPE ESPACE CORIOLIS 2</t>
  </si>
  <si>
    <t>2021-10-27T09:27:31</t>
  </si>
  <si>
    <t>2TIC CONSULTING</t>
  </si>
  <si>
    <t>DE BLANZY</t>
  </si>
  <si>
    <t>2021-10-27T09:29:50</t>
  </si>
  <si>
    <t>I2T EXPERTS</t>
  </si>
  <si>
    <t>DES GUYARDS</t>
  </si>
  <si>
    <t>TAVERNAY</t>
  </si>
  <si>
    <t>2021-10-27T09:30:23</t>
  </si>
  <si>
    <t>APP DEVELOPPEMENT</t>
  </si>
  <si>
    <t>DES PEIGNEUX</t>
  </si>
  <si>
    <t>SAINT-YAN</t>
  </si>
  <si>
    <t>2021-10-27T09:30:31</t>
  </si>
  <si>
    <t>NATION SYSTEMS</t>
  </si>
  <si>
    <t>DU PORT</t>
  </si>
  <si>
    <t>ALLEREY-SUR-SAONE</t>
  </si>
  <si>
    <t>NATION.SYSTEMS</t>
  </si>
  <si>
    <t>2021-10-27T09:33:14</t>
  </si>
  <si>
    <t>CF CONSULTING</t>
  </si>
  <si>
    <t>LA CROIX</t>
  </si>
  <si>
    <t>OUROUX-SOUS-LE-BOIS-SAINTE-MARIE</t>
  </si>
  <si>
    <t>2021-10-27T09:34:21</t>
  </si>
  <si>
    <t>WAMCAR</t>
  </si>
  <si>
    <t>2021-10-27T09:36:11</t>
  </si>
  <si>
    <t>VIANOVA</t>
  </si>
  <si>
    <t>LIEU DIT</t>
  </si>
  <si>
    <t>EN BOUT</t>
  </si>
  <si>
    <t>TOURNUS</t>
  </si>
  <si>
    <t>2021-10-27T09:36:17</t>
  </si>
  <si>
    <t>COGE-IT</t>
  </si>
  <si>
    <t>DE LA GARE</t>
  </si>
  <si>
    <t>BUXY</t>
  </si>
  <si>
    <t>COGE - IT</t>
  </si>
  <si>
    <t>2021-10-27T09:36:25</t>
  </si>
  <si>
    <t>CLINIQUE DE L'INFORMATIQUE</t>
  </si>
  <si>
    <t>LES JEANDEAUX</t>
  </si>
  <si>
    <t>MORNAY</t>
  </si>
  <si>
    <t>2021-10-27T09:36:32</t>
  </si>
  <si>
    <t>AMORINFO</t>
  </si>
  <si>
    <t>DE WENDEL</t>
  </si>
  <si>
    <t>2021-10-27T09:40:11</t>
  </si>
  <si>
    <t>IDEAL SOLUTIONS</t>
  </si>
  <si>
    <t>2021-10-27T09:42:10</t>
  </si>
  <si>
    <t>LEAD EXCHANGE</t>
  </si>
  <si>
    <t>2021-10-27T09:44:27</t>
  </si>
  <si>
    <t>COGS TECHNOLOGY</t>
  </si>
  <si>
    <t>6 F</t>
  </si>
  <si>
    <t>DU GALOIS</t>
  </si>
  <si>
    <t>OSLON</t>
  </si>
  <si>
    <t>COGS-TECHNOLOGY</t>
  </si>
  <si>
    <t>2021-10-27T09:47:56</t>
  </si>
  <si>
    <t>SAS SPARK NETWORKS</t>
  </si>
  <si>
    <t>HAM</t>
  </si>
  <si>
    <t>DE SURVAUX</t>
  </si>
  <si>
    <t>PARAY-LE-MONIAL</t>
  </si>
  <si>
    <t>auto-entrepreneurs</t>
  </si>
  <si>
    <t>categorie juridique</t>
  </si>
  <si>
    <t>taille de l'entreprise</t>
  </si>
  <si>
    <t>tres petite entreprise</t>
  </si>
  <si>
    <t>petite entreprise</t>
  </si>
  <si>
    <t>Moyenne entreprise</t>
  </si>
  <si>
    <t>Grande entreprise</t>
  </si>
  <si>
    <t>très grande entreprise</t>
  </si>
  <si>
    <t>taille entreprise nombre</t>
  </si>
  <si>
    <t>Taille entreprise</t>
  </si>
  <si>
    <t>SARL</t>
  </si>
  <si>
    <t>STE par action simplifiée</t>
  </si>
  <si>
    <t>Association declarée</t>
  </si>
  <si>
    <t>SA conseil d'administration</t>
  </si>
  <si>
    <t>entrepreneur individuel</t>
  </si>
  <si>
    <t>Groupement de coopération sanitaire à gestion privée</t>
  </si>
  <si>
    <t>nombre emploier dans l'ain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</si>
</sst>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'Donné utile'!$J$69</c:f>
              <c:strCache>
                <c:ptCount val="1"/>
                <c:pt idx="0">
                  <c:v>Taille entreprise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2AAF-4D34-B305-096E4AA812D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2AAF-4D34-B305-096E4AA812D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2AAF-4D34-B305-096E4AA812D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2AAF-4D34-B305-096E4AA812D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2AAF-4D34-B305-096E4AA812D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2AAF-4D34-B305-096E4AA812D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'Donné utile'!$I$70:$I$75</c:f>
              <c:strCache>
                <c:ptCount val="6"/>
                <c:pt idx="0">
                  <c:v>auto-entrepreneurs</c:v>
                </c:pt>
                <c:pt idx="1">
                  <c:v>tres petite entreprise</c:v>
                </c:pt>
                <c:pt idx="2">
                  <c:v>petite entreprise</c:v>
                </c:pt>
                <c:pt idx="3">
                  <c:v>Moyenne entreprise</c:v>
                </c:pt>
                <c:pt idx="4">
                  <c:v>Grande entreprise</c:v>
                </c:pt>
                <c:pt idx="5">
                  <c:v>très grande entreprise</c:v>
                </c:pt>
              </c:strCache>
            </c:strRef>
          </c:cat>
          <c:val>
            <c:numRef>
              <c:f>'Donné utile'!$J$70:$J$75</c:f>
              <c:numCache>
                <c:formatCode>General</c:formatCode>
                <c:ptCount val="6"/>
                <c:pt idx="0">
                  <c:v>3</c:v>
                </c:pt>
                <c:pt idx="1">
                  <c:v>44</c:v>
                </c:pt>
                <c:pt idx="2">
                  <c:v>8</c:v>
                </c:pt>
                <c:pt idx="3">
                  <c:v>11</c:v>
                </c:pt>
                <c:pt idx="4">
                  <c:v>2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59-4076-8F03-3C9EBE22D7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'Donné utile'!$J$78</c:f>
              <c:strCache>
                <c:ptCount val="1"/>
                <c:pt idx="0">
                  <c:v>categorie juridique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B60-4EED-9BD5-1C29E5C25FF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B60-4EED-9BD5-1C29E5C25FF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B60-4EED-9BD5-1C29E5C25FF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B60-4EED-9BD5-1C29E5C25FF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B60-4EED-9BD5-1C29E5C25FF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DB60-4EED-9BD5-1C29E5C25FF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'Donné utile'!$I$79:$I$84</c:f>
              <c:strCache>
                <c:ptCount val="6"/>
                <c:pt idx="0">
                  <c:v>SARL</c:v>
                </c:pt>
                <c:pt idx="1">
                  <c:v>STE par action simplifiée</c:v>
                </c:pt>
                <c:pt idx="2">
                  <c:v>Association declarée</c:v>
                </c:pt>
                <c:pt idx="3">
                  <c:v>SA conseil d'administration</c:v>
                </c:pt>
                <c:pt idx="4">
                  <c:v>entrepreneur individuel</c:v>
                </c:pt>
                <c:pt idx="5">
                  <c:v>Groupement de coopération sanitaire à gestion privée</c:v>
                </c:pt>
              </c:strCache>
            </c:strRef>
          </c:cat>
          <c:val>
            <c:numRef>
              <c:f>'Donné utile'!$J$79:$J$84</c:f>
              <c:numCache>
                <c:formatCode>General</c:formatCode>
                <c:ptCount val="6"/>
                <c:pt idx="0">
                  <c:v>21</c:v>
                </c:pt>
                <c:pt idx="1">
                  <c:v>40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86-4044-A1D0-734E8CDE7937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'71 saone_et_loire'!$C$70</c:f>
              <c:strCache>
                <c:ptCount val="1"/>
                <c:pt idx="0">
                  <c:v>taille entreprise nombre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22EC-4C4A-A731-5FAA0BF4A5F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22EC-4C4A-A731-5FAA0BF4A5F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22EC-4C4A-A731-5FAA0BF4A5F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22EC-4C4A-A731-5FAA0BF4A5F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22EC-4C4A-A731-5FAA0BF4A5F1}"/>
              </c:ext>
            </c:extLst>
          </c:dPt>
          <c:cat>
            <c:strRef>
              <c:f>'71 saone_et_loire'!$B$71:$B$75</c:f>
              <c:strCache>
                <c:ptCount val="5"/>
                <c:pt idx="0">
                  <c:v>tres petite entreprise</c:v>
                </c:pt>
                <c:pt idx="1">
                  <c:v>petite entreprise</c:v>
                </c:pt>
                <c:pt idx="2">
                  <c:v>Moyenne entreprise</c:v>
                </c:pt>
                <c:pt idx="3">
                  <c:v>Grande entreprise</c:v>
                </c:pt>
                <c:pt idx="4">
                  <c:v>très grande entreprise</c:v>
                </c:pt>
              </c:strCache>
            </c:strRef>
          </c:cat>
          <c:val>
            <c:numRef>
              <c:f>'71 saone_et_loire'!$C$71:$C$75</c:f>
              <c:numCache>
                <c:formatCode>General</c:formatCode>
                <c:ptCount val="5"/>
                <c:pt idx="0">
                  <c:v>44</c:v>
                </c:pt>
                <c:pt idx="1">
                  <c:v>8</c:v>
                </c:pt>
                <c:pt idx="2">
                  <c:v>11</c:v>
                </c:pt>
                <c:pt idx="3">
                  <c:v>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53-4C5E-A4E7-05C0A9F3BC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0</xdr:colOff>
      <xdr:row>17</xdr:row>
      <xdr:rowOff>76200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1004A8A1-71C4-4D2C-A4A2-0B2DE69AA2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17</xdr:row>
      <xdr:rowOff>85724</xdr:rowOff>
    </xdr:from>
    <xdr:to>
      <xdr:col>5</xdr:col>
      <xdr:colOff>247650</xdr:colOff>
      <xdr:row>35</xdr:row>
      <xdr:rowOff>28575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8702F1AE-D67B-4860-BD65-CF11F5312F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66</xdr:row>
      <xdr:rowOff>23812</xdr:rowOff>
    </xdr:from>
    <xdr:to>
      <xdr:col>3</xdr:col>
      <xdr:colOff>723900</xdr:colOff>
      <xdr:row>82</xdr:row>
      <xdr:rowOff>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852AD81C-7E01-48C9-9AE3-5B953F8652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G1:P84"/>
  <sheetViews>
    <sheetView tabSelected="1" workbookViewId="0">
      <selection activeCell="P72" sqref="P72"/>
    </sheetView>
  </sheetViews>
  <sheetFormatPr baseColWidth="10" defaultRowHeight="15" x14ac:dyDescent="0.25"/>
  <cols>
    <col min="6" max="6" width="3.85546875" customWidth="1"/>
    <col min="7" max="7" width="0.42578125" hidden="1" customWidth="1"/>
    <col min="8" max="8" width="32.140625" customWidth="1"/>
    <col min="9" max="9" width="21.85546875" customWidth="1"/>
    <col min="12" max="12" width="27" customWidth="1"/>
    <col min="13" max="13" width="23.7109375" customWidth="1"/>
    <col min="14" max="14" width="29.28515625" customWidth="1"/>
    <col min="15" max="15" width="20.42578125" customWidth="1"/>
    <col min="16" max="16" width="27.85546875" customWidth="1"/>
  </cols>
  <sheetData>
    <row r="1" spans="8:16" x14ac:dyDescent="0.25">
      <c r="H1" t="s">
        <v>15</v>
      </c>
      <c r="I1" t="s">
        <v>0</v>
      </c>
      <c r="J1" t="s">
        <v>1</v>
      </c>
      <c r="K1" t="s">
        <v>2</v>
      </c>
      <c r="L1" t="s">
        <v>6</v>
      </c>
      <c r="M1" t="s">
        <v>368</v>
      </c>
      <c r="N1" t="s">
        <v>14</v>
      </c>
      <c r="O1" t="s">
        <v>369</v>
      </c>
      <c r="P1" t="s">
        <v>5</v>
      </c>
    </row>
    <row r="2" spans="8:16" x14ac:dyDescent="0.25">
      <c r="H2" t="s">
        <v>80</v>
      </c>
      <c r="I2">
        <v>327153235</v>
      </c>
      <c r="J2">
        <v>53</v>
      </c>
      <c r="K2">
        <v>32715323500053</v>
      </c>
      <c r="L2">
        <v>2019</v>
      </c>
      <c r="M2" s="1" t="str">
        <f>IF(N2=5499,"SARL",IF(N2=9220,"Association declarée",IF(N2=5710,"STE par action simplifiée",IF(N2=5599,"SA conseil d'administration",IF(N2=1000,"entrepreneur individuel",IF(N2=9970,"Groupement de coopération sanitaire à gestion privée",""))))))</f>
        <v>SA conseil d'administration</v>
      </c>
      <c r="N2">
        <v>5599</v>
      </c>
      <c r="O2" s="1" t="str">
        <f>IF(P2&gt;=100,"très grande entreprise",IF(P2&gt;=20,"Grande entreprise",IF(P2&gt;=10,"Moyenne entreprise",IF(P2&gt;=3,"petite entreprise",IF(P2&gt;=1,"tres petite entreprise","")))))</f>
        <v>tres petite entreprise</v>
      </c>
      <c r="P2">
        <v>1</v>
      </c>
    </row>
    <row r="3" spans="8:16" x14ac:dyDescent="0.25">
      <c r="H3" t="s">
        <v>110</v>
      </c>
      <c r="I3">
        <v>423715184</v>
      </c>
      <c r="J3">
        <v>51</v>
      </c>
      <c r="K3">
        <v>42371518400051</v>
      </c>
      <c r="L3">
        <v>2018</v>
      </c>
      <c r="M3" s="1" t="str">
        <f t="shared" ref="M3:M66" si="0">IF(N3=5499,"SARL",IF(N3=9220,"Association declarée",IF(N3=5710,"STE par action simplifiée",IF(N3=5599,"SA conseil d'administration",IF(N3=1000,"entrepreneur individuel",IF(N3=9970,"Groupement de coopération sanitaire à gestion privée",""))))))</f>
        <v>SARL</v>
      </c>
      <c r="N3">
        <v>5499</v>
      </c>
      <c r="O3" s="1" t="str">
        <f t="shared" ref="O3:O66" si="1">IF(P3&gt;=100,"très grande entreprise",IF(P3&gt;=20,"Grande entreprise",IF(P3&gt;=10,"Moyenne entreprise",IF(P3&gt;=3,"petite entreprise",IF(P3&gt;=1,"tres petite entreprise","")))))</f>
        <v>tres petite entreprise</v>
      </c>
      <c r="P3">
        <v>1</v>
      </c>
    </row>
    <row r="4" spans="8:16" x14ac:dyDescent="0.25">
      <c r="H4" t="s">
        <v>154</v>
      </c>
      <c r="I4">
        <v>479510901</v>
      </c>
      <c r="J4">
        <v>24</v>
      </c>
      <c r="K4">
        <v>47951090100024</v>
      </c>
      <c r="L4">
        <v>2019</v>
      </c>
      <c r="M4" s="1" t="str">
        <f t="shared" si="0"/>
        <v>STE par action simplifiée</v>
      </c>
      <c r="N4">
        <v>5710</v>
      </c>
      <c r="O4" s="1" t="str">
        <f t="shared" si="1"/>
        <v>tres petite entreprise</v>
      </c>
      <c r="P4">
        <v>1</v>
      </c>
    </row>
    <row r="5" spans="8:16" x14ac:dyDescent="0.25">
      <c r="I5">
        <v>480984210</v>
      </c>
      <c r="J5">
        <v>33</v>
      </c>
      <c r="K5">
        <v>48098421000033</v>
      </c>
      <c r="L5">
        <v>2019</v>
      </c>
      <c r="M5" s="1" t="str">
        <f t="shared" si="0"/>
        <v>entrepreneur individuel</v>
      </c>
      <c r="N5">
        <v>1000</v>
      </c>
      <c r="O5" s="1" t="str">
        <f t="shared" si="1"/>
        <v>tres petite entreprise</v>
      </c>
      <c r="P5">
        <v>1</v>
      </c>
    </row>
    <row r="6" spans="8:16" x14ac:dyDescent="0.25">
      <c r="H6" t="s">
        <v>166</v>
      </c>
      <c r="I6">
        <v>481638625</v>
      </c>
      <c r="J6">
        <v>14</v>
      </c>
      <c r="K6">
        <v>48163862500014</v>
      </c>
      <c r="L6">
        <v>2019</v>
      </c>
      <c r="M6" s="1" t="str">
        <f t="shared" si="0"/>
        <v>SARL</v>
      </c>
      <c r="N6">
        <v>5499</v>
      </c>
      <c r="O6" s="1" t="str">
        <f t="shared" si="1"/>
        <v>tres petite entreprise</v>
      </c>
      <c r="P6">
        <v>1</v>
      </c>
    </row>
    <row r="7" spans="8:16" x14ac:dyDescent="0.25">
      <c r="H7" t="s">
        <v>170</v>
      </c>
      <c r="I7">
        <v>483628129</v>
      </c>
      <c r="J7">
        <v>15</v>
      </c>
      <c r="K7">
        <v>48362812900015</v>
      </c>
      <c r="L7">
        <v>2019</v>
      </c>
      <c r="M7" s="1" t="str">
        <f t="shared" si="0"/>
        <v>SARL</v>
      </c>
      <c r="N7">
        <v>5499</v>
      </c>
      <c r="O7" s="1" t="str">
        <f t="shared" si="1"/>
        <v>tres petite entreprise</v>
      </c>
      <c r="P7">
        <v>1</v>
      </c>
    </row>
    <row r="8" spans="8:16" x14ac:dyDescent="0.25">
      <c r="I8">
        <v>489588418</v>
      </c>
      <c r="J8">
        <v>25</v>
      </c>
      <c r="K8">
        <v>48958841800025</v>
      </c>
      <c r="L8">
        <v>2019</v>
      </c>
      <c r="M8" s="1" t="str">
        <f t="shared" si="0"/>
        <v>entrepreneur individuel</v>
      </c>
      <c r="N8">
        <v>1000</v>
      </c>
      <c r="O8" s="1" t="str">
        <f t="shared" si="1"/>
        <v>tres petite entreprise</v>
      </c>
      <c r="P8">
        <v>1</v>
      </c>
    </row>
    <row r="9" spans="8:16" x14ac:dyDescent="0.25">
      <c r="H9" t="s">
        <v>185</v>
      </c>
      <c r="I9">
        <v>489795609</v>
      </c>
      <c r="J9">
        <v>36</v>
      </c>
      <c r="K9">
        <v>48979560900036</v>
      </c>
      <c r="L9">
        <v>2019</v>
      </c>
      <c r="M9" s="1" t="str">
        <f t="shared" si="0"/>
        <v>SARL</v>
      </c>
      <c r="N9">
        <v>5499</v>
      </c>
      <c r="O9" s="1" t="str">
        <f t="shared" si="1"/>
        <v>tres petite entreprise</v>
      </c>
      <c r="P9">
        <v>1</v>
      </c>
    </row>
    <row r="10" spans="8:16" x14ac:dyDescent="0.25">
      <c r="H10" t="s">
        <v>188</v>
      </c>
      <c r="I10">
        <v>491154472</v>
      </c>
      <c r="J10">
        <v>14</v>
      </c>
      <c r="K10">
        <v>49115447200014</v>
      </c>
      <c r="L10">
        <v>2019</v>
      </c>
      <c r="M10" s="1" t="str">
        <f t="shared" si="0"/>
        <v>SARL</v>
      </c>
      <c r="N10">
        <v>5499</v>
      </c>
      <c r="O10" s="1" t="str">
        <f t="shared" si="1"/>
        <v>tres petite entreprise</v>
      </c>
      <c r="P10">
        <v>1</v>
      </c>
    </row>
    <row r="11" spans="8:16" x14ac:dyDescent="0.25">
      <c r="H11" t="s">
        <v>197</v>
      </c>
      <c r="I11">
        <v>498842061</v>
      </c>
      <c r="J11">
        <v>34</v>
      </c>
      <c r="K11">
        <v>49884206100034</v>
      </c>
      <c r="L11">
        <v>2019</v>
      </c>
      <c r="M11" s="1" t="str">
        <f t="shared" si="0"/>
        <v>SARL</v>
      </c>
      <c r="N11">
        <v>5499</v>
      </c>
      <c r="O11" s="1" t="str">
        <f t="shared" si="1"/>
        <v>tres petite entreprise</v>
      </c>
      <c r="P11">
        <v>1</v>
      </c>
    </row>
    <row r="12" spans="8:16" x14ac:dyDescent="0.25">
      <c r="H12" t="s">
        <v>200</v>
      </c>
      <c r="I12">
        <v>502769714</v>
      </c>
      <c r="J12">
        <v>10</v>
      </c>
      <c r="K12">
        <v>50276971400010</v>
      </c>
      <c r="L12">
        <v>2019</v>
      </c>
      <c r="M12" s="1" t="str">
        <f t="shared" si="0"/>
        <v>SARL</v>
      </c>
      <c r="N12">
        <v>5499</v>
      </c>
      <c r="O12" s="1" t="str">
        <f t="shared" si="1"/>
        <v>tres petite entreprise</v>
      </c>
      <c r="P12">
        <v>1</v>
      </c>
    </row>
    <row r="13" spans="8:16" x14ac:dyDescent="0.25">
      <c r="H13" t="s">
        <v>214</v>
      </c>
      <c r="I13">
        <v>524479425</v>
      </c>
      <c r="J13">
        <v>26</v>
      </c>
      <c r="K13">
        <v>52447942500026</v>
      </c>
      <c r="L13">
        <v>2019</v>
      </c>
      <c r="M13" s="1" t="str">
        <f t="shared" si="0"/>
        <v>SARL</v>
      </c>
      <c r="N13">
        <v>5499</v>
      </c>
      <c r="O13" s="1" t="str">
        <f t="shared" si="1"/>
        <v>tres petite entreprise</v>
      </c>
      <c r="P13">
        <v>1</v>
      </c>
    </row>
    <row r="14" spans="8:16" x14ac:dyDescent="0.25">
      <c r="H14" t="s">
        <v>226</v>
      </c>
      <c r="I14">
        <v>531522456</v>
      </c>
      <c r="J14">
        <v>23</v>
      </c>
      <c r="K14">
        <v>53152245600023</v>
      </c>
      <c r="L14">
        <v>2019</v>
      </c>
      <c r="M14" s="1" t="str">
        <f t="shared" si="0"/>
        <v>SARL</v>
      </c>
      <c r="N14">
        <v>5499</v>
      </c>
      <c r="O14" s="1" t="str">
        <f t="shared" si="1"/>
        <v>tres petite entreprise</v>
      </c>
      <c r="P14">
        <v>1</v>
      </c>
    </row>
    <row r="15" spans="8:16" x14ac:dyDescent="0.25">
      <c r="H15" t="s">
        <v>257</v>
      </c>
      <c r="I15">
        <v>752062265</v>
      </c>
      <c r="J15">
        <v>18</v>
      </c>
      <c r="K15">
        <v>75206226500018</v>
      </c>
      <c r="L15">
        <v>2019</v>
      </c>
      <c r="M15" s="1" t="str">
        <f t="shared" si="0"/>
        <v>SARL</v>
      </c>
      <c r="N15">
        <v>5499</v>
      </c>
      <c r="O15" s="1" t="str">
        <f t="shared" si="1"/>
        <v>tres petite entreprise</v>
      </c>
      <c r="P15">
        <v>1</v>
      </c>
    </row>
    <row r="16" spans="8:16" x14ac:dyDescent="0.25">
      <c r="H16" t="s">
        <v>261</v>
      </c>
      <c r="I16">
        <v>752809756</v>
      </c>
      <c r="J16">
        <v>22</v>
      </c>
      <c r="K16">
        <v>75280975600022</v>
      </c>
      <c r="L16">
        <v>2019</v>
      </c>
      <c r="M16" s="1" t="str">
        <f t="shared" si="0"/>
        <v>SARL</v>
      </c>
      <c r="N16">
        <v>5499</v>
      </c>
      <c r="O16" s="1" t="str">
        <f t="shared" si="1"/>
        <v>tres petite entreprise</v>
      </c>
      <c r="P16">
        <v>1</v>
      </c>
    </row>
    <row r="17" spans="8:16" x14ac:dyDescent="0.25">
      <c r="H17" t="s">
        <v>272</v>
      </c>
      <c r="I17">
        <v>795212620</v>
      </c>
      <c r="J17">
        <v>12</v>
      </c>
      <c r="K17">
        <v>79521262000012</v>
      </c>
      <c r="L17">
        <v>2019</v>
      </c>
      <c r="M17" s="1" t="str">
        <f t="shared" si="0"/>
        <v>STE par action simplifiée</v>
      </c>
      <c r="N17">
        <v>5710</v>
      </c>
      <c r="O17" s="1" t="str">
        <f t="shared" si="1"/>
        <v>tres petite entreprise</v>
      </c>
      <c r="P17">
        <v>1</v>
      </c>
    </row>
    <row r="18" spans="8:16" x14ac:dyDescent="0.25">
      <c r="H18" t="s">
        <v>275</v>
      </c>
      <c r="I18">
        <v>798008819</v>
      </c>
      <c r="J18">
        <v>20</v>
      </c>
      <c r="K18">
        <v>79800881900020</v>
      </c>
      <c r="L18">
        <v>2019</v>
      </c>
      <c r="M18" s="1" t="str">
        <f t="shared" si="0"/>
        <v>STE par action simplifiée</v>
      </c>
      <c r="N18">
        <v>5710</v>
      </c>
      <c r="O18" s="1" t="str">
        <f t="shared" si="1"/>
        <v>tres petite entreprise</v>
      </c>
      <c r="P18">
        <v>1</v>
      </c>
    </row>
    <row r="19" spans="8:16" x14ac:dyDescent="0.25">
      <c r="H19" t="s">
        <v>279</v>
      </c>
      <c r="I19">
        <v>802482372</v>
      </c>
      <c r="J19">
        <v>25</v>
      </c>
      <c r="K19">
        <v>80248237200025</v>
      </c>
      <c r="L19">
        <v>2019</v>
      </c>
      <c r="M19" s="1" t="str">
        <f t="shared" si="0"/>
        <v>STE par action simplifiée</v>
      </c>
      <c r="N19">
        <v>5710</v>
      </c>
      <c r="O19" s="1" t="str">
        <f t="shared" si="1"/>
        <v>tres petite entreprise</v>
      </c>
      <c r="P19">
        <v>1</v>
      </c>
    </row>
    <row r="20" spans="8:16" x14ac:dyDescent="0.25">
      <c r="H20" t="s">
        <v>284</v>
      </c>
      <c r="I20">
        <v>804344778</v>
      </c>
      <c r="J20">
        <v>27</v>
      </c>
      <c r="K20">
        <v>80434477800027</v>
      </c>
      <c r="L20">
        <v>2019</v>
      </c>
      <c r="M20" s="1" t="str">
        <f t="shared" si="0"/>
        <v>STE par action simplifiée</v>
      </c>
      <c r="N20">
        <v>5710</v>
      </c>
      <c r="O20" s="1" t="str">
        <f t="shared" si="1"/>
        <v>tres petite entreprise</v>
      </c>
      <c r="P20">
        <v>1</v>
      </c>
    </row>
    <row r="21" spans="8:16" x14ac:dyDescent="0.25">
      <c r="H21" t="s">
        <v>288</v>
      </c>
      <c r="I21">
        <v>805356193</v>
      </c>
      <c r="J21">
        <v>13</v>
      </c>
      <c r="K21">
        <v>80535619300013</v>
      </c>
      <c r="L21">
        <v>2019</v>
      </c>
      <c r="M21" s="1" t="str">
        <f t="shared" si="0"/>
        <v>STE par action simplifiée</v>
      </c>
      <c r="N21">
        <v>5710</v>
      </c>
      <c r="O21" s="1" t="str">
        <f t="shared" si="1"/>
        <v>tres petite entreprise</v>
      </c>
      <c r="P21">
        <v>1</v>
      </c>
    </row>
    <row r="22" spans="8:16" x14ac:dyDescent="0.25">
      <c r="H22" t="s">
        <v>297</v>
      </c>
      <c r="I22">
        <v>808740567</v>
      </c>
      <c r="J22">
        <v>25</v>
      </c>
      <c r="K22">
        <v>80874056700025</v>
      </c>
      <c r="L22">
        <v>2019</v>
      </c>
      <c r="M22" s="1" t="str">
        <f t="shared" si="0"/>
        <v>SARL</v>
      </c>
      <c r="N22">
        <v>5499</v>
      </c>
      <c r="O22" s="1" t="str">
        <f t="shared" si="1"/>
        <v>tres petite entreprise</v>
      </c>
      <c r="P22">
        <v>1</v>
      </c>
    </row>
    <row r="23" spans="8:16" x14ac:dyDescent="0.25">
      <c r="H23" t="s">
        <v>301</v>
      </c>
      <c r="I23">
        <v>812753374</v>
      </c>
      <c r="J23">
        <v>22</v>
      </c>
      <c r="K23">
        <v>81275337400022</v>
      </c>
      <c r="L23">
        <v>2019</v>
      </c>
      <c r="M23" s="1" t="str">
        <f t="shared" si="0"/>
        <v>STE par action simplifiée</v>
      </c>
      <c r="N23">
        <v>5710</v>
      </c>
      <c r="O23" s="1" t="str">
        <f t="shared" si="1"/>
        <v>tres petite entreprise</v>
      </c>
      <c r="P23">
        <v>1</v>
      </c>
    </row>
    <row r="24" spans="8:16" x14ac:dyDescent="0.25">
      <c r="H24" t="s">
        <v>310</v>
      </c>
      <c r="I24">
        <v>820741411</v>
      </c>
      <c r="J24">
        <v>20</v>
      </c>
      <c r="K24">
        <v>82074141100020</v>
      </c>
      <c r="L24">
        <v>2019</v>
      </c>
      <c r="M24" s="1" t="str">
        <f t="shared" si="0"/>
        <v>SARL</v>
      </c>
      <c r="N24">
        <v>5499</v>
      </c>
      <c r="O24" s="1" t="str">
        <f t="shared" si="1"/>
        <v>tres petite entreprise</v>
      </c>
      <c r="P24">
        <v>1</v>
      </c>
    </row>
    <row r="25" spans="8:16" x14ac:dyDescent="0.25">
      <c r="H25" t="s">
        <v>314</v>
      </c>
      <c r="I25">
        <v>821748399</v>
      </c>
      <c r="J25">
        <v>10</v>
      </c>
      <c r="K25">
        <v>82174839900010</v>
      </c>
      <c r="L25">
        <v>2019</v>
      </c>
      <c r="M25" s="1" t="str">
        <f t="shared" si="0"/>
        <v>STE par action simplifiée</v>
      </c>
      <c r="N25">
        <v>5710</v>
      </c>
      <c r="O25" s="1" t="str">
        <f t="shared" si="1"/>
        <v>tres petite entreprise</v>
      </c>
      <c r="P25">
        <v>1</v>
      </c>
    </row>
    <row r="26" spans="8:16" x14ac:dyDescent="0.25">
      <c r="H26" t="s">
        <v>317</v>
      </c>
      <c r="I26">
        <v>824003883</v>
      </c>
      <c r="J26">
        <v>17</v>
      </c>
      <c r="K26">
        <v>82400388300017</v>
      </c>
      <c r="L26">
        <v>2019</v>
      </c>
      <c r="M26" s="1" t="str">
        <f t="shared" si="0"/>
        <v>STE par action simplifiée</v>
      </c>
      <c r="N26">
        <v>5710</v>
      </c>
      <c r="O26" s="1" t="str">
        <f t="shared" si="1"/>
        <v>tres petite entreprise</v>
      </c>
      <c r="P26">
        <v>1</v>
      </c>
    </row>
    <row r="27" spans="8:16" x14ac:dyDescent="0.25">
      <c r="H27" t="s">
        <v>321</v>
      </c>
      <c r="I27">
        <v>824480313</v>
      </c>
      <c r="J27">
        <v>17</v>
      </c>
      <c r="K27">
        <v>82448031300017</v>
      </c>
      <c r="L27">
        <v>2019</v>
      </c>
      <c r="M27" s="1" t="str">
        <f t="shared" si="0"/>
        <v>STE par action simplifiée</v>
      </c>
      <c r="N27">
        <v>5710</v>
      </c>
      <c r="O27" s="1" t="str">
        <f t="shared" si="1"/>
        <v>tres petite entreprise</v>
      </c>
      <c r="P27">
        <v>1</v>
      </c>
    </row>
    <row r="28" spans="8:16" x14ac:dyDescent="0.25">
      <c r="H28" t="s">
        <v>325</v>
      </c>
      <c r="I28">
        <v>824560635</v>
      </c>
      <c r="J28">
        <v>16</v>
      </c>
      <c r="K28">
        <v>82456063500016</v>
      </c>
      <c r="L28">
        <v>2019</v>
      </c>
      <c r="M28" s="1" t="str">
        <f t="shared" si="0"/>
        <v>STE par action simplifiée</v>
      </c>
      <c r="N28">
        <v>5710</v>
      </c>
      <c r="O28" s="1" t="str">
        <f t="shared" si="1"/>
        <v>tres petite entreprise</v>
      </c>
      <c r="P28">
        <v>1</v>
      </c>
    </row>
    <row r="29" spans="8:16" x14ac:dyDescent="0.25">
      <c r="H29" t="s">
        <v>330</v>
      </c>
      <c r="I29">
        <v>829021427</v>
      </c>
      <c r="J29">
        <v>10</v>
      </c>
      <c r="K29">
        <v>82902142700010</v>
      </c>
      <c r="L29">
        <v>2019</v>
      </c>
      <c r="M29" s="1" t="str">
        <f t="shared" si="0"/>
        <v>STE par action simplifiée</v>
      </c>
      <c r="N29">
        <v>5710</v>
      </c>
      <c r="O29" s="1" t="str">
        <f t="shared" si="1"/>
        <v>tres petite entreprise</v>
      </c>
      <c r="P29">
        <v>1</v>
      </c>
    </row>
    <row r="30" spans="8:16" x14ac:dyDescent="0.25">
      <c r="H30" t="s">
        <v>334</v>
      </c>
      <c r="I30">
        <v>830061263</v>
      </c>
      <c r="J30">
        <v>18</v>
      </c>
      <c r="K30">
        <v>83006126300018</v>
      </c>
      <c r="L30">
        <v>2019</v>
      </c>
      <c r="M30" s="1" t="str">
        <f t="shared" si="0"/>
        <v>STE par action simplifiée</v>
      </c>
      <c r="N30">
        <v>5710</v>
      </c>
      <c r="O30" s="1" t="str">
        <f t="shared" si="1"/>
        <v>tres petite entreprise</v>
      </c>
      <c r="P30">
        <v>1</v>
      </c>
    </row>
    <row r="31" spans="8:16" x14ac:dyDescent="0.25">
      <c r="H31" t="s">
        <v>336</v>
      </c>
      <c r="I31">
        <v>831679733</v>
      </c>
      <c r="J31">
        <v>12</v>
      </c>
      <c r="K31">
        <v>83167973300012</v>
      </c>
      <c r="L31">
        <v>2019</v>
      </c>
      <c r="M31" s="1" t="str">
        <f t="shared" si="0"/>
        <v>STE par action simplifiée</v>
      </c>
      <c r="N31">
        <v>5710</v>
      </c>
      <c r="O31" s="1" t="str">
        <f t="shared" si="1"/>
        <v>tres petite entreprise</v>
      </c>
      <c r="P31">
        <v>1</v>
      </c>
    </row>
    <row r="32" spans="8:16" x14ac:dyDescent="0.25">
      <c r="H32" t="s">
        <v>341</v>
      </c>
      <c r="I32">
        <v>831796636</v>
      </c>
      <c r="J32">
        <v>23</v>
      </c>
      <c r="K32">
        <v>83179663600023</v>
      </c>
      <c r="L32">
        <v>2019</v>
      </c>
      <c r="M32" s="1" t="str">
        <f t="shared" si="0"/>
        <v>STE par action simplifiée</v>
      </c>
      <c r="N32">
        <v>5710</v>
      </c>
      <c r="O32" s="1" t="str">
        <f t="shared" si="1"/>
        <v>tres petite entreprise</v>
      </c>
      <c r="P32">
        <v>1</v>
      </c>
    </row>
    <row r="33" spans="8:16" x14ac:dyDescent="0.25">
      <c r="H33" t="s">
        <v>346</v>
      </c>
      <c r="I33">
        <v>831947767</v>
      </c>
      <c r="J33">
        <v>16</v>
      </c>
      <c r="K33">
        <v>83194776700016</v>
      </c>
      <c r="L33">
        <v>2019</v>
      </c>
      <c r="M33" s="1" t="str">
        <f t="shared" si="0"/>
        <v>STE par action simplifiée</v>
      </c>
      <c r="N33">
        <v>5710</v>
      </c>
      <c r="O33" s="1" t="str">
        <f t="shared" si="1"/>
        <v>tres petite entreprise</v>
      </c>
      <c r="P33">
        <v>1</v>
      </c>
    </row>
    <row r="34" spans="8:16" x14ac:dyDescent="0.25">
      <c r="H34" t="s">
        <v>350</v>
      </c>
      <c r="I34">
        <v>832083059</v>
      </c>
      <c r="J34">
        <v>10</v>
      </c>
      <c r="K34">
        <v>83208305900010</v>
      </c>
      <c r="L34">
        <v>2019</v>
      </c>
      <c r="M34" s="1" t="str">
        <f t="shared" si="0"/>
        <v>STE par action simplifiée</v>
      </c>
      <c r="N34">
        <v>5710</v>
      </c>
      <c r="O34" s="1" t="str">
        <f t="shared" si="1"/>
        <v>tres petite entreprise</v>
      </c>
      <c r="P34">
        <v>1</v>
      </c>
    </row>
    <row r="35" spans="8:16" x14ac:dyDescent="0.25">
      <c r="H35" t="s">
        <v>355</v>
      </c>
      <c r="I35">
        <v>839723822</v>
      </c>
      <c r="J35">
        <v>12</v>
      </c>
      <c r="K35">
        <v>83972382200012</v>
      </c>
      <c r="L35">
        <v>2019</v>
      </c>
      <c r="M35" s="1" t="str">
        <f t="shared" si="0"/>
        <v>STE par action simplifiée</v>
      </c>
      <c r="N35">
        <v>5710</v>
      </c>
      <c r="O35" s="1" t="str">
        <f t="shared" si="1"/>
        <v>tres petite entreprise</v>
      </c>
      <c r="P35">
        <v>1</v>
      </c>
    </row>
    <row r="36" spans="8:16" x14ac:dyDescent="0.25">
      <c r="H36" t="s">
        <v>357</v>
      </c>
      <c r="I36">
        <v>842394934</v>
      </c>
      <c r="J36">
        <v>17</v>
      </c>
      <c r="K36">
        <v>84239493400017</v>
      </c>
      <c r="L36">
        <v>2019</v>
      </c>
      <c r="M36" s="1" t="str">
        <f t="shared" si="0"/>
        <v>STE par action simplifiée</v>
      </c>
      <c r="N36">
        <v>5710</v>
      </c>
      <c r="O36" s="1" t="str">
        <f t="shared" si="1"/>
        <v>tres petite entreprise</v>
      </c>
      <c r="P36">
        <v>1</v>
      </c>
    </row>
    <row r="37" spans="8:16" x14ac:dyDescent="0.25">
      <c r="H37" t="s">
        <v>363</v>
      </c>
      <c r="I37">
        <v>849567102</v>
      </c>
      <c r="J37">
        <v>17</v>
      </c>
      <c r="K37">
        <v>84956710200017</v>
      </c>
      <c r="L37">
        <v>2019</v>
      </c>
      <c r="M37" s="1" t="str">
        <f t="shared" si="0"/>
        <v>STE par action simplifiée</v>
      </c>
      <c r="N37">
        <v>5710</v>
      </c>
      <c r="O37" s="1" t="str">
        <f t="shared" si="1"/>
        <v>tres petite entreprise</v>
      </c>
      <c r="P37">
        <v>1</v>
      </c>
    </row>
    <row r="38" spans="8:16" x14ac:dyDescent="0.25">
      <c r="H38" t="s">
        <v>115</v>
      </c>
      <c r="I38">
        <v>425050952</v>
      </c>
      <c r="J38">
        <v>34</v>
      </c>
      <c r="K38">
        <v>42505095200034</v>
      </c>
      <c r="L38">
        <v>2019</v>
      </c>
      <c r="M38" s="1" t="str">
        <f t="shared" si="0"/>
        <v>SARL</v>
      </c>
      <c r="N38">
        <v>5499</v>
      </c>
      <c r="O38" s="1" t="str">
        <f t="shared" si="1"/>
        <v>tres petite entreprise</v>
      </c>
      <c r="P38">
        <v>2</v>
      </c>
    </row>
    <row r="39" spans="8:16" x14ac:dyDescent="0.25">
      <c r="H39" t="s">
        <v>126</v>
      </c>
      <c r="I39">
        <v>439048950</v>
      </c>
      <c r="J39">
        <v>26</v>
      </c>
      <c r="K39">
        <v>43904895000026</v>
      </c>
      <c r="L39">
        <v>2018</v>
      </c>
      <c r="M39" s="1" t="str">
        <f t="shared" si="0"/>
        <v>SARL</v>
      </c>
      <c r="N39">
        <v>5499</v>
      </c>
      <c r="O39" s="1" t="str">
        <f t="shared" si="1"/>
        <v>tres petite entreprise</v>
      </c>
      <c r="P39">
        <v>2</v>
      </c>
    </row>
    <row r="40" spans="8:16" x14ac:dyDescent="0.25">
      <c r="H40" t="s">
        <v>138</v>
      </c>
      <c r="I40">
        <v>443106042</v>
      </c>
      <c r="J40">
        <v>23</v>
      </c>
      <c r="K40">
        <v>44310604200023</v>
      </c>
      <c r="L40">
        <v>2019</v>
      </c>
      <c r="M40" s="1" t="str">
        <f t="shared" si="0"/>
        <v>STE par action simplifiée</v>
      </c>
      <c r="N40">
        <v>5710</v>
      </c>
      <c r="O40" s="1" t="str">
        <f t="shared" si="1"/>
        <v>tres petite entreprise</v>
      </c>
      <c r="P40">
        <v>2</v>
      </c>
    </row>
    <row r="41" spans="8:16" x14ac:dyDescent="0.25">
      <c r="H41" t="s">
        <v>149</v>
      </c>
      <c r="I41">
        <v>450313044</v>
      </c>
      <c r="J41">
        <v>31</v>
      </c>
      <c r="K41">
        <v>45031304400031</v>
      </c>
      <c r="L41">
        <v>2019</v>
      </c>
      <c r="M41" s="1" t="str">
        <f t="shared" si="0"/>
        <v>SARL</v>
      </c>
      <c r="N41">
        <v>5499</v>
      </c>
      <c r="O41" s="1" t="str">
        <f t="shared" si="1"/>
        <v>tres petite entreprise</v>
      </c>
      <c r="P41">
        <v>2</v>
      </c>
    </row>
    <row r="42" spans="8:16" x14ac:dyDescent="0.25">
      <c r="H42" t="s">
        <v>203</v>
      </c>
      <c r="I42">
        <v>503764342</v>
      </c>
      <c r="J42">
        <v>39</v>
      </c>
      <c r="K42">
        <v>50376434200039</v>
      </c>
      <c r="L42">
        <v>2018</v>
      </c>
      <c r="M42" s="1" t="str">
        <f t="shared" si="0"/>
        <v>STE par action simplifiée</v>
      </c>
      <c r="N42">
        <v>5710</v>
      </c>
      <c r="O42" s="1" t="str">
        <f t="shared" si="1"/>
        <v>tres petite entreprise</v>
      </c>
      <c r="P42">
        <v>2</v>
      </c>
    </row>
    <row r="43" spans="8:16" x14ac:dyDescent="0.25">
      <c r="H43" t="s">
        <v>230</v>
      </c>
      <c r="I43">
        <v>534519475</v>
      </c>
      <c r="J43">
        <v>22</v>
      </c>
      <c r="K43">
        <v>53451947500022</v>
      </c>
      <c r="L43">
        <v>2018</v>
      </c>
      <c r="M43" s="1" t="str">
        <f t="shared" si="0"/>
        <v>STE par action simplifiée</v>
      </c>
      <c r="N43">
        <v>5710</v>
      </c>
      <c r="O43" s="1" t="str">
        <f t="shared" si="1"/>
        <v>tres petite entreprise</v>
      </c>
      <c r="P43">
        <v>2</v>
      </c>
    </row>
    <row r="44" spans="8:16" x14ac:dyDescent="0.25">
      <c r="H44" t="s">
        <v>267</v>
      </c>
      <c r="I44">
        <v>790161061</v>
      </c>
      <c r="J44">
        <v>11</v>
      </c>
      <c r="K44">
        <v>79016106100011</v>
      </c>
      <c r="L44">
        <v>2019</v>
      </c>
      <c r="M44" s="1" t="str">
        <f t="shared" si="0"/>
        <v>SARL</v>
      </c>
      <c r="N44">
        <v>5499</v>
      </c>
      <c r="O44" s="1" t="str">
        <f t="shared" si="1"/>
        <v>tres petite entreprise</v>
      </c>
      <c r="P44">
        <v>2</v>
      </c>
    </row>
    <row r="45" spans="8:16" x14ac:dyDescent="0.25">
      <c r="H45" t="s">
        <v>293</v>
      </c>
      <c r="I45">
        <v>807652375</v>
      </c>
      <c r="J45">
        <v>47</v>
      </c>
      <c r="K45">
        <v>80765237500047</v>
      </c>
      <c r="L45">
        <v>2019</v>
      </c>
      <c r="M45" s="1" t="str">
        <f t="shared" si="0"/>
        <v>SARL</v>
      </c>
      <c r="N45">
        <v>5499</v>
      </c>
      <c r="O45" s="1" t="str">
        <f t="shared" si="1"/>
        <v>tres petite entreprise</v>
      </c>
      <c r="P45">
        <v>2</v>
      </c>
    </row>
    <row r="46" spans="8:16" x14ac:dyDescent="0.25">
      <c r="H46" t="s">
        <v>101</v>
      </c>
      <c r="I46">
        <v>344076971</v>
      </c>
      <c r="J46">
        <v>45</v>
      </c>
      <c r="K46">
        <v>34407697100045</v>
      </c>
      <c r="L46">
        <v>2019</v>
      </c>
      <c r="M46" s="1" t="str">
        <f t="shared" si="0"/>
        <v>STE par action simplifiée</v>
      </c>
      <c r="N46">
        <v>5710</v>
      </c>
      <c r="O46" s="1" t="str">
        <f t="shared" si="1"/>
        <v>petite entreprise</v>
      </c>
      <c r="P46">
        <v>3</v>
      </c>
    </row>
    <row r="47" spans="8:16" x14ac:dyDescent="0.25">
      <c r="H47" t="s">
        <v>132</v>
      </c>
      <c r="I47">
        <v>439680414</v>
      </c>
      <c r="J47">
        <v>26</v>
      </c>
      <c r="K47">
        <v>43968041400026</v>
      </c>
      <c r="L47">
        <v>2018</v>
      </c>
      <c r="M47" s="1" t="str">
        <f t="shared" si="0"/>
        <v>SARL</v>
      </c>
      <c r="N47">
        <v>5499</v>
      </c>
      <c r="O47" s="1" t="str">
        <f t="shared" si="1"/>
        <v>petite entreprise</v>
      </c>
      <c r="P47">
        <v>3</v>
      </c>
    </row>
    <row r="48" spans="8:16" x14ac:dyDescent="0.25">
      <c r="H48" t="s">
        <v>180</v>
      </c>
      <c r="I48">
        <v>489774083</v>
      </c>
      <c r="J48">
        <v>39</v>
      </c>
      <c r="K48">
        <v>48977408300039</v>
      </c>
      <c r="L48">
        <v>2019</v>
      </c>
      <c r="M48" s="1" t="str">
        <f t="shared" si="0"/>
        <v>SARL</v>
      </c>
      <c r="N48">
        <v>5499</v>
      </c>
      <c r="O48" s="1" t="str">
        <f t="shared" si="1"/>
        <v>petite entreprise</v>
      </c>
      <c r="P48">
        <v>3</v>
      </c>
    </row>
    <row r="49" spans="8:16" x14ac:dyDescent="0.25">
      <c r="H49" t="s">
        <v>218</v>
      </c>
      <c r="I49">
        <v>530262534</v>
      </c>
      <c r="J49">
        <v>31</v>
      </c>
      <c r="K49">
        <v>53026253400031</v>
      </c>
      <c r="L49">
        <v>2019</v>
      </c>
      <c r="M49" s="1" t="str">
        <f t="shared" si="0"/>
        <v>SARL</v>
      </c>
      <c r="N49">
        <v>5499</v>
      </c>
      <c r="O49" s="1" t="str">
        <f t="shared" si="1"/>
        <v>petite entreprise</v>
      </c>
      <c r="P49">
        <v>3</v>
      </c>
    </row>
    <row r="50" spans="8:16" x14ac:dyDescent="0.25">
      <c r="H50" t="s">
        <v>236</v>
      </c>
      <c r="I50">
        <v>534735477</v>
      </c>
      <c r="J50">
        <v>26</v>
      </c>
      <c r="K50">
        <v>53473547700026</v>
      </c>
      <c r="L50">
        <v>2019</v>
      </c>
      <c r="M50" s="1" t="str">
        <f t="shared" si="0"/>
        <v>STE par action simplifiée</v>
      </c>
      <c r="N50">
        <v>5710</v>
      </c>
      <c r="O50" s="1" t="str">
        <f t="shared" si="1"/>
        <v>petite entreprise</v>
      </c>
      <c r="P50">
        <v>3</v>
      </c>
    </row>
    <row r="51" spans="8:16" x14ac:dyDescent="0.25">
      <c r="H51" t="s">
        <v>305</v>
      </c>
      <c r="I51">
        <v>817509094</v>
      </c>
      <c r="J51">
        <v>22</v>
      </c>
      <c r="K51">
        <v>81750909400022</v>
      </c>
      <c r="L51">
        <v>2019</v>
      </c>
      <c r="M51" s="1" t="str">
        <f t="shared" si="0"/>
        <v>STE par action simplifiée</v>
      </c>
      <c r="N51">
        <v>5710</v>
      </c>
      <c r="O51" s="1" t="str">
        <f t="shared" si="1"/>
        <v>petite entreprise</v>
      </c>
      <c r="P51">
        <v>3</v>
      </c>
    </row>
    <row r="52" spans="8:16" x14ac:dyDescent="0.25">
      <c r="H52" t="s">
        <v>307</v>
      </c>
      <c r="I52">
        <v>819500331</v>
      </c>
      <c r="J52">
        <v>15</v>
      </c>
      <c r="K52">
        <v>81950033100015</v>
      </c>
      <c r="L52">
        <v>2019</v>
      </c>
      <c r="M52" s="1" t="str">
        <f t="shared" si="0"/>
        <v>STE par action simplifiée</v>
      </c>
      <c r="N52">
        <v>5710</v>
      </c>
      <c r="O52" s="1" t="str">
        <f t="shared" si="1"/>
        <v>petite entreprise</v>
      </c>
      <c r="P52">
        <v>3</v>
      </c>
    </row>
    <row r="53" spans="8:16" x14ac:dyDescent="0.25">
      <c r="H53" t="s">
        <v>353</v>
      </c>
      <c r="I53">
        <v>837699057</v>
      </c>
      <c r="J53">
        <v>19</v>
      </c>
      <c r="K53">
        <v>83769905700019</v>
      </c>
      <c r="L53">
        <v>2019</v>
      </c>
      <c r="M53" s="1" t="str">
        <f t="shared" si="0"/>
        <v>STE par action simplifiée</v>
      </c>
      <c r="N53">
        <v>5710</v>
      </c>
      <c r="O53" s="1" t="str">
        <f t="shared" si="1"/>
        <v>petite entreprise</v>
      </c>
      <c r="P53">
        <v>3</v>
      </c>
    </row>
    <row r="54" spans="8:16" x14ac:dyDescent="0.25">
      <c r="H54" t="s">
        <v>95</v>
      </c>
      <c r="I54">
        <v>340291202</v>
      </c>
      <c r="J54">
        <v>83</v>
      </c>
      <c r="K54">
        <v>34029120200083</v>
      </c>
      <c r="L54">
        <v>2019</v>
      </c>
      <c r="M54" s="1" t="str">
        <f t="shared" si="0"/>
        <v>STE par action simplifiée</v>
      </c>
      <c r="N54">
        <v>5710</v>
      </c>
      <c r="O54" s="1" t="str">
        <f t="shared" si="1"/>
        <v>Moyenne entreprise</v>
      </c>
      <c r="P54">
        <v>11</v>
      </c>
    </row>
    <row r="55" spans="8:16" x14ac:dyDescent="0.25">
      <c r="H55" t="s">
        <v>107</v>
      </c>
      <c r="I55">
        <v>392899159</v>
      </c>
      <c r="J55">
        <v>17</v>
      </c>
      <c r="K55">
        <v>39289915900017</v>
      </c>
      <c r="L55">
        <v>2019</v>
      </c>
      <c r="M55" s="1" t="str">
        <f t="shared" si="0"/>
        <v>STE par action simplifiée</v>
      </c>
      <c r="N55">
        <v>5710</v>
      </c>
      <c r="O55" s="1" t="str">
        <f t="shared" si="1"/>
        <v>Moyenne entreprise</v>
      </c>
      <c r="P55">
        <v>11</v>
      </c>
    </row>
    <row r="56" spans="8:16" x14ac:dyDescent="0.25">
      <c r="H56" t="s">
        <v>119</v>
      </c>
      <c r="I56">
        <v>432910107</v>
      </c>
      <c r="J56">
        <v>31</v>
      </c>
      <c r="K56">
        <v>43291010700031</v>
      </c>
      <c r="L56">
        <v>2019</v>
      </c>
      <c r="M56" s="1" t="str">
        <f t="shared" si="0"/>
        <v>STE par action simplifiée</v>
      </c>
      <c r="N56">
        <v>5710</v>
      </c>
      <c r="O56" s="1" t="str">
        <f t="shared" si="1"/>
        <v>Moyenne entreprise</v>
      </c>
      <c r="P56">
        <v>11</v>
      </c>
    </row>
    <row r="57" spans="8:16" x14ac:dyDescent="0.25">
      <c r="H57" t="s">
        <v>123</v>
      </c>
      <c r="I57">
        <v>433983095</v>
      </c>
      <c r="J57">
        <v>46</v>
      </c>
      <c r="K57">
        <v>43398309500046</v>
      </c>
      <c r="L57">
        <v>2019</v>
      </c>
      <c r="M57" s="1" t="str">
        <f t="shared" si="0"/>
        <v>STE par action simplifiée</v>
      </c>
      <c r="N57">
        <v>5710</v>
      </c>
      <c r="O57" s="1" t="str">
        <f t="shared" si="1"/>
        <v>Moyenne entreprise</v>
      </c>
      <c r="P57">
        <v>11</v>
      </c>
    </row>
    <row r="58" spans="8:16" x14ac:dyDescent="0.25">
      <c r="H58" t="s">
        <v>145</v>
      </c>
      <c r="I58">
        <v>449600642</v>
      </c>
      <c r="J58">
        <v>44</v>
      </c>
      <c r="K58">
        <v>44960064200044</v>
      </c>
      <c r="L58">
        <v>2019</v>
      </c>
      <c r="M58" s="1" t="str">
        <f t="shared" si="0"/>
        <v>STE par action simplifiée</v>
      </c>
      <c r="N58">
        <v>5710</v>
      </c>
      <c r="O58" s="1" t="str">
        <f t="shared" si="1"/>
        <v>Moyenne entreprise</v>
      </c>
      <c r="P58">
        <v>11</v>
      </c>
    </row>
    <row r="59" spans="8:16" x14ac:dyDescent="0.25">
      <c r="H59" t="s">
        <v>207</v>
      </c>
      <c r="I59">
        <v>519816292</v>
      </c>
      <c r="J59">
        <v>22</v>
      </c>
      <c r="K59">
        <v>51981629200022</v>
      </c>
      <c r="L59">
        <v>2019</v>
      </c>
      <c r="M59" s="1" t="str">
        <f t="shared" si="0"/>
        <v>STE par action simplifiée</v>
      </c>
      <c r="N59">
        <v>5710</v>
      </c>
      <c r="O59" s="1" t="str">
        <f t="shared" si="1"/>
        <v>Moyenne entreprise</v>
      </c>
      <c r="P59">
        <v>11</v>
      </c>
    </row>
    <row r="60" spans="8:16" x14ac:dyDescent="0.25">
      <c r="H60" t="s">
        <v>222</v>
      </c>
      <c r="I60">
        <v>530448232</v>
      </c>
      <c r="J60">
        <v>39</v>
      </c>
      <c r="K60">
        <v>53044823200039</v>
      </c>
      <c r="L60">
        <v>2019</v>
      </c>
      <c r="M60" s="1" t="str">
        <f t="shared" si="0"/>
        <v>STE par action simplifiée</v>
      </c>
      <c r="N60">
        <v>5710</v>
      </c>
      <c r="O60" s="1" t="str">
        <f t="shared" si="1"/>
        <v>Moyenne entreprise</v>
      </c>
      <c r="P60">
        <v>11</v>
      </c>
    </row>
    <row r="61" spans="8:16" x14ac:dyDescent="0.25">
      <c r="H61" t="s">
        <v>89</v>
      </c>
      <c r="I61">
        <v>339362667</v>
      </c>
      <c r="J61">
        <v>42</v>
      </c>
      <c r="K61">
        <v>33936266700042</v>
      </c>
      <c r="L61">
        <v>2019</v>
      </c>
      <c r="M61" s="1" t="str">
        <f t="shared" si="0"/>
        <v>STE par action simplifiée</v>
      </c>
      <c r="N61">
        <v>5710</v>
      </c>
      <c r="O61" s="1" t="str">
        <f t="shared" si="1"/>
        <v>Moyenne entreprise</v>
      </c>
      <c r="P61">
        <v>12</v>
      </c>
    </row>
    <row r="62" spans="8:16" x14ac:dyDescent="0.25">
      <c r="H62" t="s">
        <v>211</v>
      </c>
      <c r="I62">
        <v>522179399</v>
      </c>
      <c r="J62">
        <v>38</v>
      </c>
      <c r="K62">
        <v>52217939900038</v>
      </c>
      <c r="L62">
        <v>2019</v>
      </c>
      <c r="M62" s="1" t="str">
        <f t="shared" si="0"/>
        <v>Groupement de coopération sanitaire à gestion privée</v>
      </c>
      <c r="N62">
        <v>9970</v>
      </c>
      <c r="O62" s="1" t="str">
        <f t="shared" si="1"/>
        <v>Moyenne entreprise</v>
      </c>
      <c r="P62">
        <v>12</v>
      </c>
    </row>
    <row r="63" spans="8:16" x14ac:dyDescent="0.25">
      <c r="H63" t="s">
        <v>241</v>
      </c>
      <c r="I63">
        <v>750377350</v>
      </c>
      <c r="J63">
        <v>38</v>
      </c>
      <c r="K63">
        <v>75037735000038</v>
      </c>
      <c r="L63">
        <v>2019</v>
      </c>
      <c r="M63" s="1" t="str">
        <f t="shared" si="0"/>
        <v>STE par action simplifiée</v>
      </c>
      <c r="N63">
        <v>5710</v>
      </c>
      <c r="O63" s="1" t="str">
        <f t="shared" si="1"/>
        <v>Moyenne entreprise</v>
      </c>
      <c r="P63">
        <v>12</v>
      </c>
    </row>
    <row r="64" spans="8:16" x14ac:dyDescent="0.25">
      <c r="H64" t="s">
        <v>253</v>
      </c>
      <c r="I64">
        <v>752042523</v>
      </c>
      <c r="J64">
        <v>23</v>
      </c>
      <c r="K64">
        <v>75204252300023</v>
      </c>
      <c r="L64">
        <v>2019</v>
      </c>
      <c r="M64" s="1" t="str">
        <f t="shared" si="0"/>
        <v>STE par action simplifiée</v>
      </c>
      <c r="N64">
        <v>5710</v>
      </c>
      <c r="O64" s="1" t="str">
        <f t="shared" si="1"/>
        <v>Moyenne entreprise</v>
      </c>
      <c r="P64">
        <v>12</v>
      </c>
    </row>
    <row r="65" spans="8:16" x14ac:dyDescent="0.25">
      <c r="H65" t="s">
        <v>193</v>
      </c>
      <c r="I65">
        <v>493448690</v>
      </c>
      <c r="J65">
        <v>13</v>
      </c>
      <c r="K65">
        <v>49344869000013</v>
      </c>
      <c r="L65">
        <v>2019</v>
      </c>
      <c r="M65" s="1" t="str">
        <f t="shared" si="0"/>
        <v>STE par action simplifiée</v>
      </c>
      <c r="N65">
        <v>5710</v>
      </c>
      <c r="O65" s="1" t="str">
        <f t="shared" si="1"/>
        <v>Grande entreprise</v>
      </c>
      <c r="P65">
        <v>21</v>
      </c>
    </row>
    <row r="66" spans="8:16" x14ac:dyDescent="0.25">
      <c r="H66" t="s">
        <v>247</v>
      </c>
      <c r="I66">
        <v>750423295</v>
      </c>
      <c r="J66">
        <v>21</v>
      </c>
      <c r="K66">
        <v>75042329500021</v>
      </c>
      <c r="L66">
        <v>2019</v>
      </c>
      <c r="M66" s="1" t="str">
        <f t="shared" si="0"/>
        <v>STE par action simplifiée</v>
      </c>
      <c r="N66">
        <v>5710</v>
      </c>
      <c r="O66" s="1" t="str">
        <f t="shared" si="1"/>
        <v>Grande entreprise</v>
      </c>
      <c r="P66">
        <v>21</v>
      </c>
    </row>
    <row r="69" spans="8:16" x14ac:dyDescent="0.25">
      <c r="J69" t="s">
        <v>376</v>
      </c>
    </row>
    <row r="70" spans="8:16" x14ac:dyDescent="0.25">
      <c r="I70" t="s">
        <v>367</v>
      </c>
      <c r="J70">
        <v>3</v>
      </c>
      <c r="P70" t="s">
        <v>383</v>
      </c>
    </row>
    <row r="71" spans="8:16" x14ac:dyDescent="0.25">
      <c r="I71" t="s">
        <v>370</v>
      </c>
      <c r="J71">
        <f>COUNTIF(O:O,"tres petite entreprise")</f>
        <v>44</v>
      </c>
      <c r="P71">
        <f>SUM(P2:P66)</f>
        <v>243</v>
      </c>
    </row>
    <row r="72" spans="8:16" x14ac:dyDescent="0.25">
      <c r="I72" t="s">
        <v>371</v>
      </c>
      <c r="J72">
        <f>COUNTIF(O:O,"petite entreprise")</f>
        <v>8</v>
      </c>
    </row>
    <row r="73" spans="8:16" x14ac:dyDescent="0.25">
      <c r="I73" t="s">
        <v>372</v>
      </c>
      <c r="J73">
        <f>COUNTIF(O:O,"Moyenne entreprise")</f>
        <v>11</v>
      </c>
    </row>
    <row r="74" spans="8:16" x14ac:dyDescent="0.25">
      <c r="I74" t="s">
        <v>373</v>
      </c>
      <c r="J74">
        <f>COUNTIF(O:O,"Grande entreprise")</f>
        <v>2</v>
      </c>
    </row>
    <row r="75" spans="8:16" x14ac:dyDescent="0.25">
      <c r="I75" t="s">
        <v>374</v>
      </c>
      <c r="J75">
        <f>COUNTIF(O:O,"très grande entreprise")</f>
        <v>0</v>
      </c>
      <c r="L75">
        <f>SUM(J70:J75)</f>
        <v>68</v>
      </c>
    </row>
    <row r="78" spans="8:16" x14ac:dyDescent="0.25">
      <c r="J78" t="s">
        <v>368</v>
      </c>
    </row>
    <row r="79" spans="8:16" x14ac:dyDescent="0.25">
      <c r="I79" t="s">
        <v>377</v>
      </c>
      <c r="J79">
        <f>COUNTIF(M:M,I79)</f>
        <v>21</v>
      </c>
    </row>
    <row r="80" spans="8:16" x14ac:dyDescent="0.25">
      <c r="I80" t="s">
        <v>378</v>
      </c>
      <c r="J80">
        <f>COUNTIF(M:M,I80)</f>
        <v>40</v>
      </c>
    </row>
    <row r="81" spans="9:10" x14ac:dyDescent="0.25">
      <c r="I81" t="s">
        <v>379</v>
      </c>
      <c r="J81">
        <f>COUNTIF(M:M,I81)</f>
        <v>0</v>
      </c>
    </row>
    <row r="82" spans="9:10" x14ac:dyDescent="0.25">
      <c r="I82" t="s">
        <v>380</v>
      </c>
      <c r="J82">
        <f t="shared" ref="J82:J84" si="2">COUNTIF(M:M,I82)</f>
        <v>1</v>
      </c>
    </row>
    <row r="83" spans="9:10" x14ac:dyDescent="0.25">
      <c r="I83" t="s">
        <v>381</v>
      </c>
      <c r="J83">
        <f t="shared" si="2"/>
        <v>2</v>
      </c>
    </row>
    <row r="84" spans="9:10" x14ac:dyDescent="0.25">
      <c r="I84" t="s">
        <v>382</v>
      </c>
      <c r="J84">
        <f t="shared" si="2"/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Z75"/>
  <sheetViews>
    <sheetView workbookViewId="0">
      <selection sqref="A1:I1048576"/>
    </sheetView>
  </sheetViews>
  <sheetFormatPr baseColWidth="10" defaultRowHeight="15" x14ac:dyDescent="0.25"/>
  <cols>
    <col min="1" max="1" width="32.140625" customWidth="1"/>
    <col min="2" max="2" width="21.85546875" customWidth="1"/>
    <col min="6" max="6" width="23.7109375" customWidth="1"/>
    <col min="8" max="8" width="19.5703125" customWidth="1"/>
  </cols>
  <sheetData>
    <row r="1" spans="1:78" x14ac:dyDescent="0.25">
      <c r="A1" t="s">
        <v>15</v>
      </c>
      <c r="B1" t="s">
        <v>0</v>
      </c>
      <c r="C1" t="s">
        <v>1</v>
      </c>
      <c r="D1" t="s">
        <v>2</v>
      </c>
      <c r="E1" t="s">
        <v>6</v>
      </c>
      <c r="F1" t="s">
        <v>368</v>
      </c>
      <c r="G1" t="s">
        <v>14</v>
      </c>
      <c r="H1" t="s">
        <v>369</v>
      </c>
      <c r="I1" t="s">
        <v>5</v>
      </c>
      <c r="J1" t="s">
        <v>3</v>
      </c>
      <c r="K1" t="s">
        <v>4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  <c r="AO1" t="s">
        <v>38</v>
      </c>
      <c r="AP1" t="s">
        <v>39</v>
      </c>
      <c r="AQ1" t="s">
        <v>40</v>
      </c>
      <c r="AR1" t="s">
        <v>41</v>
      </c>
      <c r="AS1" t="s">
        <v>42</v>
      </c>
      <c r="AT1" t="s">
        <v>43</v>
      </c>
      <c r="AU1" t="s">
        <v>44</v>
      </c>
      <c r="AV1" t="s">
        <v>45</v>
      </c>
      <c r="AW1" t="s">
        <v>46</v>
      </c>
      <c r="AX1" t="s">
        <v>47</v>
      </c>
      <c r="AY1" t="s">
        <v>48</v>
      </c>
      <c r="AZ1" t="s">
        <v>49</v>
      </c>
      <c r="BA1" t="s">
        <v>50</v>
      </c>
      <c r="BB1" t="s">
        <v>51</v>
      </c>
      <c r="BC1" t="s">
        <v>52</v>
      </c>
      <c r="BD1" t="s">
        <v>53</v>
      </c>
      <c r="BE1" t="s">
        <v>54</v>
      </c>
      <c r="BF1" t="s">
        <v>55</v>
      </c>
      <c r="BG1" t="s">
        <v>56</v>
      </c>
      <c r="BH1" t="s">
        <v>57</v>
      </c>
      <c r="BI1" t="s">
        <v>58</v>
      </c>
      <c r="BJ1" t="s">
        <v>59</v>
      </c>
      <c r="BK1" t="s">
        <v>60</v>
      </c>
      <c r="BL1" t="s">
        <v>61</v>
      </c>
      <c r="BM1" t="s">
        <v>62</v>
      </c>
      <c r="BN1" t="s">
        <v>63</v>
      </c>
      <c r="BO1" t="s">
        <v>64</v>
      </c>
      <c r="BP1" t="s">
        <v>65</v>
      </c>
      <c r="BQ1" t="s">
        <v>66</v>
      </c>
      <c r="BR1" t="s">
        <v>67</v>
      </c>
      <c r="BS1" t="s">
        <v>68</v>
      </c>
      <c r="BT1" t="s">
        <v>69</v>
      </c>
      <c r="BU1" t="s">
        <v>70</v>
      </c>
      <c r="BV1" t="s">
        <v>71</v>
      </c>
      <c r="BW1" t="s">
        <v>72</v>
      </c>
      <c r="BX1" t="s">
        <v>73</v>
      </c>
      <c r="BY1" t="s">
        <v>74</v>
      </c>
      <c r="BZ1" t="s">
        <v>75</v>
      </c>
    </row>
    <row r="2" spans="1:78" x14ac:dyDescent="0.25">
      <c r="A2" t="s">
        <v>80</v>
      </c>
      <c r="B2">
        <v>327153235</v>
      </c>
      <c r="C2">
        <v>53</v>
      </c>
      <c r="D2">
        <v>32715323500053</v>
      </c>
      <c r="E2">
        <v>2019</v>
      </c>
      <c r="F2" s="1" t="str">
        <f>IF(G2=5499,"SARL",IF(G2=9220,"Association declarée",IF(G2=5710,"STE par action simplifiée",IF(G2=5599,"SA conseil d'administration",IF(G2=1000,"entrepreneur individuel",IF(G2=9970,"Groupement de coopération sanitaire à gestion privée",""))))))</f>
        <v>SA conseil d'administration</v>
      </c>
      <c r="G2">
        <v>5599</v>
      </c>
      <c r="H2" s="1" t="str">
        <f>IF(I2&gt;=100,"très grande entreprise",IF(I2&gt;=20,"Grande entreprise",IF(I2&gt;=10,"Moyenne entreprise",IF(I2&gt;=3,"petite entreprise",IF(I2&gt;=1,"tres petite entreprise","")))))</f>
        <v>tres petite entreprise</v>
      </c>
      <c r="I2">
        <v>1</v>
      </c>
      <c r="J2" t="s">
        <v>76</v>
      </c>
      <c r="K2" s="1">
        <v>39753</v>
      </c>
      <c r="M2" t="s">
        <v>77</v>
      </c>
      <c r="N2" t="s">
        <v>78</v>
      </c>
      <c r="O2" t="s">
        <v>79</v>
      </c>
      <c r="P2" t="s">
        <v>76</v>
      </c>
      <c r="R2" s="1">
        <v>30407</v>
      </c>
      <c r="S2" t="s">
        <v>81</v>
      </c>
      <c r="AF2" t="s">
        <v>82</v>
      </c>
      <c r="AG2" t="s">
        <v>83</v>
      </c>
      <c r="AJ2" t="s">
        <v>76</v>
      </c>
      <c r="AK2">
        <v>1</v>
      </c>
      <c r="AL2">
        <v>2019</v>
      </c>
      <c r="AM2">
        <v>53</v>
      </c>
      <c r="AN2" t="s">
        <v>77</v>
      </c>
      <c r="AO2" t="s">
        <v>84</v>
      </c>
      <c r="AP2">
        <v>2019</v>
      </c>
      <c r="AR2">
        <v>22</v>
      </c>
      <c r="AT2" t="s">
        <v>85</v>
      </c>
      <c r="AU2" t="s">
        <v>86</v>
      </c>
      <c r="AV2">
        <v>71100</v>
      </c>
      <c r="AW2" t="s">
        <v>87</v>
      </c>
      <c r="AZ2">
        <v>71076</v>
      </c>
      <c r="BS2" t="s">
        <v>79</v>
      </c>
      <c r="BX2" t="s">
        <v>82</v>
      </c>
      <c r="BY2" t="s">
        <v>83</v>
      </c>
      <c r="BZ2" t="s">
        <v>76</v>
      </c>
    </row>
    <row r="3" spans="1:78" x14ac:dyDescent="0.25">
      <c r="A3" t="s">
        <v>110</v>
      </c>
      <c r="B3">
        <v>423715184</v>
      </c>
      <c r="C3">
        <v>51</v>
      </c>
      <c r="D3">
        <v>42371518400051</v>
      </c>
      <c r="E3">
        <v>2018</v>
      </c>
      <c r="F3" s="1" t="str">
        <f t="shared" ref="F3:F66" si="0">IF(G3=5499,"SARL",IF(G3=9220,"Association declarée",IF(G3=5710,"STE par action simplifiée",IF(G3=5599,"SA conseil d'administration",IF(G3=1000,"entrepreneur individuel",IF(G3=9970,"Groupement de coopération sanitaire à gestion privée",""))))))</f>
        <v>SARL</v>
      </c>
      <c r="G3">
        <v>5499</v>
      </c>
      <c r="H3" s="1" t="str">
        <f t="shared" ref="H3:H66" si="1">IF(I3&gt;=100,"très grande entreprise",IF(I3&gt;=20,"Grande entreprise",IF(I3&gt;=10,"Moyenne entreprise",IF(I3&gt;=3,"petite entreprise",IF(I3&gt;=1,"tres petite entreprise","")))))</f>
        <v>tres petite entreprise</v>
      </c>
      <c r="I3">
        <v>1</v>
      </c>
      <c r="J3" t="s">
        <v>76</v>
      </c>
      <c r="K3" s="1">
        <v>43221</v>
      </c>
      <c r="M3" t="s">
        <v>109</v>
      </c>
      <c r="N3" t="s">
        <v>78</v>
      </c>
      <c r="O3" t="s">
        <v>79</v>
      </c>
      <c r="P3" t="s">
        <v>76</v>
      </c>
      <c r="R3" s="1">
        <v>36342</v>
      </c>
      <c r="T3" t="s">
        <v>111</v>
      </c>
      <c r="AF3" t="s">
        <v>82</v>
      </c>
      <c r="AG3" t="s">
        <v>83</v>
      </c>
      <c r="AI3" t="s">
        <v>91</v>
      </c>
      <c r="AJ3" t="s">
        <v>91</v>
      </c>
      <c r="AK3">
        <v>1</v>
      </c>
      <c r="AL3">
        <v>2018</v>
      </c>
      <c r="AM3">
        <v>51</v>
      </c>
      <c r="AN3" t="s">
        <v>109</v>
      </c>
      <c r="AO3" t="s">
        <v>84</v>
      </c>
      <c r="AP3">
        <v>2019</v>
      </c>
      <c r="AQ3" t="s">
        <v>112</v>
      </c>
      <c r="AT3" t="s">
        <v>85</v>
      </c>
      <c r="AU3" t="s">
        <v>86</v>
      </c>
      <c r="AV3">
        <v>71100</v>
      </c>
      <c r="AW3" t="s">
        <v>87</v>
      </c>
      <c r="AZ3">
        <v>71076</v>
      </c>
      <c r="BS3" t="s">
        <v>79</v>
      </c>
      <c r="BW3" t="s">
        <v>113</v>
      </c>
      <c r="BX3" t="s">
        <v>82</v>
      </c>
      <c r="BY3" t="s">
        <v>83</v>
      </c>
      <c r="BZ3" t="s">
        <v>91</v>
      </c>
    </row>
    <row r="4" spans="1:78" x14ac:dyDescent="0.25">
      <c r="A4" t="s">
        <v>154</v>
      </c>
      <c r="B4">
        <v>479510901</v>
      </c>
      <c r="C4">
        <v>24</v>
      </c>
      <c r="D4">
        <v>47951090100024</v>
      </c>
      <c r="E4">
        <v>2019</v>
      </c>
      <c r="F4" s="1" t="str">
        <f t="shared" si="0"/>
        <v>STE par action simplifiée</v>
      </c>
      <c r="G4">
        <v>5710</v>
      </c>
      <c r="H4" s="1" t="str">
        <f t="shared" si="1"/>
        <v>tres petite entreprise</v>
      </c>
      <c r="I4">
        <v>1</v>
      </c>
      <c r="J4" t="s">
        <v>76</v>
      </c>
      <c r="K4" s="1">
        <v>39479</v>
      </c>
      <c r="M4" t="s">
        <v>153</v>
      </c>
      <c r="N4" t="s">
        <v>100</v>
      </c>
      <c r="O4" t="s">
        <v>79</v>
      </c>
      <c r="P4" t="s">
        <v>76</v>
      </c>
      <c r="R4" s="1">
        <v>38260</v>
      </c>
      <c r="T4" t="s">
        <v>154</v>
      </c>
      <c r="AF4" t="s">
        <v>82</v>
      </c>
      <c r="AG4" t="s">
        <v>83</v>
      </c>
      <c r="AJ4" t="s">
        <v>76</v>
      </c>
      <c r="AK4">
        <v>1</v>
      </c>
      <c r="AL4">
        <v>2019</v>
      </c>
      <c r="AM4">
        <v>16</v>
      </c>
      <c r="AN4" t="s">
        <v>153</v>
      </c>
      <c r="AO4" t="s">
        <v>84</v>
      </c>
      <c r="AP4">
        <v>2019</v>
      </c>
      <c r="AU4" t="s">
        <v>155</v>
      </c>
      <c r="AV4">
        <v>71260</v>
      </c>
      <c r="AW4" t="s">
        <v>156</v>
      </c>
      <c r="AZ4">
        <v>71267</v>
      </c>
      <c r="BS4" t="s">
        <v>79</v>
      </c>
      <c r="BX4" t="s">
        <v>82</v>
      </c>
      <c r="BY4" t="s">
        <v>83</v>
      </c>
      <c r="BZ4" t="s">
        <v>76</v>
      </c>
    </row>
    <row r="5" spans="1:78" x14ac:dyDescent="0.25">
      <c r="B5">
        <v>480984210</v>
      </c>
      <c r="C5">
        <v>33</v>
      </c>
      <c r="D5">
        <v>48098421000033</v>
      </c>
      <c r="E5">
        <v>2019</v>
      </c>
      <c r="F5" s="1" t="str">
        <f t="shared" si="0"/>
        <v>entrepreneur individuel</v>
      </c>
      <c r="G5">
        <v>1000</v>
      </c>
      <c r="H5" s="1" t="str">
        <f t="shared" si="1"/>
        <v>tres petite entreprise</v>
      </c>
      <c r="I5">
        <v>1</v>
      </c>
      <c r="J5" t="s">
        <v>76</v>
      </c>
      <c r="K5" s="1">
        <v>41518</v>
      </c>
      <c r="M5" t="s">
        <v>157</v>
      </c>
      <c r="N5" t="s">
        <v>78</v>
      </c>
      <c r="O5" t="s">
        <v>79</v>
      </c>
      <c r="P5" t="s">
        <v>76</v>
      </c>
      <c r="R5" s="1">
        <v>38412</v>
      </c>
      <c r="T5" t="s">
        <v>158</v>
      </c>
      <c r="W5" t="s">
        <v>159</v>
      </c>
      <c r="X5" t="s">
        <v>160</v>
      </c>
      <c r="Z5" t="s">
        <v>161</v>
      </c>
      <c r="AA5" t="s">
        <v>162</v>
      </c>
      <c r="AD5" t="s">
        <v>161</v>
      </c>
      <c r="AF5" t="s">
        <v>82</v>
      </c>
      <c r="AG5" t="s">
        <v>83</v>
      </c>
      <c r="AJ5" t="s">
        <v>76</v>
      </c>
      <c r="AK5">
        <v>1</v>
      </c>
      <c r="AL5">
        <v>2019</v>
      </c>
      <c r="AM5">
        <v>33</v>
      </c>
      <c r="AN5" t="s">
        <v>157</v>
      </c>
      <c r="AO5" t="s">
        <v>84</v>
      </c>
      <c r="AP5">
        <v>2019</v>
      </c>
      <c r="AR5">
        <v>23</v>
      </c>
      <c r="AT5" t="s">
        <v>85</v>
      </c>
      <c r="AU5" t="s">
        <v>163</v>
      </c>
      <c r="AV5">
        <v>71400</v>
      </c>
      <c r="AW5" t="s">
        <v>164</v>
      </c>
      <c r="AZ5">
        <v>71015</v>
      </c>
      <c r="BS5" t="s">
        <v>79</v>
      </c>
      <c r="BX5" t="s">
        <v>82</v>
      </c>
      <c r="BY5" t="s">
        <v>83</v>
      </c>
      <c r="BZ5" t="s">
        <v>76</v>
      </c>
    </row>
    <row r="6" spans="1:78" x14ac:dyDescent="0.25">
      <c r="A6" t="s">
        <v>166</v>
      </c>
      <c r="B6">
        <v>481638625</v>
      </c>
      <c r="C6">
        <v>14</v>
      </c>
      <c r="D6">
        <v>48163862500014</v>
      </c>
      <c r="E6">
        <v>2019</v>
      </c>
      <c r="F6" s="1" t="str">
        <f t="shared" si="0"/>
        <v>SARL</v>
      </c>
      <c r="G6">
        <v>5499</v>
      </c>
      <c r="H6" s="1" t="str">
        <f t="shared" si="1"/>
        <v>tres petite entreprise</v>
      </c>
      <c r="I6">
        <v>1</v>
      </c>
      <c r="J6" t="s">
        <v>76</v>
      </c>
      <c r="K6" s="1">
        <v>38457</v>
      </c>
      <c r="M6" t="s">
        <v>165</v>
      </c>
      <c r="N6" t="s">
        <v>78</v>
      </c>
      <c r="O6" t="s">
        <v>79</v>
      </c>
      <c r="P6" t="s">
        <v>76</v>
      </c>
      <c r="R6" s="1">
        <v>38457</v>
      </c>
      <c r="AF6" t="s">
        <v>105</v>
      </c>
      <c r="AG6" t="s">
        <v>83</v>
      </c>
      <c r="AJ6" t="s">
        <v>76</v>
      </c>
      <c r="AK6">
        <v>1</v>
      </c>
      <c r="AL6">
        <v>2019</v>
      </c>
      <c r="AM6">
        <v>14</v>
      </c>
      <c r="AN6" t="s">
        <v>165</v>
      </c>
      <c r="AO6" t="s">
        <v>84</v>
      </c>
      <c r="AP6">
        <v>2019</v>
      </c>
      <c r="AU6" t="s">
        <v>167</v>
      </c>
      <c r="AV6">
        <v>71520</v>
      </c>
      <c r="AW6" t="s">
        <v>168</v>
      </c>
      <c r="AZ6">
        <v>71441</v>
      </c>
      <c r="BS6" t="s">
        <v>79</v>
      </c>
      <c r="BX6" t="s">
        <v>105</v>
      </c>
      <c r="BY6" t="s">
        <v>83</v>
      </c>
      <c r="BZ6" t="s">
        <v>76</v>
      </c>
    </row>
    <row r="7" spans="1:78" x14ac:dyDescent="0.25">
      <c r="A7" t="s">
        <v>170</v>
      </c>
      <c r="B7">
        <v>483628129</v>
      </c>
      <c r="C7">
        <v>15</v>
      </c>
      <c r="D7">
        <v>48362812900015</v>
      </c>
      <c r="E7">
        <v>2019</v>
      </c>
      <c r="F7" s="1" t="str">
        <f t="shared" si="0"/>
        <v>SARL</v>
      </c>
      <c r="G7">
        <v>5499</v>
      </c>
      <c r="H7" s="1" t="str">
        <f t="shared" si="1"/>
        <v>tres petite entreprise</v>
      </c>
      <c r="I7">
        <v>1</v>
      </c>
      <c r="J7" t="s">
        <v>76</v>
      </c>
      <c r="K7" s="1">
        <v>38565</v>
      </c>
      <c r="M7" t="s">
        <v>169</v>
      </c>
      <c r="N7" t="s">
        <v>78</v>
      </c>
      <c r="O7" t="s">
        <v>79</v>
      </c>
      <c r="P7" t="s">
        <v>76</v>
      </c>
      <c r="R7" s="1">
        <v>38565</v>
      </c>
      <c r="AF7" t="s">
        <v>82</v>
      </c>
      <c r="AG7" t="s">
        <v>83</v>
      </c>
      <c r="AJ7" t="s">
        <v>76</v>
      </c>
      <c r="AK7">
        <v>1</v>
      </c>
      <c r="AL7">
        <v>2019</v>
      </c>
      <c r="AM7">
        <v>15</v>
      </c>
      <c r="AN7" t="s">
        <v>169</v>
      </c>
      <c r="AO7" t="s">
        <v>84</v>
      </c>
      <c r="AP7">
        <v>2019</v>
      </c>
      <c r="AT7" t="s">
        <v>128</v>
      </c>
      <c r="AU7" t="s">
        <v>171</v>
      </c>
      <c r="AV7">
        <v>71800</v>
      </c>
      <c r="AW7" t="s">
        <v>172</v>
      </c>
      <c r="AZ7">
        <v>71133</v>
      </c>
      <c r="BS7" t="s">
        <v>79</v>
      </c>
      <c r="BX7" t="s">
        <v>82</v>
      </c>
      <c r="BY7" t="s">
        <v>83</v>
      </c>
      <c r="BZ7" t="s">
        <v>76</v>
      </c>
    </row>
    <row r="8" spans="1:78" x14ac:dyDescent="0.25">
      <c r="B8">
        <v>489588418</v>
      </c>
      <c r="C8">
        <v>25</v>
      </c>
      <c r="D8">
        <v>48958841800025</v>
      </c>
      <c r="E8">
        <v>2019</v>
      </c>
      <c r="F8" s="1" t="str">
        <f t="shared" si="0"/>
        <v>entrepreneur individuel</v>
      </c>
      <c r="G8">
        <v>1000</v>
      </c>
      <c r="H8" s="1" t="str">
        <f t="shared" si="1"/>
        <v>tres petite entreprise</v>
      </c>
      <c r="I8">
        <v>1</v>
      </c>
      <c r="J8" t="s">
        <v>76</v>
      </c>
      <c r="K8" s="1">
        <v>39538</v>
      </c>
      <c r="M8" t="s">
        <v>173</v>
      </c>
      <c r="N8" t="s">
        <v>78</v>
      </c>
      <c r="O8" t="s">
        <v>79</v>
      </c>
      <c r="P8" t="s">
        <v>76</v>
      </c>
      <c r="R8" s="1">
        <v>38803</v>
      </c>
      <c r="W8" t="s">
        <v>159</v>
      </c>
      <c r="X8" t="s">
        <v>174</v>
      </c>
      <c r="Z8" t="s">
        <v>175</v>
      </c>
      <c r="AA8" t="s">
        <v>176</v>
      </c>
      <c r="AD8" t="s">
        <v>175</v>
      </c>
      <c r="AF8" t="s">
        <v>105</v>
      </c>
      <c r="AG8" t="s">
        <v>83</v>
      </c>
      <c r="AJ8" t="s">
        <v>91</v>
      </c>
      <c r="AK8">
        <v>1</v>
      </c>
      <c r="AL8">
        <v>2019</v>
      </c>
      <c r="AM8">
        <v>25</v>
      </c>
      <c r="AN8" t="s">
        <v>173</v>
      </c>
      <c r="AO8" t="s">
        <v>84</v>
      </c>
      <c r="AP8">
        <v>2019</v>
      </c>
      <c r="AR8">
        <v>1</v>
      </c>
      <c r="AT8" t="s">
        <v>97</v>
      </c>
      <c r="AU8" t="s">
        <v>177</v>
      </c>
      <c r="AV8">
        <v>71390</v>
      </c>
      <c r="AW8" t="s">
        <v>178</v>
      </c>
      <c r="AZ8">
        <v>71449</v>
      </c>
      <c r="BS8" t="s">
        <v>79</v>
      </c>
      <c r="BX8" t="s">
        <v>105</v>
      </c>
      <c r="BY8" t="s">
        <v>83</v>
      </c>
      <c r="BZ8" t="s">
        <v>91</v>
      </c>
    </row>
    <row r="9" spans="1:78" x14ac:dyDescent="0.25">
      <c r="A9" t="s">
        <v>185</v>
      </c>
      <c r="B9">
        <v>489795609</v>
      </c>
      <c r="C9">
        <v>36</v>
      </c>
      <c r="D9">
        <v>48979560900036</v>
      </c>
      <c r="E9">
        <v>2019</v>
      </c>
      <c r="F9" s="1" t="str">
        <f t="shared" si="0"/>
        <v>SARL</v>
      </c>
      <c r="G9">
        <v>5499</v>
      </c>
      <c r="H9" s="1" t="str">
        <f t="shared" si="1"/>
        <v>tres petite entreprise</v>
      </c>
      <c r="I9">
        <v>1</v>
      </c>
      <c r="J9" t="s">
        <v>76</v>
      </c>
      <c r="K9" s="1">
        <v>43647</v>
      </c>
      <c r="L9" t="s">
        <v>183</v>
      </c>
      <c r="M9" t="s">
        <v>184</v>
      </c>
      <c r="N9" t="s">
        <v>78</v>
      </c>
      <c r="O9" t="s">
        <v>79</v>
      </c>
      <c r="P9" t="s">
        <v>76</v>
      </c>
      <c r="R9" s="1">
        <v>38839</v>
      </c>
      <c r="AF9" t="s">
        <v>105</v>
      </c>
      <c r="AG9" t="s">
        <v>83</v>
      </c>
      <c r="AI9" t="s">
        <v>91</v>
      </c>
      <c r="AJ9" t="s">
        <v>76</v>
      </c>
      <c r="AK9">
        <v>1</v>
      </c>
      <c r="AL9">
        <v>2019</v>
      </c>
      <c r="AM9">
        <v>36</v>
      </c>
      <c r="AN9" t="s">
        <v>184</v>
      </c>
      <c r="AO9" t="s">
        <v>84</v>
      </c>
      <c r="AP9">
        <v>2019</v>
      </c>
      <c r="AR9">
        <v>13</v>
      </c>
      <c r="AT9" t="s">
        <v>85</v>
      </c>
      <c r="AU9" t="s">
        <v>186</v>
      </c>
      <c r="AV9">
        <v>71100</v>
      </c>
      <c r="AW9" t="s">
        <v>87</v>
      </c>
      <c r="AZ9">
        <v>71076</v>
      </c>
      <c r="BS9" t="s">
        <v>79</v>
      </c>
      <c r="BX9" t="s">
        <v>105</v>
      </c>
      <c r="BY9" t="s">
        <v>83</v>
      </c>
      <c r="BZ9" t="s">
        <v>76</v>
      </c>
    </row>
    <row r="10" spans="1:78" x14ac:dyDescent="0.25">
      <c r="A10" t="s">
        <v>188</v>
      </c>
      <c r="B10">
        <v>491154472</v>
      </c>
      <c r="C10">
        <v>14</v>
      </c>
      <c r="D10">
        <v>49115447200014</v>
      </c>
      <c r="E10">
        <v>2019</v>
      </c>
      <c r="F10" s="1" t="str">
        <f t="shared" si="0"/>
        <v>SARL</v>
      </c>
      <c r="G10">
        <v>5499</v>
      </c>
      <c r="H10" s="1" t="str">
        <f t="shared" si="1"/>
        <v>tres petite entreprise</v>
      </c>
      <c r="I10">
        <v>1</v>
      </c>
      <c r="J10" t="s">
        <v>76</v>
      </c>
      <c r="K10" s="1">
        <v>38930</v>
      </c>
      <c r="M10" t="s">
        <v>187</v>
      </c>
      <c r="N10" t="s">
        <v>78</v>
      </c>
      <c r="O10" t="s">
        <v>79</v>
      </c>
      <c r="P10" t="s">
        <v>76</v>
      </c>
      <c r="R10" s="1">
        <v>38930</v>
      </c>
      <c r="AF10" t="s">
        <v>82</v>
      </c>
      <c r="AG10" t="s">
        <v>83</v>
      </c>
      <c r="AJ10" t="s">
        <v>76</v>
      </c>
      <c r="AK10">
        <v>1</v>
      </c>
      <c r="AL10">
        <v>2019</v>
      </c>
      <c r="AM10">
        <v>14</v>
      </c>
      <c r="AN10" t="s">
        <v>189</v>
      </c>
      <c r="AO10" t="s">
        <v>84</v>
      </c>
      <c r="AP10">
        <v>2019</v>
      </c>
      <c r="AU10" t="s">
        <v>190</v>
      </c>
      <c r="AV10">
        <v>71800</v>
      </c>
      <c r="AW10" t="s">
        <v>191</v>
      </c>
      <c r="AZ10">
        <v>71022</v>
      </c>
      <c r="BS10" t="s">
        <v>79</v>
      </c>
      <c r="BX10" t="s">
        <v>82</v>
      </c>
      <c r="BY10" t="s">
        <v>83</v>
      </c>
      <c r="BZ10" t="s">
        <v>76</v>
      </c>
    </row>
    <row r="11" spans="1:78" x14ac:dyDescent="0.25">
      <c r="A11" t="s">
        <v>197</v>
      </c>
      <c r="B11">
        <v>498842061</v>
      </c>
      <c r="C11">
        <v>34</v>
      </c>
      <c r="D11">
        <v>49884206100034</v>
      </c>
      <c r="E11">
        <v>2019</v>
      </c>
      <c r="F11" s="1" t="str">
        <f t="shared" si="0"/>
        <v>SARL</v>
      </c>
      <c r="G11">
        <v>5499</v>
      </c>
      <c r="H11" s="1" t="str">
        <f t="shared" si="1"/>
        <v>tres petite entreprise</v>
      </c>
      <c r="I11">
        <v>1</v>
      </c>
      <c r="J11" t="s">
        <v>76</v>
      </c>
      <c r="K11" s="1">
        <v>41548</v>
      </c>
      <c r="M11" t="s">
        <v>196</v>
      </c>
      <c r="N11" t="s">
        <v>78</v>
      </c>
      <c r="O11" t="s">
        <v>79</v>
      </c>
      <c r="P11" t="s">
        <v>76</v>
      </c>
      <c r="R11" s="1">
        <v>39265</v>
      </c>
      <c r="AF11" t="s">
        <v>105</v>
      </c>
      <c r="AG11" t="s">
        <v>83</v>
      </c>
      <c r="AJ11" t="s">
        <v>76</v>
      </c>
      <c r="AK11">
        <v>1</v>
      </c>
      <c r="AL11">
        <v>2019</v>
      </c>
      <c r="AM11">
        <v>34</v>
      </c>
      <c r="AN11" t="s">
        <v>196</v>
      </c>
      <c r="AO11" t="s">
        <v>84</v>
      </c>
      <c r="AP11">
        <v>2019</v>
      </c>
      <c r="AR11">
        <v>232</v>
      </c>
      <c r="AT11" t="s">
        <v>85</v>
      </c>
      <c r="AU11" t="s">
        <v>198</v>
      </c>
      <c r="AV11">
        <v>71000</v>
      </c>
      <c r="AW11" t="s">
        <v>130</v>
      </c>
      <c r="AZ11">
        <v>71270</v>
      </c>
      <c r="BS11" t="s">
        <v>79</v>
      </c>
      <c r="BT11" t="s">
        <v>197</v>
      </c>
      <c r="BW11" t="s">
        <v>197</v>
      </c>
      <c r="BX11" t="s">
        <v>105</v>
      </c>
      <c r="BY11" t="s">
        <v>83</v>
      </c>
      <c r="BZ11" t="s">
        <v>76</v>
      </c>
    </row>
    <row r="12" spans="1:78" x14ac:dyDescent="0.25">
      <c r="A12" t="s">
        <v>200</v>
      </c>
      <c r="B12">
        <v>502769714</v>
      </c>
      <c r="C12">
        <v>10</v>
      </c>
      <c r="D12">
        <v>50276971400010</v>
      </c>
      <c r="E12">
        <v>2019</v>
      </c>
      <c r="F12" s="1" t="str">
        <f t="shared" si="0"/>
        <v>SARL</v>
      </c>
      <c r="G12">
        <v>5499</v>
      </c>
      <c r="H12" s="1" t="str">
        <f t="shared" si="1"/>
        <v>tres petite entreprise</v>
      </c>
      <c r="I12">
        <v>1</v>
      </c>
      <c r="J12" t="s">
        <v>76</v>
      </c>
      <c r="K12" s="1">
        <v>39489</v>
      </c>
      <c r="M12" t="s">
        <v>199</v>
      </c>
      <c r="N12" t="s">
        <v>78</v>
      </c>
      <c r="O12" t="s">
        <v>79</v>
      </c>
      <c r="P12" t="s">
        <v>76</v>
      </c>
      <c r="R12" s="1">
        <v>39489</v>
      </c>
      <c r="AF12" t="s">
        <v>105</v>
      </c>
      <c r="AG12" t="s">
        <v>83</v>
      </c>
      <c r="AJ12" t="s">
        <v>91</v>
      </c>
      <c r="AK12">
        <v>1</v>
      </c>
      <c r="AL12">
        <v>2019</v>
      </c>
      <c r="AM12">
        <v>10</v>
      </c>
      <c r="AN12" t="s">
        <v>199</v>
      </c>
      <c r="AO12" t="s">
        <v>84</v>
      </c>
      <c r="AP12">
        <v>2019</v>
      </c>
      <c r="AR12">
        <v>30</v>
      </c>
      <c r="AS12" t="s">
        <v>194</v>
      </c>
      <c r="AT12" t="s">
        <v>85</v>
      </c>
      <c r="AU12" t="s">
        <v>201</v>
      </c>
      <c r="AV12">
        <v>71200</v>
      </c>
      <c r="AW12" t="s">
        <v>104</v>
      </c>
      <c r="AZ12">
        <v>71153</v>
      </c>
      <c r="BS12" t="s">
        <v>79</v>
      </c>
      <c r="BX12" t="s">
        <v>105</v>
      </c>
      <c r="BY12" t="s">
        <v>83</v>
      </c>
      <c r="BZ12" t="s">
        <v>91</v>
      </c>
    </row>
    <row r="13" spans="1:78" x14ac:dyDescent="0.25">
      <c r="A13" t="s">
        <v>214</v>
      </c>
      <c r="B13">
        <v>524479425</v>
      </c>
      <c r="C13">
        <v>26</v>
      </c>
      <c r="D13">
        <v>52447942500026</v>
      </c>
      <c r="E13">
        <v>2019</v>
      </c>
      <c r="F13" s="1" t="str">
        <f t="shared" si="0"/>
        <v>SARL</v>
      </c>
      <c r="G13">
        <v>5499</v>
      </c>
      <c r="H13" s="1" t="str">
        <f t="shared" si="1"/>
        <v>tres petite entreprise</v>
      </c>
      <c r="I13">
        <v>1</v>
      </c>
      <c r="J13" t="s">
        <v>76</v>
      </c>
      <c r="K13" s="1">
        <v>42215</v>
      </c>
      <c r="M13" t="s">
        <v>213</v>
      </c>
      <c r="N13" t="s">
        <v>78</v>
      </c>
      <c r="O13" t="s">
        <v>79</v>
      </c>
      <c r="P13" t="s">
        <v>76</v>
      </c>
      <c r="R13" s="1">
        <v>40413</v>
      </c>
      <c r="AF13" t="s">
        <v>105</v>
      </c>
      <c r="AG13" t="s">
        <v>83</v>
      </c>
      <c r="AI13" t="s">
        <v>91</v>
      </c>
      <c r="AJ13" t="s">
        <v>76</v>
      </c>
      <c r="AK13">
        <v>1</v>
      </c>
      <c r="AL13">
        <v>2019</v>
      </c>
      <c r="AM13">
        <v>26</v>
      </c>
      <c r="AN13" t="s">
        <v>213</v>
      </c>
      <c r="AO13" t="s">
        <v>84</v>
      </c>
      <c r="AP13">
        <v>2019</v>
      </c>
      <c r="AR13">
        <v>189</v>
      </c>
      <c r="AU13" t="s">
        <v>215</v>
      </c>
      <c r="AV13">
        <v>71430</v>
      </c>
      <c r="AW13" t="s">
        <v>216</v>
      </c>
      <c r="AZ13">
        <v>71395</v>
      </c>
      <c r="BS13" t="s">
        <v>79</v>
      </c>
      <c r="BX13" t="s">
        <v>105</v>
      </c>
      <c r="BY13" t="s">
        <v>83</v>
      </c>
      <c r="BZ13" t="s">
        <v>76</v>
      </c>
    </row>
    <row r="14" spans="1:78" x14ac:dyDescent="0.25">
      <c r="A14" t="s">
        <v>226</v>
      </c>
      <c r="B14">
        <v>531522456</v>
      </c>
      <c r="C14">
        <v>23</v>
      </c>
      <c r="D14">
        <v>53152245600023</v>
      </c>
      <c r="E14">
        <v>2019</v>
      </c>
      <c r="F14" s="1" t="str">
        <f t="shared" si="0"/>
        <v>SARL</v>
      </c>
      <c r="G14">
        <v>5499</v>
      </c>
      <c r="H14" s="1" t="str">
        <f t="shared" si="1"/>
        <v>tres petite entreprise</v>
      </c>
      <c r="I14">
        <v>1</v>
      </c>
      <c r="J14" t="s">
        <v>76</v>
      </c>
      <c r="K14" s="1">
        <v>40878</v>
      </c>
      <c r="M14" t="s">
        <v>225</v>
      </c>
      <c r="N14" t="s">
        <v>100</v>
      </c>
      <c r="O14" t="s">
        <v>79</v>
      </c>
      <c r="P14" t="s">
        <v>76</v>
      </c>
      <c r="R14" s="1">
        <v>40612</v>
      </c>
      <c r="AF14" t="s">
        <v>82</v>
      </c>
      <c r="AG14" t="s">
        <v>83</v>
      </c>
      <c r="AJ14" t="s">
        <v>76</v>
      </c>
      <c r="AK14">
        <v>1</v>
      </c>
      <c r="AL14">
        <v>2019</v>
      </c>
      <c r="AM14">
        <v>15</v>
      </c>
      <c r="AN14" t="s">
        <v>225</v>
      </c>
      <c r="AO14" t="s">
        <v>84</v>
      </c>
      <c r="AP14">
        <v>2019</v>
      </c>
      <c r="AR14">
        <v>40</v>
      </c>
      <c r="AT14" t="s">
        <v>97</v>
      </c>
      <c r="AU14" t="s">
        <v>227</v>
      </c>
      <c r="AV14">
        <v>71640</v>
      </c>
      <c r="AW14" t="s">
        <v>228</v>
      </c>
      <c r="AZ14">
        <v>71182</v>
      </c>
      <c r="BS14" t="s">
        <v>79</v>
      </c>
      <c r="BT14" t="s">
        <v>226</v>
      </c>
      <c r="BX14" t="s">
        <v>82</v>
      </c>
      <c r="BY14" t="s">
        <v>83</v>
      </c>
      <c r="BZ14" t="s">
        <v>76</v>
      </c>
    </row>
    <row r="15" spans="1:78" x14ac:dyDescent="0.25">
      <c r="A15" t="s">
        <v>257</v>
      </c>
      <c r="B15">
        <v>752062265</v>
      </c>
      <c r="C15">
        <v>18</v>
      </c>
      <c r="D15">
        <v>75206226500018</v>
      </c>
      <c r="E15">
        <v>2019</v>
      </c>
      <c r="F15" s="1" t="str">
        <f t="shared" si="0"/>
        <v>SARL</v>
      </c>
      <c r="G15">
        <v>5499</v>
      </c>
      <c r="H15" s="1" t="str">
        <f t="shared" si="1"/>
        <v>tres petite entreprise</v>
      </c>
      <c r="I15">
        <v>1</v>
      </c>
      <c r="J15" t="s">
        <v>76</v>
      </c>
      <c r="K15" s="1">
        <v>41088</v>
      </c>
      <c r="M15" t="s">
        <v>256</v>
      </c>
      <c r="N15" t="s">
        <v>78</v>
      </c>
      <c r="O15" t="s">
        <v>79</v>
      </c>
      <c r="P15" t="s">
        <v>76</v>
      </c>
      <c r="R15" s="1">
        <v>41088</v>
      </c>
      <c r="AF15" t="s">
        <v>82</v>
      </c>
      <c r="AG15" t="s">
        <v>83</v>
      </c>
      <c r="AJ15" t="s">
        <v>76</v>
      </c>
      <c r="AK15">
        <v>1</v>
      </c>
      <c r="AL15">
        <v>2019</v>
      </c>
      <c r="AM15">
        <v>18</v>
      </c>
      <c r="AN15" t="s">
        <v>256</v>
      </c>
      <c r="AO15" t="s">
        <v>84</v>
      </c>
      <c r="AP15">
        <v>2019</v>
      </c>
      <c r="AR15">
        <v>45</v>
      </c>
      <c r="AT15" t="s">
        <v>85</v>
      </c>
      <c r="AU15" t="s">
        <v>258</v>
      </c>
      <c r="AV15">
        <v>71130</v>
      </c>
      <c r="AW15" t="s">
        <v>259</v>
      </c>
      <c r="AZ15">
        <v>71230</v>
      </c>
      <c r="BS15" t="s">
        <v>79</v>
      </c>
      <c r="BW15" t="s">
        <v>257</v>
      </c>
      <c r="BX15" t="s">
        <v>82</v>
      </c>
      <c r="BY15" t="s">
        <v>83</v>
      </c>
      <c r="BZ15" t="s">
        <v>76</v>
      </c>
    </row>
    <row r="16" spans="1:78" x14ac:dyDescent="0.25">
      <c r="A16" t="s">
        <v>261</v>
      </c>
      <c r="B16">
        <v>752809756</v>
      </c>
      <c r="C16">
        <v>22</v>
      </c>
      <c r="D16">
        <v>75280975600022</v>
      </c>
      <c r="E16">
        <v>2019</v>
      </c>
      <c r="F16" s="1" t="str">
        <f t="shared" si="0"/>
        <v>SARL</v>
      </c>
      <c r="G16">
        <v>5499</v>
      </c>
      <c r="H16" s="1" t="str">
        <f t="shared" si="1"/>
        <v>tres petite entreprise</v>
      </c>
      <c r="I16">
        <v>1</v>
      </c>
      <c r="J16" t="s">
        <v>76</v>
      </c>
      <c r="K16" s="1">
        <v>42644</v>
      </c>
      <c r="M16" t="s">
        <v>260</v>
      </c>
      <c r="N16" t="s">
        <v>78</v>
      </c>
      <c r="O16" t="s">
        <v>79</v>
      </c>
      <c r="P16" t="s">
        <v>76</v>
      </c>
      <c r="R16" s="1">
        <v>41122</v>
      </c>
      <c r="S16" t="s">
        <v>262</v>
      </c>
      <c r="AF16" t="s">
        <v>105</v>
      </c>
      <c r="AG16" t="s">
        <v>83</v>
      </c>
      <c r="AJ16" t="s">
        <v>76</v>
      </c>
      <c r="AK16">
        <v>1</v>
      </c>
      <c r="AL16">
        <v>2019</v>
      </c>
      <c r="AM16">
        <v>22</v>
      </c>
      <c r="AN16" t="s">
        <v>260</v>
      </c>
      <c r="AO16" t="s">
        <v>84</v>
      </c>
      <c r="AP16">
        <v>2019</v>
      </c>
      <c r="AR16">
        <v>1</v>
      </c>
      <c r="AT16" t="s">
        <v>263</v>
      </c>
      <c r="AU16" t="s">
        <v>264</v>
      </c>
      <c r="AV16">
        <v>71510</v>
      </c>
      <c r="AW16" t="s">
        <v>265</v>
      </c>
      <c r="AZ16">
        <v>71191</v>
      </c>
      <c r="BS16" t="s">
        <v>79</v>
      </c>
      <c r="BX16" t="s">
        <v>105</v>
      </c>
      <c r="BY16" t="s">
        <v>83</v>
      </c>
      <c r="BZ16" t="s">
        <v>76</v>
      </c>
    </row>
    <row r="17" spans="1:78" x14ac:dyDescent="0.25">
      <c r="A17" t="s">
        <v>272</v>
      </c>
      <c r="B17">
        <v>795212620</v>
      </c>
      <c r="C17">
        <v>12</v>
      </c>
      <c r="D17">
        <v>79521262000012</v>
      </c>
      <c r="E17">
        <v>2019</v>
      </c>
      <c r="F17" s="1" t="str">
        <f t="shared" si="0"/>
        <v>STE par action simplifiée</v>
      </c>
      <c r="G17">
        <v>5710</v>
      </c>
      <c r="H17" s="1" t="str">
        <f t="shared" si="1"/>
        <v>tres petite entreprise</v>
      </c>
      <c r="I17">
        <v>1</v>
      </c>
      <c r="J17" t="s">
        <v>76</v>
      </c>
      <c r="K17" s="1">
        <v>41520</v>
      </c>
      <c r="M17" t="s">
        <v>271</v>
      </c>
      <c r="N17" t="s">
        <v>78</v>
      </c>
      <c r="O17" t="s">
        <v>79</v>
      </c>
      <c r="P17" t="s">
        <v>76</v>
      </c>
      <c r="R17" s="1">
        <v>41520</v>
      </c>
      <c r="AF17" t="s">
        <v>90</v>
      </c>
      <c r="AG17" t="s">
        <v>83</v>
      </c>
      <c r="AJ17" t="s">
        <v>76</v>
      </c>
      <c r="AK17">
        <v>1</v>
      </c>
      <c r="AL17">
        <v>2019</v>
      </c>
      <c r="AM17">
        <v>12</v>
      </c>
      <c r="AN17" t="s">
        <v>271</v>
      </c>
      <c r="AO17" t="s">
        <v>84</v>
      </c>
      <c r="AP17">
        <v>2019</v>
      </c>
      <c r="AR17">
        <v>6</v>
      </c>
      <c r="AT17" t="s">
        <v>97</v>
      </c>
      <c r="AU17" t="s">
        <v>227</v>
      </c>
      <c r="AV17">
        <v>71710</v>
      </c>
      <c r="AW17" t="s">
        <v>273</v>
      </c>
      <c r="AZ17">
        <v>71282</v>
      </c>
      <c r="BS17" t="s">
        <v>79</v>
      </c>
      <c r="BX17" t="s">
        <v>90</v>
      </c>
      <c r="BY17" t="s">
        <v>83</v>
      </c>
      <c r="BZ17" t="s">
        <v>76</v>
      </c>
    </row>
    <row r="18" spans="1:78" x14ac:dyDescent="0.25">
      <c r="A18" t="s">
        <v>275</v>
      </c>
      <c r="B18">
        <v>798008819</v>
      </c>
      <c r="C18">
        <v>20</v>
      </c>
      <c r="D18">
        <v>79800881900020</v>
      </c>
      <c r="E18">
        <v>2019</v>
      </c>
      <c r="F18" s="1" t="str">
        <f t="shared" si="0"/>
        <v>STE par action simplifiée</v>
      </c>
      <c r="G18">
        <v>5710</v>
      </c>
      <c r="H18" s="1" t="str">
        <f t="shared" si="1"/>
        <v>tres petite entreprise</v>
      </c>
      <c r="I18">
        <v>1</v>
      </c>
      <c r="J18" t="s">
        <v>76</v>
      </c>
      <c r="K18" s="1">
        <v>42177</v>
      </c>
      <c r="M18" t="s">
        <v>274</v>
      </c>
      <c r="N18" t="s">
        <v>78</v>
      </c>
      <c r="O18" t="s">
        <v>79</v>
      </c>
      <c r="P18" t="s">
        <v>76</v>
      </c>
      <c r="R18" s="1">
        <v>41572</v>
      </c>
      <c r="AF18" t="s">
        <v>105</v>
      </c>
      <c r="AG18" t="s">
        <v>83</v>
      </c>
      <c r="AJ18" t="s">
        <v>76</v>
      </c>
      <c r="AK18">
        <v>1</v>
      </c>
      <c r="AL18">
        <v>2019</v>
      </c>
      <c r="AM18">
        <v>20</v>
      </c>
      <c r="AN18" t="s">
        <v>274</v>
      </c>
      <c r="AO18" t="s">
        <v>84</v>
      </c>
      <c r="AP18">
        <v>2019</v>
      </c>
      <c r="AU18" t="s">
        <v>276</v>
      </c>
      <c r="AV18">
        <v>71490</v>
      </c>
      <c r="AW18" t="s">
        <v>277</v>
      </c>
      <c r="AZ18">
        <v>71149</v>
      </c>
      <c r="BS18" t="s">
        <v>79</v>
      </c>
      <c r="BW18" t="s">
        <v>275</v>
      </c>
      <c r="BX18" t="s">
        <v>105</v>
      </c>
      <c r="BY18" t="s">
        <v>83</v>
      </c>
      <c r="BZ18" t="s">
        <v>76</v>
      </c>
    </row>
    <row r="19" spans="1:78" x14ac:dyDescent="0.25">
      <c r="A19" t="s">
        <v>279</v>
      </c>
      <c r="B19">
        <v>802482372</v>
      </c>
      <c r="C19">
        <v>25</v>
      </c>
      <c r="D19">
        <v>80248237200025</v>
      </c>
      <c r="E19">
        <v>2019</v>
      </c>
      <c r="F19" s="1" t="str">
        <f t="shared" si="0"/>
        <v>STE par action simplifiée</v>
      </c>
      <c r="G19">
        <v>5710</v>
      </c>
      <c r="H19" s="1" t="str">
        <f t="shared" si="1"/>
        <v>tres petite entreprise</v>
      </c>
      <c r="I19">
        <v>1</v>
      </c>
      <c r="J19" t="s">
        <v>76</v>
      </c>
      <c r="K19" s="1">
        <v>42510</v>
      </c>
      <c r="M19" t="s">
        <v>278</v>
      </c>
      <c r="N19" t="s">
        <v>78</v>
      </c>
      <c r="O19" t="s">
        <v>79</v>
      </c>
      <c r="P19" t="s">
        <v>76</v>
      </c>
      <c r="R19" s="1">
        <v>41780</v>
      </c>
      <c r="AF19" t="s">
        <v>105</v>
      </c>
      <c r="AG19" t="s">
        <v>83</v>
      </c>
      <c r="AI19" t="s">
        <v>91</v>
      </c>
      <c r="AJ19" t="s">
        <v>76</v>
      </c>
      <c r="AK19">
        <v>1</v>
      </c>
      <c r="AL19">
        <v>2019</v>
      </c>
      <c r="AM19">
        <v>25</v>
      </c>
      <c r="AN19" t="s">
        <v>278</v>
      </c>
      <c r="AO19" t="s">
        <v>84</v>
      </c>
      <c r="AP19">
        <v>2019</v>
      </c>
      <c r="AQ19" t="s">
        <v>280</v>
      </c>
      <c r="AR19">
        <v>2</v>
      </c>
      <c r="AU19" t="s">
        <v>281</v>
      </c>
      <c r="AV19">
        <v>71550</v>
      </c>
      <c r="AW19" t="s">
        <v>282</v>
      </c>
      <c r="AZ19">
        <v>71376</v>
      </c>
      <c r="BS19" t="s">
        <v>79</v>
      </c>
      <c r="BX19" t="s">
        <v>105</v>
      </c>
      <c r="BY19" t="s">
        <v>83</v>
      </c>
      <c r="BZ19" t="s">
        <v>76</v>
      </c>
    </row>
    <row r="20" spans="1:78" x14ac:dyDescent="0.25">
      <c r="A20" t="s">
        <v>284</v>
      </c>
      <c r="B20">
        <v>804344778</v>
      </c>
      <c r="C20">
        <v>27</v>
      </c>
      <c r="D20">
        <v>80434477800027</v>
      </c>
      <c r="E20">
        <v>2019</v>
      </c>
      <c r="F20" s="1" t="str">
        <f t="shared" si="0"/>
        <v>STE par action simplifiée</v>
      </c>
      <c r="G20">
        <v>5710</v>
      </c>
      <c r="H20" s="1" t="str">
        <f t="shared" si="1"/>
        <v>tres petite entreprise</v>
      </c>
      <c r="I20">
        <v>1</v>
      </c>
      <c r="J20" t="s">
        <v>76</v>
      </c>
      <c r="K20" s="1">
        <v>43156</v>
      </c>
      <c r="M20" t="s">
        <v>283</v>
      </c>
      <c r="N20" t="s">
        <v>78</v>
      </c>
      <c r="O20" t="s">
        <v>79</v>
      </c>
      <c r="P20" t="s">
        <v>76</v>
      </c>
      <c r="R20" s="1">
        <v>41869</v>
      </c>
      <c r="AF20" t="s">
        <v>105</v>
      </c>
      <c r="AG20" t="s">
        <v>83</v>
      </c>
      <c r="AJ20" t="s">
        <v>76</v>
      </c>
      <c r="AK20">
        <v>1</v>
      </c>
      <c r="AL20">
        <v>2019</v>
      </c>
      <c r="AM20">
        <v>27</v>
      </c>
      <c r="AN20" t="s">
        <v>283</v>
      </c>
      <c r="AO20" t="s">
        <v>84</v>
      </c>
      <c r="AP20">
        <v>2019</v>
      </c>
      <c r="AU20" t="s">
        <v>285</v>
      </c>
      <c r="AV20">
        <v>71800</v>
      </c>
      <c r="AW20" t="s">
        <v>286</v>
      </c>
      <c r="AZ20">
        <v>71185</v>
      </c>
      <c r="BS20" t="s">
        <v>79</v>
      </c>
      <c r="BX20" t="s">
        <v>105</v>
      </c>
      <c r="BY20" t="s">
        <v>83</v>
      </c>
      <c r="BZ20" t="s">
        <v>76</v>
      </c>
    </row>
    <row r="21" spans="1:78" x14ac:dyDescent="0.25">
      <c r="A21" t="s">
        <v>288</v>
      </c>
      <c r="B21">
        <v>805356193</v>
      </c>
      <c r="C21">
        <v>13</v>
      </c>
      <c r="D21">
        <v>80535619300013</v>
      </c>
      <c r="E21">
        <v>2019</v>
      </c>
      <c r="F21" s="1" t="str">
        <f t="shared" si="0"/>
        <v>STE par action simplifiée</v>
      </c>
      <c r="G21">
        <v>5710</v>
      </c>
      <c r="H21" s="1" t="str">
        <f t="shared" si="1"/>
        <v>tres petite entreprise</v>
      </c>
      <c r="I21">
        <v>1</v>
      </c>
      <c r="J21" t="s">
        <v>76</v>
      </c>
      <c r="K21" s="1">
        <v>41957</v>
      </c>
      <c r="M21" t="s">
        <v>287</v>
      </c>
      <c r="N21" t="s">
        <v>78</v>
      </c>
      <c r="O21" t="s">
        <v>79</v>
      </c>
      <c r="P21" t="s">
        <v>76</v>
      </c>
      <c r="R21" s="1">
        <v>41957</v>
      </c>
      <c r="AF21" t="s">
        <v>105</v>
      </c>
      <c r="AG21" t="s">
        <v>83</v>
      </c>
      <c r="AJ21" t="s">
        <v>76</v>
      </c>
      <c r="AK21">
        <v>1</v>
      </c>
      <c r="AL21">
        <v>2019</v>
      </c>
      <c r="AM21">
        <v>13</v>
      </c>
      <c r="AN21" t="s">
        <v>287</v>
      </c>
      <c r="AO21" t="s">
        <v>84</v>
      </c>
      <c r="AP21">
        <v>2019</v>
      </c>
      <c r="AT21" t="s">
        <v>289</v>
      </c>
      <c r="AU21" t="s">
        <v>290</v>
      </c>
      <c r="AV21">
        <v>71960</v>
      </c>
      <c r="AW21" t="s">
        <v>291</v>
      </c>
      <c r="AZ21">
        <v>71567</v>
      </c>
      <c r="BS21" t="s">
        <v>79</v>
      </c>
      <c r="BX21" t="s">
        <v>105</v>
      </c>
      <c r="BY21" t="s">
        <v>83</v>
      </c>
      <c r="BZ21" t="s">
        <v>76</v>
      </c>
    </row>
    <row r="22" spans="1:78" x14ac:dyDescent="0.25">
      <c r="A22" t="s">
        <v>297</v>
      </c>
      <c r="B22">
        <v>808740567</v>
      </c>
      <c r="C22">
        <v>25</v>
      </c>
      <c r="D22">
        <v>80874056700025</v>
      </c>
      <c r="E22">
        <v>2019</v>
      </c>
      <c r="F22" s="1" t="str">
        <f t="shared" si="0"/>
        <v>SARL</v>
      </c>
      <c r="G22">
        <v>5499</v>
      </c>
      <c r="H22" s="1" t="str">
        <f t="shared" si="1"/>
        <v>tres petite entreprise</v>
      </c>
      <c r="I22">
        <v>1</v>
      </c>
      <c r="J22" t="s">
        <v>76</v>
      </c>
      <c r="K22" s="1">
        <v>43313</v>
      </c>
      <c r="M22" t="s">
        <v>296</v>
      </c>
      <c r="N22" t="s">
        <v>78</v>
      </c>
      <c r="O22" t="s">
        <v>79</v>
      </c>
      <c r="P22" t="s">
        <v>76</v>
      </c>
      <c r="R22" s="1">
        <v>42005</v>
      </c>
      <c r="AF22" t="s">
        <v>105</v>
      </c>
      <c r="AG22" t="s">
        <v>83</v>
      </c>
      <c r="AJ22" t="s">
        <v>76</v>
      </c>
      <c r="AK22">
        <v>1</v>
      </c>
      <c r="AL22">
        <v>2019</v>
      </c>
      <c r="AM22">
        <v>25</v>
      </c>
      <c r="AN22" t="s">
        <v>296</v>
      </c>
      <c r="AO22" t="s">
        <v>84</v>
      </c>
      <c r="AP22">
        <v>2019</v>
      </c>
      <c r="AR22">
        <v>12</v>
      </c>
      <c r="AT22" t="s">
        <v>85</v>
      </c>
      <c r="AU22" t="s">
        <v>298</v>
      </c>
      <c r="AV22">
        <v>71530</v>
      </c>
      <c r="AW22" t="s">
        <v>299</v>
      </c>
      <c r="AZ22">
        <v>71204</v>
      </c>
      <c r="BS22" t="s">
        <v>79</v>
      </c>
      <c r="BX22" t="s">
        <v>105</v>
      </c>
      <c r="BY22" t="s">
        <v>83</v>
      </c>
      <c r="BZ22" t="s">
        <v>76</v>
      </c>
    </row>
    <row r="23" spans="1:78" x14ac:dyDescent="0.25">
      <c r="A23" t="s">
        <v>301</v>
      </c>
      <c r="B23">
        <v>812753374</v>
      </c>
      <c r="C23">
        <v>22</v>
      </c>
      <c r="D23">
        <v>81275337400022</v>
      </c>
      <c r="E23">
        <v>2019</v>
      </c>
      <c r="F23" s="1" t="str">
        <f t="shared" si="0"/>
        <v>STE par action simplifiée</v>
      </c>
      <c r="G23">
        <v>5710</v>
      </c>
      <c r="H23" s="1" t="str">
        <f t="shared" si="1"/>
        <v>tres petite entreprise</v>
      </c>
      <c r="I23">
        <v>1</v>
      </c>
      <c r="J23" t="s">
        <v>76</v>
      </c>
      <c r="K23" s="1">
        <v>43381</v>
      </c>
      <c r="M23" t="s">
        <v>300</v>
      </c>
      <c r="N23" t="s">
        <v>78</v>
      </c>
      <c r="O23" t="s">
        <v>79</v>
      </c>
      <c r="P23" t="s">
        <v>76</v>
      </c>
      <c r="R23" s="1">
        <v>42192</v>
      </c>
      <c r="AF23" t="s">
        <v>105</v>
      </c>
      <c r="AG23" t="s">
        <v>83</v>
      </c>
      <c r="AI23" t="s">
        <v>91</v>
      </c>
      <c r="AJ23" t="s">
        <v>76</v>
      </c>
      <c r="AK23">
        <v>1</v>
      </c>
      <c r="AL23">
        <v>2019</v>
      </c>
      <c r="AM23">
        <v>22</v>
      </c>
      <c r="AN23" t="s">
        <v>300</v>
      </c>
      <c r="AO23" t="s">
        <v>84</v>
      </c>
      <c r="AP23">
        <v>2019</v>
      </c>
      <c r="AR23">
        <v>1182</v>
      </c>
      <c r="AT23" t="s">
        <v>97</v>
      </c>
      <c r="AU23" t="s">
        <v>302</v>
      </c>
      <c r="AV23">
        <v>71210</v>
      </c>
      <c r="AW23" t="s">
        <v>303</v>
      </c>
      <c r="AZ23">
        <v>71412</v>
      </c>
      <c r="BS23" t="s">
        <v>79</v>
      </c>
      <c r="BX23" t="s">
        <v>105</v>
      </c>
      <c r="BY23" t="s">
        <v>83</v>
      </c>
      <c r="BZ23" t="s">
        <v>76</v>
      </c>
    </row>
    <row r="24" spans="1:78" x14ac:dyDescent="0.25">
      <c r="A24" t="s">
        <v>310</v>
      </c>
      <c r="B24">
        <v>820741411</v>
      </c>
      <c r="C24">
        <v>20</v>
      </c>
      <c r="D24">
        <v>82074141100020</v>
      </c>
      <c r="E24">
        <v>2019</v>
      </c>
      <c r="F24" s="1" t="str">
        <f t="shared" si="0"/>
        <v>SARL</v>
      </c>
      <c r="G24">
        <v>5499</v>
      </c>
      <c r="H24" s="1" t="str">
        <f t="shared" si="1"/>
        <v>tres petite entreprise</v>
      </c>
      <c r="I24">
        <v>1</v>
      </c>
      <c r="J24" t="s">
        <v>76</v>
      </c>
      <c r="K24" s="1">
        <v>43525</v>
      </c>
      <c r="M24" t="s">
        <v>309</v>
      </c>
      <c r="N24" t="s">
        <v>100</v>
      </c>
      <c r="O24" t="s">
        <v>79</v>
      </c>
      <c r="P24" t="s">
        <v>76</v>
      </c>
      <c r="R24" s="1">
        <v>42522</v>
      </c>
      <c r="AF24" t="s">
        <v>311</v>
      </c>
      <c r="AG24" t="s">
        <v>83</v>
      </c>
      <c r="AI24" t="s">
        <v>91</v>
      </c>
      <c r="AJ24" t="s">
        <v>76</v>
      </c>
      <c r="AK24">
        <v>2</v>
      </c>
      <c r="AL24">
        <v>2019</v>
      </c>
      <c r="AM24">
        <v>12</v>
      </c>
      <c r="AN24" t="s">
        <v>309</v>
      </c>
      <c r="AO24" t="s">
        <v>84</v>
      </c>
      <c r="AP24">
        <v>2019</v>
      </c>
      <c r="AT24" t="s">
        <v>232</v>
      </c>
      <c r="AU24" t="s">
        <v>312</v>
      </c>
      <c r="AV24">
        <v>71210</v>
      </c>
      <c r="AW24" t="s">
        <v>234</v>
      </c>
      <c r="AZ24">
        <v>71187</v>
      </c>
      <c r="BS24" t="s">
        <v>79</v>
      </c>
      <c r="BX24" t="s">
        <v>82</v>
      </c>
      <c r="BY24" t="s">
        <v>83</v>
      </c>
      <c r="BZ24" t="s">
        <v>76</v>
      </c>
    </row>
    <row r="25" spans="1:78" x14ac:dyDescent="0.25">
      <c r="A25" t="s">
        <v>314</v>
      </c>
      <c r="B25">
        <v>821748399</v>
      </c>
      <c r="C25">
        <v>10</v>
      </c>
      <c r="D25">
        <v>82174839900010</v>
      </c>
      <c r="E25">
        <v>2019</v>
      </c>
      <c r="F25" s="1" t="str">
        <f t="shared" si="0"/>
        <v>STE par action simplifiée</v>
      </c>
      <c r="G25">
        <v>5710</v>
      </c>
      <c r="H25" s="1" t="str">
        <f t="shared" si="1"/>
        <v>tres petite entreprise</v>
      </c>
      <c r="I25">
        <v>1</v>
      </c>
      <c r="J25" t="s">
        <v>76</v>
      </c>
      <c r="K25" s="1">
        <v>42576</v>
      </c>
      <c r="M25" t="s">
        <v>313</v>
      </c>
      <c r="N25" t="s">
        <v>78</v>
      </c>
      <c r="O25" t="s">
        <v>79</v>
      </c>
      <c r="P25" t="s">
        <v>76</v>
      </c>
      <c r="R25" s="1">
        <v>42576</v>
      </c>
      <c r="AF25" t="s">
        <v>105</v>
      </c>
      <c r="AG25" t="s">
        <v>83</v>
      </c>
      <c r="AJ25" t="s">
        <v>76</v>
      </c>
      <c r="AK25">
        <v>1</v>
      </c>
      <c r="AL25">
        <v>2019</v>
      </c>
      <c r="AM25">
        <v>10</v>
      </c>
      <c r="AN25" t="s">
        <v>313</v>
      </c>
      <c r="AO25" t="s">
        <v>84</v>
      </c>
      <c r="AP25">
        <v>2019</v>
      </c>
      <c r="AR25">
        <v>4</v>
      </c>
      <c r="AT25" t="s">
        <v>85</v>
      </c>
      <c r="AU25" t="s">
        <v>315</v>
      </c>
      <c r="AV25">
        <v>71200</v>
      </c>
      <c r="AW25" t="s">
        <v>104</v>
      </c>
      <c r="AZ25">
        <v>71153</v>
      </c>
      <c r="BS25" t="s">
        <v>79</v>
      </c>
      <c r="BX25" t="s">
        <v>105</v>
      </c>
      <c r="BY25" t="s">
        <v>83</v>
      </c>
      <c r="BZ25" t="s">
        <v>76</v>
      </c>
    </row>
    <row r="26" spans="1:78" x14ac:dyDescent="0.25">
      <c r="A26" t="s">
        <v>317</v>
      </c>
      <c r="B26">
        <v>824003883</v>
      </c>
      <c r="C26">
        <v>17</v>
      </c>
      <c r="D26">
        <v>82400388300017</v>
      </c>
      <c r="E26">
        <v>2019</v>
      </c>
      <c r="F26" s="1" t="str">
        <f t="shared" si="0"/>
        <v>STE par action simplifiée</v>
      </c>
      <c r="G26">
        <v>5710</v>
      </c>
      <c r="H26" s="1" t="str">
        <f t="shared" si="1"/>
        <v>tres petite entreprise</v>
      </c>
      <c r="I26">
        <v>1</v>
      </c>
      <c r="J26" t="s">
        <v>76</v>
      </c>
      <c r="K26" s="1">
        <v>42705</v>
      </c>
      <c r="M26" t="s">
        <v>316</v>
      </c>
      <c r="N26" t="s">
        <v>78</v>
      </c>
      <c r="O26" t="s">
        <v>79</v>
      </c>
      <c r="P26" t="s">
        <v>76</v>
      </c>
      <c r="R26" s="1">
        <v>42705</v>
      </c>
      <c r="AF26" t="s">
        <v>105</v>
      </c>
      <c r="AG26" t="s">
        <v>83</v>
      </c>
      <c r="AJ26" t="s">
        <v>76</v>
      </c>
      <c r="AK26">
        <v>1</v>
      </c>
      <c r="AL26">
        <v>2019</v>
      </c>
      <c r="AM26">
        <v>17</v>
      </c>
      <c r="AN26" t="s">
        <v>316</v>
      </c>
      <c r="AO26" t="s">
        <v>84</v>
      </c>
      <c r="AP26">
        <v>2019</v>
      </c>
      <c r="AR26">
        <v>7</v>
      </c>
      <c r="AT26" t="s">
        <v>97</v>
      </c>
      <c r="AU26" t="s">
        <v>318</v>
      </c>
      <c r="AV26">
        <v>71400</v>
      </c>
      <c r="AW26" t="s">
        <v>319</v>
      </c>
      <c r="AZ26">
        <v>71535</v>
      </c>
      <c r="BS26" t="s">
        <v>79</v>
      </c>
      <c r="BT26" t="s">
        <v>317</v>
      </c>
      <c r="BW26" t="s">
        <v>317</v>
      </c>
      <c r="BX26" t="s">
        <v>105</v>
      </c>
      <c r="BY26" t="s">
        <v>83</v>
      </c>
      <c r="BZ26" t="s">
        <v>76</v>
      </c>
    </row>
    <row r="27" spans="1:78" x14ac:dyDescent="0.25">
      <c r="A27" t="s">
        <v>321</v>
      </c>
      <c r="B27">
        <v>824480313</v>
      </c>
      <c r="C27">
        <v>17</v>
      </c>
      <c r="D27">
        <v>82448031300017</v>
      </c>
      <c r="E27">
        <v>2019</v>
      </c>
      <c r="F27" s="1" t="str">
        <f t="shared" si="0"/>
        <v>STE par action simplifiée</v>
      </c>
      <c r="G27">
        <v>5710</v>
      </c>
      <c r="H27" s="1" t="str">
        <f t="shared" si="1"/>
        <v>tres petite entreprise</v>
      </c>
      <c r="I27">
        <v>1</v>
      </c>
      <c r="J27" t="s">
        <v>76</v>
      </c>
      <c r="K27" s="1">
        <v>42720</v>
      </c>
      <c r="M27" t="s">
        <v>320</v>
      </c>
      <c r="N27" t="s">
        <v>78</v>
      </c>
      <c r="O27" t="s">
        <v>79</v>
      </c>
      <c r="P27" t="s">
        <v>76</v>
      </c>
      <c r="R27" s="1">
        <v>42720</v>
      </c>
      <c r="AF27" t="s">
        <v>82</v>
      </c>
      <c r="AG27" t="s">
        <v>83</v>
      </c>
      <c r="AI27" t="s">
        <v>91</v>
      </c>
      <c r="AJ27" t="s">
        <v>76</v>
      </c>
      <c r="AK27">
        <v>1</v>
      </c>
      <c r="AL27">
        <v>2019</v>
      </c>
      <c r="AM27">
        <v>17</v>
      </c>
      <c r="AN27" t="s">
        <v>320</v>
      </c>
      <c r="AO27" t="s">
        <v>84</v>
      </c>
      <c r="AP27">
        <v>2019</v>
      </c>
      <c r="AR27">
        <v>34</v>
      </c>
      <c r="AT27" t="s">
        <v>85</v>
      </c>
      <c r="AU27" t="s">
        <v>322</v>
      </c>
      <c r="AV27">
        <v>71600</v>
      </c>
      <c r="AW27" t="s">
        <v>323</v>
      </c>
      <c r="AZ27">
        <v>71491</v>
      </c>
      <c r="BS27" t="s">
        <v>79</v>
      </c>
      <c r="BX27" t="s">
        <v>82</v>
      </c>
      <c r="BY27" t="s">
        <v>83</v>
      </c>
      <c r="BZ27" t="s">
        <v>76</v>
      </c>
    </row>
    <row r="28" spans="1:78" x14ac:dyDescent="0.25">
      <c r="A28" t="s">
        <v>325</v>
      </c>
      <c r="B28">
        <v>824560635</v>
      </c>
      <c r="C28">
        <v>16</v>
      </c>
      <c r="D28">
        <v>82456063500016</v>
      </c>
      <c r="E28">
        <v>2019</v>
      </c>
      <c r="F28" s="1" t="str">
        <f t="shared" si="0"/>
        <v>STE par action simplifiée</v>
      </c>
      <c r="G28">
        <v>5710</v>
      </c>
      <c r="H28" s="1" t="str">
        <f t="shared" si="1"/>
        <v>tres petite entreprise</v>
      </c>
      <c r="I28">
        <v>1</v>
      </c>
      <c r="J28" t="s">
        <v>76</v>
      </c>
      <c r="K28" s="1">
        <v>42726</v>
      </c>
      <c r="M28" t="s">
        <v>324</v>
      </c>
      <c r="N28" t="s">
        <v>78</v>
      </c>
      <c r="O28" t="s">
        <v>79</v>
      </c>
      <c r="P28" t="s">
        <v>76</v>
      </c>
      <c r="R28" s="1">
        <v>42726</v>
      </c>
      <c r="AF28" t="s">
        <v>105</v>
      </c>
      <c r="AG28" t="s">
        <v>83</v>
      </c>
      <c r="AI28" t="s">
        <v>91</v>
      </c>
      <c r="AJ28" t="s">
        <v>76</v>
      </c>
      <c r="AK28">
        <v>1</v>
      </c>
      <c r="AL28">
        <v>2019</v>
      </c>
      <c r="AM28">
        <v>16</v>
      </c>
      <c r="AN28" t="s">
        <v>324</v>
      </c>
      <c r="AO28" t="s">
        <v>84</v>
      </c>
      <c r="AP28">
        <v>2019</v>
      </c>
      <c r="AR28">
        <v>8</v>
      </c>
      <c r="AT28" t="s">
        <v>85</v>
      </c>
      <c r="AU28" t="s">
        <v>326</v>
      </c>
      <c r="AV28">
        <v>71350</v>
      </c>
      <c r="AW28" t="s">
        <v>327</v>
      </c>
      <c r="AZ28">
        <v>71003</v>
      </c>
      <c r="BS28" t="s">
        <v>79</v>
      </c>
      <c r="BW28" t="s">
        <v>328</v>
      </c>
      <c r="BX28" t="s">
        <v>105</v>
      </c>
      <c r="BY28" t="s">
        <v>83</v>
      </c>
      <c r="BZ28" t="s">
        <v>76</v>
      </c>
    </row>
    <row r="29" spans="1:78" x14ac:dyDescent="0.25">
      <c r="A29" t="s">
        <v>330</v>
      </c>
      <c r="B29">
        <v>829021427</v>
      </c>
      <c r="C29">
        <v>10</v>
      </c>
      <c r="D29">
        <v>82902142700010</v>
      </c>
      <c r="E29">
        <v>2019</v>
      </c>
      <c r="F29" s="1" t="str">
        <f t="shared" si="0"/>
        <v>STE par action simplifiée</v>
      </c>
      <c r="G29">
        <v>5710</v>
      </c>
      <c r="H29" s="1" t="str">
        <f t="shared" si="1"/>
        <v>tres petite entreprise</v>
      </c>
      <c r="I29">
        <v>1</v>
      </c>
      <c r="J29" t="s">
        <v>76</v>
      </c>
      <c r="K29" s="1">
        <v>42835</v>
      </c>
      <c r="M29" t="s">
        <v>329</v>
      </c>
      <c r="N29" t="s">
        <v>78</v>
      </c>
      <c r="O29" t="s">
        <v>79</v>
      </c>
      <c r="P29" t="s">
        <v>76</v>
      </c>
      <c r="R29" s="1">
        <v>42835</v>
      </c>
      <c r="AF29" t="s">
        <v>105</v>
      </c>
      <c r="AG29" t="s">
        <v>83</v>
      </c>
      <c r="AI29" t="s">
        <v>91</v>
      </c>
      <c r="AJ29" t="s">
        <v>76</v>
      </c>
      <c r="AK29">
        <v>1</v>
      </c>
      <c r="AL29">
        <v>2019</v>
      </c>
      <c r="AM29">
        <v>10</v>
      </c>
      <c r="AN29" t="s">
        <v>329</v>
      </c>
      <c r="AO29" t="s">
        <v>84</v>
      </c>
      <c r="AP29">
        <v>2019</v>
      </c>
      <c r="AQ29" t="s">
        <v>331</v>
      </c>
      <c r="AU29" t="s">
        <v>331</v>
      </c>
      <c r="AV29">
        <v>71800</v>
      </c>
      <c r="AW29" t="s">
        <v>332</v>
      </c>
      <c r="AZ29">
        <v>71335</v>
      </c>
      <c r="BS29" t="s">
        <v>79</v>
      </c>
      <c r="BX29" t="s">
        <v>105</v>
      </c>
      <c r="BY29" t="s">
        <v>83</v>
      </c>
      <c r="BZ29" t="s">
        <v>76</v>
      </c>
    </row>
    <row r="30" spans="1:78" x14ac:dyDescent="0.25">
      <c r="A30" t="s">
        <v>334</v>
      </c>
      <c r="B30">
        <v>830061263</v>
      </c>
      <c r="C30">
        <v>18</v>
      </c>
      <c r="D30">
        <v>83006126300018</v>
      </c>
      <c r="E30">
        <v>2019</v>
      </c>
      <c r="F30" s="1" t="str">
        <f t="shared" si="0"/>
        <v>STE par action simplifiée</v>
      </c>
      <c r="G30">
        <v>5710</v>
      </c>
      <c r="H30" s="1" t="str">
        <f t="shared" si="1"/>
        <v>tres petite entreprise</v>
      </c>
      <c r="I30">
        <v>1</v>
      </c>
      <c r="J30" t="s">
        <v>76</v>
      </c>
      <c r="K30" s="1">
        <v>42887</v>
      </c>
      <c r="M30" t="s">
        <v>333</v>
      </c>
      <c r="N30" t="s">
        <v>78</v>
      </c>
      <c r="O30" t="s">
        <v>79</v>
      </c>
      <c r="P30" t="s">
        <v>76</v>
      </c>
      <c r="R30" s="1">
        <v>42887</v>
      </c>
      <c r="AF30" t="s">
        <v>82</v>
      </c>
      <c r="AG30" t="s">
        <v>83</v>
      </c>
      <c r="AI30" t="s">
        <v>91</v>
      </c>
      <c r="AJ30" t="s">
        <v>76</v>
      </c>
      <c r="AK30">
        <v>1</v>
      </c>
      <c r="AL30">
        <v>2019</v>
      </c>
      <c r="AM30">
        <v>18</v>
      </c>
      <c r="AN30" t="s">
        <v>333</v>
      </c>
      <c r="AO30" t="s">
        <v>84</v>
      </c>
      <c r="AP30">
        <v>2019</v>
      </c>
      <c r="AR30">
        <v>200</v>
      </c>
      <c r="AT30" t="s">
        <v>250</v>
      </c>
      <c r="AU30" t="s">
        <v>251</v>
      </c>
      <c r="AV30">
        <v>71000</v>
      </c>
      <c r="AW30" t="s">
        <v>130</v>
      </c>
      <c r="AZ30">
        <v>71270</v>
      </c>
      <c r="BS30" t="s">
        <v>79</v>
      </c>
      <c r="BX30" t="s">
        <v>82</v>
      </c>
      <c r="BY30" t="s">
        <v>83</v>
      </c>
      <c r="BZ30" t="s">
        <v>76</v>
      </c>
    </row>
    <row r="31" spans="1:78" x14ac:dyDescent="0.25">
      <c r="A31" t="s">
        <v>336</v>
      </c>
      <c r="B31">
        <v>831679733</v>
      </c>
      <c r="C31">
        <v>12</v>
      </c>
      <c r="D31">
        <v>83167973300012</v>
      </c>
      <c r="E31">
        <v>2019</v>
      </c>
      <c r="F31" s="1" t="str">
        <f t="shared" si="0"/>
        <v>STE par action simplifiée</v>
      </c>
      <c r="G31">
        <v>5710</v>
      </c>
      <c r="H31" s="1" t="str">
        <f t="shared" si="1"/>
        <v>tres petite entreprise</v>
      </c>
      <c r="I31">
        <v>1</v>
      </c>
      <c r="J31" t="s">
        <v>76</v>
      </c>
      <c r="K31" s="1">
        <v>42975</v>
      </c>
      <c r="M31" t="s">
        <v>335</v>
      </c>
      <c r="N31" t="s">
        <v>78</v>
      </c>
      <c r="O31" t="s">
        <v>79</v>
      </c>
      <c r="P31" t="s">
        <v>76</v>
      </c>
      <c r="R31" s="1">
        <v>42975</v>
      </c>
      <c r="AF31" t="s">
        <v>82</v>
      </c>
      <c r="AG31" t="s">
        <v>83</v>
      </c>
      <c r="AI31" t="s">
        <v>91</v>
      </c>
      <c r="AJ31" t="s">
        <v>76</v>
      </c>
      <c r="AK31">
        <v>1</v>
      </c>
      <c r="AL31">
        <v>2019</v>
      </c>
      <c r="AM31">
        <v>12</v>
      </c>
      <c r="AN31" t="s">
        <v>335</v>
      </c>
      <c r="AO31" t="s">
        <v>84</v>
      </c>
      <c r="AP31">
        <v>2019</v>
      </c>
      <c r="AQ31" t="s">
        <v>337</v>
      </c>
      <c r="AU31" t="s">
        <v>338</v>
      </c>
      <c r="AV31">
        <v>71700</v>
      </c>
      <c r="AW31" t="s">
        <v>339</v>
      </c>
      <c r="AZ31">
        <v>71543</v>
      </c>
      <c r="BS31" t="s">
        <v>79</v>
      </c>
      <c r="BX31" t="s">
        <v>82</v>
      </c>
      <c r="BY31" t="s">
        <v>83</v>
      </c>
      <c r="BZ31" t="s">
        <v>76</v>
      </c>
    </row>
    <row r="32" spans="1:78" x14ac:dyDescent="0.25">
      <c r="A32" t="s">
        <v>341</v>
      </c>
      <c r="B32">
        <v>831796636</v>
      </c>
      <c r="C32">
        <v>23</v>
      </c>
      <c r="D32">
        <v>83179663600023</v>
      </c>
      <c r="E32">
        <v>2019</v>
      </c>
      <c r="F32" s="1" t="str">
        <f t="shared" si="0"/>
        <v>STE par action simplifiée</v>
      </c>
      <c r="G32">
        <v>5710</v>
      </c>
      <c r="H32" s="1" t="str">
        <f t="shared" si="1"/>
        <v>tres petite entreprise</v>
      </c>
      <c r="I32">
        <v>1</v>
      </c>
      <c r="J32" t="s">
        <v>76</v>
      </c>
      <c r="K32" s="1">
        <v>43221</v>
      </c>
      <c r="M32" t="s">
        <v>340</v>
      </c>
      <c r="N32" t="s">
        <v>78</v>
      </c>
      <c r="O32" t="s">
        <v>79</v>
      </c>
      <c r="P32" t="s">
        <v>76</v>
      </c>
      <c r="R32" s="1">
        <v>42978</v>
      </c>
      <c r="AF32" t="s">
        <v>105</v>
      </c>
      <c r="AG32" t="s">
        <v>83</v>
      </c>
      <c r="AI32" t="s">
        <v>91</v>
      </c>
      <c r="AJ32" t="s">
        <v>91</v>
      </c>
      <c r="AK32">
        <v>1</v>
      </c>
      <c r="AL32">
        <v>2019</v>
      </c>
      <c r="AM32">
        <v>23</v>
      </c>
      <c r="AN32" t="s">
        <v>340</v>
      </c>
      <c r="AO32" t="s">
        <v>84</v>
      </c>
      <c r="AP32">
        <v>2019</v>
      </c>
      <c r="AR32">
        <v>3</v>
      </c>
      <c r="AT32" t="s">
        <v>128</v>
      </c>
      <c r="AU32" t="s">
        <v>342</v>
      </c>
      <c r="AV32">
        <v>71390</v>
      </c>
      <c r="AW32" t="s">
        <v>343</v>
      </c>
      <c r="AZ32">
        <v>71070</v>
      </c>
      <c r="BS32" t="s">
        <v>79</v>
      </c>
      <c r="BW32" t="s">
        <v>344</v>
      </c>
      <c r="BX32" t="s">
        <v>105</v>
      </c>
      <c r="BY32" t="s">
        <v>83</v>
      </c>
      <c r="BZ32" t="s">
        <v>91</v>
      </c>
    </row>
    <row r="33" spans="1:78" x14ac:dyDescent="0.25">
      <c r="A33" t="s">
        <v>346</v>
      </c>
      <c r="B33">
        <v>831947767</v>
      </c>
      <c r="C33">
        <v>16</v>
      </c>
      <c r="D33">
        <v>83194776700016</v>
      </c>
      <c r="E33">
        <v>2019</v>
      </c>
      <c r="F33" s="1" t="str">
        <f t="shared" si="0"/>
        <v>STE par action simplifiée</v>
      </c>
      <c r="G33">
        <v>5710</v>
      </c>
      <c r="H33" s="1" t="str">
        <f t="shared" si="1"/>
        <v>tres petite entreprise</v>
      </c>
      <c r="I33">
        <v>1</v>
      </c>
      <c r="J33" t="s">
        <v>76</v>
      </c>
      <c r="K33" s="1">
        <v>42982</v>
      </c>
      <c r="L33" t="s">
        <v>183</v>
      </c>
      <c r="M33" t="s">
        <v>345</v>
      </c>
      <c r="N33" t="s">
        <v>78</v>
      </c>
      <c r="O33" t="s">
        <v>79</v>
      </c>
      <c r="P33" t="s">
        <v>76</v>
      </c>
      <c r="R33" s="1">
        <v>42982</v>
      </c>
      <c r="AF33" t="s">
        <v>237</v>
      </c>
      <c r="AG33" t="s">
        <v>83</v>
      </c>
      <c r="AI33" t="s">
        <v>91</v>
      </c>
      <c r="AJ33" t="s">
        <v>76</v>
      </c>
      <c r="AK33">
        <v>1</v>
      </c>
      <c r="AL33">
        <v>2019</v>
      </c>
      <c r="AM33">
        <v>16</v>
      </c>
      <c r="AN33" t="s">
        <v>345</v>
      </c>
      <c r="AO33" t="s">
        <v>84</v>
      </c>
      <c r="AP33">
        <v>2019</v>
      </c>
      <c r="AQ33" t="s">
        <v>347</v>
      </c>
      <c r="AU33" t="s">
        <v>347</v>
      </c>
      <c r="AV33">
        <v>71220</v>
      </c>
      <c r="AW33" t="s">
        <v>348</v>
      </c>
      <c r="AZ33">
        <v>71323</v>
      </c>
      <c r="BS33" t="s">
        <v>79</v>
      </c>
      <c r="BX33" t="s">
        <v>237</v>
      </c>
      <c r="BY33" t="s">
        <v>83</v>
      </c>
      <c r="BZ33" t="s">
        <v>76</v>
      </c>
    </row>
    <row r="34" spans="1:78" x14ac:dyDescent="0.25">
      <c r="A34" t="s">
        <v>350</v>
      </c>
      <c r="B34">
        <v>832083059</v>
      </c>
      <c r="C34">
        <v>10</v>
      </c>
      <c r="D34">
        <v>83208305900010</v>
      </c>
      <c r="E34">
        <v>2019</v>
      </c>
      <c r="F34" s="1" t="str">
        <f t="shared" si="0"/>
        <v>STE par action simplifiée</v>
      </c>
      <c r="G34">
        <v>5710</v>
      </c>
      <c r="H34" s="1" t="str">
        <f t="shared" si="1"/>
        <v>tres petite entreprise</v>
      </c>
      <c r="I34">
        <v>1</v>
      </c>
      <c r="J34" t="s">
        <v>76</v>
      </c>
      <c r="K34" s="1">
        <v>42979</v>
      </c>
      <c r="M34" t="s">
        <v>349</v>
      </c>
      <c r="N34" t="s">
        <v>78</v>
      </c>
      <c r="O34" t="s">
        <v>79</v>
      </c>
      <c r="P34" t="s">
        <v>76</v>
      </c>
      <c r="R34" s="1">
        <v>42979</v>
      </c>
      <c r="AF34" t="s">
        <v>82</v>
      </c>
      <c r="AG34" t="s">
        <v>83</v>
      </c>
      <c r="AJ34" t="s">
        <v>76</v>
      </c>
      <c r="AK34">
        <v>1</v>
      </c>
      <c r="AL34">
        <v>2019</v>
      </c>
      <c r="AM34">
        <v>10</v>
      </c>
      <c r="AN34" t="s">
        <v>349</v>
      </c>
      <c r="AO34" t="s">
        <v>84</v>
      </c>
      <c r="AP34">
        <v>2019</v>
      </c>
      <c r="AR34">
        <v>17</v>
      </c>
      <c r="AT34" t="s">
        <v>85</v>
      </c>
      <c r="AU34" t="s">
        <v>351</v>
      </c>
      <c r="AV34">
        <v>71200</v>
      </c>
      <c r="AW34" t="s">
        <v>104</v>
      </c>
      <c r="AZ34">
        <v>71153</v>
      </c>
      <c r="BS34" t="s">
        <v>79</v>
      </c>
      <c r="BW34" t="s">
        <v>350</v>
      </c>
      <c r="BX34" t="s">
        <v>82</v>
      </c>
      <c r="BY34" t="s">
        <v>83</v>
      </c>
      <c r="BZ34" t="s">
        <v>76</v>
      </c>
    </row>
    <row r="35" spans="1:78" x14ac:dyDescent="0.25">
      <c r="A35" t="s">
        <v>355</v>
      </c>
      <c r="B35">
        <v>839723822</v>
      </c>
      <c r="C35">
        <v>12</v>
      </c>
      <c r="D35">
        <v>83972382200012</v>
      </c>
      <c r="E35">
        <v>2019</v>
      </c>
      <c r="F35" s="1" t="str">
        <f t="shared" si="0"/>
        <v>STE par action simplifiée</v>
      </c>
      <c r="G35">
        <v>5710</v>
      </c>
      <c r="H35" s="1" t="str">
        <f t="shared" si="1"/>
        <v>tres petite entreprise</v>
      </c>
      <c r="I35">
        <v>1</v>
      </c>
      <c r="J35" t="s">
        <v>76</v>
      </c>
      <c r="K35" s="1">
        <v>43221</v>
      </c>
      <c r="M35" t="s">
        <v>354</v>
      </c>
      <c r="N35" t="s">
        <v>78</v>
      </c>
      <c r="O35" t="s">
        <v>79</v>
      </c>
      <c r="P35" t="s">
        <v>76</v>
      </c>
      <c r="R35" s="1">
        <v>43221</v>
      </c>
      <c r="AF35" t="s">
        <v>82</v>
      </c>
      <c r="AG35" t="s">
        <v>83</v>
      </c>
      <c r="AI35" t="s">
        <v>91</v>
      </c>
      <c r="AJ35" t="s">
        <v>76</v>
      </c>
      <c r="AK35">
        <v>1</v>
      </c>
      <c r="AL35">
        <v>2019</v>
      </c>
      <c r="AM35">
        <v>12</v>
      </c>
      <c r="AN35" t="s">
        <v>354</v>
      </c>
      <c r="AO35" t="s">
        <v>84</v>
      </c>
      <c r="AP35">
        <v>2019</v>
      </c>
      <c r="AR35">
        <v>12</v>
      </c>
      <c r="AT35" t="s">
        <v>85</v>
      </c>
      <c r="AU35" t="s">
        <v>298</v>
      </c>
      <c r="AV35">
        <v>71530</v>
      </c>
      <c r="AW35" t="s">
        <v>299</v>
      </c>
      <c r="AZ35">
        <v>71204</v>
      </c>
      <c r="BS35" t="s">
        <v>79</v>
      </c>
      <c r="BW35" t="s">
        <v>355</v>
      </c>
      <c r="BX35" t="s">
        <v>82</v>
      </c>
      <c r="BY35" t="s">
        <v>83</v>
      </c>
      <c r="BZ35" t="s">
        <v>76</v>
      </c>
    </row>
    <row r="36" spans="1:78" x14ac:dyDescent="0.25">
      <c r="A36" t="s">
        <v>357</v>
      </c>
      <c r="B36">
        <v>842394934</v>
      </c>
      <c r="C36">
        <v>17</v>
      </c>
      <c r="D36">
        <v>84239493400017</v>
      </c>
      <c r="E36">
        <v>2019</v>
      </c>
      <c r="F36" s="1" t="str">
        <f t="shared" si="0"/>
        <v>STE par action simplifiée</v>
      </c>
      <c r="G36">
        <v>5710</v>
      </c>
      <c r="H36" s="1" t="str">
        <f t="shared" si="1"/>
        <v>tres petite entreprise</v>
      </c>
      <c r="I36">
        <v>1</v>
      </c>
      <c r="J36" t="s">
        <v>76</v>
      </c>
      <c r="K36" s="1">
        <v>43360</v>
      </c>
      <c r="M36" t="s">
        <v>356</v>
      </c>
      <c r="N36" t="s">
        <v>78</v>
      </c>
      <c r="O36" t="s">
        <v>79</v>
      </c>
      <c r="P36" t="s">
        <v>76</v>
      </c>
      <c r="R36" s="1">
        <v>43360</v>
      </c>
      <c r="AF36" t="s">
        <v>82</v>
      </c>
      <c r="AG36" t="s">
        <v>83</v>
      </c>
      <c r="AI36" t="s">
        <v>91</v>
      </c>
      <c r="AJ36" t="s">
        <v>76</v>
      </c>
      <c r="AK36">
        <v>1</v>
      </c>
      <c r="AL36">
        <v>2019</v>
      </c>
      <c r="AM36">
        <v>17</v>
      </c>
      <c r="AN36" t="s">
        <v>356</v>
      </c>
      <c r="AO36" t="s">
        <v>84</v>
      </c>
      <c r="AP36">
        <v>2019</v>
      </c>
      <c r="AQ36" t="s">
        <v>358</v>
      </c>
      <c r="AT36" t="s">
        <v>85</v>
      </c>
      <c r="AU36" t="s">
        <v>359</v>
      </c>
      <c r="AV36">
        <v>71380</v>
      </c>
      <c r="AW36" t="s">
        <v>360</v>
      </c>
      <c r="AZ36">
        <v>71333</v>
      </c>
      <c r="BS36" t="s">
        <v>79</v>
      </c>
      <c r="BT36" t="s">
        <v>361</v>
      </c>
      <c r="BX36" t="s">
        <v>82</v>
      </c>
      <c r="BY36" t="s">
        <v>83</v>
      </c>
      <c r="BZ36" t="s">
        <v>76</v>
      </c>
    </row>
    <row r="37" spans="1:78" x14ac:dyDescent="0.25">
      <c r="A37" t="s">
        <v>363</v>
      </c>
      <c r="B37">
        <v>849567102</v>
      </c>
      <c r="C37">
        <v>17</v>
      </c>
      <c r="D37">
        <v>84956710200017</v>
      </c>
      <c r="E37">
        <v>2019</v>
      </c>
      <c r="F37" s="1" t="str">
        <f t="shared" si="0"/>
        <v>STE par action simplifiée</v>
      </c>
      <c r="G37">
        <v>5710</v>
      </c>
      <c r="H37" s="1" t="str">
        <f t="shared" si="1"/>
        <v>tres petite entreprise</v>
      </c>
      <c r="I37">
        <v>1</v>
      </c>
      <c r="J37" t="s">
        <v>76</v>
      </c>
      <c r="K37" s="1">
        <v>43549</v>
      </c>
      <c r="M37" t="s">
        <v>362</v>
      </c>
      <c r="N37" t="s">
        <v>78</v>
      </c>
      <c r="O37" t="s">
        <v>79</v>
      </c>
      <c r="P37" t="s">
        <v>76</v>
      </c>
      <c r="R37" s="1">
        <v>43549</v>
      </c>
      <c r="AF37" t="s">
        <v>105</v>
      </c>
      <c r="AG37" t="s">
        <v>83</v>
      </c>
      <c r="AI37" t="s">
        <v>91</v>
      </c>
      <c r="AJ37" t="s">
        <v>76</v>
      </c>
      <c r="AK37">
        <v>1</v>
      </c>
      <c r="AL37">
        <v>2019</v>
      </c>
      <c r="AM37">
        <v>17</v>
      </c>
      <c r="AN37" t="s">
        <v>362</v>
      </c>
      <c r="AO37" t="s">
        <v>84</v>
      </c>
      <c r="AP37">
        <v>2019</v>
      </c>
      <c r="AR37">
        <v>14</v>
      </c>
      <c r="AT37" t="s">
        <v>364</v>
      </c>
      <c r="AU37" t="s">
        <v>365</v>
      </c>
      <c r="AV37">
        <v>71600</v>
      </c>
      <c r="AW37" t="s">
        <v>366</v>
      </c>
      <c r="AZ37">
        <v>71342</v>
      </c>
      <c r="BS37" t="s">
        <v>79</v>
      </c>
      <c r="BX37" t="s">
        <v>105</v>
      </c>
      <c r="BY37" t="s">
        <v>83</v>
      </c>
      <c r="BZ37" t="s">
        <v>76</v>
      </c>
    </row>
    <row r="38" spans="1:78" x14ac:dyDescent="0.25">
      <c r="A38" t="s">
        <v>115</v>
      </c>
      <c r="B38">
        <v>425050952</v>
      </c>
      <c r="C38">
        <v>34</v>
      </c>
      <c r="D38">
        <v>42505095200034</v>
      </c>
      <c r="E38">
        <v>2019</v>
      </c>
      <c r="F38" s="1" t="str">
        <f t="shared" si="0"/>
        <v>SARL</v>
      </c>
      <c r="G38">
        <v>5499</v>
      </c>
      <c r="H38" s="1" t="str">
        <f t="shared" si="1"/>
        <v>tres petite entreprise</v>
      </c>
      <c r="I38">
        <v>2</v>
      </c>
      <c r="J38" t="s">
        <v>76</v>
      </c>
      <c r="K38" s="1">
        <v>37372</v>
      </c>
      <c r="M38" t="s">
        <v>114</v>
      </c>
      <c r="N38" t="s">
        <v>78</v>
      </c>
      <c r="O38" t="s">
        <v>79</v>
      </c>
      <c r="P38" t="s">
        <v>76</v>
      </c>
      <c r="R38" s="1">
        <v>36479</v>
      </c>
      <c r="AF38" t="s">
        <v>82</v>
      </c>
      <c r="AG38" t="s">
        <v>83</v>
      </c>
      <c r="AJ38" t="s">
        <v>76</v>
      </c>
      <c r="AK38">
        <v>2</v>
      </c>
      <c r="AL38">
        <v>2019</v>
      </c>
      <c r="AM38">
        <v>34</v>
      </c>
      <c r="AN38" t="s">
        <v>114</v>
      </c>
      <c r="AO38" t="s">
        <v>84</v>
      </c>
      <c r="AP38">
        <v>2019</v>
      </c>
      <c r="AR38">
        <v>7</v>
      </c>
      <c r="AT38" t="s">
        <v>85</v>
      </c>
      <c r="AU38" t="s">
        <v>116</v>
      </c>
      <c r="AV38">
        <v>71100</v>
      </c>
      <c r="AW38" t="s">
        <v>117</v>
      </c>
      <c r="AZ38">
        <v>71475</v>
      </c>
      <c r="BS38" t="s">
        <v>79</v>
      </c>
      <c r="BX38" t="s">
        <v>82</v>
      </c>
      <c r="BY38" t="s">
        <v>83</v>
      </c>
      <c r="BZ38" t="s">
        <v>76</v>
      </c>
    </row>
    <row r="39" spans="1:78" x14ac:dyDescent="0.25">
      <c r="A39" t="s">
        <v>126</v>
      </c>
      <c r="B39">
        <v>439048950</v>
      </c>
      <c r="C39">
        <v>26</v>
      </c>
      <c r="D39">
        <v>43904895000026</v>
      </c>
      <c r="E39">
        <v>2018</v>
      </c>
      <c r="F39" s="1" t="str">
        <f t="shared" si="0"/>
        <v>SARL</v>
      </c>
      <c r="G39">
        <v>5499</v>
      </c>
      <c r="H39" s="1" t="str">
        <f t="shared" si="1"/>
        <v>tres petite entreprise</v>
      </c>
      <c r="I39">
        <v>2</v>
      </c>
      <c r="J39" t="s">
        <v>76</v>
      </c>
      <c r="K39" s="1">
        <v>38544</v>
      </c>
      <c r="M39" t="s">
        <v>125</v>
      </c>
      <c r="N39" t="s">
        <v>78</v>
      </c>
      <c r="O39" t="s">
        <v>79</v>
      </c>
      <c r="P39" t="s">
        <v>76</v>
      </c>
      <c r="R39" s="1">
        <v>37105</v>
      </c>
      <c r="AF39" t="s">
        <v>105</v>
      </c>
      <c r="AG39" t="s">
        <v>83</v>
      </c>
      <c r="AJ39" t="s">
        <v>76</v>
      </c>
      <c r="AK39">
        <v>2</v>
      </c>
      <c r="AL39">
        <v>2018</v>
      </c>
      <c r="AM39">
        <v>26</v>
      </c>
      <c r="AN39" t="s">
        <v>127</v>
      </c>
      <c r="AO39" t="s">
        <v>84</v>
      </c>
      <c r="AP39">
        <v>2019</v>
      </c>
      <c r="AR39">
        <v>17</v>
      </c>
      <c r="AT39" t="s">
        <v>128</v>
      </c>
      <c r="AU39" t="s">
        <v>129</v>
      </c>
      <c r="AV39">
        <v>71000</v>
      </c>
      <c r="AW39" t="s">
        <v>130</v>
      </c>
      <c r="AZ39">
        <v>71270</v>
      </c>
      <c r="BS39" t="s">
        <v>79</v>
      </c>
      <c r="BX39" t="s">
        <v>105</v>
      </c>
      <c r="BY39" t="s">
        <v>83</v>
      </c>
      <c r="BZ39" t="s">
        <v>76</v>
      </c>
    </row>
    <row r="40" spans="1:78" x14ac:dyDescent="0.25">
      <c r="A40" t="s">
        <v>138</v>
      </c>
      <c r="B40">
        <v>443106042</v>
      </c>
      <c r="C40">
        <v>23</v>
      </c>
      <c r="D40">
        <v>44310604200023</v>
      </c>
      <c r="E40">
        <v>2019</v>
      </c>
      <c r="F40" s="1" t="str">
        <f t="shared" si="0"/>
        <v>STE par action simplifiée</v>
      </c>
      <c r="G40">
        <v>5710</v>
      </c>
      <c r="H40" s="1" t="str">
        <f t="shared" si="1"/>
        <v>tres petite entreprise</v>
      </c>
      <c r="I40">
        <v>2</v>
      </c>
      <c r="J40" t="s">
        <v>76</v>
      </c>
      <c r="K40" s="1">
        <v>39615</v>
      </c>
      <c r="M40" t="s">
        <v>137</v>
      </c>
      <c r="N40" t="s">
        <v>78</v>
      </c>
      <c r="O40" t="s">
        <v>79</v>
      </c>
      <c r="P40" t="s">
        <v>76</v>
      </c>
      <c r="R40" s="1">
        <v>37476</v>
      </c>
      <c r="T40" t="s">
        <v>139</v>
      </c>
      <c r="U40" t="s">
        <v>140</v>
      </c>
      <c r="AF40" t="s">
        <v>105</v>
      </c>
      <c r="AG40" t="s">
        <v>83</v>
      </c>
      <c r="AJ40" t="s">
        <v>76</v>
      </c>
      <c r="AK40">
        <v>2</v>
      </c>
      <c r="AL40">
        <v>2019</v>
      </c>
      <c r="AM40">
        <v>23</v>
      </c>
      <c r="AN40" t="s">
        <v>137</v>
      </c>
      <c r="AO40" t="s">
        <v>84</v>
      </c>
      <c r="AP40">
        <v>2019</v>
      </c>
      <c r="AR40">
        <v>22</v>
      </c>
      <c r="AT40" t="s">
        <v>85</v>
      </c>
      <c r="AU40" t="s">
        <v>141</v>
      </c>
      <c r="AV40">
        <v>71640</v>
      </c>
      <c r="AW40" t="s">
        <v>142</v>
      </c>
      <c r="AZ40">
        <v>71292</v>
      </c>
      <c r="BS40" t="s">
        <v>79</v>
      </c>
      <c r="BW40" t="s">
        <v>143</v>
      </c>
      <c r="BX40" t="s">
        <v>105</v>
      </c>
      <c r="BY40" t="s">
        <v>83</v>
      </c>
      <c r="BZ40" t="s">
        <v>76</v>
      </c>
    </row>
    <row r="41" spans="1:78" x14ac:dyDescent="0.25">
      <c r="A41" t="s">
        <v>149</v>
      </c>
      <c r="B41">
        <v>450313044</v>
      </c>
      <c r="C41">
        <v>31</v>
      </c>
      <c r="D41">
        <v>45031304400031</v>
      </c>
      <c r="E41">
        <v>2019</v>
      </c>
      <c r="F41" s="1" t="str">
        <f t="shared" si="0"/>
        <v>SARL</v>
      </c>
      <c r="G41">
        <v>5499</v>
      </c>
      <c r="H41" s="1" t="str">
        <f t="shared" si="1"/>
        <v>tres petite entreprise</v>
      </c>
      <c r="I41">
        <v>2</v>
      </c>
      <c r="J41" t="s">
        <v>76</v>
      </c>
      <c r="K41" s="1">
        <v>39995</v>
      </c>
      <c r="M41" t="s">
        <v>148</v>
      </c>
      <c r="N41" t="s">
        <v>78</v>
      </c>
      <c r="O41" t="s">
        <v>79</v>
      </c>
      <c r="P41" t="s">
        <v>76</v>
      </c>
      <c r="R41" s="1">
        <v>37895</v>
      </c>
      <c r="S41" t="s">
        <v>150</v>
      </c>
      <c r="AF41" t="s">
        <v>105</v>
      </c>
      <c r="AG41" t="s">
        <v>83</v>
      </c>
      <c r="AI41" t="s">
        <v>91</v>
      </c>
      <c r="AJ41" t="s">
        <v>76</v>
      </c>
      <c r="AK41">
        <v>2</v>
      </c>
      <c r="AL41">
        <v>2019</v>
      </c>
      <c r="AM41">
        <v>31</v>
      </c>
      <c r="AN41" t="s">
        <v>148</v>
      </c>
      <c r="AO41" t="s">
        <v>84</v>
      </c>
      <c r="AP41">
        <v>2019</v>
      </c>
      <c r="AQ41" t="s">
        <v>151</v>
      </c>
      <c r="AR41">
        <v>5</v>
      </c>
      <c r="AT41" t="s">
        <v>85</v>
      </c>
      <c r="AU41" t="s">
        <v>152</v>
      </c>
      <c r="AV41">
        <v>71100</v>
      </c>
      <c r="AW41" t="s">
        <v>87</v>
      </c>
      <c r="AZ41">
        <v>71076</v>
      </c>
      <c r="BS41" t="s">
        <v>79</v>
      </c>
      <c r="BX41" t="s">
        <v>105</v>
      </c>
      <c r="BY41" t="s">
        <v>83</v>
      </c>
      <c r="BZ41" t="s">
        <v>76</v>
      </c>
    </row>
    <row r="42" spans="1:78" x14ac:dyDescent="0.25">
      <c r="A42" t="s">
        <v>203</v>
      </c>
      <c r="B42">
        <v>503764342</v>
      </c>
      <c r="C42">
        <v>39</v>
      </c>
      <c r="D42">
        <v>50376434200039</v>
      </c>
      <c r="E42">
        <v>2018</v>
      </c>
      <c r="F42" s="1" t="str">
        <f t="shared" si="0"/>
        <v>STE par action simplifiée</v>
      </c>
      <c r="G42">
        <v>5710</v>
      </c>
      <c r="H42" s="1" t="str">
        <f t="shared" si="1"/>
        <v>tres petite entreprise</v>
      </c>
      <c r="I42">
        <v>2</v>
      </c>
      <c r="J42" t="s">
        <v>76</v>
      </c>
      <c r="K42" s="1">
        <v>43424</v>
      </c>
      <c r="M42" t="s">
        <v>202</v>
      </c>
      <c r="N42" t="s">
        <v>78</v>
      </c>
      <c r="O42" t="s">
        <v>79</v>
      </c>
      <c r="P42" t="s">
        <v>76</v>
      </c>
      <c r="R42" s="1">
        <v>39554</v>
      </c>
      <c r="T42" t="s">
        <v>203</v>
      </c>
      <c r="AF42" t="s">
        <v>82</v>
      </c>
      <c r="AG42" t="s">
        <v>83</v>
      </c>
      <c r="AI42" t="s">
        <v>91</v>
      </c>
      <c r="AJ42" t="s">
        <v>91</v>
      </c>
      <c r="AK42">
        <v>2</v>
      </c>
      <c r="AL42">
        <v>2018</v>
      </c>
      <c r="AM42">
        <v>39</v>
      </c>
      <c r="AN42" t="s">
        <v>202</v>
      </c>
      <c r="AO42" t="s">
        <v>84</v>
      </c>
      <c r="AP42">
        <v>2019</v>
      </c>
      <c r="AR42">
        <v>1</v>
      </c>
      <c r="AT42" t="s">
        <v>128</v>
      </c>
      <c r="AU42" t="s">
        <v>204</v>
      </c>
      <c r="AV42">
        <v>71110</v>
      </c>
      <c r="AW42" t="s">
        <v>205</v>
      </c>
      <c r="AZ42">
        <v>71275</v>
      </c>
      <c r="BS42" t="s">
        <v>79</v>
      </c>
      <c r="BT42" t="s">
        <v>203</v>
      </c>
      <c r="BW42" t="s">
        <v>203</v>
      </c>
      <c r="BX42" t="s">
        <v>82</v>
      </c>
      <c r="BY42" t="s">
        <v>83</v>
      </c>
      <c r="BZ42" t="s">
        <v>91</v>
      </c>
    </row>
    <row r="43" spans="1:78" x14ac:dyDescent="0.25">
      <c r="A43" t="s">
        <v>230</v>
      </c>
      <c r="B43">
        <v>534519475</v>
      </c>
      <c r="C43">
        <v>22</v>
      </c>
      <c r="D43">
        <v>53451947500022</v>
      </c>
      <c r="E43">
        <v>2018</v>
      </c>
      <c r="F43" s="1" t="str">
        <f t="shared" si="0"/>
        <v>STE par action simplifiée</v>
      </c>
      <c r="G43">
        <v>5710</v>
      </c>
      <c r="H43" s="1" t="str">
        <f t="shared" si="1"/>
        <v>tres petite entreprise</v>
      </c>
      <c r="I43">
        <v>2</v>
      </c>
      <c r="J43" t="s">
        <v>76</v>
      </c>
      <c r="K43" s="1">
        <v>40848</v>
      </c>
      <c r="M43" t="s">
        <v>229</v>
      </c>
      <c r="N43" t="s">
        <v>78</v>
      </c>
      <c r="O43" t="s">
        <v>79</v>
      </c>
      <c r="P43" t="s">
        <v>76</v>
      </c>
      <c r="R43" s="1">
        <v>40785</v>
      </c>
      <c r="AF43" t="s">
        <v>82</v>
      </c>
      <c r="AG43" t="s">
        <v>83</v>
      </c>
      <c r="AJ43" t="s">
        <v>91</v>
      </c>
      <c r="AK43">
        <v>2</v>
      </c>
      <c r="AL43">
        <v>2018</v>
      </c>
      <c r="AM43">
        <v>22</v>
      </c>
      <c r="AN43" t="s">
        <v>229</v>
      </c>
      <c r="AO43" t="s">
        <v>84</v>
      </c>
      <c r="AP43">
        <v>2019</v>
      </c>
      <c r="AQ43" t="s">
        <v>231</v>
      </c>
      <c r="AR43">
        <v>2</v>
      </c>
      <c r="AT43" t="s">
        <v>232</v>
      </c>
      <c r="AU43" t="s">
        <v>233</v>
      </c>
      <c r="AV43">
        <v>71210</v>
      </c>
      <c r="AW43" t="s">
        <v>234</v>
      </c>
      <c r="AZ43">
        <v>71187</v>
      </c>
      <c r="BS43" t="s">
        <v>79</v>
      </c>
      <c r="BX43" t="s">
        <v>82</v>
      </c>
      <c r="BY43" t="s">
        <v>83</v>
      </c>
      <c r="BZ43" t="s">
        <v>91</v>
      </c>
    </row>
    <row r="44" spans="1:78" x14ac:dyDescent="0.25">
      <c r="A44" t="s">
        <v>267</v>
      </c>
      <c r="B44">
        <v>790161061</v>
      </c>
      <c r="C44">
        <v>11</v>
      </c>
      <c r="D44">
        <v>79016106100011</v>
      </c>
      <c r="E44">
        <v>2019</v>
      </c>
      <c r="F44" s="1" t="str">
        <f t="shared" si="0"/>
        <v>SARL</v>
      </c>
      <c r="G44">
        <v>5499</v>
      </c>
      <c r="H44" s="1" t="str">
        <f t="shared" si="1"/>
        <v>tres petite entreprise</v>
      </c>
      <c r="I44">
        <v>2</v>
      </c>
      <c r="J44" t="s">
        <v>76</v>
      </c>
      <c r="K44" s="1">
        <v>41250</v>
      </c>
      <c r="M44" t="s">
        <v>266</v>
      </c>
      <c r="N44" t="s">
        <v>78</v>
      </c>
      <c r="O44" t="s">
        <v>79</v>
      </c>
      <c r="P44" t="s">
        <v>76</v>
      </c>
      <c r="R44" s="1">
        <v>41250</v>
      </c>
      <c r="S44" t="s">
        <v>268</v>
      </c>
      <c r="AF44" t="s">
        <v>82</v>
      </c>
      <c r="AG44" t="s">
        <v>83</v>
      </c>
      <c r="AJ44" t="s">
        <v>76</v>
      </c>
      <c r="AK44">
        <v>2</v>
      </c>
      <c r="AL44">
        <v>2019</v>
      </c>
      <c r="AM44">
        <v>11</v>
      </c>
      <c r="AN44" t="s">
        <v>266</v>
      </c>
      <c r="AO44" t="s">
        <v>84</v>
      </c>
      <c r="AP44">
        <v>2019</v>
      </c>
      <c r="AR44">
        <v>1</v>
      </c>
      <c r="AT44" t="s">
        <v>85</v>
      </c>
      <c r="AU44" t="s">
        <v>269</v>
      </c>
      <c r="AV44">
        <v>71210</v>
      </c>
      <c r="AW44" t="s">
        <v>270</v>
      </c>
      <c r="AZ44">
        <v>71540</v>
      </c>
      <c r="BS44" t="s">
        <v>79</v>
      </c>
      <c r="BX44" t="s">
        <v>82</v>
      </c>
      <c r="BY44" t="s">
        <v>83</v>
      </c>
      <c r="BZ44" t="s">
        <v>91</v>
      </c>
    </row>
    <row r="45" spans="1:78" x14ac:dyDescent="0.25">
      <c r="A45" t="s">
        <v>293</v>
      </c>
      <c r="B45">
        <v>807652375</v>
      </c>
      <c r="C45">
        <v>47</v>
      </c>
      <c r="D45">
        <v>80765237500047</v>
      </c>
      <c r="E45">
        <v>2019</v>
      </c>
      <c r="F45" s="1" t="str">
        <f t="shared" si="0"/>
        <v>SARL</v>
      </c>
      <c r="G45">
        <v>5499</v>
      </c>
      <c r="H45" s="1" t="str">
        <f t="shared" si="1"/>
        <v>tres petite entreprise</v>
      </c>
      <c r="I45">
        <v>2</v>
      </c>
      <c r="J45" t="s">
        <v>76</v>
      </c>
      <c r="K45" s="1">
        <v>42993</v>
      </c>
      <c r="M45" t="s">
        <v>292</v>
      </c>
      <c r="N45" t="s">
        <v>78</v>
      </c>
      <c r="O45" t="s">
        <v>79</v>
      </c>
      <c r="P45" t="s">
        <v>76</v>
      </c>
      <c r="R45" s="1">
        <v>41940</v>
      </c>
      <c r="AF45" t="s">
        <v>82</v>
      </c>
      <c r="AG45" t="s">
        <v>83</v>
      </c>
      <c r="AI45" t="s">
        <v>91</v>
      </c>
      <c r="AJ45" t="s">
        <v>76</v>
      </c>
      <c r="AK45">
        <v>2</v>
      </c>
      <c r="AL45">
        <v>2019</v>
      </c>
      <c r="AM45">
        <v>47</v>
      </c>
      <c r="AN45" t="s">
        <v>292</v>
      </c>
      <c r="AO45" t="s">
        <v>84</v>
      </c>
      <c r="AP45">
        <v>2019</v>
      </c>
      <c r="AR45">
        <v>17</v>
      </c>
      <c r="AT45" t="s">
        <v>85</v>
      </c>
      <c r="AU45" t="s">
        <v>294</v>
      </c>
      <c r="AV45">
        <v>71250</v>
      </c>
      <c r="AW45" t="s">
        <v>295</v>
      </c>
      <c r="AZ45">
        <v>71137</v>
      </c>
      <c r="BS45" t="s">
        <v>79</v>
      </c>
      <c r="BX45" t="s">
        <v>82</v>
      </c>
      <c r="BY45" t="s">
        <v>83</v>
      </c>
      <c r="BZ45" t="s">
        <v>76</v>
      </c>
    </row>
    <row r="46" spans="1:78" x14ac:dyDescent="0.25">
      <c r="A46" t="s">
        <v>101</v>
      </c>
      <c r="B46">
        <v>344076971</v>
      </c>
      <c r="C46">
        <v>45</v>
      </c>
      <c r="D46">
        <v>34407697100045</v>
      </c>
      <c r="E46">
        <v>2019</v>
      </c>
      <c r="F46" s="1" t="str">
        <f t="shared" si="0"/>
        <v>STE par action simplifiée</v>
      </c>
      <c r="G46">
        <v>5710</v>
      </c>
      <c r="H46" s="1" t="str">
        <f t="shared" si="1"/>
        <v>petite entreprise</v>
      </c>
      <c r="I46">
        <v>3</v>
      </c>
      <c r="J46" t="s">
        <v>76</v>
      </c>
      <c r="K46" s="1">
        <v>36617</v>
      </c>
      <c r="M46" t="s">
        <v>99</v>
      </c>
      <c r="N46" t="s">
        <v>100</v>
      </c>
      <c r="O46" t="s">
        <v>79</v>
      </c>
      <c r="P46" t="s">
        <v>76</v>
      </c>
      <c r="R46" s="1">
        <v>32151</v>
      </c>
      <c r="AF46" t="s">
        <v>102</v>
      </c>
      <c r="AG46" t="s">
        <v>83</v>
      </c>
      <c r="AI46" t="s">
        <v>91</v>
      </c>
      <c r="AJ46" t="s">
        <v>76</v>
      </c>
      <c r="AK46">
        <v>21</v>
      </c>
      <c r="AL46">
        <v>2019</v>
      </c>
      <c r="AM46">
        <v>78</v>
      </c>
      <c r="AN46" t="s">
        <v>99</v>
      </c>
      <c r="AO46" t="s">
        <v>84</v>
      </c>
      <c r="AP46">
        <v>2019</v>
      </c>
      <c r="AR46">
        <v>21</v>
      </c>
      <c r="AT46" t="s">
        <v>85</v>
      </c>
      <c r="AU46" t="s">
        <v>103</v>
      </c>
      <c r="AV46">
        <v>71200</v>
      </c>
      <c r="AW46" t="s">
        <v>104</v>
      </c>
      <c r="AZ46">
        <v>71153</v>
      </c>
      <c r="BS46" t="s">
        <v>79</v>
      </c>
      <c r="BX46" t="s">
        <v>105</v>
      </c>
      <c r="BY46" t="s">
        <v>83</v>
      </c>
      <c r="BZ46" t="s">
        <v>76</v>
      </c>
    </row>
    <row r="47" spans="1:78" x14ac:dyDescent="0.25">
      <c r="A47" t="s">
        <v>132</v>
      </c>
      <c r="B47">
        <v>439680414</v>
      </c>
      <c r="C47">
        <v>26</v>
      </c>
      <c r="D47">
        <v>43968041400026</v>
      </c>
      <c r="E47">
        <v>2018</v>
      </c>
      <c r="F47" s="1" t="str">
        <f t="shared" si="0"/>
        <v>SARL</v>
      </c>
      <c r="G47">
        <v>5499</v>
      </c>
      <c r="H47" s="1" t="str">
        <f t="shared" si="1"/>
        <v>petite entreprise</v>
      </c>
      <c r="I47">
        <v>3</v>
      </c>
      <c r="J47" t="s">
        <v>76</v>
      </c>
      <c r="K47" s="1">
        <v>41214</v>
      </c>
      <c r="M47" t="s">
        <v>131</v>
      </c>
      <c r="N47" t="s">
        <v>78</v>
      </c>
      <c r="O47" t="s">
        <v>79</v>
      </c>
      <c r="P47" t="s">
        <v>76</v>
      </c>
      <c r="R47" s="1">
        <v>37200</v>
      </c>
      <c r="S47" t="s">
        <v>133</v>
      </c>
      <c r="AF47" t="s">
        <v>105</v>
      </c>
      <c r="AG47" t="s">
        <v>83</v>
      </c>
      <c r="AJ47" t="s">
        <v>91</v>
      </c>
      <c r="AK47">
        <v>3</v>
      </c>
      <c r="AL47">
        <v>2018</v>
      </c>
      <c r="AM47">
        <v>26</v>
      </c>
      <c r="AN47" t="s">
        <v>134</v>
      </c>
      <c r="AO47" t="s">
        <v>84</v>
      </c>
      <c r="AP47">
        <v>2019</v>
      </c>
      <c r="AU47" t="s">
        <v>135</v>
      </c>
      <c r="AV47">
        <v>71190</v>
      </c>
      <c r="AW47" t="s">
        <v>136</v>
      </c>
      <c r="AZ47">
        <v>71466</v>
      </c>
      <c r="BS47" t="s">
        <v>79</v>
      </c>
      <c r="BX47" t="s">
        <v>105</v>
      </c>
      <c r="BY47" t="s">
        <v>83</v>
      </c>
      <c r="BZ47" t="s">
        <v>91</v>
      </c>
    </row>
    <row r="48" spans="1:78" x14ac:dyDescent="0.25">
      <c r="A48" t="s">
        <v>180</v>
      </c>
      <c r="B48">
        <v>489774083</v>
      </c>
      <c r="C48">
        <v>39</v>
      </c>
      <c r="D48">
        <v>48977408300039</v>
      </c>
      <c r="E48">
        <v>2019</v>
      </c>
      <c r="F48" s="1" t="str">
        <f t="shared" si="0"/>
        <v>SARL</v>
      </c>
      <c r="G48">
        <v>5499</v>
      </c>
      <c r="H48" s="1" t="str">
        <f t="shared" si="1"/>
        <v>petite entreprise</v>
      </c>
      <c r="I48">
        <v>3</v>
      </c>
      <c r="J48" t="s">
        <v>76</v>
      </c>
      <c r="K48" s="1">
        <v>40909</v>
      </c>
      <c r="M48" t="s">
        <v>179</v>
      </c>
      <c r="N48" t="s">
        <v>78</v>
      </c>
      <c r="O48" t="s">
        <v>79</v>
      </c>
      <c r="P48" t="s">
        <v>76</v>
      </c>
      <c r="R48" s="1">
        <v>38814</v>
      </c>
      <c r="AF48" t="s">
        <v>82</v>
      </c>
      <c r="AG48" t="s">
        <v>83</v>
      </c>
      <c r="AJ48" t="s">
        <v>76</v>
      </c>
      <c r="AK48">
        <v>3</v>
      </c>
      <c r="AL48">
        <v>2019</v>
      </c>
      <c r="AM48">
        <v>39</v>
      </c>
      <c r="AN48" t="s">
        <v>179</v>
      </c>
      <c r="AO48" t="s">
        <v>84</v>
      </c>
      <c r="AP48">
        <v>2019</v>
      </c>
      <c r="AR48">
        <v>34</v>
      </c>
      <c r="AT48" t="s">
        <v>181</v>
      </c>
      <c r="AU48" t="s">
        <v>182</v>
      </c>
      <c r="AV48">
        <v>71100</v>
      </c>
      <c r="AW48" t="s">
        <v>87</v>
      </c>
      <c r="AZ48">
        <v>71076</v>
      </c>
      <c r="BS48" t="s">
        <v>79</v>
      </c>
      <c r="BX48" t="s">
        <v>82</v>
      </c>
      <c r="BY48" t="s">
        <v>83</v>
      </c>
      <c r="BZ48" t="s">
        <v>76</v>
      </c>
    </row>
    <row r="49" spans="1:78" x14ac:dyDescent="0.25">
      <c r="A49" t="s">
        <v>218</v>
      </c>
      <c r="B49">
        <v>530262534</v>
      </c>
      <c r="C49">
        <v>31</v>
      </c>
      <c r="D49">
        <v>53026253400031</v>
      </c>
      <c r="E49">
        <v>2019</v>
      </c>
      <c r="F49" s="1" t="str">
        <f t="shared" si="0"/>
        <v>SARL</v>
      </c>
      <c r="G49">
        <v>5499</v>
      </c>
      <c r="H49" s="1" t="str">
        <f t="shared" si="1"/>
        <v>petite entreprise</v>
      </c>
      <c r="I49">
        <v>3</v>
      </c>
      <c r="J49" t="s">
        <v>76</v>
      </c>
      <c r="K49" s="1">
        <v>42491</v>
      </c>
      <c r="M49" t="s">
        <v>217</v>
      </c>
      <c r="N49" t="s">
        <v>78</v>
      </c>
      <c r="O49" t="s">
        <v>79</v>
      </c>
      <c r="P49" t="s">
        <v>76</v>
      </c>
      <c r="R49" s="1">
        <v>40575</v>
      </c>
      <c r="S49" t="s">
        <v>219</v>
      </c>
      <c r="AF49" t="s">
        <v>105</v>
      </c>
      <c r="AG49" t="s">
        <v>83</v>
      </c>
      <c r="AI49" t="s">
        <v>91</v>
      </c>
      <c r="AJ49" t="s">
        <v>76</v>
      </c>
      <c r="AK49">
        <v>3</v>
      </c>
      <c r="AL49">
        <v>2019</v>
      </c>
      <c r="AM49">
        <v>31</v>
      </c>
      <c r="AN49" t="s">
        <v>217</v>
      </c>
      <c r="AO49" t="s">
        <v>84</v>
      </c>
      <c r="AP49">
        <v>2019</v>
      </c>
      <c r="AR49">
        <v>18</v>
      </c>
      <c r="AT49" t="s">
        <v>97</v>
      </c>
      <c r="AU49" t="s">
        <v>220</v>
      </c>
      <c r="AV49">
        <v>71200</v>
      </c>
      <c r="AW49" t="s">
        <v>104</v>
      </c>
      <c r="AZ49">
        <v>71153</v>
      </c>
      <c r="BS49" t="s">
        <v>79</v>
      </c>
      <c r="BX49" t="s">
        <v>105</v>
      </c>
      <c r="BY49" t="s">
        <v>83</v>
      </c>
      <c r="BZ49" t="s">
        <v>76</v>
      </c>
    </row>
    <row r="50" spans="1:78" x14ac:dyDescent="0.25">
      <c r="A50" t="s">
        <v>236</v>
      </c>
      <c r="B50">
        <v>534735477</v>
      </c>
      <c r="C50">
        <v>26</v>
      </c>
      <c r="D50">
        <v>53473547700026</v>
      </c>
      <c r="E50">
        <v>2019</v>
      </c>
      <c r="F50" s="1" t="str">
        <f t="shared" si="0"/>
        <v>STE par action simplifiée</v>
      </c>
      <c r="G50">
        <v>5710</v>
      </c>
      <c r="H50" s="1" t="str">
        <f t="shared" si="1"/>
        <v>petite entreprise</v>
      </c>
      <c r="I50">
        <v>3</v>
      </c>
      <c r="J50" t="s">
        <v>76</v>
      </c>
      <c r="K50" s="1">
        <v>40940</v>
      </c>
      <c r="M50" t="s">
        <v>235</v>
      </c>
      <c r="N50" t="s">
        <v>78</v>
      </c>
      <c r="O50" t="s">
        <v>79</v>
      </c>
      <c r="P50" t="s">
        <v>76</v>
      </c>
      <c r="R50" s="1">
        <v>40799</v>
      </c>
      <c r="AF50" t="s">
        <v>237</v>
      </c>
      <c r="AG50" t="s">
        <v>83</v>
      </c>
      <c r="AJ50" t="s">
        <v>76</v>
      </c>
      <c r="AK50">
        <v>3</v>
      </c>
      <c r="AL50">
        <v>2019</v>
      </c>
      <c r="AM50">
        <v>26</v>
      </c>
      <c r="AN50" t="s">
        <v>235</v>
      </c>
      <c r="AO50" t="s">
        <v>84</v>
      </c>
      <c r="AP50">
        <v>2019</v>
      </c>
      <c r="AR50">
        <v>146</v>
      </c>
      <c r="AT50" t="s">
        <v>85</v>
      </c>
      <c r="AU50" t="s">
        <v>238</v>
      </c>
      <c r="AV50">
        <v>71200</v>
      </c>
      <c r="AW50" t="s">
        <v>104</v>
      </c>
      <c r="AZ50">
        <v>71153</v>
      </c>
      <c r="BS50" t="s">
        <v>79</v>
      </c>
      <c r="BT50" t="s">
        <v>239</v>
      </c>
      <c r="BX50" t="s">
        <v>237</v>
      </c>
      <c r="BY50" t="s">
        <v>83</v>
      </c>
      <c r="BZ50" t="s">
        <v>76</v>
      </c>
    </row>
    <row r="51" spans="1:78" x14ac:dyDescent="0.25">
      <c r="A51" t="s">
        <v>305</v>
      </c>
      <c r="B51">
        <v>817509094</v>
      </c>
      <c r="C51">
        <v>22</v>
      </c>
      <c r="D51">
        <v>81750909400022</v>
      </c>
      <c r="E51">
        <v>2019</v>
      </c>
      <c r="F51" s="1" t="str">
        <f t="shared" si="0"/>
        <v>STE par action simplifiée</v>
      </c>
      <c r="G51">
        <v>5710</v>
      </c>
      <c r="H51" s="1" t="str">
        <f t="shared" si="1"/>
        <v>petite entreprise</v>
      </c>
      <c r="I51">
        <v>3</v>
      </c>
      <c r="J51" t="s">
        <v>76</v>
      </c>
      <c r="K51" s="1">
        <v>43461</v>
      </c>
      <c r="M51" t="s">
        <v>304</v>
      </c>
      <c r="N51" t="s">
        <v>78</v>
      </c>
      <c r="O51" t="s">
        <v>79</v>
      </c>
      <c r="P51" t="s">
        <v>76</v>
      </c>
      <c r="R51" s="1">
        <v>42373</v>
      </c>
      <c r="AF51" t="s">
        <v>105</v>
      </c>
      <c r="AG51" t="s">
        <v>83</v>
      </c>
      <c r="AI51" t="s">
        <v>91</v>
      </c>
      <c r="AJ51" t="s">
        <v>76</v>
      </c>
      <c r="AK51">
        <v>3</v>
      </c>
      <c r="AL51">
        <v>2019</v>
      </c>
      <c r="AM51">
        <v>22</v>
      </c>
      <c r="AN51" t="s">
        <v>304</v>
      </c>
      <c r="AO51" t="s">
        <v>84</v>
      </c>
      <c r="AP51">
        <v>2019</v>
      </c>
      <c r="AQ51" t="s">
        <v>249</v>
      </c>
      <c r="AR51">
        <v>200</v>
      </c>
      <c r="AT51" t="s">
        <v>250</v>
      </c>
      <c r="AU51" t="s">
        <v>251</v>
      </c>
      <c r="AV51">
        <v>71000</v>
      </c>
      <c r="AW51" t="s">
        <v>130</v>
      </c>
      <c r="AZ51">
        <v>71270</v>
      </c>
      <c r="BS51" t="s">
        <v>79</v>
      </c>
      <c r="BX51" t="s">
        <v>105</v>
      </c>
      <c r="BY51" t="s">
        <v>83</v>
      </c>
      <c r="BZ51" t="s">
        <v>76</v>
      </c>
    </row>
    <row r="52" spans="1:78" x14ac:dyDescent="0.25">
      <c r="A52" t="s">
        <v>307</v>
      </c>
      <c r="B52">
        <v>819500331</v>
      </c>
      <c r="C52">
        <v>15</v>
      </c>
      <c r="D52">
        <v>81950033100015</v>
      </c>
      <c r="E52">
        <v>2019</v>
      </c>
      <c r="F52" s="1" t="str">
        <f t="shared" si="0"/>
        <v>STE par action simplifiée</v>
      </c>
      <c r="G52">
        <v>5710</v>
      </c>
      <c r="H52" s="1" t="str">
        <f t="shared" si="1"/>
        <v>petite entreprise</v>
      </c>
      <c r="I52">
        <v>3</v>
      </c>
      <c r="J52" t="s">
        <v>76</v>
      </c>
      <c r="K52" s="1">
        <v>42461</v>
      </c>
      <c r="M52" t="s">
        <v>306</v>
      </c>
      <c r="N52" t="s">
        <v>78</v>
      </c>
      <c r="O52" t="s">
        <v>79</v>
      </c>
      <c r="P52" t="s">
        <v>76</v>
      </c>
      <c r="R52" s="1">
        <v>42461</v>
      </c>
      <c r="AF52" t="s">
        <v>82</v>
      </c>
      <c r="AG52" t="s">
        <v>83</v>
      </c>
      <c r="AI52" t="s">
        <v>91</v>
      </c>
      <c r="AJ52" t="s">
        <v>76</v>
      </c>
      <c r="AK52">
        <v>3</v>
      </c>
      <c r="AL52">
        <v>2019</v>
      </c>
      <c r="AM52">
        <v>15</v>
      </c>
      <c r="AN52" t="s">
        <v>306</v>
      </c>
      <c r="AO52" t="s">
        <v>84</v>
      </c>
      <c r="AP52">
        <v>2019</v>
      </c>
      <c r="AR52">
        <v>551</v>
      </c>
      <c r="AT52" t="s">
        <v>85</v>
      </c>
      <c r="AU52" t="s">
        <v>308</v>
      </c>
      <c r="AV52">
        <v>71000</v>
      </c>
      <c r="AW52" t="s">
        <v>130</v>
      </c>
      <c r="AZ52">
        <v>71270</v>
      </c>
      <c r="BS52" t="s">
        <v>79</v>
      </c>
      <c r="BW52" t="s">
        <v>307</v>
      </c>
      <c r="BX52" t="s">
        <v>82</v>
      </c>
      <c r="BY52" t="s">
        <v>83</v>
      </c>
      <c r="BZ52" t="s">
        <v>76</v>
      </c>
    </row>
    <row r="53" spans="1:78" x14ac:dyDescent="0.25">
      <c r="A53" t="s">
        <v>353</v>
      </c>
      <c r="B53">
        <v>837699057</v>
      </c>
      <c r="C53">
        <v>19</v>
      </c>
      <c r="D53">
        <v>83769905700019</v>
      </c>
      <c r="E53">
        <v>2019</v>
      </c>
      <c r="F53" s="1" t="str">
        <f t="shared" si="0"/>
        <v>STE par action simplifiée</v>
      </c>
      <c r="G53">
        <v>5710</v>
      </c>
      <c r="H53" s="1" t="str">
        <f t="shared" si="1"/>
        <v>petite entreprise</v>
      </c>
      <c r="I53">
        <v>3</v>
      </c>
      <c r="J53" t="s">
        <v>76</v>
      </c>
      <c r="K53" s="1">
        <v>43160</v>
      </c>
      <c r="M53" t="s">
        <v>352</v>
      </c>
      <c r="N53" t="s">
        <v>78</v>
      </c>
      <c r="O53" t="s">
        <v>79</v>
      </c>
      <c r="P53" t="s">
        <v>76</v>
      </c>
      <c r="R53" s="1">
        <v>43160</v>
      </c>
      <c r="AF53" t="s">
        <v>105</v>
      </c>
      <c r="AG53" t="s">
        <v>83</v>
      </c>
      <c r="AI53" t="s">
        <v>91</v>
      </c>
      <c r="AJ53" t="s">
        <v>76</v>
      </c>
      <c r="AK53">
        <v>3</v>
      </c>
      <c r="AL53">
        <v>2019</v>
      </c>
      <c r="AM53">
        <v>19</v>
      </c>
      <c r="AN53" t="s">
        <v>352</v>
      </c>
      <c r="AO53" t="s">
        <v>84</v>
      </c>
      <c r="AP53">
        <v>2019</v>
      </c>
      <c r="AR53">
        <v>12</v>
      </c>
      <c r="AT53" t="s">
        <v>85</v>
      </c>
      <c r="AU53" t="s">
        <v>298</v>
      </c>
      <c r="AV53">
        <v>71530</v>
      </c>
      <c r="AW53" t="s">
        <v>299</v>
      </c>
      <c r="AZ53">
        <v>71204</v>
      </c>
      <c r="BS53" t="s">
        <v>79</v>
      </c>
      <c r="BW53" t="s">
        <v>353</v>
      </c>
      <c r="BX53" t="s">
        <v>105</v>
      </c>
      <c r="BY53" t="s">
        <v>83</v>
      </c>
      <c r="BZ53" t="s">
        <v>76</v>
      </c>
    </row>
    <row r="54" spans="1:78" x14ac:dyDescent="0.25">
      <c r="A54" t="s">
        <v>95</v>
      </c>
      <c r="B54">
        <v>340291202</v>
      </c>
      <c r="C54">
        <v>83</v>
      </c>
      <c r="D54">
        <v>34029120200083</v>
      </c>
      <c r="E54">
        <v>2019</v>
      </c>
      <c r="F54" s="1" t="str">
        <f t="shared" si="0"/>
        <v>STE par action simplifiée</v>
      </c>
      <c r="G54">
        <v>5710</v>
      </c>
      <c r="H54" s="1" t="str">
        <f t="shared" si="1"/>
        <v>Moyenne entreprise</v>
      </c>
      <c r="I54">
        <v>11</v>
      </c>
      <c r="J54" t="s">
        <v>76</v>
      </c>
      <c r="K54" s="1">
        <v>43344</v>
      </c>
      <c r="M54" t="s">
        <v>94</v>
      </c>
      <c r="N54" t="s">
        <v>78</v>
      </c>
      <c r="O54" t="s">
        <v>79</v>
      </c>
      <c r="P54" t="s">
        <v>76</v>
      </c>
      <c r="R54" s="1">
        <v>31824</v>
      </c>
      <c r="AF54" t="s">
        <v>96</v>
      </c>
      <c r="AG54" t="s">
        <v>83</v>
      </c>
      <c r="AI54" t="s">
        <v>91</v>
      </c>
      <c r="AJ54" t="s">
        <v>76</v>
      </c>
      <c r="AK54">
        <v>11</v>
      </c>
      <c r="AL54">
        <v>2019</v>
      </c>
      <c r="AM54">
        <v>83</v>
      </c>
      <c r="AN54" t="s">
        <v>94</v>
      </c>
      <c r="AO54" t="s">
        <v>84</v>
      </c>
      <c r="AP54">
        <v>2019</v>
      </c>
      <c r="AR54">
        <v>440</v>
      </c>
      <c r="AT54" t="s">
        <v>97</v>
      </c>
      <c r="AU54" t="s">
        <v>98</v>
      </c>
      <c r="AV54">
        <v>71850</v>
      </c>
      <c r="AW54" t="s">
        <v>93</v>
      </c>
      <c r="AZ54">
        <v>71105</v>
      </c>
      <c r="BS54" t="s">
        <v>79</v>
      </c>
      <c r="BX54" t="s">
        <v>82</v>
      </c>
      <c r="BY54" t="s">
        <v>83</v>
      </c>
      <c r="BZ54" t="s">
        <v>76</v>
      </c>
    </row>
    <row r="55" spans="1:78" x14ac:dyDescent="0.25">
      <c r="A55" t="s">
        <v>107</v>
      </c>
      <c r="B55">
        <v>392899159</v>
      </c>
      <c r="C55">
        <v>17</v>
      </c>
      <c r="D55">
        <v>39289915900017</v>
      </c>
      <c r="E55">
        <v>2019</v>
      </c>
      <c r="F55" s="1" t="str">
        <f t="shared" si="0"/>
        <v>STE par action simplifiée</v>
      </c>
      <c r="G55">
        <v>5710</v>
      </c>
      <c r="H55" s="1" t="str">
        <f t="shared" si="1"/>
        <v>Moyenne entreprise</v>
      </c>
      <c r="I55">
        <v>11</v>
      </c>
      <c r="J55" t="s">
        <v>76</v>
      </c>
      <c r="K55" s="1">
        <v>34275</v>
      </c>
      <c r="M55" t="s">
        <v>106</v>
      </c>
      <c r="N55" t="s">
        <v>78</v>
      </c>
      <c r="O55" t="s">
        <v>79</v>
      </c>
      <c r="P55" t="s">
        <v>76</v>
      </c>
      <c r="R55" s="1">
        <v>34275</v>
      </c>
      <c r="AF55" t="s">
        <v>105</v>
      </c>
      <c r="AG55" t="s">
        <v>83</v>
      </c>
      <c r="AI55" t="s">
        <v>91</v>
      </c>
      <c r="AJ55" t="s">
        <v>76</v>
      </c>
      <c r="AK55">
        <v>11</v>
      </c>
      <c r="AL55">
        <v>2019</v>
      </c>
      <c r="AM55">
        <v>17</v>
      </c>
      <c r="AN55" t="s">
        <v>106</v>
      </c>
      <c r="AO55" t="s">
        <v>84</v>
      </c>
      <c r="AP55">
        <v>2019</v>
      </c>
      <c r="AR55">
        <v>1</v>
      </c>
      <c r="AT55" t="s">
        <v>85</v>
      </c>
      <c r="AU55" t="s">
        <v>108</v>
      </c>
      <c r="AV55">
        <v>71100</v>
      </c>
      <c r="AW55" t="s">
        <v>87</v>
      </c>
      <c r="AZ55">
        <v>71076</v>
      </c>
      <c r="BS55" t="s">
        <v>79</v>
      </c>
      <c r="BX55" t="s">
        <v>105</v>
      </c>
      <c r="BY55" t="s">
        <v>83</v>
      </c>
      <c r="BZ55" t="s">
        <v>76</v>
      </c>
    </row>
    <row r="56" spans="1:78" x14ac:dyDescent="0.25">
      <c r="A56" t="s">
        <v>119</v>
      </c>
      <c r="B56">
        <v>432910107</v>
      </c>
      <c r="C56">
        <v>31</v>
      </c>
      <c r="D56">
        <v>43291010700031</v>
      </c>
      <c r="E56">
        <v>2019</v>
      </c>
      <c r="F56" s="1" t="str">
        <f t="shared" si="0"/>
        <v>STE par action simplifiée</v>
      </c>
      <c r="G56">
        <v>5710</v>
      </c>
      <c r="H56" s="1" t="str">
        <f t="shared" si="1"/>
        <v>Moyenne entreprise</v>
      </c>
      <c r="I56">
        <v>11</v>
      </c>
      <c r="J56" t="s">
        <v>76</v>
      </c>
      <c r="K56" s="1">
        <v>42720</v>
      </c>
      <c r="M56" t="s">
        <v>118</v>
      </c>
      <c r="N56" t="s">
        <v>78</v>
      </c>
      <c r="O56" t="s">
        <v>79</v>
      </c>
      <c r="P56" t="s">
        <v>76</v>
      </c>
      <c r="R56" s="1">
        <v>36773</v>
      </c>
      <c r="AF56" t="s">
        <v>105</v>
      </c>
      <c r="AG56" t="s">
        <v>83</v>
      </c>
      <c r="AJ56" t="s">
        <v>76</v>
      </c>
      <c r="AK56">
        <v>11</v>
      </c>
      <c r="AL56">
        <v>2019</v>
      </c>
      <c r="AM56">
        <v>31</v>
      </c>
      <c r="AN56" t="s">
        <v>118</v>
      </c>
      <c r="AO56" t="s">
        <v>84</v>
      </c>
      <c r="AP56">
        <v>2019</v>
      </c>
      <c r="AQ56" t="s">
        <v>120</v>
      </c>
      <c r="AR56">
        <v>429</v>
      </c>
      <c r="AT56" t="s">
        <v>85</v>
      </c>
      <c r="AU56" t="s">
        <v>121</v>
      </c>
      <c r="AV56">
        <v>71850</v>
      </c>
      <c r="AW56" t="s">
        <v>93</v>
      </c>
      <c r="AZ56">
        <v>71105</v>
      </c>
      <c r="BS56" t="s">
        <v>79</v>
      </c>
      <c r="BX56" t="s">
        <v>105</v>
      </c>
      <c r="BY56" t="s">
        <v>83</v>
      </c>
      <c r="BZ56" t="s">
        <v>76</v>
      </c>
    </row>
    <row r="57" spans="1:78" x14ac:dyDescent="0.25">
      <c r="A57" t="s">
        <v>123</v>
      </c>
      <c r="B57">
        <v>433983095</v>
      </c>
      <c r="C57">
        <v>46</v>
      </c>
      <c r="D57">
        <v>43398309500046</v>
      </c>
      <c r="E57">
        <v>2019</v>
      </c>
      <c r="F57" s="1" t="str">
        <f t="shared" si="0"/>
        <v>STE par action simplifiée</v>
      </c>
      <c r="G57">
        <v>5710</v>
      </c>
      <c r="H57" s="1" t="str">
        <f t="shared" si="1"/>
        <v>Moyenne entreprise</v>
      </c>
      <c r="I57">
        <v>11</v>
      </c>
      <c r="J57" t="s">
        <v>76</v>
      </c>
      <c r="K57" s="1">
        <v>43344</v>
      </c>
      <c r="M57" t="s">
        <v>122</v>
      </c>
      <c r="N57" t="s">
        <v>78</v>
      </c>
      <c r="O57" t="s">
        <v>79</v>
      </c>
      <c r="P57" t="s">
        <v>76</v>
      </c>
      <c r="R57" s="1">
        <v>36886</v>
      </c>
      <c r="AF57" t="s">
        <v>124</v>
      </c>
      <c r="AG57" t="s">
        <v>83</v>
      </c>
      <c r="AI57" t="s">
        <v>91</v>
      </c>
      <c r="AJ57" t="s">
        <v>76</v>
      </c>
      <c r="AK57">
        <v>11</v>
      </c>
      <c r="AL57">
        <v>2019</v>
      </c>
      <c r="AM57">
        <v>46</v>
      </c>
      <c r="AN57" t="s">
        <v>122</v>
      </c>
      <c r="AO57" t="s">
        <v>84</v>
      </c>
      <c r="AP57">
        <v>2019</v>
      </c>
      <c r="AR57">
        <v>440</v>
      </c>
      <c r="AT57" t="s">
        <v>97</v>
      </c>
      <c r="AU57" t="s">
        <v>98</v>
      </c>
      <c r="AV57">
        <v>71850</v>
      </c>
      <c r="AW57" t="s">
        <v>93</v>
      </c>
      <c r="AZ57">
        <v>71105</v>
      </c>
      <c r="BS57" t="s">
        <v>79</v>
      </c>
      <c r="BX57" t="s">
        <v>124</v>
      </c>
      <c r="BY57" t="s">
        <v>83</v>
      </c>
      <c r="BZ57" t="s">
        <v>76</v>
      </c>
    </row>
    <row r="58" spans="1:78" x14ac:dyDescent="0.25">
      <c r="A58" t="s">
        <v>145</v>
      </c>
      <c r="B58">
        <v>449600642</v>
      </c>
      <c r="C58">
        <v>44</v>
      </c>
      <c r="D58">
        <v>44960064200044</v>
      </c>
      <c r="E58">
        <v>2019</v>
      </c>
      <c r="F58" s="1" t="str">
        <f t="shared" si="0"/>
        <v>STE par action simplifiée</v>
      </c>
      <c r="G58">
        <v>5710</v>
      </c>
      <c r="H58" s="1" t="str">
        <f t="shared" si="1"/>
        <v>Moyenne entreprise</v>
      </c>
      <c r="I58">
        <v>11</v>
      </c>
      <c r="J58" t="s">
        <v>76</v>
      </c>
      <c r="K58" s="1">
        <v>42342</v>
      </c>
      <c r="M58" t="s">
        <v>144</v>
      </c>
      <c r="N58" t="s">
        <v>78</v>
      </c>
      <c r="O58" t="s">
        <v>79</v>
      </c>
      <c r="P58" t="s">
        <v>76</v>
      </c>
      <c r="R58" s="1">
        <v>37865</v>
      </c>
      <c r="AF58" t="s">
        <v>105</v>
      </c>
      <c r="AG58" t="s">
        <v>83</v>
      </c>
      <c r="AI58" t="s">
        <v>91</v>
      </c>
      <c r="AJ58" t="s">
        <v>76</v>
      </c>
      <c r="AK58">
        <v>11</v>
      </c>
      <c r="AL58">
        <v>2019</v>
      </c>
      <c r="AM58">
        <v>44</v>
      </c>
      <c r="AN58" t="s">
        <v>144</v>
      </c>
      <c r="AO58" t="s">
        <v>84</v>
      </c>
      <c r="AP58">
        <v>2019</v>
      </c>
      <c r="AU58" t="s">
        <v>146</v>
      </c>
      <c r="AV58">
        <v>71390</v>
      </c>
      <c r="AW58" t="s">
        <v>147</v>
      </c>
      <c r="AZ58">
        <v>71404</v>
      </c>
      <c r="BS58" t="s">
        <v>79</v>
      </c>
      <c r="BX58" t="s">
        <v>105</v>
      </c>
      <c r="BY58" t="s">
        <v>83</v>
      </c>
      <c r="BZ58" t="s">
        <v>76</v>
      </c>
    </row>
    <row r="59" spans="1:78" x14ac:dyDescent="0.25">
      <c r="A59" t="s">
        <v>207</v>
      </c>
      <c r="B59">
        <v>519816292</v>
      </c>
      <c r="C59">
        <v>22</v>
      </c>
      <c r="D59">
        <v>51981629200022</v>
      </c>
      <c r="E59">
        <v>2019</v>
      </c>
      <c r="F59" s="1" t="str">
        <f t="shared" si="0"/>
        <v>STE par action simplifiée</v>
      </c>
      <c r="G59">
        <v>5710</v>
      </c>
      <c r="H59" s="1" t="str">
        <f t="shared" si="1"/>
        <v>Moyenne entreprise</v>
      </c>
      <c r="I59">
        <v>11</v>
      </c>
      <c r="J59" t="s">
        <v>76</v>
      </c>
      <c r="K59" s="1">
        <v>40725</v>
      </c>
      <c r="M59" t="s">
        <v>206</v>
      </c>
      <c r="N59" t="s">
        <v>78</v>
      </c>
      <c r="O59" t="s">
        <v>79</v>
      </c>
      <c r="P59" t="s">
        <v>76</v>
      </c>
      <c r="R59" s="1">
        <v>40179</v>
      </c>
      <c r="T59" t="s">
        <v>207</v>
      </c>
      <c r="AF59" t="s">
        <v>105</v>
      </c>
      <c r="AG59" t="s">
        <v>83</v>
      </c>
      <c r="AI59" t="s">
        <v>91</v>
      </c>
      <c r="AJ59" t="s">
        <v>76</v>
      </c>
      <c r="AK59">
        <v>11</v>
      </c>
      <c r="AL59">
        <v>2019</v>
      </c>
      <c r="AM59">
        <v>22</v>
      </c>
      <c r="AN59" t="s">
        <v>206</v>
      </c>
      <c r="AO59" t="s">
        <v>84</v>
      </c>
      <c r="AP59">
        <v>2019</v>
      </c>
      <c r="AR59">
        <v>10</v>
      </c>
      <c r="AT59" t="s">
        <v>85</v>
      </c>
      <c r="AU59" t="s">
        <v>208</v>
      </c>
      <c r="AV59">
        <v>71420</v>
      </c>
      <c r="AW59" t="s">
        <v>209</v>
      </c>
      <c r="AZ59">
        <v>71212</v>
      </c>
      <c r="BS59" t="s">
        <v>79</v>
      </c>
      <c r="BX59" t="s">
        <v>105</v>
      </c>
      <c r="BY59" t="s">
        <v>83</v>
      </c>
      <c r="BZ59" t="s">
        <v>76</v>
      </c>
    </row>
    <row r="60" spans="1:78" x14ac:dyDescent="0.25">
      <c r="A60" t="s">
        <v>222</v>
      </c>
      <c r="B60">
        <v>530448232</v>
      </c>
      <c r="C60">
        <v>39</v>
      </c>
      <c r="D60">
        <v>53044823200039</v>
      </c>
      <c r="E60">
        <v>2019</v>
      </c>
      <c r="F60" s="1" t="str">
        <f t="shared" si="0"/>
        <v>STE par action simplifiée</v>
      </c>
      <c r="G60">
        <v>5710</v>
      </c>
      <c r="H60" s="1" t="str">
        <f t="shared" si="1"/>
        <v>Moyenne entreprise</v>
      </c>
      <c r="I60">
        <v>11</v>
      </c>
      <c r="J60" t="s">
        <v>76</v>
      </c>
      <c r="K60" s="1">
        <v>42527</v>
      </c>
      <c r="M60" t="s">
        <v>221</v>
      </c>
      <c r="N60" t="s">
        <v>78</v>
      </c>
      <c r="O60" t="s">
        <v>79</v>
      </c>
      <c r="P60" t="s">
        <v>76</v>
      </c>
      <c r="R60" s="1">
        <v>40590</v>
      </c>
      <c r="AF60" t="s">
        <v>82</v>
      </c>
      <c r="AG60" t="s">
        <v>83</v>
      </c>
      <c r="AI60" t="s">
        <v>91</v>
      </c>
      <c r="AJ60" t="s">
        <v>76</v>
      </c>
      <c r="AK60">
        <v>11</v>
      </c>
      <c r="AL60">
        <v>2019</v>
      </c>
      <c r="AM60">
        <v>39</v>
      </c>
      <c r="AN60" t="s">
        <v>221</v>
      </c>
      <c r="AO60" t="s">
        <v>84</v>
      </c>
      <c r="AP60">
        <v>2019</v>
      </c>
      <c r="AQ60" t="s">
        <v>223</v>
      </c>
      <c r="AR60">
        <v>82</v>
      </c>
      <c r="AT60" t="s">
        <v>85</v>
      </c>
      <c r="AU60" t="s">
        <v>224</v>
      </c>
      <c r="AV60">
        <v>71000</v>
      </c>
      <c r="AW60" t="s">
        <v>130</v>
      </c>
      <c r="AZ60">
        <v>71270</v>
      </c>
      <c r="BS60" t="s">
        <v>79</v>
      </c>
      <c r="BX60" t="s">
        <v>82</v>
      </c>
      <c r="BY60" t="s">
        <v>83</v>
      </c>
      <c r="BZ60" t="s">
        <v>76</v>
      </c>
    </row>
    <row r="61" spans="1:78" x14ac:dyDescent="0.25">
      <c r="A61" t="s">
        <v>89</v>
      </c>
      <c r="B61">
        <v>339362667</v>
      </c>
      <c r="C61">
        <v>42</v>
      </c>
      <c r="D61">
        <v>33936266700042</v>
      </c>
      <c r="E61">
        <v>2019</v>
      </c>
      <c r="F61" s="1" t="str">
        <f t="shared" si="0"/>
        <v>STE par action simplifiée</v>
      </c>
      <c r="G61">
        <v>5710</v>
      </c>
      <c r="H61" s="1" t="str">
        <f t="shared" si="1"/>
        <v>Moyenne entreprise</v>
      </c>
      <c r="I61">
        <v>12</v>
      </c>
      <c r="J61" t="s">
        <v>76</v>
      </c>
      <c r="K61" s="1">
        <v>38352</v>
      </c>
      <c r="M61" t="s">
        <v>88</v>
      </c>
      <c r="N61" t="s">
        <v>78</v>
      </c>
      <c r="O61" t="s">
        <v>79</v>
      </c>
      <c r="P61" t="s">
        <v>76</v>
      </c>
      <c r="R61" s="1">
        <v>31736</v>
      </c>
      <c r="AF61" t="s">
        <v>90</v>
      </c>
      <c r="AG61" t="s">
        <v>83</v>
      </c>
      <c r="AI61" t="s">
        <v>91</v>
      </c>
      <c r="AJ61" t="s">
        <v>76</v>
      </c>
      <c r="AK61">
        <v>12</v>
      </c>
      <c r="AL61">
        <v>2019</v>
      </c>
      <c r="AM61">
        <v>42</v>
      </c>
      <c r="AN61" t="s">
        <v>88</v>
      </c>
      <c r="AO61" t="s">
        <v>84</v>
      </c>
      <c r="AP61">
        <v>2019</v>
      </c>
      <c r="AR61">
        <v>49</v>
      </c>
      <c r="AT61" t="s">
        <v>85</v>
      </c>
      <c r="AU61" t="s">
        <v>92</v>
      </c>
      <c r="AV61">
        <v>71850</v>
      </c>
      <c r="AW61" t="s">
        <v>93</v>
      </c>
      <c r="AZ61">
        <v>71105</v>
      </c>
      <c r="BS61" t="s">
        <v>79</v>
      </c>
      <c r="BT61" t="s">
        <v>89</v>
      </c>
      <c r="BW61" t="s">
        <v>89</v>
      </c>
      <c r="BX61" t="s">
        <v>90</v>
      </c>
      <c r="BY61" t="s">
        <v>83</v>
      </c>
      <c r="BZ61" t="s">
        <v>76</v>
      </c>
    </row>
    <row r="62" spans="1:78" x14ac:dyDescent="0.25">
      <c r="A62" t="s">
        <v>211</v>
      </c>
      <c r="B62">
        <v>522179399</v>
      </c>
      <c r="C62">
        <v>38</v>
      </c>
      <c r="D62">
        <v>52217939900038</v>
      </c>
      <c r="E62">
        <v>2019</v>
      </c>
      <c r="F62" s="1" t="str">
        <f t="shared" si="0"/>
        <v>Groupement de coopération sanitaire à gestion privée</v>
      </c>
      <c r="G62">
        <v>9970</v>
      </c>
      <c r="H62" s="1" t="str">
        <f t="shared" si="1"/>
        <v>Moyenne entreprise</v>
      </c>
      <c r="I62">
        <v>12</v>
      </c>
      <c r="J62" t="s">
        <v>76</v>
      </c>
      <c r="K62" s="1">
        <v>43773</v>
      </c>
      <c r="M62" t="s">
        <v>210</v>
      </c>
      <c r="N62" t="s">
        <v>78</v>
      </c>
      <c r="O62" t="s">
        <v>79</v>
      </c>
      <c r="P62" t="s">
        <v>76</v>
      </c>
      <c r="R62" s="1">
        <v>39994</v>
      </c>
      <c r="AF62" t="s">
        <v>105</v>
      </c>
      <c r="AG62" t="s">
        <v>83</v>
      </c>
      <c r="AI62" t="s">
        <v>91</v>
      </c>
      <c r="AJ62" t="s">
        <v>91</v>
      </c>
      <c r="AK62">
        <v>12</v>
      </c>
      <c r="AL62">
        <v>2019</v>
      </c>
      <c r="AM62">
        <v>38</v>
      </c>
      <c r="AN62" t="s">
        <v>210</v>
      </c>
      <c r="AO62" t="s">
        <v>84</v>
      </c>
      <c r="AP62">
        <v>2019</v>
      </c>
      <c r="AR62">
        <v>1</v>
      </c>
      <c r="AT62" t="s">
        <v>85</v>
      </c>
      <c r="AU62" t="s">
        <v>212</v>
      </c>
      <c r="AV62">
        <v>71100</v>
      </c>
      <c r="AW62" t="s">
        <v>87</v>
      </c>
      <c r="AZ62">
        <v>71076</v>
      </c>
      <c r="BS62" t="s">
        <v>79</v>
      </c>
      <c r="BX62" t="s">
        <v>105</v>
      </c>
      <c r="BY62" t="s">
        <v>83</v>
      </c>
      <c r="BZ62" t="s">
        <v>91</v>
      </c>
    </row>
    <row r="63" spans="1:78" x14ac:dyDescent="0.25">
      <c r="A63" t="s">
        <v>241</v>
      </c>
      <c r="B63">
        <v>750377350</v>
      </c>
      <c r="C63">
        <v>38</v>
      </c>
      <c r="D63">
        <v>75037735000038</v>
      </c>
      <c r="E63">
        <v>2019</v>
      </c>
      <c r="F63" s="1" t="str">
        <f t="shared" si="0"/>
        <v>STE par action simplifiée</v>
      </c>
      <c r="G63">
        <v>5710</v>
      </c>
      <c r="H63" s="1" t="str">
        <f t="shared" si="1"/>
        <v>Moyenne entreprise</v>
      </c>
      <c r="I63">
        <v>12</v>
      </c>
      <c r="J63" t="s">
        <v>76</v>
      </c>
      <c r="K63" s="1">
        <v>42522</v>
      </c>
      <c r="M63" t="s">
        <v>240</v>
      </c>
      <c r="N63" t="s">
        <v>100</v>
      </c>
      <c r="O63" t="s">
        <v>79</v>
      </c>
      <c r="P63" t="s">
        <v>76</v>
      </c>
      <c r="R63" s="1">
        <v>40982</v>
      </c>
      <c r="S63" t="s">
        <v>242</v>
      </c>
      <c r="AF63" t="s">
        <v>105</v>
      </c>
      <c r="AG63" t="s">
        <v>83</v>
      </c>
      <c r="AI63" t="s">
        <v>91</v>
      </c>
      <c r="AJ63" t="s">
        <v>76</v>
      </c>
      <c r="AK63">
        <v>12</v>
      </c>
      <c r="AL63">
        <v>2019</v>
      </c>
      <c r="AM63">
        <v>46</v>
      </c>
      <c r="AN63" t="s">
        <v>240</v>
      </c>
      <c r="AO63" t="s">
        <v>243</v>
      </c>
      <c r="AP63">
        <v>2019</v>
      </c>
      <c r="AQ63" t="s">
        <v>244</v>
      </c>
      <c r="AR63">
        <v>1</v>
      </c>
      <c r="AT63" t="s">
        <v>232</v>
      </c>
      <c r="AU63" t="s">
        <v>245</v>
      </c>
      <c r="AV63">
        <v>71100</v>
      </c>
      <c r="AW63" t="s">
        <v>87</v>
      </c>
      <c r="AZ63">
        <v>71076</v>
      </c>
      <c r="BS63" t="s">
        <v>79</v>
      </c>
      <c r="BX63" t="s">
        <v>105</v>
      </c>
      <c r="BY63" t="s">
        <v>83</v>
      </c>
      <c r="BZ63" t="s">
        <v>76</v>
      </c>
    </row>
    <row r="64" spans="1:78" x14ac:dyDescent="0.25">
      <c r="A64" t="s">
        <v>253</v>
      </c>
      <c r="B64">
        <v>752042523</v>
      </c>
      <c r="C64">
        <v>23</v>
      </c>
      <c r="D64">
        <v>75204252300023</v>
      </c>
      <c r="E64">
        <v>2019</v>
      </c>
      <c r="F64" s="1" t="str">
        <f t="shared" si="0"/>
        <v>STE par action simplifiée</v>
      </c>
      <c r="G64">
        <v>5710</v>
      </c>
      <c r="H64" s="1" t="str">
        <f t="shared" si="1"/>
        <v>Moyenne entreprise</v>
      </c>
      <c r="I64">
        <v>12</v>
      </c>
      <c r="J64" t="s">
        <v>76</v>
      </c>
      <c r="K64" s="1">
        <v>41437</v>
      </c>
      <c r="M64" t="s">
        <v>252</v>
      </c>
      <c r="N64" t="s">
        <v>78</v>
      </c>
      <c r="O64" t="s">
        <v>79</v>
      </c>
      <c r="P64" t="s">
        <v>76</v>
      </c>
      <c r="R64" s="1">
        <v>41054</v>
      </c>
      <c r="AF64" t="s">
        <v>82</v>
      </c>
      <c r="AG64" t="s">
        <v>83</v>
      </c>
      <c r="AJ64" t="s">
        <v>76</v>
      </c>
      <c r="AK64">
        <v>12</v>
      </c>
      <c r="AL64">
        <v>2019</v>
      </c>
      <c r="AM64">
        <v>23</v>
      </c>
      <c r="AN64" t="s">
        <v>252</v>
      </c>
      <c r="AO64" t="s">
        <v>84</v>
      </c>
      <c r="AP64">
        <v>2019</v>
      </c>
      <c r="AR64">
        <v>7</v>
      </c>
      <c r="AT64" t="s">
        <v>85</v>
      </c>
      <c r="AU64" t="s">
        <v>254</v>
      </c>
      <c r="AV64">
        <v>71670</v>
      </c>
      <c r="AW64" t="s">
        <v>255</v>
      </c>
      <c r="AZ64">
        <v>71059</v>
      </c>
      <c r="BS64" t="s">
        <v>79</v>
      </c>
      <c r="BX64" t="s">
        <v>82</v>
      </c>
      <c r="BY64" t="s">
        <v>83</v>
      </c>
      <c r="BZ64" t="s">
        <v>76</v>
      </c>
    </row>
    <row r="65" spans="1:78" x14ac:dyDescent="0.25">
      <c r="A65" t="s">
        <v>193</v>
      </c>
      <c r="B65">
        <v>493448690</v>
      </c>
      <c r="C65">
        <v>13</v>
      </c>
      <c r="D65">
        <v>49344869000013</v>
      </c>
      <c r="E65">
        <v>2019</v>
      </c>
      <c r="F65" s="1" t="str">
        <f t="shared" si="0"/>
        <v>STE par action simplifiée</v>
      </c>
      <c r="G65">
        <v>5710</v>
      </c>
      <c r="H65" s="1" t="str">
        <f t="shared" si="1"/>
        <v>Grande entreprise</v>
      </c>
      <c r="I65">
        <v>21</v>
      </c>
      <c r="J65" t="s">
        <v>76</v>
      </c>
      <c r="K65" s="1">
        <v>39072</v>
      </c>
      <c r="M65" t="s">
        <v>192</v>
      </c>
      <c r="N65" t="s">
        <v>78</v>
      </c>
      <c r="O65" t="s">
        <v>79</v>
      </c>
      <c r="P65" t="s">
        <v>76</v>
      </c>
      <c r="R65" s="1">
        <v>39072</v>
      </c>
      <c r="AF65" t="s">
        <v>96</v>
      </c>
      <c r="AG65" t="s">
        <v>83</v>
      </c>
      <c r="AI65" t="s">
        <v>91</v>
      </c>
      <c r="AJ65" t="s">
        <v>76</v>
      </c>
      <c r="AK65">
        <v>21</v>
      </c>
      <c r="AL65">
        <v>2019</v>
      </c>
      <c r="AM65">
        <v>13</v>
      </c>
      <c r="AN65" t="s">
        <v>192</v>
      </c>
      <c r="AO65" t="s">
        <v>84</v>
      </c>
      <c r="AP65">
        <v>2019</v>
      </c>
      <c r="AR65">
        <v>16</v>
      </c>
      <c r="AS65" t="s">
        <v>194</v>
      </c>
      <c r="AT65" t="s">
        <v>85</v>
      </c>
      <c r="AU65" t="s">
        <v>195</v>
      </c>
      <c r="AV65">
        <v>71100</v>
      </c>
      <c r="AW65" t="s">
        <v>87</v>
      </c>
      <c r="AZ65">
        <v>71076</v>
      </c>
      <c r="BS65" t="s">
        <v>79</v>
      </c>
      <c r="BX65" t="s">
        <v>82</v>
      </c>
      <c r="BY65" t="s">
        <v>83</v>
      </c>
      <c r="BZ65" t="s">
        <v>76</v>
      </c>
    </row>
    <row r="66" spans="1:78" x14ac:dyDescent="0.25">
      <c r="A66" t="s">
        <v>247</v>
      </c>
      <c r="B66">
        <v>750423295</v>
      </c>
      <c r="C66">
        <v>21</v>
      </c>
      <c r="D66">
        <v>75042329500021</v>
      </c>
      <c r="E66">
        <v>2019</v>
      </c>
      <c r="F66" s="1" t="str">
        <f t="shared" si="0"/>
        <v>STE par action simplifiée</v>
      </c>
      <c r="G66">
        <v>5710</v>
      </c>
      <c r="H66" s="1" t="str">
        <f t="shared" si="1"/>
        <v>Grande entreprise</v>
      </c>
      <c r="I66">
        <v>21</v>
      </c>
      <c r="J66" t="s">
        <v>76</v>
      </c>
      <c r="K66" s="1">
        <v>41451</v>
      </c>
      <c r="M66" t="s">
        <v>246</v>
      </c>
      <c r="N66" t="s">
        <v>78</v>
      </c>
      <c r="O66" t="s">
        <v>79</v>
      </c>
      <c r="P66" t="s">
        <v>76</v>
      </c>
      <c r="R66" s="1">
        <v>40988</v>
      </c>
      <c r="AF66" t="s">
        <v>248</v>
      </c>
      <c r="AG66" t="s">
        <v>83</v>
      </c>
      <c r="AI66" t="s">
        <v>91</v>
      </c>
      <c r="AJ66" t="s">
        <v>76</v>
      </c>
      <c r="AK66">
        <v>21</v>
      </c>
      <c r="AL66">
        <v>2019</v>
      </c>
      <c r="AM66">
        <v>21</v>
      </c>
      <c r="AN66" t="s">
        <v>246</v>
      </c>
      <c r="AO66" t="s">
        <v>84</v>
      </c>
      <c r="AP66">
        <v>2019</v>
      </c>
      <c r="AQ66" t="s">
        <v>249</v>
      </c>
      <c r="AR66">
        <v>200</v>
      </c>
      <c r="AT66" t="s">
        <v>250</v>
      </c>
      <c r="AU66" t="s">
        <v>251</v>
      </c>
      <c r="AV66">
        <v>71000</v>
      </c>
      <c r="AW66" t="s">
        <v>130</v>
      </c>
      <c r="AZ66">
        <v>71270</v>
      </c>
      <c r="BS66" t="s">
        <v>79</v>
      </c>
      <c r="BW66" t="s">
        <v>247</v>
      </c>
      <c r="BX66" t="s">
        <v>105</v>
      </c>
      <c r="BY66" t="s">
        <v>83</v>
      </c>
      <c r="BZ66" t="s">
        <v>76</v>
      </c>
    </row>
    <row r="69" spans="1:78" x14ac:dyDescent="0.25">
      <c r="B69" t="s">
        <v>367</v>
      </c>
      <c r="C69">
        <v>3</v>
      </c>
    </row>
    <row r="70" spans="1:78" x14ac:dyDescent="0.25">
      <c r="C70" t="s">
        <v>375</v>
      </c>
    </row>
    <row r="71" spans="1:78" x14ac:dyDescent="0.25">
      <c r="B71" t="s">
        <v>370</v>
      </c>
      <c r="C71">
        <f>COUNTIF(H:H,"tres petite entreprise")</f>
        <v>44</v>
      </c>
    </row>
    <row r="72" spans="1:78" x14ac:dyDescent="0.25">
      <c r="B72" t="s">
        <v>371</v>
      </c>
      <c r="C72">
        <f>COUNTIF(H:H,"petite entreprise")</f>
        <v>8</v>
      </c>
    </row>
    <row r="73" spans="1:78" x14ac:dyDescent="0.25">
      <c r="B73" t="s">
        <v>372</v>
      </c>
      <c r="C73">
        <f>COUNTIF(H:H,"Moyenne entreprise")</f>
        <v>11</v>
      </c>
    </row>
    <row r="74" spans="1:78" x14ac:dyDescent="0.25">
      <c r="B74" t="s">
        <v>373</v>
      </c>
      <c r="C74">
        <f>COUNTIF(H:H,"Grande entreprise")</f>
        <v>2</v>
      </c>
    </row>
    <row r="75" spans="1:78" x14ac:dyDescent="0.25">
      <c r="B75" t="s">
        <v>374</v>
      </c>
      <c r="C75">
        <f>COUNTIF(H:H,"très grande entreprise")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Donné utile</vt:lpstr>
      <vt:lpstr>71 saone_et_loire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Maxence Coeur</cp:lastModifiedBy>
  <dcterms:created xsi:type="dcterms:W3CDTF">2021-11-10T10:04:16Z</dcterms:created>
  <dcterms:modified xsi:type="dcterms:W3CDTF">2021-11-24T14:20:01Z</dcterms:modified>
</cp:coreProperties>
</file>