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autoCompressPictures="0" defaultThemeVersion="166925"/>
  <mc:AlternateContent xmlns:mc="http://schemas.openxmlformats.org/markup-compatibility/2006">
    <mc:Choice Requires="x15">
      <x15ac:absPath xmlns:x15ac="http://schemas.microsoft.com/office/spreadsheetml/2010/11/ac" url="C:\Users\PWard\Dropbox\AntsOfTheWorld_Ponerinae\Analyses\"/>
    </mc:Choice>
  </mc:AlternateContent>
  <xr:revisionPtr revIDLastSave="0" documentId="13_ncr:1_{BD1D7E11-F460-42D8-A0C8-2FD9FBD744E5}" xr6:coauthVersionLast="47" xr6:coauthVersionMax="47" xr10:uidLastSave="{00000000-0000-0000-0000-000000000000}"/>
  <bookViews>
    <workbookView xWindow="25890" yWindow="405" windowWidth="24105" windowHeight="13785" xr2:uid="{00000000-000D-0000-FFFF-FFFF00000000}"/>
  </bookViews>
  <sheets>
    <sheet name="dataset" sheetId="1" r:id="rId1"/>
    <sheet name="Genera representation" sheetId="5" r:id="rId2"/>
    <sheet name="Bioregion representation" sheetId="11" r:id="rId3"/>
    <sheet name="mgb-20Jan24" sheetId="13" r:id="rId4"/>
    <sheet name="mgb" sheetId="12" r:id="rId5"/>
  </sheets>
  <definedNames>
    <definedName name="_xlnm._FilterDatabase" localSheetId="0" hidden="1">dataset!$A$1:$AB$1182</definedName>
    <definedName name="_xlnm._FilterDatabase" localSheetId="4" hidden="1">mgb!$A$1:$E$1158</definedName>
    <definedName name="_xlnm._FilterDatabase" localSheetId="3" hidden="1">'mgb-20Jan24'!$A$1:$L$1188</definedName>
    <definedName name="ex">#REF!</definedName>
    <definedName name="oldname">#REF!</definedName>
  </definedNames>
  <calcPr calcId="191029" iterateCount="0" calcOnSave="0" concurrentCalc="0"/>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85" i="13" l="1"/>
  <c r="L1185" i="13"/>
  <c r="F1184" i="13"/>
  <c r="L1184" i="13"/>
  <c r="F849" i="13"/>
  <c r="L849" i="13"/>
  <c r="F835" i="13"/>
  <c r="L835" i="13"/>
  <c r="F578" i="13"/>
  <c r="L578" i="13"/>
  <c r="F554" i="13"/>
  <c r="L554" i="13"/>
  <c r="F518" i="13"/>
  <c r="L518" i="13"/>
  <c r="F477" i="13"/>
  <c r="L477" i="13"/>
  <c r="F472" i="13"/>
  <c r="L472" i="13"/>
  <c r="F3" i="13"/>
  <c r="I3" i="13"/>
  <c r="F4" i="13"/>
  <c r="I4" i="13"/>
  <c r="F5" i="13"/>
  <c r="I5" i="13"/>
  <c r="F6" i="13"/>
  <c r="I6" i="13"/>
  <c r="F7" i="13"/>
  <c r="I7" i="13"/>
  <c r="F8" i="13"/>
  <c r="I8" i="13"/>
  <c r="F9" i="13"/>
  <c r="I9" i="13"/>
  <c r="F10" i="13"/>
  <c r="I10" i="13"/>
  <c r="F11" i="13"/>
  <c r="I11" i="13"/>
  <c r="F12" i="13"/>
  <c r="I12" i="13"/>
  <c r="F13" i="13"/>
  <c r="I13" i="13"/>
  <c r="F14" i="13"/>
  <c r="I14" i="13"/>
  <c r="F15" i="13"/>
  <c r="I15" i="13"/>
  <c r="F16" i="13"/>
  <c r="I16" i="13"/>
  <c r="F17" i="13"/>
  <c r="I17" i="13"/>
  <c r="F18" i="13"/>
  <c r="I18" i="13"/>
  <c r="F19" i="13"/>
  <c r="I19" i="13"/>
  <c r="F20" i="13"/>
  <c r="I20" i="13"/>
  <c r="F21" i="13"/>
  <c r="I21" i="13"/>
  <c r="F22" i="13"/>
  <c r="I22" i="13"/>
  <c r="F23" i="13"/>
  <c r="I23" i="13"/>
  <c r="F24" i="13"/>
  <c r="I24" i="13"/>
  <c r="F25" i="13"/>
  <c r="I25" i="13"/>
  <c r="F26" i="13"/>
  <c r="I26" i="13"/>
  <c r="F27" i="13"/>
  <c r="I27" i="13"/>
  <c r="F28" i="13"/>
  <c r="I28" i="13"/>
  <c r="F29" i="13"/>
  <c r="I29" i="13"/>
  <c r="F30" i="13"/>
  <c r="I30" i="13"/>
  <c r="F31" i="13"/>
  <c r="I31" i="13"/>
  <c r="F32" i="13"/>
  <c r="I32" i="13"/>
  <c r="F33" i="13"/>
  <c r="I33" i="13"/>
  <c r="F34" i="13"/>
  <c r="I34" i="13"/>
  <c r="F35" i="13"/>
  <c r="I35" i="13"/>
  <c r="F36" i="13"/>
  <c r="I36" i="13"/>
  <c r="F37" i="13"/>
  <c r="I37" i="13"/>
  <c r="F38" i="13"/>
  <c r="I38" i="13"/>
  <c r="F39" i="13"/>
  <c r="I39" i="13"/>
  <c r="F40" i="13"/>
  <c r="I40" i="13"/>
  <c r="F41" i="13"/>
  <c r="I41" i="13"/>
  <c r="F42" i="13"/>
  <c r="I42" i="13"/>
  <c r="F43" i="13"/>
  <c r="I43" i="13"/>
  <c r="F44" i="13"/>
  <c r="I44" i="13"/>
  <c r="F45" i="13"/>
  <c r="I45" i="13"/>
  <c r="F46" i="13"/>
  <c r="I46" i="13"/>
  <c r="F47" i="13"/>
  <c r="I47" i="13"/>
  <c r="F48" i="13"/>
  <c r="I48" i="13"/>
  <c r="F49" i="13"/>
  <c r="I49" i="13"/>
  <c r="F50" i="13"/>
  <c r="I50" i="13"/>
  <c r="F51" i="13"/>
  <c r="I51" i="13"/>
  <c r="F52" i="13"/>
  <c r="I52" i="13"/>
  <c r="F53" i="13"/>
  <c r="I53" i="13"/>
  <c r="F54" i="13"/>
  <c r="I54" i="13"/>
  <c r="F55" i="13"/>
  <c r="I55" i="13"/>
  <c r="F56" i="13"/>
  <c r="I56" i="13"/>
  <c r="F57" i="13"/>
  <c r="I57" i="13"/>
  <c r="F58" i="13"/>
  <c r="I58" i="13"/>
  <c r="F59" i="13"/>
  <c r="I59" i="13"/>
  <c r="F60" i="13"/>
  <c r="I60" i="13"/>
  <c r="F61" i="13"/>
  <c r="I61" i="13"/>
  <c r="F62" i="13"/>
  <c r="I62" i="13"/>
  <c r="F63" i="13"/>
  <c r="I63" i="13"/>
  <c r="F64" i="13"/>
  <c r="I64" i="13"/>
  <c r="F65" i="13"/>
  <c r="I65" i="13"/>
  <c r="F66" i="13"/>
  <c r="I66" i="13"/>
  <c r="F67" i="13"/>
  <c r="I67" i="13"/>
  <c r="F68" i="13"/>
  <c r="I68" i="13"/>
  <c r="F69" i="13"/>
  <c r="I69" i="13"/>
  <c r="F70" i="13"/>
  <c r="I70" i="13"/>
  <c r="F71" i="13"/>
  <c r="I71" i="13"/>
  <c r="F72" i="13"/>
  <c r="I72" i="13"/>
  <c r="F73" i="13"/>
  <c r="I73" i="13"/>
  <c r="F74" i="13"/>
  <c r="I74" i="13"/>
  <c r="F75" i="13"/>
  <c r="I75" i="13"/>
  <c r="F76" i="13"/>
  <c r="I76" i="13"/>
  <c r="F77" i="13"/>
  <c r="I77" i="13"/>
  <c r="F78" i="13"/>
  <c r="I78" i="13"/>
  <c r="F79" i="13"/>
  <c r="I79" i="13"/>
  <c r="F80" i="13"/>
  <c r="I80" i="13"/>
  <c r="F81" i="13"/>
  <c r="I81" i="13"/>
  <c r="F82" i="13"/>
  <c r="I82" i="13"/>
  <c r="F83" i="13"/>
  <c r="I83" i="13"/>
  <c r="F84" i="13"/>
  <c r="I84" i="13"/>
  <c r="F85" i="13"/>
  <c r="I85" i="13"/>
  <c r="F86" i="13"/>
  <c r="I86" i="13"/>
  <c r="F87" i="13"/>
  <c r="I87" i="13"/>
  <c r="F88" i="13"/>
  <c r="I88" i="13"/>
  <c r="F89" i="13"/>
  <c r="I89" i="13"/>
  <c r="F90" i="13"/>
  <c r="I90" i="13"/>
  <c r="F91" i="13"/>
  <c r="I91" i="13"/>
  <c r="F92" i="13"/>
  <c r="I92" i="13"/>
  <c r="F93" i="13"/>
  <c r="I93" i="13"/>
  <c r="F94" i="13"/>
  <c r="I94" i="13"/>
  <c r="F95" i="13"/>
  <c r="I95" i="13"/>
  <c r="F96" i="13"/>
  <c r="I96" i="13"/>
  <c r="F97" i="13"/>
  <c r="I97" i="13"/>
  <c r="F98" i="13"/>
  <c r="I98" i="13"/>
  <c r="F99" i="13"/>
  <c r="I99" i="13"/>
  <c r="F100" i="13"/>
  <c r="I100" i="13"/>
  <c r="F101" i="13"/>
  <c r="I101" i="13"/>
  <c r="F102" i="13"/>
  <c r="I102" i="13"/>
  <c r="F103" i="13"/>
  <c r="I103" i="13"/>
  <c r="F104" i="13"/>
  <c r="I104" i="13"/>
  <c r="F105" i="13"/>
  <c r="I105" i="13"/>
  <c r="F106" i="13"/>
  <c r="I106" i="13"/>
  <c r="F107" i="13"/>
  <c r="I107" i="13"/>
  <c r="F108" i="13"/>
  <c r="I108" i="13"/>
  <c r="F109" i="13"/>
  <c r="I109" i="13"/>
  <c r="F110" i="13"/>
  <c r="I110" i="13"/>
  <c r="F111" i="13"/>
  <c r="I111" i="13"/>
  <c r="F112" i="13"/>
  <c r="I112" i="13"/>
  <c r="F113" i="13"/>
  <c r="I113" i="13"/>
  <c r="F114" i="13"/>
  <c r="I114" i="13"/>
  <c r="F115" i="13"/>
  <c r="I115" i="13"/>
  <c r="F116" i="13"/>
  <c r="I116" i="13"/>
  <c r="F117" i="13"/>
  <c r="I117" i="13"/>
  <c r="F118" i="13"/>
  <c r="I118" i="13"/>
  <c r="F119" i="13"/>
  <c r="I119" i="13"/>
  <c r="F120" i="13"/>
  <c r="I120" i="13"/>
  <c r="F121" i="13"/>
  <c r="I121" i="13"/>
  <c r="F122" i="13"/>
  <c r="I122" i="13"/>
  <c r="F123" i="13"/>
  <c r="I123" i="13"/>
  <c r="F124" i="13"/>
  <c r="I124" i="13"/>
  <c r="F125" i="13"/>
  <c r="I125" i="13"/>
  <c r="F126" i="13"/>
  <c r="I126" i="13"/>
  <c r="F127" i="13"/>
  <c r="I127" i="13"/>
  <c r="F128" i="13"/>
  <c r="I128" i="13"/>
  <c r="F129" i="13"/>
  <c r="I129" i="13"/>
  <c r="F130" i="13"/>
  <c r="I130" i="13"/>
  <c r="F131" i="13"/>
  <c r="I131" i="13"/>
  <c r="F132" i="13"/>
  <c r="I132" i="13"/>
  <c r="F133" i="13"/>
  <c r="I133" i="13"/>
  <c r="F134" i="13"/>
  <c r="I134" i="13"/>
  <c r="F135" i="13"/>
  <c r="I135" i="13"/>
  <c r="F136" i="13"/>
  <c r="I136" i="13"/>
  <c r="F137" i="13"/>
  <c r="I137" i="13"/>
  <c r="F138" i="13"/>
  <c r="I138" i="13"/>
  <c r="F139" i="13"/>
  <c r="I139" i="13"/>
  <c r="F140" i="13"/>
  <c r="I140" i="13"/>
  <c r="F141" i="13"/>
  <c r="I141" i="13"/>
  <c r="F142" i="13"/>
  <c r="I142" i="13"/>
  <c r="F143" i="13"/>
  <c r="I143" i="13"/>
  <c r="F144" i="13"/>
  <c r="I144" i="13"/>
  <c r="F145" i="13"/>
  <c r="I145" i="13"/>
  <c r="F146" i="13"/>
  <c r="I146" i="13"/>
  <c r="F147" i="13"/>
  <c r="I147" i="13"/>
  <c r="F148" i="13"/>
  <c r="I148" i="13"/>
  <c r="F149" i="13"/>
  <c r="I149" i="13"/>
  <c r="F150" i="13"/>
  <c r="I150" i="13"/>
  <c r="F151" i="13"/>
  <c r="I151" i="13"/>
  <c r="F152" i="13"/>
  <c r="I152" i="13"/>
  <c r="F153" i="13"/>
  <c r="I153" i="13"/>
  <c r="F154" i="13"/>
  <c r="I154" i="13"/>
  <c r="F155" i="13"/>
  <c r="I155" i="13"/>
  <c r="F156" i="13"/>
  <c r="I156" i="13"/>
  <c r="F157" i="13"/>
  <c r="I157" i="13"/>
  <c r="F158" i="13"/>
  <c r="I158" i="13"/>
  <c r="F159" i="13"/>
  <c r="I159" i="13"/>
  <c r="F160" i="13"/>
  <c r="I160" i="13"/>
  <c r="F161" i="13"/>
  <c r="I161" i="13"/>
  <c r="F162" i="13"/>
  <c r="I162" i="13"/>
  <c r="F163" i="13"/>
  <c r="I163" i="13"/>
  <c r="F164" i="13"/>
  <c r="I164" i="13"/>
  <c r="F165" i="13"/>
  <c r="I165" i="13"/>
  <c r="F166" i="13"/>
  <c r="I166" i="13"/>
  <c r="F167" i="13"/>
  <c r="I167" i="13"/>
  <c r="F168" i="13"/>
  <c r="I168" i="13"/>
  <c r="F169" i="13"/>
  <c r="I169" i="13"/>
  <c r="F170" i="13"/>
  <c r="I170" i="13"/>
  <c r="F171" i="13"/>
  <c r="I171" i="13"/>
  <c r="F172" i="13"/>
  <c r="I172" i="13"/>
  <c r="F173" i="13"/>
  <c r="I173" i="13"/>
  <c r="F174" i="13"/>
  <c r="I174" i="13"/>
  <c r="F175" i="13"/>
  <c r="I175" i="13"/>
  <c r="F176" i="13"/>
  <c r="I176" i="13"/>
  <c r="F177" i="13"/>
  <c r="I177" i="13"/>
  <c r="F178" i="13"/>
  <c r="I178" i="13"/>
  <c r="F179" i="13"/>
  <c r="I179" i="13"/>
  <c r="F180" i="13"/>
  <c r="I180" i="13"/>
  <c r="F181" i="13"/>
  <c r="I181" i="13"/>
  <c r="F182" i="13"/>
  <c r="I182" i="13"/>
  <c r="F183" i="13"/>
  <c r="I183" i="13"/>
  <c r="F184" i="13"/>
  <c r="I184" i="13"/>
  <c r="F185" i="13"/>
  <c r="I185" i="13"/>
  <c r="F186" i="13"/>
  <c r="I186" i="13"/>
  <c r="F187" i="13"/>
  <c r="I187" i="13"/>
  <c r="F188" i="13"/>
  <c r="I188" i="13"/>
  <c r="F189" i="13"/>
  <c r="I189" i="13"/>
  <c r="F190" i="13"/>
  <c r="I190" i="13"/>
  <c r="F191" i="13"/>
  <c r="I191" i="13"/>
  <c r="F192" i="13"/>
  <c r="I192" i="13"/>
  <c r="F193" i="13"/>
  <c r="I193" i="13"/>
  <c r="F194" i="13"/>
  <c r="I194" i="13"/>
  <c r="F195" i="13"/>
  <c r="I195" i="13"/>
  <c r="F196" i="13"/>
  <c r="I196" i="13"/>
  <c r="F197" i="13"/>
  <c r="I197" i="13"/>
  <c r="F198" i="13"/>
  <c r="I198" i="13"/>
  <c r="F199" i="13"/>
  <c r="I199" i="13"/>
  <c r="F200" i="13"/>
  <c r="I200" i="13"/>
  <c r="F201" i="13"/>
  <c r="I201" i="13"/>
  <c r="F202" i="13"/>
  <c r="I202" i="13"/>
  <c r="F203" i="13"/>
  <c r="I203" i="13"/>
  <c r="F204" i="13"/>
  <c r="I204" i="13"/>
  <c r="F205" i="13"/>
  <c r="I205" i="13"/>
  <c r="F206" i="13"/>
  <c r="I206" i="13"/>
  <c r="F207" i="13"/>
  <c r="I207" i="13"/>
  <c r="F208" i="13"/>
  <c r="I208" i="13"/>
  <c r="F209" i="13"/>
  <c r="I209" i="13"/>
  <c r="F210" i="13"/>
  <c r="I210" i="13"/>
  <c r="F211" i="13"/>
  <c r="I211" i="13"/>
  <c r="F212" i="13"/>
  <c r="I212" i="13"/>
  <c r="F213" i="13"/>
  <c r="I213" i="13"/>
  <c r="F214" i="13"/>
  <c r="I214" i="13"/>
  <c r="F215" i="13"/>
  <c r="I215" i="13"/>
  <c r="F216" i="13"/>
  <c r="I216" i="13"/>
  <c r="F217" i="13"/>
  <c r="I217" i="13"/>
  <c r="F218" i="13"/>
  <c r="I218" i="13"/>
  <c r="F219" i="13"/>
  <c r="I219" i="13"/>
  <c r="F220" i="13"/>
  <c r="I220" i="13"/>
  <c r="F221" i="13"/>
  <c r="I221" i="13"/>
  <c r="F222" i="13"/>
  <c r="I222" i="13"/>
  <c r="F223" i="13"/>
  <c r="I223" i="13"/>
  <c r="F224" i="13"/>
  <c r="I224" i="13"/>
  <c r="F225" i="13"/>
  <c r="I225" i="13"/>
  <c r="F226" i="13"/>
  <c r="I226" i="13"/>
  <c r="F227" i="13"/>
  <c r="I227" i="13"/>
  <c r="F228" i="13"/>
  <c r="I228" i="13"/>
  <c r="F229" i="13"/>
  <c r="I229" i="13"/>
  <c r="F230" i="13"/>
  <c r="I230" i="13"/>
  <c r="F231" i="13"/>
  <c r="I231" i="13"/>
  <c r="F232" i="13"/>
  <c r="I232" i="13"/>
  <c r="F233" i="13"/>
  <c r="I233" i="13"/>
  <c r="F234" i="13"/>
  <c r="I234" i="13"/>
  <c r="F235" i="13"/>
  <c r="I235" i="13"/>
  <c r="F236" i="13"/>
  <c r="I236" i="13"/>
  <c r="F237" i="13"/>
  <c r="I237" i="13"/>
  <c r="F238" i="13"/>
  <c r="I238" i="13"/>
  <c r="F239" i="13"/>
  <c r="I239" i="13"/>
  <c r="F240" i="13"/>
  <c r="I240" i="13"/>
  <c r="F241" i="13"/>
  <c r="I241" i="13"/>
  <c r="F242" i="13"/>
  <c r="I242" i="13"/>
  <c r="F243" i="13"/>
  <c r="I243" i="13"/>
  <c r="F244" i="13"/>
  <c r="I244" i="13"/>
  <c r="F245" i="13"/>
  <c r="I245" i="13"/>
  <c r="F246" i="13"/>
  <c r="I246" i="13"/>
  <c r="F247" i="13"/>
  <c r="I247" i="13"/>
  <c r="F248" i="13"/>
  <c r="I248" i="13"/>
  <c r="F249" i="13"/>
  <c r="I249" i="13"/>
  <c r="F250" i="13"/>
  <c r="I250" i="13"/>
  <c r="F251" i="13"/>
  <c r="I251" i="13"/>
  <c r="F252" i="13"/>
  <c r="I252" i="13"/>
  <c r="F253" i="13"/>
  <c r="I253" i="13"/>
  <c r="F254" i="13"/>
  <c r="I254" i="13"/>
  <c r="F255" i="13"/>
  <c r="I255" i="13"/>
  <c r="F256" i="13"/>
  <c r="I256" i="13"/>
  <c r="F257" i="13"/>
  <c r="I257" i="13"/>
  <c r="F258" i="13"/>
  <c r="I258" i="13"/>
  <c r="F259" i="13"/>
  <c r="I259" i="13"/>
  <c r="F260" i="13"/>
  <c r="I260" i="13"/>
  <c r="F261" i="13"/>
  <c r="I261" i="13"/>
  <c r="F262" i="13"/>
  <c r="I262" i="13"/>
  <c r="F263" i="13"/>
  <c r="I263" i="13"/>
  <c r="F264" i="13"/>
  <c r="I264" i="13"/>
  <c r="F265" i="13"/>
  <c r="I265" i="13"/>
  <c r="F266" i="13"/>
  <c r="I266" i="13"/>
  <c r="F267" i="13"/>
  <c r="I267" i="13"/>
  <c r="F268" i="13"/>
  <c r="I268" i="13"/>
  <c r="F269" i="13"/>
  <c r="I269" i="13"/>
  <c r="F270" i="13"/>
  <c r="I270" i="13"/>
  <c r="F271" i="13"/>
  <c r="I271" i="13"/>
  <c r="F272" i="13"/>
  <c r="I272" i="13"/>
  <c r="F273" i="13"/>
  <c r="I273" i="13"/>
  <c r="F274" i="13"/>
  <c r="I274" i="13"/>
  <c r="F275" i="13"/>
  <c r="I275" i="13"/>
  <c r="F276" i="13"/>
  <c r="I276" i="13"/>
  <c r="F277" i="13"/>
  <c r="I277" i="13"/>
  <c r="F278" i="13"/>
  <c r="I278" i="13"/>
  <c r="F279" i="13"/>
  <c r="I279" i="13"/>
  <c r="F280" i="13"/>
  <c r="I280" i="13"/>
  <c r="F281" i="13"/>
  <c r="I281" i="13"/>
  <c r="F282" i="13"/>
  <c r="I282" i="13"/>
  <c r="F283" i="13"/>
  <c r="I283" i="13"/>
  <c r="F284" i="13"/>
  <c r="I284" i="13"/>
  <c r="F285" i="13"/>
  <c r="I285" i="13"/>
  <c r="F286" i="13"/>
  <c r="I286" i="13"/>
  <c r="F287" i="13"/>
  <c r="I287" i="13"/>
  <c r="F288" i="13"/>
  <c r="I288" i="13"/>
  <c r="F289" i="13"/>
  <c r="I289" i="13"/>
  <c r="F290" i="13"/>
  <c r="I290" i="13"/>
  <c r="F291" i="13"/>
  <c r="I291" i="13"/>
  <c r="F292" i="13"/>
  <c r="I292" i="13"/>
  <c r="F293" i="13"/>
  <c r="I293" i="13"/>
  <c r="F294" i="13"/>
  <c r="I294" i="13"/>
  <c r="F295" i="13"/>
  <c r="I295" i="13"/>
  <c r="F296" i="13"/>
  <c r="I296" i="13"/>
  <c r="F297" i="13"/>
  <c r="I297" i="13"/>
  <c r="F298" i="13"/>
  <c r="I298" i="13"/>
  <c r="F299" i="13"/>
  <c r="I299" i="13"/>
  <c r="F300" i="13"/>
  <c r="I300" i="13"/>
  <c r="F301" i="13"/>
  <c r="I301" i="13"/>
  <c r="F302" i="13"/>
  <c r="I302" i="13"/>
  <c r="F303" i="13"/>
  <c r="I303" i="13"/>
  <c r="F304" i="13"/>
  <c r="I304" i="13"/>
  <c r="F305" i="13"/>
  <c r="I305" i="13"/>
  <c r="F306" i="13"/>
  <c r="I306" i="13"/>
  <c r="F307" i="13"/>
  <c r="I307" i="13"/>
  <c r="F308" i="13"/>
  <c r="I308" i="13"/>
  <c r="F309" i="13"/>
  <c r="I309" i="13"/>
  <c r="F310" i="13"/>
  <c r="I310" i="13"/>
  <c r="F311" i="13"/>
  <c r="I311" i="13"/>
  <c r="F312" i="13"/>
  <c r="I312" i="13"/>
  <c r="F313" i="13"/>
  <c r="I313" i="13"/>
  <c r="F314" i="13"/>
  <c r="I314" i="13"/>
  <c r="F315" i="13"/>
  <c r="I315" i="13"/>
  <c r="F316" i="13"/>
  <c r="I316" i="13"/>
  <c r="F317" i="13"/>
  <c r="I317" i="13"/>
  <c r="F318" i="13"/>
  <c r="I318" i="13"/>
  <c r="F319" i="13"/>
  <c r="I319" i="13"/>
  <c r="F320" i="13"/>
  <c r="I320" i="13"/>
  <c r="F321" i="13"/>
  <c r="I321" i="13"/>
  <c r="F322" i="13"/>
  <c r="I322" i="13"/>
  <c r="F323" i="13"/>
  <c r="I323" i="13"/>
  <c r="F324" i="13"/>
  <c r="I324" i="13"/>
  <c r="F325" i="13"/>
  <c r="I325" i="13"/>
  <c r="F326" i="13"/>
  <c r="I326" i="13"/>
  <c r="F327" i="13"/>
  <c r="I327" i="13"/>
  <c r="F328" i="13"/>
  <c r="I328" i="13"/>
  <c r="F329" i="13"/>
  <c r="I329" i="13"/>
  <c r="F330" i="13"/>
  <c r="I330" i="13"/>
  <c r="F331" i="13"/>
  <c r="I331" i="13"/>
  <c r="F332" i="13"/>
  <c r="I332" i="13"/>
  <c r="F333" i="13"/>
  <c r="I333" i="13"/>
  <c r="F334" i="13"/>
  <c r="I334" i="13"/>
  <c r="F335" i="13"/>
  <c r="I335" i="13"/>
  <c r="F336" i="13"/>
  <c r="I336" i="13"/>
  <c r="F337" i="13"/>
  <c r="I337" i="13"/>
  <c r="F338" i="13"/>
  <c r="I338" i="13"/>
  <c r="F339" i="13"/>
  <c r="I339" i="13"/>
  <c r="F340" i="13"/>
  <c r="I340" i="13"/>
  <c r="F341" i="13"/>
  <c r="I341" i="13"/>
  <c r="F342" i="13"/>
  <c r="I342" i="13"/>
  <c r="F343" i="13"/>
  <c r="I343" i="13"/>
  <c r="F344" i="13"/>
  <c r="I344" i="13"/>
  <c r="F345" i="13"/>
  <c r="I345" i="13"/>
  <c r="F346" i="13"/>
  <c r="I346" i="13"/>
  <c r="F347" i="13"/>
  <c r="I347" i="13"/>
  <c r="F348" i="13"/>
  <c r="I348" i="13"/>
  <c r="F349" i="13"/>
  <c r="I349" i="13"/>
  <c r="F350" i="13"/>
  <c r="I350" i="13"/>
  <c r="F351" i="13"/>
  <c r="I351" i="13"/>
  <c r="F352" i="13"/>
  <c r="I352" i="13"/>
  <c r="F353" i="13"/>
  <c r="I353" i="13"/>
  <c r="F354" i="13"/>
  <c r="I354" i="13"/>
  <c r="F355" i="13"/>
  <c r="I355" i="13"/>
  <c r="F356" i="13"/>
  <c r="I356" i="13"/>
  <c r="F357" i="13"/>
  <c r="I357" i="13"/>
  <c r="F358" i="13"/>
  <c r="I358" i="13"/>
  <c r="F359" i="13"/>
  <c r="I359" i="13"/>
  <c r="F360" i="13"/>
  <c r="I360" i="13"/>
  <c r="F361" i="13"/>
  <c r="I361" i="13"/>
  <c r="F362" i="13"/>
  <c r="I362" i="13"/>
  <c r="F363" i="13"/>
  <c r="I363" i="13"/>
  <c r="F364" i="13"/>
  <c r="I364" i="13"/>
  <c r="F365" i="13"/>
  <c r="I365" i="13"/>
  <c r="F366" i="13"/>
  <c r="I366" i="13"/>
  <c r="F367" i="13"/>
  <c r="I367" i="13"/>
  <c r="F368" i="13"/>
  <c r="I368" i="13"/>
  <c r="F369" i="13"/>
  <c r="I369" i="13"/>
  <c r="F370" i="13"/>
  <c r="I370" i="13"/>
  <c r="F371" i="13"/>
  <c r="I371" i="13"/>
  <c r="F372" i="13"/>
  <c r="I372" i="13"/>
  <c r="F373" i="13"/>
  <c r="I373" i="13"/>
  <c r="F374" i="13"/>
  <c r="I374" i="13"/>
  <c r="F375" i="13"/>
  <c r="I375" i="13"/>
  <c r="F376" i="13"/>
  <c r="I376" i="13"/>
  <c r="F377" i="13"/>
  <c r="I377" i="13"/>
  <c r="F378" i="13"/>
  <c r="I378" i="13"/>
  <c r="F379" i="13"/>
  <c r="I379" i="13"/>
  <c r="F380" i="13"/>
  <c r="I380" i="13"/>
  <c r="F381" i="13"/>
  <c r="I381" i="13"/>
  <c r="F382" i="13"/>
  <c r="I382" i="13"/>
  <c r="F383" i="13"/>
  <c r="I383" i="13"/>
  <c r="F384" i="13"/>
  <c r="I384" i="13"/>
  <c r="F385" i="13"/>
  <c r="I385" i="13"/>
  <c r="F386" i="13"/>
  <c r="I386" i="13"/>
  <c r="F387" i="13"/>
  <c r="I387" i="13"/>
  <c r="F388" i="13"/>
  <c r="I388" i="13"/>
  <c r="F389" i="13"/>
  <c r="I389" i="13"/>
  <c r="F390" i="13"/>
  <c r="I390" i="13"/>
  <c r="F391" i="13"/>
  <c r="I391" i="13"/>
  <c r="F392" i="13"/>
  <c r="I392" i="13"/>
  <c r="F393" i="13"/>
  <c r="I393" i="13"/>
  <c r="F394" i="13"/>
  <c r="I394" i="13"/>
  <c r="F395" i="13"/>
  <c r="I395" i="13"/>
  <c r="F396" i="13"/>
  <c r="I396" i="13"/>
  <c r="F397" i="13"/>
  <c r="I397" i="13"/>
  <c r="F398" i="13"/>
  <c r="I398" i="13"/>
  <c r="F399" i="13"/>
  <c r="I399" i="13"/>
  <c r="F400" i="13"/>
  <c r="I400" i="13"/>
  <c r="F401" i="13"/>
  <c r="I401" i="13"/>
  <c r="F402" i="13"/>
  <c r="I402" i="13"/>
  <c r="F403" i="13"/>
  <c r="I403" i="13"/>
  <c r="F404" i="13"/>
  <c r="I404" i="13"/>
  <c r="F405" i="13"/>
  <c r="I405" i="13"/>
  <c r="F406" i="13"/>
  <c r="I406" i="13"/>
  <c r="F407" i="13"/>
  <c r="I407" i="13"/>
  <c r="F408" i="13"/>
  <c r="I408" i="13"/>
  <c r="F409" i="13"/>
  <c r="I409" i="13"/>
  <c r="F410" i="13"/>
  <c r="I410" i="13"/>
  <c r="F411" i="13"/>
  <c r="I411" i="13"/>
  <c r="F412" i="13"/>
  <c r="I412" i="13"/>
  <c r="F413" i="13"/>
  <c r="I413" i="13"/>
  <c r="F414" i="13"/>
  <c r="I414" i="13"/>
  <c r="F415" i="13"/>
  <c r="I415" i="13"/>
  <c r="F416" i="13"/>
  <c r="I416" i="13"/>
  <c r="F417" i="13"/>
  <c r="I417" i="13"/>
  <c r="F418" i="13"/>
  <c r="I418" i="13"/>
  <c r="F419" i="13"/>
  <c r="I419" i="13"/>
  <c r="F420" i="13"/>
  <c r="I420" i="13"/>
  <c r="F421" i="13"/>
  <c r="I421" i="13"/>
  <c r="F422" i="13"/>
  <c r="I422" i="13"/>
  <c r="F423" i="13"/>
  <c r="I423" i="13"/>
  <c r="F424" i="13"/>
  <c r="I424" i="13"/>
  <c r="F425" i="13"/>
  <c r="I425" i="13"/>
  <c r="F426" i="13"/>
  <c r="I426" i="13"/>
  <c r="F427" i="13"/>
  <c r="I427" i="13"/>
  <c r="F428" i="13"/>
  <c r="I428" i="13"/>
  <c r="F429" i="13"/>
  <c r="I429" i="13"/>
  <c r="F430" i="13"/>
  <c r="I430" i="13"/>
  <c r="F431" i="13"/>
  <c r="I431" i="13"/>
  <c r="F432" i="13"/>
  <c r="I432" i="13"/>
  <c r="F433" i="13"/>
  <c r="I433" i="13"/>
  <c r="F434" i="13"/>
  <c r="I434" i="13"/>
  <c r="F435" i="13"/>
  <c r="I435" i="13"/>
  <c r="F436" i="13"/>
  <c r="I436" i="13"/>
  <c r="F437" i="13"/>
  <c r="I437" i="13"/>
  <c r="F438" i="13"/>
  <c r="I438" i="13"/>
  <c r="F439" i="13"/>
  <c r="I439" i="13"/>
  <c r="F440" i="13"/>
  <c r="I440" i="13"/>
  <c r="F441" i="13"/>
  <c r="I441" i="13"/>
  <c r="F442" i="13"/>
  <c r="I442" i="13"/>
  <c r="F443" i="13"/>
  <c r="I443" i="13"/>
  <c r="F444" i="13"/>
  <c r="I444" i="13"/>
  <c r="F445" i="13"/>
  <c r="I445" i="13"/>
  <c r="F446" i="13"/>
  <c r="I446" i="13"/>
  <c r="F447" i="13"/>
  <c r="I447" i="13"/>
  <c r="F448" i="13"/>
  <c r="I448" i="13"/>
  <c r="F449" i="13"/>
  <c r="I449" i="13"/>
  <c r="F450" i="13"/>
  <c r="I450" i="13"/>
  <c r="F451" i="13"/>
  <c r="I451" i="13"/>
  <c r="F452" i="13"/>
  <c r="I452" i="13"/>
  <c r="F453" i="13"/>
  <c r="I453" i="13"/>
  <c r="F454" i="13"/>
  <c r="I454" i="13"/>
  <c r="F455" i="13"/>
  <c r="I455" i="13"/>
  <c r="F456" i="13"/>
  <c r="I456" i="13"/>
  <c r="F457" i="13"/>
  <c r="I457" i="13"/>
  <c r="F458" i="13"/>
  <c r="I458" i="13"/>
  <c r="F459" i="13"/>
  <c r="I459" i="13"/>
  <c r="F460" i="13"/>
  <c r="I460" i="13"/>
  <c r="F461" i="13"/>
  <c r="I461" i="13"/>
  <c r="F462" i="13"/>
  <c r="I462" i="13"/>
  <c r="F463" i="13"/>
  <c r="I463" i="13"/>
  <c r="F464" i="13"/>
  <c r="I464" i="13"/>
  <c r="F465" i="13"/>
  <c r="I465" i="13"/>
  <c r="F466" i="13"/>
  <c r="I466" i="13"/>
  <c r="F467" i="13"/>
  <c r="I467" i="13"/>
  <c r="F468" i="13"/>
  <c r="I468" i="13"/>
  <c r="F469" i="13"/>
  <c r="I469" i="13"/>
  <c r="F470" i="13"/>
  <c r="I470" i="13"/>
  <c r="F471" i="13"/>
  <c r="I471" i="13"/>
  <c r="I472" i="13"/>
  <c r="F473" i="13"/>
  <c r="I473" i="13"/>
  <c r="F474" i="13"/>
  <c r="I474" i="13"/>
  <c r="F475" i="13"/>
  <c r="I475" i="13"/>
  <c r="F476" i="13"/>
  <c r="I476" i="13"/>
  <c r="I477" i="13"/>
  <c r="F478" i="13"/>
  <c r="I478" i="13"/>
  <c r="F479" i="13"/>
  <c r="I479" i="13"/>
  <c r="F480" i="13"/>
  <c r="I480" i="13"/>
  <c r="F481" i="13"/>
  <c r="I481" i="13"/>
  <c r="F482" i="13"/>
  <c r="I482" i="13"/>
  <c r="F483" i="13"/>
  <c r="I483" i="13"/>
  <c r="F484" i="13"/>
  <c r="I484" i="13"/>
  <c r="F485" i="13"/>
  <c r="I485" i="13"/>
  <c r="F486" i="13"/>
  <c r="I486" i="13"/>
  <c r="F487" i="13"/>
  <c r="I487" i="13"/>
  <c r="F488" i="13"/>
  <c r="I488" i="13"/>
  <c r="F489" i="13"/>
  <c r="I489" i="13"/>
  <c r="F490" i="13"/>
  <c r="I490" i="13"/>
  <c r="F491" i="13"/>
  <c r="I491" i="13"/>
  <c r="F492" i="13"/>
  <c r="I492" i="13"/>
  <c r="F493" i="13"/>
  <c r="I493" i="13"/>
  <c r="F494" i="13"/>
  <c r="I494" i="13"/>
  <c r="F495" i="13"/>
  <c r="I495" i="13"/>
  <c r="F496" i="13"/>
  <c r="I496" i="13"/>
  <c r="F497" i="13"/>
  <c r="I497" i="13"/>
  <c r="F498" i="13"/>
  <c r="I498" i="13"/>
  <c r="F499" i="13"/>
  <c r="I499" i="13"/>
  <c r="F500" i="13"/>
  <c r="I500" i="13"/>
  <c r="F501" i="13"/>
  <c r="I501" i="13"/>
  <c r="F502" i="13"/>
  <c r="I502" i="13"/>
  <c r="F503" i="13"/>
  <c r="I503" i="13"/>
  <c r="F504" i="13"/>
  <c r="I504" i="13"/>
  <c r="F505" i="13"/>
  <c r="I505" i="13"/>
  <c r="F506" i="13"/>
  <c r="I506" i="13"/>
  <c r="F507" i="13"/>
  <c r="I507" i="13"/>
  <c r="F508" i="13"/>
  <c r="I508" i="13"/>
  <c r="F509" i="13"/>
  <c r="I509" i="13"/>
  <c r="F510" i="13"/>
  <c r="I510" i="13"/>
  <c r="F511" i="13"/>
  <c r="I511" i="13"/>
  <c r="F512" i="13"/>
  <c r="I512" i="13"/>
  <c r="F513" i="13"/>
  <c r="I513" i="13"/>
  <c r="F514" i="13"/>
  <c r="I514" i="13"/>
  <c r="F515" i="13"/>
  <c r="I515" i="13"/>
  <c r="F516" i="13"/>
  <c r="I516" i="13"/>
  <c r="F517" i="13"/>
  <c r="I517" i="13"/>
  <c r="I518" i="13"/>
  <c r="F519" i="13"/>
  <c r="I519" i="13"/>
  <c r="F520" i="13"/>
  <c r="I520" i="13"/>
  <c r="F521" i="13"/>
  <c r="I521" i="13"/>
  <c r="F522" i="13"/>
  <c r="I522" i="13"/>
  <c r="F523" i="13"/>
  <c r="I523" i="13"/>
  <c r="F524" i="13"/>
  <c r="I524" i="13"/>
  <c r="F525" i="13"/>
  <c r="I525" i="13"/>
  <c r="F526" i="13"/>
  <c r="I526" i="13"/>
  <c r="F527" i="13"/>
  <c r="I527" i="13"/>
  <c r="F528" i="13"/>
  <c r="I528" i="13"/>
  <c r="F529" i="13"/>
  <c r="I529" i="13"/>
  <c r="F530" i="13"/>
  <c r="I530" i="13"/>
  <c r="F531" i="13"/>
  <c r="I531" i="13"/>
  <c r="F532" i="13"/>
  <c r="I532" i="13"/>
  <c r="F533" i="13"/>
  <c r="I533" i="13"/>
  <c r="F534" i="13"/>
  <c r="I534" i="13"/>
  <c r="F535" i="13"/>
  <c r="I535" i="13"/>
  <c r="F536" i="13"/>
  <c r="I536" i="13"/>
  <c r="F537" i="13"/>
  <c r="I537" i="13"/>
  <c r="F538" i="13"/>
  <c r="I538" i="13"/>
  <c r="F539" i="13"/>
  <c r="I539" i="13"/>
  <c r="F540" i="13"/>
  <c r="I540" i="13"/>
  <c r="F541" i="13"/>
  <c r="I541" i="13"/>
  <c r="F542" i="13"/>
  <c r="I542" i="13"/>
  <c r="F543" i="13"/>
  <c r="I543" i="13"/>
  <c r="F544" i="13"/>
  <c r="I544" i="13"/>
  <c r="F545" i="13"/>
  <c r="I545" i="13"/>
  <c r="F546" i="13"/>
  <c r="I546" i="13"/>
  <c r="F547" i="13"/>
  <c r="I547" i="13"/>
  <c r="F548" i="13"/>
  <c r="I548" i="13"/>
  <c r="F549" i="13"/>
  <c r="I549" i="13"/>
  <c r="F550" i="13"/>
  <c r="I550" i="13"/>
  <c r="F551" i="13"/>
  <c r="I551" i="13"/>
  <c r="F552" i="13"/>
  <c r="I552" i="13"/>
  <c r="F553" i="13"/>
  <c r="I553" i="13"/>
  <c r="I554" i="13"/>
  <c r="F555" i="13"/>
  <c r="I555" i="13"/>
  <c r="F556" i="13"/>
  <c r="I556" i="13"/>
  <c r="F557" i="13"/>
  <c r="I557" i="13"/>
  <c r="F558" i="13"/>
  <c r="I558" i="13"/>
  <c r="F559" i="13"/>
  <c r="I559" i="13"/>
  <c r="F560" i="13"/>
  <c r="I560" i="13"/>
  <c r="F561" i="13"/>
  <c r="I561" i="13"/>
  <c r="F562" i="13"/>
  <c r="I562" i="13"/>
  <c r="F563" i="13"/>
  <c r="I563" i="13"/>
  <c r="F564" i="13"/>
  <c r="I564" i="13"/>
  <c r="F565" i="13"/>
  <c r="I565" i="13"/>
  <c r="F566" i="13"/>
  <c r="I566" i="13"/>
  <c r="F567" i="13"/>
  <c r="I567" i="13"/>
  <c r="F568" i="13"/>
  <c r="I568" i="13"/>
  <c r="F569" i="13"/>
  <c r="I569" i="13"/>
  <c r="F570" i="13"/>
  <c r="I570" i="13"/>
  <c r="F571" i="13"/>
  <c r="I571" i="13"/>
  <c r="F572" i="13"/>
  <c r="I572" i="13"/>
  <c r="F573" i="13"/>
  <c r="I573" i="13"/>
  <c r="F574" i="13"/>
  <c r="I574" i="13"/>
  <c r="F575" i="13"/>
  <c r="I575" i="13"/>
  <c r="F576" i="13"/>
  <c r="I576" i="13"/>
  <c r="F577" i="13"/>
  <c r="I577" i="13"/>
  <c r="I578" i="13"/>
  <c r="F579" i="13"/>
  <c r="I579" i="13"/>
  <c r="F580" i="13"/>
  <c r="I580" i="13"/>
  <c r="F581" i="13"/>
  <c r="I581" i="13"/>
  <c r="F582" i="13"/>
  <c r="I582" i="13"/>
  <c r="F583" i="13"/>
  <c r="I583" i="13"/>
  <c r="F584" i="13"/>
  <c r="I584" i="13"/>
  <c r="F585" i="13"/>
  <c r="I585" i="13"/>
  <c r="F586" i="13"/>
  <c r="I586" i="13"/>
  <c r="F587" i="13"/>
  <c r="I587" i="13"/>
  <c r="F588" i="13"/>
  <c r="I588" i="13"/>
  <c r="F589" i="13"/>
  <c r="I589" i="13"/>
  <c r="F590" i="13"/>
  <c r="I590" i="13"/>
  <c r="F591" i="13"/>
  <c r="I591" i="13"/>
  <c r="F592" i="13"/>
  <c r="I592" i="13"/>
  <c r="F593" i="13"/>
  <c r="I593" i="13"/>
  <c r="F594" i="13"/>
  <c r="I594" i="13"/>
  <c r="F595" i="13"/>
  <c r="I595" i="13"/>
  <c r="F596" i="13"/>
  <c r="I596" i="13"/>
  <c r="F597" i="13"/>
  <c r="I597" i="13"/>
  <c r="F598" i="13"/>
  <c r="I598" i="13"/>
  <c r="F599" i="13"/>
  <c r="I599" i="13"/>
  <c r="F600" i="13"/>
  <c r="I600" i="13"/>
  <c r="F601" i="13"/>
  <c r="I601" i="13"/>
  <c r="F602" i="13"/>
  <c r="I602" i="13"/>
  <c r="F603" i="13"/>
  <c r="I603" i="13"/>
  <c r="F604" i="13"/>
  <c r="I604" i="13"/>
  <c r="F605" i="13"/>
  <c r="I605" i="13"/>
  <c r="F606" i="13"/>
  <c r="I606" i="13"/>
  <c r="F607" i="13"/>
  <c r="I607" i="13"/>
  <c r="F608" i="13"/>
  <c r="I608" i="13"/>
  <c r="F609" i="13"/>
  <c r="I609" i="13"/>
  <c r="F610" i="13"/>
  <c r="I610" i="13"/>
  <c r="F611" i="13"/>
  <c r="I611" i="13"/>
  <c r="F612" i="13"/>
  <c r="I612" i="13"/>
  <c r="F613" i="13"/>
  <c r="I613" i="13"/>
  <c r="F614" i="13"/>
  <c r="I614" i="13"/>
  <c r="F615" i="13"/>
  <c r="I615" i="13"/>
  <c r="F616" i="13"/>
  <c r="I616" i="13"/>
  <c r="F617" i="13"/>
  <c r="I617" i="13"/>
  <c r="F618" i="13"/>
  <c r="I618" i="13"/>
  <c r="F619" i="13"/>
  <c r="I619" i="13"/>
  <c r="F620" i="13"/>
  <c r="I620" i="13"/>
  <c r="F621" i="13"/>
  <c r="I621" i="13"/>
  <c r="F622" i="13"/>
  <c r="I622" i="13"/>
  <c r="F623" i="13"/>
  <c r="I623" i="13"/>
  <c r="F624" i="13"/>
  <c r="I624" i="13"/>
  <c r="F625" i="13"/>
  <c r="I625" i="13"/>
  <c r="F626" i="13"/>
  <c r="I626" i="13"/>
  <c r="F627" i="13"/>
  <c r="I627" i="13"/>
  <c r="F628" i="13"/>
  <c r="I628" i="13"/>
  <c r="F629" i="13"/>
  <c r="I629" i="13"/>
  <c r="F630" i="13"/>
  <c r="I630" i="13"/>
  <c r="F631" i="13"/>
  <c r="I631" i="13"/>
  <c r="F632" i="13"/>
  <c r="I632" i="13"/>
  <c r="F633" i="13"/>
  <c r="I633" i="13"/>
  <c r="F634" i="13"/>
  <c r="I634" i="13"/>
  <c r="F635" i="13"/>
  <c r="I635" i="13"/>
  <c r="F636" i="13"/>
  <c r="I636" i="13"/>
  <c r="F637" i="13"/>
  <c r="I637" i="13"/>
  <c r="F638" i="13"/>
  <c r="I638" i="13"/>
  <c r="F639" i="13"/>
  <c r="I639" i="13"/>
  <c r="F640" i="13"/>
  <c r="I640" i="13"/>
  <c r="F641" i="13"/>
  <c r="I641" i="13"/>
  <c r="F642" i="13"/>
  <c r="I642" i="13"/>
  <c r="F643" i="13"/>
  <c r="I643" i="13"/>
  <c r="F644" i="13"/>
  <c r="I644" i="13"/>
  <c r="F645" i="13"/>
  <c r="I645" i="13"/>
  <c r="F646" i="13"/>
  <c r="I646" i="13"/>
  <c r="F647" i="13"/>
  <c r="I647" i="13"/>
  <c r="F648" i="13"/>
  <c r="I648" i="13"/>
  <c r="F649" i="13"/>
  <c r="I649" i="13"/>
  <c r="F650" i="13"/>
  <c r="I650" i="13"/>
  <c r="F651" i="13"/>
  <c r="I651" i="13"/>
  <c r="F652" i="13"/>
  <c r="I652" i="13"/>
  <c r="F653" i="13"/>
  <c r="I653" i="13"/>
  <c r="F654" i="13"/>
  <c r="I654" i="13"/>
  <c r="F655" i="13"/>
  <c r="I655" i="13"/>
  <c r="F656" i="13"/>
  <c r="I656" i="13"/>
  <c r="F657" i="13"/>
  <c r="I657" i="13"/>
  <c r="F658" i="13"/>
  <c r="I658" i="13"/>
  <c r="F659" i="13"/>
  <c r="I659" i="13"/>
  <c r="F660" i="13"/>
  <c r="I660" i="13"/>
  <c r="F661" i="13"/>
  <c r="I661" i="13"/>
  <c r="F662" i="13"/>
  <c r="I662" i="13"/>
  <c r="F663" i="13"/>
  <c r="I663" i="13"/>
  <c r="F664" i="13"/>
  <c r="I664" i="13"/>
  <c r="F665" i="13"/>
  <c r="I665" i="13"/>
  <c r="F666" i="13"/>
  <c r="I666" i="13"/>
  <c r="F667" i="13"/>
  <c r="I667" i="13"/>
  <c r="F668" i="13"/>
  <c r="I668" i="13"/>
  <c r="F669" i="13"/>
  <c r="I669" i="13"/>
  <c r="F670" i="13"/>
  <c r="I670" i="13"/>
  <c r="F671" i="13"/>
  <c r="I671" i="13"/>
  <c r="F672" i="13"/>
  <c r="I672" i="13"/>
  <c r="F673" i="13"/>
  <c r="I673" i="13"/>
  <c r="F674" i="13"/>
  <c r="I674" i="13"/>
  <c r="F675" i="13"/>
  <c r="I675" i="13"/>
  <c r="F676" i="13"/>
  <c r="I676" i="13"/>
  <c r="F677" i="13"/>
  <c r="I677" i="13"/>
  <c r="F678" i="13"/>
  <c r="I678" i="13"/>
  <c r="F679" i="13"/>
  <c r="I679" i="13"/>
  <c r="F680" i="13"/>
  <c r="I680" i="13"/>
  <c r="F681" i="13"/>
  <c r="I681" i="13"/>
  <c r="F682" i="13"/>
  <c r="I682" i="13"/>
  <c r="F683" i="13"/>
  <c r="I683" i="13"/>
  <c r="F684" i="13"/>
  <c r="I684" i="13"/>
  <c r="F685" i="13"/>
  <c r="I685" i="13"/>
  <c r="F686" i="13"/>
  <c r="I686" i="13"/>
  <c r="F687" i="13"/>
  <c r="I687" i="13"/>
  <c r="F688" i="13"/>
  <c r="I688" i="13"/>
  <c r="F689" i="13"/>
  <c r="I689" i="13"/>
  <c r="F690" i="13"/>
  <c r="I690" i="13"/>
  <c r="F691" i="13"/>
  <c r="I691" i="13"/>
  <c r="F692" i="13"/>
  <c r="I692" i="13"/>
  <c r="F693" i="13"/>
  <c r="I693" i="13"/>
  <c r="F694" i="13"/>
  <c r="I694" i="13"/>
  <c r="F695" i="13"/>
  <c r="I695" i="13"/>
  <c r="F696" i="13"/>
  <c r="I696" i="13"/>
  <c r="F697" i="13"/>
  <c r="I697" i="13"/>
  <c r="F698" i="13"/>
  <c r="I698" i="13"/>
  <c r="F699" i="13"/>
  <c r="I699" i="13"/>
  <c r="F700" i="13"/>
  <c r="I700" i="13"/>
  <c r="F701" i="13"/>
  <c r="I701" i="13"/>
  <c r="F702" i="13"/>
  <c r="I702" i="13"/>
  <c r="F703" i="13"/>
  <c r="I703" i="13"/>
  <c r="F704" i="13"/>
  <c r="I704" i="13"/>
  <c r="F705" i="13"/>
  <c r="I705" i="13"/>
  <c r="F706" i="13"/>
  <c r="I706" i="13"/>
  <c r="F707" i="13"/>
  <c r="I707" i="13"/>
  <c r="F708" i="13"/>
  <c r="I708" i="13"/>
  <c r="F709" i="13"/>
  <c r="I709" i="13"/>
  <c r="F710" i="13"/>
  <c r="I710" i="13"/>
  <c r="F711" i="13"/>
  <c r="I711" i="13"/>
  <c r="F712" i="13"/>
  <c r="I712" i="13"/>
  <c r="F713" i="13"/>
  <c r="I713" i="13"/>
  <c r="F714" i="13"/>
  <c r="I714" i="13"/>
  <c r="F715" i="13"/>
  <c r="I715" i="13"/>
  <c r="F716" i="13"/>
  <c r="I716" i="13"/>
  <c r="F717" i="13"/>
  <c r="I717" i="13"/>
  <c r="F718" i="13"/>
  <c r="I718" i="13"/>
  <c r="F719" i="13"/>
  <c r="I719" i="13"/>
  <c r="F720" i="13"/>
  <c r="I720" i="13"/>
  <c r="F721" i="13"/>
  <c r="I721" i="13"/>
  <c r="F722" i="13"/>
  <c r="I722" i="13"/>
  <c r="F723" i="13"/>
  <c r="I723" i="13"/>
  <c r="F724" i="13"/>
  <c r="I724" i="13"/>
  <c r="F725" i="13"/>
  <c r="I725" i="13"/>
  <c r="F726" i="13"/>
  <c r="I726" i="13"/>
  <c r="F727" i="13"/>
  <c r="I727" i="13"/>
  <c r="F728" i="13"/>
  <c r="I728" i="13"/>
  <c r="F729" i="13"/>
  <c r="I729" i="13"/>
  <c r="F730" i="13"/>
  <c r="I730" i="13"/>
  <c r="F731" i="13"/>
  <c r="I731" i="13"/>
  <c r="F732" i="13"/>
  <c r="I732" i="13"/>
  <c r="F733" i="13"/>
  <c r="I733" i="13"/>
  <c r="F734" i="13"/>
  <c r="I734" i="13"/>
  <c r="F735" i="13"/>
  <c r="I735" i="13"/>
  <c r="F736" i="13"/>
  <c r="I736" i="13"/>
  <c r="F737" i="13"/>
  <c r="I737" i="13"/>
  <c r="F738" i="13"/>
  <c r="I738" i="13"/>
  <c r="F739" i="13"/>
  <c r="I739" i="13"/>
  <c r="F740" i="13"/>
  <c r="I740" i="13"/>
  <c r="F741" i="13"/>
  <c r="I741" i="13"/>
  <c r="F742" i="13"/>
  <c r="I742" i="13"/>
  <c r="F743" i="13"/>
  <c r="I743" i="13"/>
  <c r="F744" i="13"/>
  <c r="I744" i="13"/>
  <c r="F745" i="13"/>
  <c r="I745" i="13"/>
  <c r="F746" i="13"/>
  <c r="I746" i="13"/>
  <c r="F747" i="13"/>
  <c r="I747" i="13"/>
  <c r="F748" i="13"/>
  <c r="I748" i="13"/>
  <c r="F749" i="13"/>
  <c r="I749" i="13"/>
  <c r="F750" i="13"/>
  <c r="I750" i="13"/>
  <c r="F751" i="13"/>
  <c r="I751" i="13"/>
  <c r="F752" i="13"/>
  <c r="I752" i="13"/>
  <c r="F753" i="13"/>
  <c r="I753" i="13"/>
  <c r="F754" i="13"/>
  <c r="I754" i="13"/>
  <c r="F755" i="13"/>
  <c r="I755" i="13"/>
  <c r="F756" i="13"/>
  <c r="I756" i="13"/>
  <c r="F757" i="13"/>
  <c r="I757" i="13"/>
  <c r="F758" i="13"/>
  <c r="I758" i="13"/>
  <c r="F759" i="13"/>
  <c r="I759" i="13"/>
  <c r="F760" i="13"/>
  <c r="I760" i="13"/>
  <c r="F761" i="13"/>
  <c r="I761" i="13"/>
  <c r="F762" i="13"/>
  <c r="I762" i="13"/>
  <c r="F763" i="13"/>
  <c r="I763" i="13"/>
  <c r="F764" i="13"/>
  <c r="I764" i="13"/>
  <c r="F765" i="13"/>
  <c r="I765" i="13"/>
  <c r="F766" i="13"/>
  <c r="I766" i="13"/>
  <c r="F767" i="13"/>
  <c r="I767" i="13"/>
  <c r="F768" i="13"/>
  <c r="I768" i="13"/>
  <c r="F769" i="13"/>
  <c r="I769" i="13"/>
  <c r="F770" i="13"/>
  <c r="I770" i="13"/>
  <c r="F771" i="13"/>
  <c r="I771" i="13"/>
  <c r="F772" i="13"/>
  <c r="I772" i="13"/>
  <c r="F773" i="13"/>
  <c r="I773" i="13"/>
  <c r="F774" i="13"/>
  <c r="I774" i="13"/>
  <c r="F775" i="13"/>
  <c r="I775" i="13"/>
  <c r="F776" i="13"/>
  <c r="I776" i="13"/>
  <c r="F777" i="13"/>
  <c r="I777" i="13"/>
  <c r="F778" i="13"/>
  <c r="I778" i="13"/>
  <c r="F779" i="13"/>
  <c r="I779" i="13"/>
  <c r="F780" i="13"/>
  <c r="I780" i="13"/>
  <c r="F781" i="13"/>
  <c r="I781" i="13"/>
  <c r="F782" i="13"/>
  <c r="I782" i="13"/>
  <c r="F783" i="13"/>
  <c r="I783" i="13"/>
  <c r="F784" i="13"/>
  <c r="I784" i="13"/>
  <c r="F785" i="13"/>
  <c r="I785" i="13"/>
  <c r="F786" i="13"/>
  <c r="I786" i="13"/>
  <c r="F787" i="13"/>
  <c r="I787" i="13"/>
  <c r="F788" i="13"/>
  <c r="I788" i="13"/>
  <c r="F789" i="13"/>
  <c r="I789" i="13"/>
  <c r="F790" i="13"/>
  <c r="I790" i="13"/>
  <c r="F791" i="13"/>
  <c r="I791" i="13"/>
  <c r="F792" i="13"/>
  <c r="I792" i="13"/>
  <c r="F793" i="13"/>
  <c r="I793" i="13"/>
  <c r="F794" i="13"/>
  <c r="I794" i="13"/>
  <c r="F795" i="13"/>
  <c r="I795" i="13"/>
  <c r="F796" i="13"/>
  <c r="I796" i="13"/>
  <c r="F797" i="13"/>
  <c r="I797" i="13"/>
  <c r="F798" i="13"/>
  <c r="I798" i="13"/>
  <c r="F799" i="13"/>
  <c r="I799" i="13"/>
  <c r="F800" i="13"/>
  <c r="I800" i="13"/>
  <c r="F801" i="13"/>
  <c r="I801" i="13"/>
  <c r="F802" i="13"/>
  <c r="I802" i="13"/>
  <c r="F803" i="13"/>
  <c r="I803" i="13"/>
  <c r="F804" i="13"/>
  <c r="I804" i="13"/>
  <c r="F805" i="13"/>
  <c r="I805" i="13"/>
  <c r="F806" i="13"/>
  <c r="I806" i="13"/>
  <c r="F807" i="13"/>
  <c r="I807" i="13"/>
  <c r="F808" i="13"/>
  <c r="I808" i="13"/>
  <c r="F809" i="13"/>
  <c r="I809" i="13"/>
  <c r="F810" i="13"/>
  <c r="I810" i="13"/>
  <c r="F811" i="13"/>
  <c r="I811" i="13"/>
  <c r="F812" i="13"/>
  <c r="I812" i="13"/>
  <c r="F813" i="13"/>
  <c r="I813" i="13"/>
  <c r="F814" i="13"/>
  <c r="I814" i="13"/>
  <c r="F815" i="13"/>
  <c r="I815" i="13"/>
  <c r="F816" i="13"/>
  <c r="I816" i="13"/>
  <c r="F817" i="13"/>
  <c r="I817" i="13"/>
  <c r="F818" i="13"/>
  <c r="I818" i="13"/>
  <c r="F819" i="13"/>
  <c r="I819" i="13"/>
  <c r="F820" i="13"/>
  <c r="I820" i="13"/>
  <c r="F821" i="13"/>
  <c r="I821" i="13"/>
  <c r="F822" i="13"/>
  <c r="I822" i="13"/>
  <c r="F823" i="13"/>
  <c r="I823" i="13"/>
  <c r="F824" i="13"/>
  <c r="I824" i="13"/>
  <c r="F825" i="13"/>
  <c r="I825" i="13"/>
  <c r="F826" i="13"/>
  <c r="I826" i="13"/>
  <c r="F827" i="13"/>
  <c r="I827" i="13"/>
  <c r="F828" i="13"/>
  <c r="I828" i="13"/>
  <c r="F829" i="13"/>
  <c r="I829" i="13"/>
  <c r="F830" i="13"/>
  <c r="I830" i="13"/>
  <c r="F831" i="13"/>
  <c r="I831" i="13"/>
  <c r="F832" i="13"/>
  <c r="I832" i="13"/>
  <c r="F833" i="13"/>
  <c r="I833" i="13"/>
  <c r="F834" i="13"/>
  <c r="I834" i="13"/>
  <c r="I835" i="13"/>
  <c r="F836" i="13"/>
  <c r="I836" i="13"/>
  <c r="F837" i="13"/>
  <c r="I837" i="13"/>
  <c r="F838" i="13"/>
  <c r="I838" i="13"/>
  <c r="F839" i="13"/>
  <c r="I839" i="13"/>
  <c r="F840" i="13"/>
  <c r="I840" i="13"/>
  <c r="F841" i="13"/>
  <c r="I841" i="13"/>
  <c r="F842" i="13"/>
  <c r="I842" i="13"/>
  <c r="F843" i="13"/>
  <c r="I843" i="13"/>
  <c r="F844" i="13"/>
  <c r="I844" i="13"/>
  <c r="F845" i="13"/>
  <c r="I845" i="13"/>
  <c r="F846" i="13"/>
  <c r="I846" i="13"/>
  <c r="F847" i="13"/>
  <c r="I847" i="13"/>
  <c r="F848" i="13"/>
  <c r="I848" i="13"/>
  <c r="I849" i="13"/>
  <c r="F850" i="13"/>
  <c r="I850" i="13"/>
  <c r="F851" i="13"/>
  <c r="I851" i="13"/>
  <c r="F852" i="13"/>
  <c r="I852" i="13"/>
  <c r="F853" i="13"/>
  <c r="I853" i="13"/>
  <c r="F854" i="13"/>
  <c r="I854" i="13"/>
  <c r="F855" i="13"/>
  <c r="I855" i="13"/>
  <c r="F856" i="13"/>
  <c r="I856" i="13"/>
  <c r="F857" i="13"/>
  <c r="I857" i="13"/>
  <c r="F858" i="13"/>
  <c r="I858" i="13"/>
  <c r="F859" i="13"/>
  <c r="I859" i="13"/>
  <c r="F860" i="13"/>
  <c r="I860" i="13"/>
  <c r="F861" i="13"/>
  <c r="I861" i="13"/>
  <c r="F862" i="13"/>
  <c r="I862" i="13"/>
  <c r="F863" i="13"/>
  <c r="I863" i="13"/>
  <c r="F864" i="13"/>
  <c r="I864" i="13"/>
  <c r="F865" i="13"/>
  <c r="I865" i="13"/>
  <c r="F866" i="13"/>
  <c r="I866" i="13"/>
  <c r="F867" i="13"/>
  <c r="I867" i="13"/>
  <c r="F868" i="13"/>
  <c r="I868" i="13"/>
  <c r="F869" i="13"/>
  <c r="I869" i="13"/>
  <c r="F870" i="13"/>
  <c r="I870" i="13"/>
  <c r="F871" i="13"/>
  <c r="I871" i="13"/>
  <c r="F872" i="13"/>
  <c r="I872" i="13"/>
  <c r="F873" i="13"/>
  <c r="I873" i="13"/>
  <c r="F874" i="13"/>
  <c r="I874" i="13"/>
  <c r="F875" i="13"/>
  <c r="I875" i="13"/>
  <c r="F876" i="13"/>
  <c r="I876" i="13"/>
  <c r="F877" i="13"/>
  <c r="I877" i="13"/>
  <c r="F878" i="13"/>
  <c r="I878" i="13"/>
  <c r="F879" i="13"/>
  <c r="I879" i="13"/>
  <c r="F880" i="13"/>
  <c r="I880" i="13"/>
  <c r="F881" i="13"/>
  <c r="I881" i="13"/>
  <c r="F882" i="13"/>
  <c r="I882" i="13"/>
  <c r="F883" i="13"/>
  <c r="I883" i="13"/>
  <c r="F884" i="13"/>
  <c r="I884" i="13"/>
  <c r="F885" i="13"/>
  <c r="I885" i="13"/>
  <c r="F886" i="13"/>
  <c r="I886" i="13"/>
  <c r="F887" i="13"/>
  <c r="I887" i="13"/>
  <c r="F888" i="13"/>
  <c r="I888" i="13"/>
  <c r="F889" i="13"/>
  <c r="I889" i="13"/>
  <c r="F890" i="13"/>
  <c r="I890" i="13"/>
  <c r="F891" i="13"/>
  <c r="I891" i="13"/>
  <c r="F892" i="13"/>
  <c r="I892" i="13"/>
  <c r="F893" i="13"/>
  <c r="I893" i="13"/>
  <c r="F894" i="13"/>
  <c r="I894" i="13"/>
  <c r="F895" i="13"/>
  <c r="I895" i="13"/>
  <c r="F896" i="13"/>
  <c r="I896" i="13"/>
  <c r="F897" i="13"/>
  <c r="I897" i="13"/>
  <c r="F898" i="13"/>
  <c r="I898" i="13"/>
  <c r="F899" i="13"/>
  <c r="I899" i="13"/>
  <c r="F900" i="13"/>
  <c r="I900" i="13"/>
  <c r="F901" i="13"/>
  <c r="I901" i="13"/>
  <c r="F902" i="13"/>
  <c r="I902" i="13"/>
  <c r="F903" i="13"/>
  <c r="I903" i="13"/>
  <c r="F904" i="13"/>
  <c r="I904" i="13"/>
  <c r="F905" i="13"/>
  <c r="I905" i="13"/>
  <c r="F906" i="13"/>
  <c r="I906" i="13"/>
  <c r="F907" i="13"/>
  <c r="I907" i="13"/>
  <c r="F908" i="13"/>
  <c r="I908" i="13"/>
  <c r="F909" i="13"/>
  <c r="I909" i="13"/>
  <c r="F910" i="13"/>
  <c r="I910" i="13"/>
  <c r="F911" i="13"/>
  <c r="I911" i="13"/>
  <c r="F912" i="13"/>
  <c r="I912" i="13"/>
  <c r="F913" i="13"/>
  <c r="I913" i="13"/>
  <c r="F914" i="13"/>
  <c r="I914" i="13"/>
  <c r="F915" i="13"/>
  <c r="I915" i="13"/>
  <c r="F916" i="13"/>
  <c r="I916" i="13"/>
  <c r="F917" i="13"/>
  <c r="I917" i="13"/>
  <c r="F918" i="13"/>
  <c r="I918" i="13"/>
  <c r="F919" i="13"/>
  <c r="I919" i="13"/>
  <c r="F920" i="13"/>
  <c r="I920" i="13"/>
  <c r="F921" i="13"/>
  <c r="I921" i="13"/>
  <c r="F922" i="13"/>
  <c r="I922" i="13"/>
  <c r="F923" i="13"/>
  <c r="I923" i="13"/>
  <c r="F924" i="13"/>
  <c r="I924" i="13"/>
  <c r="F925" i="13"/>
  <c r="I925" i="13"/>
  <c r="F926" i="13"/>
  <c r="I926" i="13"/>
  <c r="F927" i="13"/>
  <c r="I927" i="13"/>
  <c r="F928" i="13"/>
  <c r="I928" i="13"/>
  <c r="F929" i="13"/>
  <c r="I929" i="13"/>
  <c r="F930" i="13"/>
  <c r="I930" i="13"/>
  <c r="F931" i="13"/>
  <c r="I931" i="13"/>
  <c r="F932" i="13"/>
  <c r="I932" i="13"/>
  <c r="F933" i="13"/>
  <c r="I933" i="13"/>
  <c r="F934" i="13"/>
  <c r="I934" i="13"/>
  <c r="F935" i="13"/>
  <c r="I935" i="13"/>
  <c r="F936" i="13"/>
  <c r="I936" i="13"/>
  <c r="F937" i="13"/>
  <c r="I937" i="13"/>
  <c r="F938" i="13"/>
  <c r="I938" i="13"/>
  <c r="F939" i="13"/>
  <c r="I939" i="13"/>
  <c r="F940" i="13"/>
  <c r="I940" i="13"/>
  <c r="F941" i="13"/>
  <c r="I941" i="13"/>
  <c r="F942" i="13"/>
  <c r="I942" i="13"/>
  <c r="F943" i="13"/>
  <c r="I943" i="13"/>
  <c r="F944" i="13"/>
  <c r="I944" i="13"/>
  <c r="F945" i="13"/>
  <c r="I945" i="13"/>
  <c r="F946" i="13"/>
  <c r="I946" i="13"/>
  <c r="F947" i="13"/>
  <c r="I947" i="13"/>
  <c r="F948" i="13"/>
  <c r="I948" i="13"/>
  <c r="F949" i="13"/>
  <c r="I949" i="13"/>
  <c r="F950" i="13"/>
  <c r="I950" i="13"/>
  <c r="F951" i="13"/>
  <c r="I951" i="13"/>
  <c r="F952" i="13"/>
  <c r="I952" i="13"/>
  <c r="F953" i="13"/>
  <c r="I953" i="13"/>
  <c r="F954" i="13"/>
  <c r="I954" i="13"/>
  <c r="F955" i="13"/>
  <c r="I955" i="13"/>
  <c r="F956" i="13"/>
  <c r="I956" i="13"/>
  <c r="F957" i="13"/>
  <c r="I957" i="13"/>
  <c r="F958" i="13"/>
  <c r="I958" i="13"/>
  <c r="F959" i="13"/>
  <c r="I959" i="13"/>
  <c r="F960" i="13"/>
  <c r="I960" i="13"/>
  <c r="F961" i="13"/>
  <c r="I961" i="13"/>
  <c r="F962" i="13"/>
  <c r="I962" i="13"/>
  <c r="F963" i="13"/>
  <c r="I963" i="13"/>
  <c r="F964" i="13"/>
  <c r="I964" i="13"/>
  <c r="F965" i="13"/>
  <c r="I965" i="13"/>
  <c r="F966" i="13"/>
  <c r="I966" i="13"/>
  <c r="F967" i="13"/>
  <c r="I967" i="13"/>
  <c r="F968" i="13"/>
  <c r="I968" i="13"/>
  <c r="F969" i="13"/>
  <c r="I969" i="13"/>
  <c r="F970" i="13"/>
  <c r="I970" i="13"/>
  <c r="F971" i="13"/>
  <c r="I971" i="13"/>
  <c r="F972" i="13"/>
  <c r="I972" i="13"/>
  <c r="F973" i="13"/>
  <c r="I973" i="13"/>
  <c r="F974" i="13"/>
  <c r="I974" i="13"/>
  <c r="F975" i="13"/>
  <c r="I975" i="13"/>
  <c r="F976" i="13"/>
  <c r="I976" i="13"/>
  <c r="F977" i="13"/>
  <c r="I977" i="13"/>
  <c r="F978" i="13"/>
  <c r="I978" i="13"/>
  <c r="F979" i="13"/>
  <c r="I979" i="13"/>
  <c r="F980" i="13"/>
  <c r="I980" i="13"/>
  <c r="F981" i="13"/>
  <c r="I981" i="13"/>
  <c r="F982" i="13"/>
  <c r="I982" i="13"/>
  <c r="F983" i="13"/>
  <c r="I983" i="13"/>
  <c r="F984" i="13"/>
  <c r="I984" i="13"/>
  <c r="F985" i="13"/>
  <c r="I985" i="13"/>
  <c r="F986" i="13"/>
  <c r="I986" i="13"/>
  <c r="F987" i="13"/>
  <c r="I987" i="13"/>
  <c r="F988" i="13"/>
  <c r="I988" i="13"/>
  <c r="F989" i="13"/>
  <c r="I989" i="13"/>
  <c r="F990" i="13"/>
  <c r="I990" i="13"/>
  <c r="F991" i="13"/>
  <c r="I991" i="13"/>
  <c r="F992" i="13"/>
  <c r="I992" i="13"/>
  <c r="F993" i="13"/>
  <c r="I993" i="13"/>
  <c r="F994" i="13"/>
  <c r="I994" i="13"/>
  <c r="F995" i="13"/>
  <c r="I995" i="13"/>
  <c r="F996" i="13"/>
  <c r="I996" i="13"/>
  <c r="F997" i="13"/>
  <c r="I997" i="13"/>
  <c r="F998" i="13"/>
  <c r="I998" i="13"/>
  <c r="F999" i="13"/>
  <c r="I999" i="13"/>
  <c r="F1000" i="13"/>
  <c r="I1000" i="13"/>
  <c r="F1001" i="13"/>
  <c r="I1001" i="13"/>
  <c r="F1002" i="13"/>
  <c r="I1002" i="13"/>
  <c r="F1003" i="13"/>
  <c r="I1003" i="13"/>
  <c r="F1004" i="13"/>
  <c r="I1004" i="13"/>
  <c r="F1005" i="13"/>
  <c r="I1005" i="13"/>
  <c r="F1006" i="13"/>
  <c r="I1006" i="13"/>
  <c r="F1007" i="13"/>
  <c r="I1007" i="13"/>
  <c r="F1008" i="13"/>
  <c r="I1008" i="13"/>
  <c r="F1009" i="13"/>
  <c r="I1009" i="13"/>
  <c r="F1010" i="13"/>
  <c r="I1010" i="13"/>
  <c r="F1011" i="13"/>
  <c r="I1011" i="13"/>
  <c r="F1012" i="13"/>
  <c r="I1012" i="13"/>
  <c r="F1013" i="13"/>
  <c r="I1013" i="13"/>
  <c r="F1014" i="13"/>
  <c r="I1014" i="13"/>
  <c r="F1015" i="13"/>
  <c r="I1015" i="13"/>
  <c r="F1016" i="13"/>
  <c r="I1016" i="13"/>
  <c r="F1017" i="13"/>
  <c r="I1017" i="13"/>
  <c r="F1018" i="13"/>
  <c r="I1018" i="13"/>
  <c r="F1019" i="13"/>
  <c r="I1019" i="13"/>
  <c r="F1020" i="13"/>
  <c r="I1020" i="13"/>
  <c r="F1021" i="13"/>
  <c r="I1021" i="13"/>
  <c r="F1022" i="13"/>
  <c r="I1022" i="13"/>
  <c r="F1023" i="13"/>
  <c r="I1023" i="13"/>
  <c r="F1024" i="13"/>
  <c r="I1024" i="13"/>
  <c r="F1025" i="13"/>
  <c r="I1025" i="13"/>
  <c r="F1026" i="13"/>
  <c r="I1026" i="13"/>
  <c r="F1027" i="13"/>
  <c r="I1027" i="13"/>
  <c r="F1028" i="13"/>
  <c r="I1028" i="13"/>
  <c r="F1029" i="13"/>
  <c r="I1029" i="13"/>
  <c r="F1030" i="13"/>
  <c r="I1030" i="13"/>
  <c r="F1031" i="13"/>
  <c r="I1031" i="13"/>
  <c r="F1032" i="13"/>
  <c r="I1032" i="13"/>
  <c r="F1033" i="13"/>
  <c r="I1033" i="13"/>
  <c r="F1034" i="13"/>
  <c r="I1034" i="13"/>
  <c r="F1035" i="13"/>
  <c r="I1035" i="13"/>
  <c r="F1036" i="13"/>
  <c r="I1036" i="13"/>
  <c r="F1037" i="13"/>
  <c r="I1037" i="13"/>
  <c r="F1038" i="13"/>
  <c r="I1038" i="13"/>
  <c r="F1039" i="13"/>
  <c r="I1039" i="13"/>
  <c r="F1040" i="13"/>
  <c r="I1040" i="13"/>
  <c r="F1041" i="13"/>
  <c r="I1041" i="13"/>
  <c r="F1042" i="13"/>
  <c r="I1042" i="13"/>
  <c r="F1043" i="13"/>
  <c r="I1043" i="13"/>
  <c r="F1044" i="13"/>
  <c r="I1044" i="13"/>
  <c r="F1045" i="13"/>
  <c r="I1045" i="13"/>
  <c r="F1046" i="13"/>
  <c r="I1046" i="13"/>
  <c r="F1047" i="13"/>
  <c r="I1047" i="13"/>
  <c r="F1048" i="13"/>
  <c r="I1048" i="13"/>
  <c r="F1049" i="13"/>
  <c r="I1049" i="13"/>
  <c r="F1050" i="13"/>
  <c r="I1050" i="13"/>
  <c r="F1051" i="13"/>
  <c r="I1051" i="13"/>
  <c r="F1052" i="13"/>
  <c r="I1052" i="13"/>
  <c r="F1053" i="13"/>
  <c r="I1053" i="13"/>
  <c r="F1054" i="13"/>
  <c r="I1054" i="13"/>
  <c r="F1055" i="13"/>
  <c r="I1055" i="13"/>
  <c r="F1056" i="13"/>
  <c r="I1056" i="13"/>
  <c r="F1057" i="13"/>
  <c r="I1057" i="13"/>
  <c r="F1058" i="13"/>
  <c r="I1058" i="13"/>
  <c r="F1059" i="13"/>
  <c r="I1059" i="13"/>
  <c r="F1060" i="13"/>
  <c r="I1060" i="13"/>
  <c r="F1061" i="13"/>
  <c r="I1061" i="13"/>
  <c r="F1062" i="13"/>
  <c r="I1062" i="13"/>
  <c r="F1063" i="13"/>
  <c r="I1063" i="13"/>
  <c r="F1064" i="13"/>
  <c r="I1064" i="13"/>
  <c r="F1065" i="13"/>
  <c r="I1065" i="13"/>
  <c r="F1066" i="13"/>
  <c r="I1066" i="13"/>
  <c r="F1067" i="13"/>
  <c r="I1067" i="13"/>
  <c r="F1068" i="13"/>
  <c r="I1068" i="13"/>
  <c r="F1069" i="13"/>
  <c r="I1069" i="13"/>
  <c r="F1070" i="13"/>
  <c r="I1070" i="13"/>
  <c r="F1071" i="13"/>
  <c r="I1071" i="13"/>
  <c r="F1072" i="13"/>
  <c r="I1072" i="13"/>
  <c r="F1073" i="13"/>
  <c r="I1073" i="13"/>
  <c r="F1074" i="13"/>
  <c r="I1074" i="13"/>
  <c r="F1075" i="13"/>
  <c r="I1075" i="13"/>
  <c r="F1076" i="13"/>
  <c r="I1076" i="13"/>
  <c r="F1077" i="13"/>
  <c r="I1077" i="13"/>
  <c r="F1078" i="13"/>
  <c r="I1078" i="13"/>
  <c r="F1079" i="13"/>
  <c r="I1079" i="13"/>
  <c r="F1080" i="13"/>
  <c r="I1080" i="13"/>
  <c r="F1081" i="13"/>
  <c r="I1081" i="13"/>
  <c r="F1082" i="13"/>
  <c r="I1082" i="13"/>
  <c r="F1083" i="13"/>
  <c r="I1083" i="13"/>
  <c r="F1084" i="13"/>
  <c r="I1084" i="13"/>
  <c r="F1085" i="13"/>
  <c r="I1085" i="13"/>
  <c r="F1086" i="13"/>
  <c r="I1086" i="13"/>
  <c r="F1087" i="13"/>
  <c r="I1087" i="13"/>
  <c r="F1088" i="13"/>
  <c r="I1088" i="13"/>
  <c r="F1089" i="13"/>
  <c r="I1089" i="13"/>
  <c r="F1090" i="13"/>
  <c r="I1090" i="13"/>
  <c r="F1091" i="13"/>
  <c r="I1091" i="13"/>
  <c r="F1092" i="13"/>
  <c r="I1092" i="13"/>
  <c r="F1093" i="13"/>
  <c r="I1093" i="13"/>
  <c r="F1094" i="13"/>
  <c r="I1094" i="13"/>
  <c r="F1095" i="13"/>
  <c r="I1095" i="13"/>
  <c r="F1096" i="13"/>
  <c r="I1096" i="13"/>
  <c r="F1097" i="13"/>
  <c r="I1097" i="13"/>
  <c r="F1098" i="13"/>
  <c r="I1098" i="13"/>
  <c r="F1099" i="13"/>
  <c r="I1099" i="13"/>
  <c r="F1100" i="13"/>
  <c r="I1100" i="13"/>
  <c r="F1101" i="13"/>
  <c r="I1101" i="13"/>
  <c r="F1102" i="13"/>
  <c r="I1102" i="13"/>
  <c r="F1103" i="13"/>
  <c r="I1103" i="13"/>
  <c r="F1104" i="13"/>
  <c r="I1104" i="13"/>
  <c r="F1105" i="13"/>
  <c r="I1105" i="13"/>
  <c r="F1106" i="13"/>
  <c r="I1106" i="13"/>
  <c r="F1107" i="13"/>
  <c r="I1107" i="13"/>
  <c r="F1108" i="13"/>
  <c r="I1108" i="13"/>
  <c r="F1109" i="13"/>
  <c r="I1109" i="13"/>
  <c r="F1110" i="13"/>
  <c r="I1110" i="13"/>
  <c r="F1111" i="13"/>
  <c r="I1111" i="13"/>
  <c r="F1112" i="13"/>
  <c r="I1112" i="13"/>
  <c r="F1113" i="13"/>
  <c r="I1113" i="13"/>
  <c r="F1114" i="13"/>
  <c r="I1114" i="13"/>
  <c r="F1115" i="13"/>
  <c r="I1115" i="13"/>
  <c r="F1116" i="13"/>
  <c r="I1116" i="13"/>
  <c r="F1117" i="13"/>
  <c r="I1117" i="13"/>
  <c r="F1118" i="13"/>
  <c r="I1118" i="13"/>
  <c r="F1119" i="13"/>
  <c r="I1119" i="13"/>
  <c r="F1120" i="13"/>
  <c r="I1120" i="13"/>
  <c r="F1121" i="13"/>
  <c r="I1121" i="13"/>
  <c r="F1122" i="13"/>
  <c r="I1122" i="13"/>
  <c r="F1123" i="13"/>
  <c r="I1123" i="13"/>
  <c r="F1124" i="13"/>
  <c r="I1124" i="13"/>
  <c r="F1125" i="13"/>
  <c r="I1125" i="13"/>
  <c r="F1126" i="13"/>
  <c r="I1126" i="13"/>
  <c r="F1127" i="13"/>
  <c r="I1127" i="13"/>
  <c r="F1128" i="13"/>
  <c r="I1128" i="13"/>
  <c r="F1129" i="13"/>
  <c r="I1129" i="13"/>
  <c r="F1130" i="13"/>
  <c r="I1130" i="13"/>
  <c r="F1131" i="13"/>
  <c r="I1131" i="13"/>
  <c r="F1132" i="13"/>
  <c r="I1132" i="13"/>
  <c r="F1133" i="13"/>
  <c r="I1133" i="13"/>
  <c r="F1134" i="13"/>
  <c r="I1134" i="13"/>
  <c r="F1135" i="13"/>
  <c r="I1135" i="13"/>
  <c r="F1136" i="13"/>
  <c r="I1136" i="13"/>
  <c r="F1137" i="13"/>
  <c r="I1137" i="13"/>
  <c r="F1138" i="13"/>
  <c r="I1138" i="13"/>
  <c r="F1139" i="13"/>
  <c r="I1139" i="13"/>
  <c r="F1140" i="13"/>
  <c r="I1140" i="13"/>
  <c r="F1141" i="13"/>
  <c r="I1141" i="13"/>
  <c r="F1142" i="13"/>
  <c r="I1142" i="13"/>
  <c r="F1143" i="13"/>
  <c r="I1143" i="13"/>
  <c r="F1144" i="13"/>
  <c r="I1144" i="13"/>
  <c r="F1145" i="13"/>
  <c r="I1145" i="13"/>
  <c r="F1146" i="13"/>
  <c r="I1146" i="13"/>
  <c r="F1147" i="13"/>
  <c r="I1147" i="13"/>
  <c r="F1148" i="13"/>
  <c r="I1148" i="13"/>
  <c r="F1149" i="13"/>
  <c r="I1149" i="13"/>
  <c r="F1150" i="13"/>
  <c r="I1150" i="13"/>
  <c r="F1151" i="13"/>
  <c r="I1151" i="13"/>
  <c r="F1152" i="13"/>
  <c r="I1152" i="13"/>
  <c r="F1153" i="13"/>
  <c r="I1153" i="13"/>
  <c r="F1154" i="13"/>
  <c r="I1154" i="13"/>
  <c r="F1155" i="13"/>
  <c r="I1155" i="13"/>
  <c r="F1156" i="13"/>
  <c r="I1156" i="13"/>
  <c r="F1157" i="13"/>
  <c r="I1157" i="13"/>
  <c r="F1158" i="13"/>
  <c r="I1158" i="13"/>
  <c r="F1159" i="13"/>
  <c r="I1159" i="13"/>
  <c r="F1160" i="13"/>
  <c r="I1160" i="13"/>
  <c r="F1161" i="13"/>
  <c r="I1161" i="13"/>
  <c r="F1162" i="13"/>
  <c r="I1162" i="13"/>
  <c r="F1163" i="13"/>
  <c r="I1163" i="13"/>
  <c r="F1164" i="13"/>
  <c r="I1164" i="13"/>
  <c r="F1165" i="13"/>
  <c r="I1165" i="13"/>
  <c r="F1166" i="13"/>
  <c r="I1166" i="13"/>
  <c r="F1167" i="13"/>
  <c r="I1167" i="13"/>
  <c r="F1168" i="13"/>
  <c r="I1168" i="13"/>
  <c r="F1169" i="13"/>
  <c r="I1169" i="13"/>
  <c r="F1170" i="13"/>
  <c r="I1170" i="13"/>
  <c r="F1171" i="13"/>
  <c r="I1171" i="13"/>
  <c r="F1172" i="13"/>
  <c r="I1172" i="13"/>
  <c r="F1173" i="13"/>
  <c r="I1173" i="13"/>
  <c r="F1174" i="13"/>
  <c r="I1174" i="13"/>
  <c r="F1175" i="13"/>
  <c r="I1175" i="13"/>
  <c r="F1176" i="13"/>
  <c r="I1176" i="13"/>
  <c r="F1177" i="13"/>
  <c r="I1177" i="13"/>
  <c r="F1178" i="13"/>
  <c r="I1178" i="13"/>
  <c r="F1179" i="13"/>
  <c r="I1179" i="13"/>
  <c r="F1180" i="13"/>
  <c r="I1180" i="13"/>
  <c r="F1181" i="13"/>
  <c r="I1181" i="13"/>
  <c r="F1182" i="13"/>
  <c r="I1182" i="13"/>
  <c r="F1183" i="13"/>
  <c r="I1183" i="13"/>
  <c r="I1184" i="13"/>
  <c r="I1185" i="13"/>
  <c r="F1186" i="13"/>
  <c r="I1186" i="13"/>
  <c r="F1187" i="13"/>
  <c r="I1187" i="13"/>
  <c r="F1188" i="13"/>
  <c r="I1188" i="13"/>
  <c r="F2" i="13"/>
  <c r="I2" i="13"/>
  <c r="J3" i="13"/>
  <c r="K3" i="13"/>
  <c r="J4" i="13"/>
  <c r="K4" i="13"/>
  <c r="J5" i="13"/>
  <c r="K5" i="13"/>
  <c r="J6" i="13"/>
  <c r="K6" i="13"/>
  <c r="J7" i="13"/>
  <c r="K7" i="13"/>
  <c r="J8" i="13"/>
  <c r="K8" i="13"/>
  <c r="J9" i="13"/>
  <c r="K9" i="13"/>
  <c r="J10" i="13"/>
  <c r="K10" i="13"/>
  <c r="J11" i="13"/>
  <c r="K11" i="13"/>
  <c r="J12" i="13"/>
  <c r="K12" i="13"/>
  <c r="J13" i="13"/>
  <c r="K13" i="13"/>
  <c r="J14" i="13"/>
  <c r="K14" i="13"/>
  <c r="J15" i="13"/>
  <c r="K15" i="13"/>
  <c r="J16" i="13"/>
  <c r="K16" i="13"/>
  <c r="J17" i="13"/>
  <c r="K17" i="13"/>
  <c r="J18" i="13"/>
  <c r="K18" i="13"/>
  <c r="J19" i="13"/>
  <c r="K19" i="13"/>
  <c r="J20" i="13"/>
  <c r="K20" i="13"/>
  <c r="J21" i="13"/>
  <c r="K21" i="13"/>
  <c r="J22" i="13"/>
  <c r="K22" i="13"/>
  <c r="J23" i="13"/>
  <c r="K23" i="13"/>
  <c r="J24" i="13"/>
  <c r="K24" i="13"/>
  <c r="J25" i="13"/>
  <c r="K25" i="13"/>
  <c r="J26" i="13"/>
  <c r="K26" i="13"/>
  <c r="J27" i="13"/>
  <c r="K27" i="13"/>
  <c r="J28" i="13"/>
  <c r="K28" i="13"/>
  <c r="J29" i="13"/>
  <c r="K29" i="13"/>
  <c r="J30" i="13"/>
  <c r="K30" i="13"/>
  <c r="J31" i="13"/>
  <c r="K31" i="13"/>
  <c r="J32" i="13"/>
  <c r="K32" i="13"/>
  <c r="J33" i="13"/>
  <c r="K33" i="13"/>
  <c r="J34" i="13"/>
  <c r="K34" i="13"/>
  <c r="J35" i="13"/>
  <c r="K35" i="13"/>
  <c r="J36" i="13"/>
  <c r="K36" i="13"/>
  <c r="J37" i="13"/>
  <c r="K37" i="13"/>
  <c r="J38" i="13"/>
  <c r="K38" i="13"/>
  <c r="J39" i="13"/>
  <c r="K39" i="13"/>
  <c r="J40" i="13"/>
  <c r="K40" i="13"/>
  <c r="J41" i="13"/>
  <c r="K41" i="13"/>
  <c r="J42" i="13"/>
  <c r="K42" i="13"/>
  <c r="J43" i="13"/>
  <c r="K43" i="13"/>
  <c r="J44" i="13"/>
  <c r="K44" i="13"/>
  <c r="J45" i="13"/>
  <c r="K45" i="13"/>
  <c r="J46" i="13"/>
  <c r="K46" i="13"/>
  <c r="J47" i="13"/>
  <c r="K47" i="13"/>
  <c r="J48" i="13"/>
  <c r="K48" i="13"/>
  <c r="J49" i="13"/>
  <c r="K49" i="13"/>
  <c r="J50" i="13"/>
  <c r="K50" i="13"/>
  <c r="J51" i="13"/>
  <c r="K51" i="13"/>
  <c r="J52" i="13"/>
  <c r="K52" i="13"/>
  <c r="J53" i="13"/>
  <c r="K53" i="13"/>
  <c r="J54" i="13"/>
  <c r="K54" i="13"/>
  <c r="J55" i="13"/>
  <c r="K55" i="13"/>
  <c r="J56" i="13"/>
  <c r="K56" i="13"/>
  <c r="J57" i="13"/>
  <c r="K57" i="13"/>
  <c r="J58" i="13"/>
  <c r="K58" i="13"/>
  <c r="J59" i="13"/>
  <c r="K59" i="13"/>
  <c r="J60" i="13"/>
  <c r="K60" i="13"/>
  <c r="J61" i="13"/>
  <c r="K61" i="13"/>
  <c r="J62" i="13"/>
  <c r="K62" i="13"/>
  <c r="J63" i="13"/>
  <c r="K63" i="13"/>
  <c r="J64" i="13"/>
  <c r="K64" i="13"/>
  <c r="J65" i="13"/>
  <c r="K65" i="13"/>
  <c r="J66" i="13"/>
  <c r="K66" i="13"/>
  <c r="J67" i="13"/>
  <c r="K67" i="13"/>
  <c r="J68" i="13"/>
  <c r="K68" i="13"/>
  <c r="J69" i="13"/>
  <c r="K69" i="13"/>
  <c r="J70" i="13"/>
  <c r="K70" i="13"/>
  <c r="J71" i="13"/>
  <c r="K71" i="13"/>
  <c r="J72" i="13"/>
  <c r="K72" i="13"/>
  <c r="J73" i="13"/>
  <c r="K73" i="13"/>
  <c r="J74" i="13"/>
  <c r="K74" i="13"/>
  <c r="J75" i="13"/>
  <c r="K75" i="13"/>
  <c r="J76" i="13"/>
  <c r="K76" i="13"/>
  <c r="J77" i="13"/>
  <c r="K77" i="13"/>
  <c r="J78" i="13"/>
  <c r="K78" i="13"/>
  <c r="J79" i="13"/>
  <c r="K79" i="13"/>
  <c r="J80" i="13"/>
  <c r="K80" i="13"/>
  <c r="J81" i="13"/>
  <c r="K81" i="13"/>
  <c r="J82" i="13"/>
  <c r="K82" i="13"/>
  <c r="J83" i="13"/>
  <c r="K83" i="13"/>
  <c r="J84" i="13"/>
  <c r="K84" i="13"/>
  <c r="J85" i="13"/>
  <c r="K85" i="13"/>
  <c r="J86" i="13"/>
  <c r="K86" i="13"/>
  <c r="J87" i="13"/>
  <c r="K87" i="13"/>
  <c r="J88" i="13"/>
  <c r="K88" i="13"/>
  <c r="J89" i="13"/>
  <c r="K89" i="13"/>
  <c r="J90" i="13"/>
  <c r="K90" i="13"/>
  <c r="J91" i="13"/>
  <c r="K91" i="13"/>
  <c r="J92" i="13"/>
  <c r="K92" i="13"/>
  <c r="J93" i="13"/>
  <c r="K93" i="13"/>
  <c r="J94" i="13"/>
  <c r="K94" i="13"/>
  <c r="J95" i="13"/>
  <c r="K95" i="13"/>
  <c r="J96" i="13"/>
  <c r="K96" i="13"/>
  <c r="J97" i="13"/>
  <c r="K97" i="13"/>
  <c r="J98" i="13"/>
  <c r="K98" i="13"/>
  <c r="J99" i="13"/>
  <c r="K99" i="13"/>
  <c r="J100" i="13"/>
  <c r="K100" i="13"/>
  <c r="J101" i="13"/>
  <c r="K101" i="13"/>
  <c r="J102" i="13"/>
  <c r="K102" i="13"/>
  <c r="J103" i="13"/>
  <c r="K103" i="13"/>
  <c r="J104" i="13"/>
  <c r="K104" i="13"/>
  <c r="J105" i="13"/>
  <c r="K105" i="13"/>
  <c r="J106" i="13"/>
  <c r="K106" i="13"/>
  <c r="J107" i="13"/>
  <c r="K107" i="13"/>
  <c r="J108" i="13"/>
  <c r="K108" i="13"/>
  <c r="J109" i="13"/>
  <c r="K109" i="13"/>
  <c r="J110" i="13"/>
  <c r="K110" i="13"/>
  <c r="J111" i="13"/>
  <c r="K111" i="13"/>
  <c r="J112" i="13"/>
  <c r="K112" i="13"/>
  <c r="J113" i="13"/>
  <c r="K113" i="13"/>
  <c r="J114" i="13"/>
  <c r="K114" i="13"/>
  <c r="J115" i="13"/>
  <c r="K115" i="13"/>
  <c r="J116" i="13"/>
  <c r="K116" i="13"/>
  <c r="J117" i="13"/>
  <c r="K117" i="13"/>
  <c r="J118" i="13"/>
  <c r="K118" i="13"/>
  <c r="J119" i="13"/>
  <c r="K119" i="13"/>
  <c r="J120" i="13"/>
  <c r="K120" i="13"/>
  <c r="J121" i="13"/>
  <c r="K121" i="13"/>
  <c r="J122" i="13"/>
  <c r="K122" i="13"/>
  <c r="J123" i="13"/>
  <c r="K123" i="13"/>
  <c r="J124" i="13"/>
  <c r="K124" i="13"/>
  <c r="J125" i="13"/>
  <c r="K125" i="13"/>
  <c r="J126" i="13"/>
  <c r="K126" i="13"/>
  <c r="J127" i="13"/>
  <c r="K127" i="13"/>
  <c r="J128" i="13"/>
  <c r="K128" i="13"/>
  <c r="J129" i="13"/>
  <c r="K129" i="13"/>
  <c r="J130" i="13"/>
  <c r="K130" i="13"/>
  <c r="J131" i="13"/>
  <c r="K131" i="13"/>
  <c r="J132" i="13"/>
  <c r="K132" i="13"/>
  <c r="J133" i="13"/>
  <c r="K133" i="13"/>
  <c r="J134" i="13"/>
  <c r="K134" i="13"/>
  <c r="J135" i="13"/>
  <c r="K135" i="13"/>
  <c r="J136" i="13"/>
  <c r="K136" i="13"/>
  <c r="J137" i="13"/>
  <c r="K137" i="13"/>
  <c r="J138" i="13"/>
  <c r="K138" i="13"/>
  <c r="J139" i="13"/>
  <c r="K139" i="13"/>
  <c r="J140" i="13"/>
  <c r="K140" i="13"/>
  <c r="J141" i="13"/>
  <c r="K141" i="13"/>
  <c r="J142" i="13"/>
  <c r="K142" i="13"/>
  <c r="J143" i="13"/>
  <c r="K143" i="13"/>
  <c r="J144" i="13"/>
  <c r="K144" i="13"/>
  <c r="J145" i="13"/>
  <c r="K145" i="13"/>
  <c r="J146" i="13"/>
  <c r="K146" i="13"/>
  <c r="J147" i="13"/>
  <c r="K147" i="13"/>
  <c r="J148" i="13"/>
  <c r="K148" i="13"/>
  <c r="J149" i="13"/>
  <c r="K149" i="13"/>
  <c r="J150" i="13"/>
  <c r="K150" i="13"/>
  <c r="J151" i="13"/>
  <c r="K151" i="13"/>
  <c r="J152" i="13"/>
  <c r="K152" i="13"/>
  <c r="J153" i="13"/>
  <c r="K153" i="13"/>
  <c r="J154" i="13"/>
  <c r="K154" i="13"/>
  <c r="J155" i="13"/>
  <c r="K155" i="13"/>
  <c r="J156" i="13"/>
  <c r="K156" i="13"/>
  <c r="J157" i="13"/>
  <c r="K157" i="13"/>
  <c r="J158" i="13"/>
  <c r="K158" i="13"/>
  <c r="J159" i="13"/>
  <c r="K159" i="13"/>
  <c r="J160" i="13"/>
  <c r="K160" i="13"/>
  <c r="J161" i="13"/>
  <c r="K161" i="13"/>
  <c r="J162" i="13"/>
  <c r="K162" i="13"/>
  <c r="J163" i="13"/>
  <c r="K163" i="13"/>
  <c r="J164" i="13"/>
  <c r="K164" i="13"/>
  <c r="J165" i="13"/>
  <c r="K165" i="13"/>
  <c r="J166" i="13"/>
  <c r="K166" i="13"/>
  <c r="J167" i="13"/>
  <c r="K167" i="13"/>
  <c r="J168" i="13"/>
  <c r="K168" i="13"/>
  <c r="J169" i="13"/>
  <c r="K169" i="13"/>
  <c r="J170" i="13"/>
  <c r="K170" i="13"/>
  <c r="J171" i="13"/>
  <c r="K171" i="13"/>
  <c r="J172" i="13"/>
  <c r="K172" i="13"/>
  <c r="J173" i="13"/>
  <c r="K173" i="13"/>
  <c r="J174" i="13"/>
  <c r="K174" i="13"/>
  <c r="J175" i="13"/>
  <c r="K175" i="13"/>
  <c r="J176" i="13"/>
  <c r="K176" i="13"/>
  <c r="J177" i="13"/>
  <c r="K177" i="13"/>
  <c r="J178" i="13"/>
  <c r="K178" i="13"/>
  <c r="J179" i="13"/>
  <c r="K179" i="13"/>
  <c r="J180" i="13"/>
  <c r="K180" i="13"/>
  <c r="J181" i="13"/>
  <c r="K181" i="13"/>
  <c r="J182" i="13"/>
  <c r="K182" i="13"/>
  <c r="J183" i="13"/>
  <c r="K183" i="13"/>
  <c r="J184" i="13"/>
  <c r="K184" i="13"/>
  <c r="J185" i="13"/>
  <c r="K185" i="13"/>
  <c r="J186" i="13"/>
  <c r="K186" i="13"/>
  <c r="J187" i="13"/>
  <c r="K187" i="13"/>
  <c r="J188" i="13"/>
  <c r="K188" i="13"/>
  <c r="J189" i="13"/>
  <c r="K189" i="13"/>
  <c r="J190" i="13"/>
  <c r="K190" i="13"/>
  <c r="J191" i="13"/>
  <c r="K191" i="13"/>
  <c r="J192" i="13"/>
  <c r="K192" i="13"/>
  <c r="J193" i="13"/>
  <c r="K193" i="13"/>
  <c r="J194" i="13"/>
  <c r="K194" i="13"/>
  <c r="J195" i="13"/>
  <c r="K195" i="13"/>
  <c r="J196" i="13"/>
  <c r="K196" i="13"/>
  <c r="J197" i="13"/>
  <c r="K197" i="13"/>
  <c r="J198" i="13"/>
  <c r="K198" i="13"/>
  <c r="J199" i="13"/>
  <c r="K199" i="13"/>
  <c r="J200" i="13"/>
  <c r="K200" i="13"/>
  <c r="J201" i="13"/>
  <c r="K201" i="13"/>
  <c r="J202" i="13"/>
  <c r="K202" i="13"/>
  <c r="J203" i="13"/>
  <c r="K203" i="13"/>
  <c r="J204" i="13"/>
  <c r="K204" i="13"/>
  <c r="J205" i="13"/>
  <c r="K205" i="13"/>
  <c r="J206" i="13"/>
  <c r="K206" i="13"/>
  <c r="J207" i="13"/>
  <c r="K207" i="13"/>
  <c r="J208" i="13"/>
  <c r="K208" i="13"/>
  <c r="J209" i="13"/>
  <c r="K209" i="13"/>
  <c r="J210" i="13"/>
  <c r="K210" i="13"/>
  <c r="J211" i="13"/>
  <c r="K211" i="13"/>
  <c r="J212" i="13"/>
  <c r="K212" i="13"/>
  <c r="J213" i="13"/>
  <c r="K213" i="13"/>
  <c r="J214" i="13"/>
  <c r="K214" i="13"/>
  <c r="J215" i="13"/>
  <c r="K215" i="13"/>
  <c r="J216" i="13"/>
  <c r="K216" i="13"/>
  <c r="J217" i="13"/>
  <c r="K217" i="13"/>
  <c r="J218" i="13"/>
  <c r="K218" i="13"/>
  <c r="J219" i="13"/>
  <c r="K219" i="13"/>
  <c r="J220" i="13"/>
  <c r="K220" i="13"/>
  <c r="J221" i="13"/>
  <c r="K221" i="13"/>
  <c r="J222" i="13"/>
  <c r="K222" i="13"/>
  <c r="J223" i="13"/>
  <c r="K223" i="13"/>
  <c r="J224" i="13"/>
  <c r="K224" i="13"/>
  <c r="J225" i="13"/>
  <c r="K225" i="13"/>
  <c r="J226" i="13"/>
  <c r="K226" i="13"/>
  <c r="J227" i="13"/>
  <c r="K227" i="13"/>
  <c r="J228" i="13"/>
  <c r="K228" i="13"/>
  <c r="J229" i="13"/>
  <c r="K229" i="13"/>
  <c r="J230" i="13"/>
  <c r="K230" i="13"/>
  <c r="J231" i="13"/>
  <c r="K231" i="13"/>
  <c r="J232" i="13"/>
  <c r="K232" i="13"/>
  <c r="J233" i="13"/>
  <c r="K233" i="13"/>
  <c r="J234" i="13"/>
  <c r="K234" i="13"/>
  <c r="J235" i="13"/>
  <c r="K235" i="13"/>
  <c r="J236" i="13"/>
  <c r="K236" i="13"/>
  <c r="J237" i="13"/>
  <c r="K237" i="13"/>
  <c r="J238" i="13"/>
  <c r="K238" i="13"/>
  <c r="J239" i="13"/>
  <c r="K239" i="13"/>
  <c r="J240" i="13"/>
  <c r="K240" i="13"/>
  <c r="J241" i="13"/>
  <c r="K241" i="13"/>
  <c r="J242" i="13"/>
  <c r="K242" i="13"/>
  <c r="J243" i="13"/>
  <c r="K243" i="13"/>
  <c r="J244" i="13"/>
  <c r="K244" i="13"/>
  <c r="J245" i="13"/>
  <c r="K245" i="13"/>
  <c r="J246" i="13"/>
  <c r="K246" i="13"/>
  <c r="J247" i="13"/>
  <c r="K247" i="13"/>
  <c r="J248" i="13"/>
  <c r="K248" i="13"/>
  <c r="J249" i="13"/>
  <c r="K249" i="13"/>
  <c r="J250" i="13"/>
  <c r="K250" i="13"/>
  <c r="J251" i="13"/>
  <c r="K251" i="13"/>
  <c r="J252" i="13"/>
  <c r="K252" i="13"/>
  <c r="J253" i="13"/>
  <c r="K253" i="13"/>
  <c r="J254" i="13"/>
  <c r="K254" i="13"/>
  <c r="J255" i="13"/>
  <c r="K255" i="13"/>
  <c r="J256" i="13"/>
  <c r="K256" i="13"/>
  <c r="J257" i="13"/>
  <c r="K257" i="13"/>
  <c r="J258" i="13"/>
  <c r="K258" i="13"/>
  <c r="J259" i="13"/>
  <c r="K259" i="13"/>
  <c r="J260" i="13"/>
  <c r="K260" i="13"/>
  <c r="J261" i="13"/>
  <c r="K261" i="13"/>
  <c r="J262" i="13"/>
  <c r="K262" i="13"/>
  <c r="J263" i="13"/>
  <c r="K263" i="13"/>
  <c r="J264" i="13"/>
  <c r="K264" i="13"/>
  <c r="J265" i="13"/>
  <c r="K265" i="13"/>
  <c r="J266" i="13"/>
  <c r="K266" i="13"/>
  <c r="J267" i="13"/>
  <c r="K267" i="13"/>
  <c r="J268" i="13"/>
  <c r="K268" i="13"/>
  <c r="J269" i="13"/>
  <c r="K269" i="13"/>
  <c r="J270" i="13"/>
  <c r="K270" i="13"/>
  <c r="J271" i="13"/>
  <c r="K271" i="13"/>
  <c r="J272" i="13"/>
  <c r="K272" i="13"/>
  <c r="J273" i="13"/>
  <c r="K273" i="13"/>
  <c r="J274" i="13"/>
  <c r="K274" i="13"/>
  <c r="J275" i="13"/>
  <c r="K275" i="13"/>
  <c r="J276" i="13"/>
  <c r="K276" i="13"/>
  <c r="J277" i="13"/>
  <c r="K277" i="13"/>
  <c r="J278" i="13"/>
  <c r="K278" i="13"/>
  <c r="J279" i="13"/>
  <c r="K279" i="13"/>
  <c r="J280" i="13"/>
  <c r="K280" i="13"/>
  <c r="J281" i="13"/>
  <c r="K281" i="13"/>
  <c r="J282" i="13"/>
  <c r="K282" i="13"/>
  <c r="J283" i="13"/>
  <c r="K283" i="13"/>
  <c r="J284" i="13"/>
  <c r="K284" i="13"/>
  <c r="J285" i="13"/>
  <c r="K285" i="13"/>
  <c r="J286" i="13"/>
  <c r="K286" i="13"/>
  <c r="J287" i="13"/>
  <c r="K287" i="13"/>
  <c r="J288" i="13"/>
  <c r="K288" i="13"/>
  <c r="J289" i="13"/>
  <c r="K289" i="13"/>
  <c r="J290" i="13"/>
  <c r="K290" i="13"/>
  <c r="J291" i="13"/>
  <c r="K291" i="13"/>
  <c r="J292" i="13"/>
  <c r="K292" i="13"/>
  <c r="J293" i="13"/>
  <c r="K293" i="13"/>
  <c r="J294" i="13"/>
  <c r="K294" i="13"/>
  <c r="J295" i="13"/>
  <c r="K295" i="13"/>
  <c r="J296" i="13"/>
  <c r="K296" i="13"/>
  <c r="J297" i="13"/>
  <c r="K297" i="13"/>
  <c r="J298" i="13"/>
  <c r="K298" i="13"/>
  <c r="J299" i="13"/>
  <c r="K299" i="13"/>
  <c r="J300" i="13"/>
  <c r="K300" i="13"/>
  <c r="J301" i="13"/>
  <c r="K301" i="13"/>
  <c r="J302" i="13"/>
  <c r="K302" i="13"/>
  <c r="J303" i="13"/>
  <c r="K303" i="13"/>
  <c r="J304" i="13"/>
  <c r="K304" i="13"/>
  <c r="J305" i="13"/>
  <c r="K305" i="13"/>
  <c r="J306" i="13"/>
  <c r="K306" i="13"/>
  <c r="J307" i="13"/>
  <c r="K307" i="13"/>
  <c r="J308" i="13"/>
  <c r="K308" i="13"/>
  <c r="J309" i="13"/>
  <c r="K309" i="13"/>
  <c r="J310" i="13"/>
  <c r="K310" i="13"/>
  <c r="J311" i="13"/>
  <c r="K311" i="13"/>
  <c r="J312" i="13"/>
  <c r="K312" i="13"/>
  <c r="J313" i="13"/>
  <c r="K313" i="13"/>
  <c r="J314" i="13"/>
  <c r="K314" i="13"/>
  <c r="J315" i="13"/>
  <c r="K315" i="13"/>
  <c r="J316" i="13"/>
  <c r="K316" i="13"/>
  <c r="J317" i="13"/>
  <c r="K317" i="13"/>
  <c r="J318" i="13"/>
  <c r="K318" i="13"/>
  <c r="J319" i="13"/>
  <c r="K319" i="13"/>
  <c r="J320" i="13"/>
  <c r="K320" i="13"/>
  <c r="J321" i="13"/>
  <c r="K321" i="13"/>
  <c r="J322" i="13"/>
  <c r="K322" i="13"/>
  <c r="J323" i="13"/>
  <c r="K323" i="13"/>
  <c r="J324" i="13"/>
  <c r="K324" i="13"/>
  <c r="J325" i="13"/>
  <c r="K325" i="13"/>
  <c r="J326" i="13"/>
  <c r="K326" i="13"/>
  <c r="J327" i="13"/>
  <c r="K327" i="13"/>
  <c r="J328" i="13"/>
  <c r="K328" i="13"/>
  <c r="J329" i="13"/>
  <c r="K329" i="13"/>
  <c r="J330" i="13"/>
  <c r="K330" i="13"/>
  <c r="J331" i="13"/>
  <c r="K331" i="13"/>
  <c r="J332" i="13"/>
  <c r="K332" i="13"/>
  <c r="J333" i="13"/>
  <c r="K333" i="13"/>
  <c r="J334" i="13"/>
  <c r="K334" i="13"/>
  <c r="J335" i="13"/>
  <c r="K335" i="13"/>
  <c r="J336" i="13"/>
  <c r="K336" i="13"/>
  <c r="J337" i="13"/>
  <c r="K337" i="13"/>
  <c r="J338" i="13"/>
  <c r="K338" i="13"/>
  <c r="J339" i="13"/>
  <c r="K339" i="13"/>
  <c r="J340" i="13"/>
  <c r="K340" i="13"/>
  <c r="J341" i="13"/>
  <c r="K341" i="13"/>
  <c r="J342" i="13"/>
  <c r="K342" i="13"/>
  <c r="J343" i="13"/>
  <c r="K343" i="13"/>
  <c r="J344" i="13"/>
  <c r="K344" i="13"/>
  <c r="J345" i="13"/>
  <c r="K345" i="13"/>
  <c r="J346" i="13"/>
  <c r="K346" i="13"/>
  <c r="J347" i="13"/>
  <c r="K347" i="13"/>
  <c r="J348" i="13"/>
  <c r="K348" i="13"/>
  <c r="J349" i="13"/>
  <c r="K349" i="13"/>
  <c r="J350" i="13"/>
  <c r="K350" i="13"/>
  <c r="J351" i="13"/>
  <c r="K351" i="13"/>
  <c r="J352" i="13"/>
  <c r="K352" i="13"/>
  <c r="J353" i="13"/>
  <c r="K353" i="13"/>
  <c r="J354" i="13"/>
  <c r="K354" i="13"/>
  <c r="J355" i="13"/>
  <c r="K355" i="13"/>
  <c r="J356" i="13"/>
  <c r="K356" i="13"/>
  <c r="J357" i="13"/>
  <c r="K357" i="13"/>
  <c r="J358" i="13"/>
  <c r="K358" i="13"/>
  <c r="J359" i="13"/>
  <c r="K359" i="13"/>
  <c r="J360" i="13"/>
  <c r="K360" i="13"/>
  <c r="J361" i="13"/>
  <c r="K361" i="13"/>
  <c r="J362" i="13"/>
  <c r="K362" i="13"/>
  <c r="J363" i="13"/>
  <c r="K363" i="13"/>
  <c r="J364" i="13"/>
  <c r="K364" i="13"/>
  <c r="J365" i="13"/>
  <c r="K365" i="13"/>
  <c r="J366" i="13"/>
  <c r="K366" i="13"/>
  <c r="J367" i="13"/>
  <c r="K367" i="13"/>
  <c r="J368" i="13"/>
  <c r="K368" i="13"/>
  <c r="J369" i="13"/>
  <c r="K369" i="13"/>
  <c r="J370" i="13"/>
  <c r="K370" i="13"/>
  <c r="J371" i="13"/>
  <c r="K371" i="13"/>
  <c r="J372" i="13"/>
  <c r="K372" i="13"/>
  <c r="J373" i="13"/>
  <c r="K373" i="13"/>
  <c r="J374" i="13"/>
  <c r="K374" i="13"/>
  <c r="J375" i="13"/>
  <c r="K375" i="13"/>
  <c r="J376" i="13"/>
  <c r="K376" i="13"/>
  <c r="J377" i="13"/>
  <c r="K377" i="13"/>
  <c r="J378" i="13"/>
  <c r="K378" i="13"/>
  <c r="J379" i="13"/>
  <c r="K379" i="13"/>
  <c r="J380" i="13"/>
  <c r="K380" i="13"/>
  <c r="J381" i="13"/>
  <c r="K381" i="13"/>
  <c r="J382" i="13"/>
  <c r="K382" i="13"/>
  <c r="J383" i="13"/>
  <c r="K383" i="13"/>
  <c r="J384" i="13"/>
  <c r="K384" i="13"/>
  <c r="J385" i="13"/>
  <c r="K385" i="13"/>
  <c r="J386" i="13"/>
  <c r="K386" i="13"/>
  <c r="J387" i="13"/>
  <c r="K387" i="13"/>
  <c r="J388" i="13"/>
  <c r="K388" i="13"/>
  <c r="J389" i="13"/>
  <c r="K389" i="13"/>
  <c r="J390" i="13"/>
  <c r="K390" i="13"/>
  <c r="J391" i="13"/>
  <c r="K391" i="13"/>
  <c r="J392" i="13"/>
  <c r="K392" i="13"/>
  <c r="J393" i="13"/>
  <c r="K393" i="13"/>
  <c r="J394" i="13"/>
  <c r="K394" i="13"/>
  <c r="J395" i="13"/>
  <c r="K395" i="13"/>
  <c r="J396" i="13"/>
  <c r="K396" i="13"/>
  <c r="J397" i="13"/>
  <c r="K397" i="13"/>
  <c r="J398" i="13"/>
  <c r="K398" i="13"/>
  <c r="J399" i="13"/>
  <c r="K399" i="13"/>
  <c r="J400" i="13"/>
  <c r="K400" i="13"/>
  <c r="J401" i="13"/>
  <c r="K401" i="13"/>
  <c r="J402" i="13"/>
  <c r="K402" i="13"/>
  <c r="J403" i="13"/>
  <c r="K403" i="13"/>
  <c r="J404" i="13"/>
  <c r="K404" i="13"/>
  <c r="J405" i="13"/>
  <c r="K405" i="13"/>
  <c r="J406" i="13"/>
  <c r="K406" i="13"/>
  <c r="J407" i="13"/>
  <c r="K407" i="13"/>
  <c r="J408" i="13"/>
  <c r="K408" i="13"/>
  <c r="J409" i="13"/>
  <c r="K409" i="13"/>
  <c r="J410" i="13"/>
  <c r="K410" i="13"/>
  <c r="J411" i="13"/>
  <c r="K411" i="13"/>
  <c r="J412" i="13"/>
  <c r="K412" i="13"/>
  <c r="J413" i="13"/>
  <c r="K413" i="13"/>
  <c r="J414" i="13"/>
  <c r="K414" i="13"/>
  <c r="J415" i="13"/>
  <c r="K415" i="13"/>
  <c r="J416" i="13"/>
  <c r="K416" i="13"/>
  <c r="J417" i="13"/>
  <c r="K417" i="13"/>
  <c r="J418" i="13"/>
  <c r="K418" i="13"/>
  <c r="J419" i="13"/>
  <c r="K419" i="13"/>
  <c r="J420" i="13"/>
  <c r="K420" i="13"/>
  <c r="J421" i="13"/>
  <c r="K421" i="13"/>
  <c r="J422" i="13"/>
  <c r="K422" i="13"/>
  <c r="J423" i="13"/>
  <c r="K423" i="13"/>
  <c r="J424" i="13"/>
  <c r="K424" i="13"/>
  <c r="J425" i="13"/>
  <c r="K425" i="13"/>
  <c r="J426" i="13"/>
  <c r="K426" i="13"/>
  <c r="J427" i="13"/>
  <c r="K427" i="13"/>
  <c r="J428" i="13"/>
  <c r="K428" i="13"/>
  <c r="J429" i="13"/>
  <c r="K429" i="13"/>
  <c r="J430" i="13"/>
  <c r="K430" i="13"/>
  <c r="J431" i="13"/>
  <c r="K431" i="13"/>
  <c r="J432" i="13"/>
  <c r="K432" i="13"/>
  <c r="J433" i="13"/>
  <c r="K433" i="13"/>
  <c r="J434" i="13"/>
  <c r="K434" i="13"/>
  <c r="J435" i="13"/>
  <c r="K435" i="13"/>
  <c r="J436" i="13"/>
  <c r="K436" i="13"/>
  <c r="J437" i="13"/>
  <c r="K437" i="13"/>
  <c r="J438" i="13"/>
  <c r="K438" i="13"/>
  <c r="J439" i="13"/>
  <c r="K439" i="13"/>
  <c r="J440" i="13"/>
  <c r="K440" i="13"/>
  <c r="J441" i="13"/>
  <c r="K441" i="13"/>
  <c r="J442" i="13"/>
  <c r="K442" i="13"/>
  <c r="J443" i="13"/>
  <c r="K443" i="13"/>
  <c r="J444" i="13"/>
  <c r="K444" i="13"/>
  <c r="J445" i="13"/>
  <c r="K445" i="13"/>
  <c r="J446" i="13"/>
  <c r="K446" i="13"/>
  <c r="J447" i="13"/>
  <c r="K447" i="13"/>
  <c r="J448" i="13"/>
  <c r="K448" i="13"/>
  <c r="J449" i="13"/>
  <c r="K449" i="13"/>
  <c r="J450" i="13"/>
  <c r="K450" i="13"/>
  <c r="J451" i="13"/>
  <c r="K451" i="13"/>
  <c r="J452" i="13"/>
  <c r="K452" i="13"/>
  <c r="J453" i="13"/>
  <c r="K453" i="13"/>
  <c r="J454" i="13"/>
  <c r="K454" i="13"/>
  <c r="J455" i="13"/>
  <c r="K455" i="13"/>
  <c r="J456" i="13"/>
  <c r="K456" i="13"/>
  <c r="J457" i="13"/>
  <c r="K457" i="13"/>
  <c r="J458" i="13"/>
  <c r="K458" i="13"/>
  <c r="J459" i="13"/>
  <c r="K459" i="13"/>
  <c r="J460" i="13"/>
  <c r="K460" i="13"/>
  <c r="J461" i="13"/>
  <c r="K461" i="13"/>
  <c r="J462" i="13"/>
  <c r="K462" i="13"/>
  <c r="J463" i="13"/>
  <c r="K463" i="13"/>
  <c r="J464" i="13"/>
  <c r="K464" i="13"/>
  <c r="J465" i="13"/>
  <c r="K465" i="13"/>
  <c r="J466" i="13"/>
  <c r="K466" i="13"/>
  <c r="J467" i="13"/>
  <c r="K467" i="13"/>
  <c r="J468" i="13"/>
  <c r="K468" i="13"/>
  <c r="J469" i="13"/>
  <c r="K469" i="13"/>
  <c r="J470" i="13"/>
  <c r="K470" i="13"/>
  <c r="J471" i="13"/>
  <c r="K471" i="13"/>
  <c r="J472" i="13"/>
  <c r="K472" i="13"/>
  <c r="J473" i="13"/>
  <c r="K473" i="13"/>
  <c r="J474" i="13"/>
  <c r="K474" i="13"/>
  <c r="J475" i="13"/>
  <c r="K475" i="13"/>
  <c r="J476" i="13"/>
  <c r="K476" i="13"/>
  <c r="J477" i="13"/>
  <c r="K477" i="13"/>
  <c r="J478" i="13"/>
  <c r="K478" i="13"/>
  <c r="J479" i="13"/>
  <c r="K479" i="13"/>
  <c r="J480" i="13"/>
  <c r="K480" i="13"/>
  <c r="J481" i="13"/>
  <c r="K481" i="13"/>
  <c r="J482" i="13"/>
  <c r="K482" i="13"/>
  <c r="J483" i="13"/>
  <c r="K483" i="13"/>
  <c r="J484" i="13"/>
  <c r="K484" i="13"/>
  <c r="J485" i="13"/>
  <c r="K485" i="13"/>
  <c r="J486" i="13"/>
  <c r="K486" i="13"/>
  <c r="J487" i="13"/>
  <c r="K487" i="13"/>
  <c r="J488" i="13"/>
  <c r="K488" i="13"/>
  <c r="J489" i="13"/>
  <c r="K489" i="13"/>
  <c r="J490" i="13"/>
  <c r="K490" i="13"/>
  <c r="J491" i="13"/>
  <c r="K491" i="13"/>
  <c r="J492" i="13"/>
  <c r="K492" i="13"/>
  <c r="J493" i="13"/>
  <c r="K493" i="13"/>
  <c r="J494" i="13"/>
  <c r="K494" i="13"/>
  <c r="J495" i="13"/>
  <c r="K495" i="13"/>
  <c r="J496" i="13"/>
  <c r="K496" i="13"/>
  <c r="J497" i="13"/>
  <c r="K497" i="13"/>
  <c r="J498" i="13"/>
  <c r="K498" i="13"/>
  <c r="J499" i="13"/>
  <c r="K499" i="13"/>
  <c r="J500" i="13"/>
  <c r="K500" i="13"/>
  <c r="J501" i="13"/>
  <c r="K501" i="13"/>
  <c r="J502" i="13"/>
  <c r="K502" i="13"/>
  <c r="J503" i="13"/>
  <c r="K503" i="13"/>
  <c r="J504" i="13"/>
  <c r="K504" i="13"/>
  <c r="J505" i="13"/>
  <c r="K505" i="13"/>
  <c r="J506" i="13"/>
  <c r="K506" i="13"/>
  <c r="J507" i="13"/>
  <c r="K507" i="13"/>
  <c r="J508" i="13"/>
  <c r="K508" i="13"/>
  <c r="J509" i="13"/>
  <c r="K509" i="13"/>
  <c r="J510" i="13"/>
  <c r="K510" i="13"/>
  <c r="J511" i="13"/>
  <c r="K511" i="13"/>
  <c r="J512" i="13"/>
  <c r="K512" i="13"/>
  <c r="J513" i="13"/>
  <c r="K513" i="13"/>
  <c r="J514" i="13"/>
  <c r="K514" i="13"/>
  <c r="J515" i="13"/>
  <c r="K515" i="13"/>
  <c r="J516" i="13"/>
  <c r="K516" i="13"/>
  <c r="J517" i="13"/>
  <c r="K517" i="13"/>
  <c r="J518" i="13"/>
  <c r="K518" i="13"/>
  <c r="J519" i="13"/>
  <c r="K519" i="13"/>
  <c r="J520" i="13"/>
  <c r="K520" i="13"/>
  <c r="J521" i="13"/>
  <c r="K521" i="13"/>
  <c r="J522" i="13"/>
  <c r="K522" i="13"/>
  <c r="J523" i="13"/>
  <c r="K523" i="13"/>
  <c r="J524" i="13"/>
  <c r="K524" i="13"/>
  <c r="J525" i="13"/>
  <c r="K525" i="13"/>
  <c r="J526" i="13"/>
  <c r="K526" i="13"/>
  <c r="J527" i="13"/>
  <c r="K527" i="13"/>
  <c r="J528" i="13"/>
  <c r="K528" i="13"/>
  <c r="J529" i="13"/>
  <c r="K529" i="13"/>
  <c r="J530" i="13"/>
  <c r="K530" i="13"/>
  <c r="J531" i="13"/>
  <c r="K531" i="13"/>
  <c r="J532" i="13"/>
  <c r="K532" i="13"/>
  <c r="J533" i="13"/>
  <c r="K533" i="13"/>
  <c r="J534" i="13"/>
  <c r="K534" i="13"/>
  <c r="J535" i="13"/>
  <c r="K535" i="13"/>
  <c r="J536" i="13"/>
  <c r="K536" i="13"/>
  <c r="J537" i="13"/>
  <c r="K537" i="13"/>
  <c r="J538" i="13"/>
  <c r="K538" i="13"/>
  <c r="J539" i="13"/>
  <c r="K539" i="13"/>
  <c r="J540" i="13"/>
  <c r="K540" i="13"/>
  <c r="J541" i="13"/>
  <c r="K541" i="13"/>
  <c r="J542" i="13"/>
  <c r="K542" i="13"/>
  <c r="J543" i="13"/>
  <c r="K543" i="13"/>
  <c r="J544" i="13"/>
  <c r="K544" i="13"/>
  <c r="J545" i="13"/>
  <c r="K545" i="13"/>
  <c r="J546" i="13"/>
  <c r="K546" i="13"/>
  <c r="J547" i="13"/>
  <c r="K547" i="13"/>
  <c r="J548" i="13"/>
  <c r="K548" i="13"/>
  <c r="J549" i="13"/>
  <c r="K549" i="13"/>
  <c r="J550" i="13"/>
  <c r="K550" i="13"/>
  <c r="J551" i="13"/>
  <c r="K551" i="13"/>
  <c r="J552" i="13"/>
  <c r="K552" i="13"/>
  <c r="J553" i="13"/>
  <c r="K553" i="13"/>
  <c r="J554" i="13"/>
  <c r="K554" i="13"/>
  <c r="J555" i="13"/>
  <c r="K555" i="13"/>
  <c r="J556" i="13"/>
  <c r="K556" i="13"/>
  <c r="J557" i="13"/>
  <c r="K557" i="13"/>
  <c r="J558" i="13"/>
  <c r="K558" i="13"/>
  <c r="J559" i="13"/>
  <c r="K559" i="13"/>
  <c r="J560" i="13"/>
  <c r="K560" i="13"/>
  <c r="J561" i="13"/>
  <c r="K561" i="13"/>
  <c r="J562" i="13"/>
  <c r="K562" i="13"/>
  <c r="J563" i="13"/>
  <c r="K563" i="13"/>
  <c r="J564" i="13"/>
  <c r="K564" i="13"/>
  <c r="J565" i="13"/>
  <c r="K565" i="13"/>
  <c r="J566" i="13"/>
  <c r="K566" i="13"/>
  <c r="J567" i="13"/>
  <c r="K567" i="13"/>
  <c r="J568" i="13"/>
  <c r="K568" i="13"/>
  <c r="J569" i="13"/>
  <c r="K569" i="13"/>
  <c r="J570" i="13"/>
  <c r="K570" i="13"/>
  <c r="J571" i="13"/>
  <c r="K571" i="13"/>
  <c r="J572" i="13"/>
  <c r="K572" i="13"/>
  <c r="J573" i="13"/>
  <c r="K573" i="13"/>
  <c r="J574" i="13"/>
  <c r="K574" i="13"/>
  <c r="J575" i="13"/>
  <c r="K575" i="13"/>
  <c r="J576" i="13"/>
  <c r="K576" i="13"/>
  <c r="J577" i="13"/>
  <c r="K577" i="13"/>
  <c r="J578" i="13"/>
  <c r="K578" i="13"/>
  <c r="J579" i="13"/>
  <c r="K579" i="13"/>
  <c r="J580" i="13"/>
  <c r="K580" i="13"/>
  <c r="J581" i="13"/>
  <c r="K581" i="13"/>
  <c r="J582" i="13"/>
  <c r="K582" i="13"/>
  <c r="J583" i="13"/>
  <c r="K583" i="13"/>
  <c r="J584" i="13"/>
  <c r="K584" i="13"/>
  <c r="J585" i="13"/>
  <c r="K585" i="13"/>
  <c r="J586" i="13"/>
  <c r="K586" i="13"/>
  <c r="J587" i="13"/>
  <c r="K587" i="13"/>
  <c r="J588" i="13"/>
  <c r="K588" i="13"/>
  <c r="J589" i="13"/>
  <c r="K589" i="13"/>
  <c r="J590" i="13"/>
  <c r="K590" i="13"/>
  <c r="J591" i="13"/>
  <c r="K591" i="13"/>
  <c r="J592" i="13"/>
  <c r="K592" i="13"/>
  <c r="J593" i="13"/>
  <c r="K593" i="13"/>
  <c r="J594" i="13"/>
  <c r="K594" i="13"/>
  <c r="J595" i="13"/>
  <c r="K595" i="13"/>
  <c r="J596" i="13"/>
  <c r="K596" i="13"/>
  <c r="J597" i="13"/>
  <c r="K597" i="13"/>
  <c r="J598" i="13"/>
  <c r="K598" i="13"/>
  <c r="J599" i="13"/>
  <c r="K599" i="13"/>
  <c r="J600" i="13"/>
  <c r="K600" i="13"/>
  <c r="J601" i="13"/>
  <c r="K601" i="13"/>
  <c r="J602" i="13"/>
  <c r="K602" i="13"/>
  <c r="J603" i="13"/>
  <c r="K603" i="13"/>
  <c r="J604" i="13"/>
  <c r="K604" i="13"/>
  <c r="J605" i="13"/>
  <c r="K605" i="13"/>
  <c r="J606" i="13"/>
  <c r="K606" i="13"/>
  <c r="J607" i="13"/>
  <c r="K607" i="13"/>
  <c r="J608" i="13"/>
  <c r="K608" i="13"/>
  <c r="J609" i="13"/>
  <c r="K609" i="13"/>
  <c r="J610" i="13"/>
  <c r="K610" i="13"/>
  <c r="J611" i="13"/>
  <c r="K611" i="13"/>
  <c r="J612" i="13"/>
  <c r="K612" i="13"/>
  <c r="J613" i="13"/>
  <c r="K613" i="13"/>
  <c r="J614" i="13"/>
  <c r="K614" i="13"/>
  <c r="J615" i="13"/>
  <c r="K615" i="13"/>
  <c r="J616" i="13"/>
  <c r="K616" i="13"/>
  <c r="J617" i="13"/>
  <c r="K617" i="13"/>
  <c r="J618" i="13"/>
  <c r="K618" i="13"/>
  <c r="J619" i="13"/>
  <c r="K619" i="13"/>
  <c r="J620" i="13"/>
  <c r="K620" i="13"/>
  <c r="J621" i="13"/>
  <c r="K621" i="13"/>
  <c r="J622" i="13"/>
  <c r="K622" i="13"/>
  <c r="J623" i="13"/>
  <c r="K623" i="13"/>
  <c r="J624" i="13"/>
  <c r="K624" i="13"/>
  <c r="J625" i="13"/>
  <c r="K625" i="13"/>
  <c r="J626" i="13"/>
  <c r="K626" i="13"/>
  <c r="J627" i="13"/>
  <c r="K627" i="13"/>
  <c r="J628" i="13"/>
  <c r="K628" i="13"/>
  <c r="J629" i="13"/>
  <c r="K629" i="13"/>
  <c r="J630" i="13"/>
  <c r="K630" i="13"/>
  <c r="J631" i="13"/>
  <c r="K631" i="13"/>
  <c r="J632" i="13"/>
  <c r="K632" i="13"/>
  <c r="J633" i="13"/>
  <c r="K633" i="13"/>
  <c r="J634" i="13"/>
  <c r="K634" i="13"/>
  <c r="J635" i="13"/>
  <c r="K635" i="13"/>
  <c r="J636" i="13"/>
  <c r="K636" i="13"/>
  <c r="J637" i="13"/>
  <c r="K637" i="13"/>
  <c r="J638" i="13"/>
  <c r="K638" i="13"/>
  <c r="J639" i="13"/>
  <c r="K639" i="13"/>
  <c r="J640" i="13"/>
  <c r="K640" i="13"/>
  <c r="J641" i="13"/>
  <c r="K641" i="13"/>
  <c r="J642" i="13"/>
  <c r="K642" i="13"/>
  <c r="J643" i="13"/>
  <c r="K643" i="13"/>
  <c r="J644" i="13"/>
  <c r="K644" i="13"/>
  <c r="J645" i="13"/>
  <c r="K645" i="13"/>
  <c r="J646" i="13"/>
  <c r="K646" i="13"/>
  <c r="J647" i="13"/>
  <c r="K647" i="13"/>
  <c r="J648" i="13"/>
  <c r="K648" i="13"/>
  <c r="J649" i="13"/>
  <c r="K649" i="13"/>
  <c r="J650" i="13"/>
  <c r="K650" i="13"/>
  <c r="J651" i="13"/>
  <c r="K651" i="13"/>
  <c r="J652" i="13"/>
  <c r="K652" i="13"/>
  <c r="J653" i="13"/>
  <c r="K653" i="13"/>
  <c r="J654" i="13"/>
  <c r="K654" i="13"/>
  <c r="J655" i="13"/>
  <c r="K655" i="13"/>
  <c r="J656" i="13"/>
  <c r="K656" i="13"/>
  <c r="J657" i="13"/>
  <c r="K657" i="13"/>
  <c r="J658" i="13"/>
  <c r="K658" i="13"/>
  <c r="J659" i="13"/>
  <c r="K659" i="13"/>
  <c r="J660" i="13"/>
  <c r="K660" i="13"/>
  <c r="J661" i="13"/>
  <c r="K661" i="13"/>
  <c r="J662" i="13"/>
  <c r="K662" i="13"/>
  <c r="J663" i="13"/>
  <c r="K663" i="13"/>
  <c r="J664" i="13"/>
  <c r="K664" i="13"/>
  <c r="J665" i="13"/>
  <c r="K665" i="13"/>
  <c r="J666" i="13"/>
  <c r="K666" i="13"/>
  <c r="J667" i="13"/>
  <c r="K667" i="13"/>
  <c r="J668" i="13"/>
  <c r="K668" i="13"/>
  <c r="J669" i="13"/>
  <c r="K669" i="13"/>
  <c r="J670" i="13"/>
  <c r="K670" i="13"/>
  <c r="J671" i="13"/>
  <c r="K671" i="13"/>
  <c r="J672" i="13"/>
  <c r="K672" i="13"/>
  <c r="J673" i="13"/>
  <c r="K673" i="13"/>
  <c r="J674" i="13"/>
  <c r="K674" i="13"/>
  <c r="J675" i="13"/>
  <c r="K675" i="13"/>
  <c r="J676" i="13"/>
  <c r="K676" i="13"/>
  <c r="J677" i="13"/>
  <c r="K677" i="13"/>
  <c r="J678" i="13"/>
  <c r="K678" i="13"/>
  <c r="J679" i="13"/>
  <c r="K679" i="13"/>
  <c r="J680" i="13"/>
  <c r="K680" i="13"/>
  <c r="J681" i="13"/>
  <c r="K681" i="13"/>
  <c r="J682" i="13"/>
  <c r="K682" i="13"/>
  <c r="J683" i="13"/>
  <c r="K683" i="13"/>
  <c r="J684" i="13"/>
  <c r="K684" i="13"/>
  <c r="J685" i="13"/>
  <c r="K685" i="13"/>
  <c r="J686" i="13"/>
  <c r="K686" i="13"/>
  <c r="J687" i="13"/>
  <c r="K687" i="13"/>
  <c r="J688" i="13"/>
  <c r="K688" i="13"/>
  <c r="J689" i="13"/>
  <c r="K689" i="13"/>
  <c r="J690" i="13"/>
  <c r="K690" i="13"/>
  <c r="J691" i="13"/>
  <c r="K691" i="13"/>
  <c r="J692" i="13"/>
  <c r="K692" i="13"/>
  <c r="J693" i="13"/>
  <c r="K693" i="13"/>
  <c r="J694" i="13"/>
  <c r="K694" i="13"/>
  <c r="J695" i="13"/>
  <c r="K695" i="13"/>
  <c r="J696" i="13"/>
  <c r="K696" i="13"/>
  <c r="J697" i="13"/>
  <c r="K697" i="13"/>
  <c r="J698" i="13"/>
  <c r="K698" i="13"/>
  <c r="J699" i="13"/>
  <c r="K699" i="13"/>
  <c r="J700" i="13"/>
  <c r="K700" i="13"/>
  <c r="J701" i="13"/>
  <c r="K701" i="13"/>
  <c r="J702" i="13"/>
  <c r="K702" i="13"/>
  <c r="J703" i="13"/>
  <c r="K703" i="13"/>
  <c r="J704" i="13"/>
  <c r="K704" i="13"/>
  <c r="J705" i="13"/>
  <c r="K705" i="13"/>
  <c r="J706" i="13"/>
  <c r="K706" i="13"/>
  <c r="J707" i="13"/>
  <c r="K707" i="13"/>
  <c r="J708" i="13"/>
  <c r="K708" i="13"/>
  <c r="J709" i="13"/>
  <c r="K709" i="13"/>
  <c r="J710" i="13"/>
  <c r="K710" i="13"/>
  <c r="J711" i="13"/>
  <c r="K711" i="13"/>
  <c r="J712" i="13"/>
  <c r="K712" i="13"/>
  <c r="J713" i="13"/>
  <c r="K713" i="13"/>
  <c r="J714" i="13"/>
  <c r="K714" i="13"/>
  <c r="J715" i="13"/>
  <c r="K715" i="13"/>
  <c r="J716" i="13"/>
  <c r="K716" i="13"/>
  <c r="J717" i="13"/>
  <c r="K717" i="13"/>
  <c r="J718" i="13"/>
  <c r="K718" i="13"/>
  <c r="J719" i="13"/>
  <c r="K719" i="13"/>
  <c r="J720" i="13"/>
  <c r="K720" i="13"/>
  <c r="J721" i="13"/>
  <c r="K721" i="13"/>
  <c r="J722" i="13"/>
  <c r="K722" i="13"/>
  <c r="J723" i="13"/>
  <c r="K723" i="13"/>
  <c r="J724" i="13"/>
  <c r="K724" i="13"/>
  <c r="J725" i="13"/>
  <c r="K725" i="13"/>
  <c r="J726" i="13"/>
  <c r="K726" i="13"/>
  <c r="J727" i="13"/>
  <c r="K727" i="13"/>
  <c r="J728" i="13"/>
  <c r="K728" i="13"/>
  <c r="J729" i="13"/>
  <c r="K729" i="13"/>
  <c r="J730" i="13"/>
  <c r="K730" i="13"/>
  <c r="J731" i="13"/>
  <c r="K731" i="13"/>
  <c r="J732" i="13"/>
  <c r="K732" i="13"/>
  <c r="J733" i="13"/>
  <c r="K733" i="13"/>
  <c r="J734" i="13"/>
  <c r="K734" i="13"/>
  <c r="J735" i="13"/>
  <c r="K735" i="13"/>
  <c r="J736" i="13"/>
  <c r="K736" i="13"/>
  <c r="J737" i="13"/>
  <c r="K737" i="13"/>
  <c r="J738" i="13"/>
  <c r="K738" i="13"/>
  <c r="J739" i="13"/>
  <c r="K739" i="13"/>
  <c r="J740" i="13"/>
  <c r="K740" i="13"/>
  <c r="J741" i="13"/>
  <c r="K741" i="13"/>
  <c r="J742" i="13"/>
  <c r="K742" i="13"/>
  <c r="J743" i="13"/>
  <c r="K743" i="13"/>
  <c r="J744" i="13"/>
  <c r="K744" i="13"/>
  <c r="J745" i="13"/>
  <c r="K745" i="13"/>
  <c r="J746" i="13"/>
  <c r="K746" i="13"/>
  <c r="J747" i="13"/>
  <c r="K747" i="13"/>
  <c r="J748" i="13"/>
  <c r="K748" i="13"/>
  <c r="J749" i="13"/>
  <c r="K749" i="13"/>
  <c r="J750" i="13"/>
  <c r="K750" i="13"/>
  <c r="J751" i="13"/>
  <c r="K751" i="13"/>
  <c r="J752" i="13"/>
  <c r="K752" i="13"/>
  <c r="J753" i="13"/>
  <c r="K753" i="13"/>
  <c r="J754" i="13"/>
  <c r="K754" i="13"/>
  <c r="J755" i="13"/>
  <c r="K755" i="13"/>
  <c r="J756" i="13"/>
  <c r="K756" i="13"/>
  <c r="J757" i="13"/>
  <c r="K757" i="13"/>
  <c r="J758" i="13"/>
  <c r="K758" i="13"/>
  <c r="J759" i="13"/>
  <c r="K759" i="13"/>
  <c r="J760" i="13"/>
  <c r="K760" i="13"/>
  <c r="J761" i="13"/>
  <c r="K761" i="13"/>
  <c r="J762" i="13"/>
  <c r="K762" i="13"/>
  <c r="J763" i="13"/>
  <c r="K763" i="13"/>
  <c r="J764" i="13"/>
  <c r="K764" i="13"/>
  <c r="J765" i="13"/>
  <c r="K765" i="13"/>
  <c r="J766" i="13"/>
  <c r="K766" i="13"/>
  <c r="J767" i="13"/>
  <c r="K767" i="13"/>
  <c r="J768" i="13"/>
  <c r="K768" i="13"/>
  <c r="J769" i="13"/>
  <c r="K769" i="13"/>
  <c r="J770" i="13"/>
  <c r="K770" i="13"/>
  <c r="J771" i="13"/>
  <c r="K771" i="13"/>
  <c r="J772" i="13"/>
  <c r="K772" i="13"/>
  <c r="J773" i="13"/>
  <c r="K773" i="13"/>
  <c r="J774" i="13"/>
  <c r="K774" i="13"/>
  <c r="J775" i="13"/>
  <c r="K775" i="13"/>
  <c r="J776" i="13"/>
  <c r="K776" i="13"/>
  <c r="J777" i="13"/>
  <c r="K777" i="13"/>
  <c r="J778" i="13"/>
  <c r="K778" i="13"/>
  <c r="J779" i="13"/>
  <c r="K779" i="13"/>
  <c r="J780" i="13"/>
  <c r="K780" i="13"/>
  <c r="J781" i="13"/>
  <c r="K781" i="13"/>
  <c r="J782" i="13"/>
  <c r="K782" i="13"/>
  <c r="J783" i="13"/>
  <c r="K783" i="13"/>
  <c r="J784" i="13"/>
  <c r="K784" i="13"/>
  <c r="J785" i="13"/>
  <c r="K785" i="13"/>
  <c r="J786" i="13"/>
  <c r="K786" i="13"/>
  <c r="J787" i="13"/>
  <c r="K787" i="13"/>
  <c r="J788" i="13"/>
  <c r="K788" i="13"/>
  <c r="J789" i="13"/>
  <c r="K789" i="13"/>
  <c r="J790" i="13"/>
  <c r="K790" i="13"/>
  <c r="J791" i="13"/>
  <c r="K791" i="13"/>
  <c r="J792" i="13"/>
  <c r="K792" i="13"/>
  <c r="J793" i="13"/>
  <c r="K793" i="13"/>
  <c r="J794" i="13"/>
  <c r="K794" i="13"/>
  <c r="J795" i="13"/>
  <c r="K795" i="13"/>
  <c r="J796" i="13"/>
  <c r="K796" i="13"/>
  <c r="J797" i="13"/>
  <c r="K797" i="13"/>
  <c r="J798" i="13"/>
  <c r="K798" i="13"/>
  <c r="J799" i="13"/>
  <c r="K799" i="13"/>
  <c r="J800" i="13"/>
  <c r="K800" i="13"/>
  <c r="J801" i="13"/>
  <c r="K801" i="13"/>
  <c r="J802" i="13"/>
  <c r="K802" i="13"/>
  <c r="J803" i="13"/>
  <c r="K803" i="13"/>
  <c r="J804" i="13"/>
  <c r="K804" i="13"/>
  <c r="J805" i="13"/>
  <c r="K805" i="13"/>
  <c r="J806" i="13"/>
  <c r="K806" i="13"/>
  <c r="J807" i="13"/>
  <c r="K807" i="13"/>
  <c r="J808" i="13"/>
  <c r="K808" i="13"/>
  <c r="J809" i="13"/>
  <c r="K809" i="13"/>
  <c r="J810" i="13"/>
  <c r="K810" i="13"/>
  <c r="J811" i="13"/>
  <c r="K811" i="13"/>
  <c r="J812" i="13"/>
  <c r="K812" i="13"/>
  <c r="J813" i="13"/>
  <c r="K813" i="13"/>
  <c r="J814" i="13"/>
  <c r="K814" i="13"/>
  <c r="J815" i="13"/>
  <c r="K815" i="13"/>
  <c r="J816" i="13"/>
  <c r="K816" i="13"/>
  <c r="J817" i="13"/>
  <c r="K817" i="13"/>
  <c r="J818" i="13"/>
  <c r="K818" i="13"/>
  <c r="J819" i="13"/>
  <c r="K819" i="13"/>
  <c r="J820" i="13"/>
  <c r="K820" i="13"/>
  <c r="J821" i="13"/>
  <c r="K821" i="13"/>
  <c r="J822" i="13"/>
  <c r="K822" i="13"/>
  <c r="J823" i="13"/>
  <c r="K823" i="13"/>
  <c r="J824" i="13"/>
  <c r="K824" i="13"/>
  <c r="J825" i="13"/>
  <c r="K825" i="13"/>
  <c r="J826" i="13"/>
  <c r="K826" i="13"/>
  <c r="J827" i="13"/>
  <c r="K827" i="13"/>
  <c r="J828" i="13"/>
  <c r="K828" i="13"/>
  <c r="J829" i="13"/>
  <c r="K829" i="13"/>
  <c r="J830" i="13"/>
  <c r="K830" i="13"/>
  <c r="J831" i="13"/>
  <c r="K831" i="13"/>
  <c r="J832" i="13"/>
  <c r="K832" i="13"/>
  <c r="J833" i="13"/>
  <c r="K833" i="13"/>
  <c r="J834" i="13"/>
  <c r="K834" i="13"/>
  <c r="J835" i="13"/>
  <c r="K835" i="13"/>
  <c r="J836" i="13"/>
  <c r="K836" i="13"/>
  <c r="J837" i="13"/>
  <c r="K837" i="13"/>
  <c r="J838" i="13"/>
  <c r="K838" i="13"/>
  <c r="J839" i="13"/>
  <c r="K839" i="13"/>
  <c r="J840" i="13"/>
  <c r="K840" i="13"/>
  <c r="J841" i="13"/>
  <c r="K841" i="13"/>
  <c r="J842" i="13"/>
  <c r="K842" i="13"/>
  <c r="J843" i="13"/>
  <c r="K843" i="13"/>
  <c r="J844" i="13"/>
  <c r="K844" i="13"/>
  <c r="J845" i="13"/>
  <c r="K845" i="13"/>
  <c r="J846" i="13"/>
  <c r="K846" i="13"/>
  <c r="J847" i="13"/>
  <c r="K847" i="13"/>
  <c r="J848" i="13"/>
  <c r="K848" i="13"/>
  <c r="J849" i="13"/>
  <c r="K849" i="13"/>
  <c r="J850" i="13"/>
  <c r="K850" i="13"/>
  <c r="J851" i="13"/>
  <c r="K851" i="13"/>
  <c r="J852" i="13"/>
  <c r="K852" i="13"/>
  <c r="J853" i="13"/>
  <c r="K853" i="13"/>
  <c r="J854" i="13"/>
  <c r="K854" i="13"/>
  <c r="J855" i="13"/>
  <c r="K855" i="13"/>
  <c r="J856" i="13"/>
  <c r="K856" i="13"/>
  <c r="J857" i="13"/>
  <c r="K857" i="13"/>
  <c r="J858" i="13"/>
  <c r="K858" i="13"/>
  <c r="J859" i="13"/>
  <c r="K859" i="13"/>
  <c r="J860" i="13"/>
  <c r="K860" i="13"/>
  <c r="J861" i="13"/>
  <c r="K861" i="13"/>
  <c r="J862" i="13"/>
  <c r="K862" i="13"/>
  <c r="J863" i="13"/>
  <c r="K863" i="13"/>
  <c r="J864" i="13"/>
  <c r="K864" i="13"/>
  <c r="J865" i="13"/>
  <c r="K865" i="13"/>
  <c r="J866" i="13"/>
  <c r="K866" i="13"/>
  <c r="J867" i="13"/>
  <c r="K867" i="13"/>
  <c r="J868" i="13"/>
  <c r="K868" i="13"/>
  <c r="J869" i="13"/>
  <c r="K869" i="13"/>
  <c r="J870" i="13"/>
  <c r="K870" i="13"/>
  <c r="J871" i="13"/>
  <c r="K871" i="13"/>
  <c r="J872" i="13"/>
  <c r="K872" i="13"/>
  <c r="J873" i="13"/>
  <c r="K873" i="13"/>
  <c r="J874" i="13"/>
  <c r="K874" i="13"/>
  <c r="J875" i="13"/>
  <c r="K875" i="13"/>
  <c r="J876" i="13"/>
  <c r="K876" i="13"/>
  <c r="J877" i="13"/>
  <c r="K877" i="13"/>
  <c r="J878" i="13"/>
  <c r="K878" i="13"/>
  <c r="J879" i="13"/>
  <c r="K879" i="13"/>
  <c r="J880" i="13"/>
  <c r="K880" i="13"/>
  <c r="J881" i="13"/>
  <c r="K881" i="13"/>
  <c r="J882" i="13"/>
  <c r="K882" i="13"/>
  <c r="J883" i="13"/>
  <c r="K883" i="13"/>
  <c r="J884" i="13"/>
  <c r="K884" i="13"/>
  <c r="J885" i="13"/>
  <c r="K885" i="13"/>
  <c r="J886" i="13"/>
  <c r="K886" i="13"/>
  <c r="J887" i="13"/>
  <c r="K887" i="13"/>
  <c r="J888" i="13"/>
  <c r="K888" i="13"/>
  <c r="J889" i="13"/>
  <c r="K889" i="13"/>
  <c r="J890" i="13"/>
  <c r="K890" i="13"/>
  <c r="J891" i="13"/>
  <c r="K891" i="13"/>
  <c r="J892" i="13"/>
  <c r="K892" i="13"/>
  <c r="J893" i="13"/>
  <c r="K893" i="13"/>
  <c r="J894" i="13"/>
  <c r="K894" i="13"/>
  <c r="J895" i="13"/>
  <c r="K895" i="13"/>
  <c r="J896" i="13"/>
  <c r="K896" i="13"/>
  <c r="J897" i="13"/>
  <c r="K897" i="13"/>
  <c r="J898" i="13"/>
  <c r="K898" i="13"/>
  <c r="J899" i="13"/>
  <c r="K899" i="13"/>
  <c r="J900" i="13"/>
  <c r="K900" i="13"/>
  <c r="J901" i="13"/>
  <c r="K901" i="13"/>
  <c r="J902" i="13"/>
  <c r="K902" i="13"/>
  <c r="J903" i="13"/>
  <c r="K903" i="13"/>
  <c r="J904" i="13"/>
  <c r="K904" i="13"/>
  <c r="J905" i="13"/>
  <c r="K905" i="13"/>
  <c r="J906" i="13"/>
  <c r="K906" i="13"/>
  <c r="J907" i="13"/>
  <c r="K907" i="13"/>
  <c r="J908" i="13"/>
  <c r="K908" i="13"/>
  <c r="J909" i="13"/>
  <c r="K909" i="13"/>
  <c r="J910" i="13"/>
  <c r="K910" i="13"/>
  <c r="J911" i="13"/>
  <c r="K911" i="13"/>
  <c r="J912" i="13"/>
  <c r="K912" i="13"/>
  <c r="J913" i="13"/>
  <c r="K913" i="13"/>
  <c r="J914" i="13"/>
  <c r="K914" i="13"/>
  <c r="J915" i="13"/>
  <c r="K915" i="13"/>
  <c r="J916" i="13"/>
  <c r="K916" i="13"/>
  <c r="J917" i="13"/>
  <c r="K917" i="13"/>
  <c r="J918" i="13"/>
  <c r="K918" i="13"/>
  <c r="J919" i="13"/>
  <c r="K919" i="13"/>
  <c r="J920" i="13"/>
  <c r="K920" i="13"/>
  <c r="J921" i="13"/>
  <c r="K921" i="13"/>
  <c r="J922" i="13"/>
  <c r="K922" i="13"/>
  <c r="J923" i="13"/>
  <c r="K923" i="13"/>
  <c r="J924" i="13"/>
  <c r="K924" i="13"/>
  <c r="J925" i="13"/>
  <c r="K925" i="13"/>
  <c r="J926" i="13"/>
  <c r="K926" i="13"/>
  <c r="J927" i="13"/>
  <c r="K927" i="13"/>
  <c r="J928" i="13"/>
  <c r="K928" i="13"/>
  <c r="J929" i="13"/>
  <c r="K929" i="13"/>
  <c r="J930" i="13"/>
  <c r="K930" i="13"/>
  <c r="J931" i="13"/>
  <c r="K931" i="13"/>
  <c r="J932" i="13"/>
  <c r="K932" i="13"/>
  <c r="J933" i="13"/>
  <c r="K933" i="13"/>
  <c r="J934" i="13"/>
  <c r="K934" i="13"/>
  <c r="J935" i="13"/>
  <c r="K935" i="13"/>
  <c r="J936" i="13"/>
  <c r="K936" i="13"/>
  <c r="J937" i="13"/>
  <c r="K937" i="13"/>
  <c r="J938" i="13"/>
  <c r="K938" i="13"/>
  <c r="J939" i="13"/>
  <c r="K939" i="13"/>
  <c r="J940" i="13"/>
  <c r="K940" i="13"/>
  <c r="J941" i="13"/>
  <c r="K941" i="13"/>
  <c r="J942" i="13"/>
  <c r="K942" i="13"/>
  <c r="J943" i="13"/>
  <c r="K943" i="13"/>
  <c r="J944" i="13"/>
  <c r="K944" i="13"/>
  <c r="J945" i="13"/>
  <c r="K945" i="13"/>
  <c r="J946" i="13"/>
  <c r="K946" i="13"/>
  <c r="J947" i="13"/>
  <c r="K947" i="13"/>
  <c r="J948" i="13"/>
  <c r="K948" i="13"/>
  <c r="J949" i="13"/>
  <c r="K949" i="13"/>
  <c r="J950" i="13"/>
  <c r="K950" i="13"/>
  <c r="J951" i="13"/>
  <c r="K951" i="13"/>
  <c r="J952" i="13"/>
  <c r="K952" i="13"/>
  <c r="J953" i="13"/>
  <c r="K953" i="13"/>
  <c r="J954" i="13"/>
  <c r="K954" i="13"/>
  <c r="J955" i="13"/>
  <c r="K955" i="13"/>
  <c r="J956" i="13"/>
  <c r="K956" i="13"/>
  <c r="J957" i="13"/>
  <c r="K957" i="13"/>
  <c r="J958" i="13"/>
  <c r="K958" i="13"/>
  <c r="J959" i="13"/>
  <c r="K959" i="13"/>
  <c r="J960" i="13"/>
  <c r="K960" i="13"/>
  <c r="J961" i="13"/>
  <c r="K961" i="13"/>
  <c r="J962" i="13"/>
  <c r="K962" i="13"/>
  <c r="J963" i="13"/>
  <c r="K963" i="13"/>
  <c r="J964" i="13"/>
  <c r="K964" i="13"/>
  <c r="J965" i="13"/>
  <c r="K965" i="13"/>
  <c r="J966" i="13"/>
  <c r="K966" i="13"/>
  <c r="J967" i="13"/>
  <c r="K967" i="13"/>
  <c r="J968" i="13"/>
  <c r="K968" i="13"/>
  <c r="J969" i="13"/>
  <c r="K969" i="13"/>
  <c r="J970" i="13"/>
  <c r="K970" i="13"/>
  <c r="J971" i="13"/>
  <c r="K971" i="13"/>
  <c r="J972" i="13"/>
  <c r="K972" i="13"/>
  <c r="J973" i="13"/>
  <c r="K973" i="13"/>
  <c r="J974" i="13"/>
  <c r="K974" i="13"/>
  <c r="J975" i="13"/>
  <c r="K975" i="13"/>
  <c r="J976" i="13"/>
  <c r="K976" i="13"/>
  <c r="J977" i="13"/>
  <c r="K977" i="13"/>
  <c r="J978" i="13"/>
  <c r="K978" i="13"/>
  <c r="J979" i="13"/>
  <c r="K979" i="13"/>
  <c r="J980" i="13"/>
  <c r="K980" i="13"/>
  <c r="J981" i="13"/>
  <c r="K981" i="13"/>
  <c r="J982" i="13"/>
  <c r="K982" i="13"/>
  <c r="J983" i="13"/>
  <c r="K983" i="13"/>
  <c r="J984" i="13"/>
  <c r="K984" i="13"/>
  <c r="J985" i="13"/>
  <c r="K985" i="13"/>
  <c r="J986" i="13"/>
  <c r="K986" i="13"/>
  <c r="J987" i="13"/>
  <c r="K987" i="13"/>
  <c r="J988" i="13"/>
  <c r="K988" i="13"/>
  <c r="J989" i="13"/>
  <c r="K989" i="13"/>
  <c r="J990" i="13"/>
  <c r="K990" i="13"/>
  <c r="J991" i="13"/>
  <c r="K991" i="13"/>
  <c r="J992" i="13"/>
  <c r="K992" i="13"/>
  <c r="J993" i="13"/>
  <c r="K993" i="13"/>
  <c r="J994" i="13"/>
  <c r="K994" i="13"/>
  <c r="J995" i="13"/>
  <c r="K995" i="13"/>
  <c r="J996" i="13"/>
  <c r="K996" i="13"/>
  <c r="J997" i="13"/>
  <c r="K997" i="13"/>
  <c r="J998" i="13"/>
  <c r="K998" i="13"/>
  <c r="J999" i="13"/>
  <c r="K999" i="13"/>
  <c r="J1000" i="13"/>
  <c r="K1000" i="13"/>
  <c r="J1001" i="13"/>
  <c r="K1001" i="13"/>
  <c r="J1002" i="13"/>
  <c r="K1002" i="13"/>
  <c r="J1003" i="13"/>
  <c r="K1003" i="13"/>
  <c r="J1004" i="13"/>
  <c r="K1004" i="13"/>
  <c r="J1005" i="13"/>
  <c r="K1005" i="13"/>
  <c r="J1006" i="13"/>
  <c r="K1006" i="13"/>
  <c r="J1007" i="13"/>
  <c r="K1007" i="13"/>
  <c r="J1008" i="13"/>
  <c r="K1008" i="13"/>
  <c r="J1009" i="13"/>
  <c r="K1009" i="13"/>
  <c r="J1010" i="13"/>
  <c r="K1010" i="13"/>
  <c r="J1011" i="13"/>
  <c r="K1011" i="13"/>
  <c r="J1012" i="13"/>
  <c r="K1012" i="13"/>
  <c r="J1013" i="13"/>
  <c r="K1013" i="13"/>
  <c r="J1014" i="13"/>
  <c r="K1014" i="13"/>
  <c r="J1015" i="13"/>
  <c r="K1015" i="13"/>
  <c r="J1016" i="13"/>
  <c r="K1016" i="13"/>
  <c r="J1017" i="13"/>
  <c r="K1017" i="13"/>
  <c r="J1018" i="13"/>
  <c r="K1018" i="13"/>
  <c r="J1019" i="13"/>
  <c r="K1019" i="13"/>
  <c r="J1020" i="13"/>
  <c r="K1020" i="13"/>
  <c r="J1021" i="13"/>
  <c r="K1021" i="13"/>
  <c r="J1022" i="13"/>
  <c r="K1022" i="13"/>
  <c r="J1023" i="13"/>
  <c r="K1023" i="13"/>
  <c r="J1024" i="13"/>
  <c r="K1024" i="13"/>
  <c r="J1025" i="13"/>
  <c r="K1025" i="13"/>
  <c r="J1026" i="13"/>
  <c r="K1026" i="13"/>
  <c r="J1027" i="13"/>
  <c r="K1027" i="13"/>
  <c r="J1028" i="13"/>
  <c r="K1028" i="13"/>
  <c r="J1029" i="13"/>
  <c r="K1029" i="13"/>
  <c r="J1030" i="13"/>
  <c r="K1030" i="13"/>
  <c r="J1031" i="13"/>
  <c r="K1031" i="13"/>
  <c r="J1032" i="13"/>
  <c r="K1032" i="13"/>
  <c r="J1033" i="13"/>
  <c r="K1033" i="13"/>
  <c r="J1034" i="13"/>
  <c r="K1034" i="13"/>
  <c r="J1035" i="13"/>
  <c r="K1035" i="13"/>
  <c r="J1036" i="13"/>
  <c r="K1036" i="13"/>
  <c r="J1037" i="13"/>
  <c r="K1037" i="13"/>
  <c r="J1038" i="13"/>
  <c r="K1038" i="13"/>
  <c r="J1039" i="13"/>
  <c r="K1039" i="13"/>
  <c r="J1040" i="13"/>
  <c r="K1040" i="13"/>
  <c r="J1041" i="13"/>
  <c r="K1041" i="13"/>
  <c r="J1042" i="13"/>
  <c r="K1042" i="13"/>
  <c r="J1043" i="13"/>
  <c r="K1043" i="13"/>
  <c r="J1044" i="13"/>
  <c r="K1044" i="13"/>
  <c r="J1045" i="13"/>
  <c r="K1045" i="13"/>
  <c r="J1046" i="13"/>
  <c r="K1046" i="13"/>
  <c r="J1047" i="13"/>
  <c r="K1047" i="13"/>
  <c r="J1048" i="13"/>
  <c r="K1048" i="13"/>
  <c r="J1049" i="13"/>
  <c r="K1049" i="13"/>
  <c r="J1050" i="13"/>
  <c r="K1050" i="13"/>
  <c r="J1051" i="13"/>
  <c r="K1051" i="13"/>
  <c r="J1052" i="13"/>
  <c r="K1052" i="13"/>
  <c r="J1053" i="13"/>
  <c r="K1053" i="13"/>
  <c r="J1054" i="13"/>
  <c r="K1054" i="13"/>
  <c r="J1055" i="13"/>
  <c r="K1055" i="13"/>
  <c r="J1056" i="13"/>
  <c r="K1056" i="13"/>
  <c r="J1057" i="13"/>
  <c r="K1057" i="13"/>
  <c r="J1058" i="13"/>
  <c r="K1058" i="13"/>
  <c r="J1059" i="13"/>
  <c r="K1059" i="13"/>
  <c r="J1060" i="13"/>
  <c r="K1060" i="13"/>
  <c r="J1061" i="13"/>
  <c r="K1061" i="13"/>
  <c r="J1062" i="13"/>
  <c r="K1062" i="13"/>
  <c r="J1063" i="13"/>
  <c r="K1063" i="13"/>
  <c r="J1064" i="13"/>
  <c r="K1064" i="13"/>
  <c r="J1065" i="13"/>
  <c r="K1065" i="13"/>
  <c r="J1066" i="13"/>
  <c r="K1066" i="13"/>
  <c r="J1067" i="13"/>
  <c r="K1067" i="13"/>
  <c r="J1068" i="13"/>
  <c r="K1068" i="13"/>
  <c r="J1069" i="13"/>
  <c r="K1069" i="13"/>
  <c r="J1070" i="13"/>
  <c r="K1070" i="13"/>
  <c r="J1071" i="13"/>
  <c r="K1071" i="13"/>
  <c r="J1072" i="13"/>
  <c r="K1072" i="13"/>
  <c r="J1073" i="13"/>
  <c r="K1073" i="13"/>
  <c r="J1074" i="13"/>
  <c r="K1074" i="13"/>
  <c r="J1075" i="13"/>
  <c r="K1075" i="13"/>
  <c r="J1076" i="13"/>
  <c r="K1076" i="13"/>
  <c r="J1077" i="13"/>
  <c r="K1077" i="13"/>
  <c r="J1078" i="13"/>
  <c r="K1078" i="13"/>
  <c r="J1079" i="13"/>
  <c r="K1079" i="13"/>
  <c r="J1080" i="13"/>
  <c r="K1080" i="13"/>
  <c r="J1081" i="13"/>
  <c r="K1081" i="13"/>
  <c r="J1082" i="13"/>
  <c r="K1082" i="13"/>
  <c r="J1083" i="13"/>
  <c r="K1083" i="13"/>
  <c r="J1084" i="13"/>
  <c r="K1084" i="13"/>
  <c r="J1085" i="13"/>
  <c r="K1085" i="13"/>
  <c r="J1086" i="13"/>
  <c r="K1086" i="13"/>
  <c r="J1087" i="13"/>
  <c r="K1087" i="13"/>
  <c r="J1088" i="13"/>
  <c r="K1088" i="13"/>
  <c r="J1089" i="13"/>
  <c r="K1089" i="13"/>
  <c r="J1090" i="13"/>
  <c r="K1090" i="13"/>
  <c r="J1091" i="13"/>
  <c r="K1091" i="13"/>
  <c r="J1092" i="13"/>
  <c r="K1092" i="13"/>
  <c r="J1093" i="13"/>
  <c r="K1093" i="13"/>
  <c r="J1094" i="13"/>
  <c r="K1094" i="13"/>
  <c r="J1095" i="13"/>
  <c r="K1095" i="13"/>
  <c r="J1096" i="13"/>
  <c r="K1096" i="13"/>
  <c r="J1097" i="13"/>
  <c r="K1097" i="13"/>
  <c r="J1098" i="13"/>
  <c r="K1098" i="13"/>
  <c r="J1099" i="13"/>
  <c r="K1099" i="13"/>
  <c r="J1100" i="13"/>
  <c r="K1100" i="13"/>
  <c r="J1101" i="13"/>
  <c r="K1101" i="13"/>
  <c r="J1102" i="13"/>
  <c r="K1102" i="13"/>
  <c r="J1103" i="13"/>
  <c r="K1103" i="13"/>
  <c r="J1104" i="13"/>
  <c r="K1104" i="13"/>
  <c r="J1105" i="13"/>
  <c r="K1105" i="13"/>
  <c r="J1106" i="13"/>
  <c r="K1106" i="13"/>
  <c r="J1107" i="13"/>
  <c r="K1107" i="13"/>
  <c r="J1108" i="13"/>
  <c r="K1108" i="13"/>
  <c r="J1109" i="13"/>
  <c r="K1109" i="13"/>
  <c r="J1110" i="13"/>
  <c r="K1110" i="13"/>
  <c r="J1111" i="13"/>
  <c r="K1111" i="13"/>
  <c r="J1112" i="13"/>
  <c r="K1112" i="13"/>
  <c r="J1113" i="13"/>
  <c r="K1113" i="13"/>
  <c r="J1114" i="13"/>
  <c r="K1114" i="13"/>
  <c r="J1115" i="13"/>
  <c r="K1115" i="13"/>
  <c r="J1116" i="13"/>
  <c r="K1116" i="13"/>
  <c r="J1117" i="13"/>
  <c r="K1117" i="13"/>
  <c r="J1118" i="13"/>
  <c r="K1118" i="13"/>
  <c r="J1119" i="13"/>
  <c r="K1119" i="13"/>
  <c r="J1120" i="13"/>
  <c r="K1120" i="13"/>
  <c r="J1121" i="13"/>
  <c r="K1121" i="13"/>
  <c r="J1122" i="13"/>
  <c r="K1122" i="13"/>
  <c r="J1123" i="13"/>
  <c r="K1123" i="13"/>
  <c r="J1124" i="13"/>
  <c r="K1124" i="13"/>
  <c r="J1125" i="13"/>
  <c r="K1125" i="13"/>
  <c r="J1126" i="13"/>
  <c r="K1126" i="13"/>
  <c r="J1127" i="13"/>
  <c r="K1127" i="13"/>
  <c r="J1128" i="13"/>
  <c r="K1128" i="13"/>
  <c r="J1129" i="13"/>
  <c r="K1129" i="13"/>
  <c r="J1130" i="13"/>
  <c r="K1130" i="13"/>
  <c r="J1131" i="13"/>
  <c r="K1131" i="13"/>
  <c r="J1132" i="13"/>
  <c r="K1132" i="13"/>
  <c r="J1133" i="13"/>
  <c r="K1133" i="13"/>
  <c r="J1134" i="13"/>
  <c r="K1134" i="13"/>
  <c r="J1135" i="13"/>
  <c r="K1135" i="13"/>
  <c r="J1136" i="13"/>
  <c r="K1136" i="13"/>
  <c r="J1137" i="13"/>
  <c r="K1137" i="13"/>
  <c r="J1138" i="13"/>
  <c r="K1138" i="13"/>
  <c r="J1139" i="13"/>
  <c r="K1139" i="13"/>
  <c r="J1140" i="13"/>
  <c r="K1140" i="13"/>
  <c r="J1141" i="13"/>
  <c r="K1141" i="13"/>
  <c r="J1142" i="13"/>
  <c r="K1142" i="13"/>
  <c r="J1143" i="13"/>
  <c r="K1143" i="13"/>
  <c r="J1144" i="13"/>
  <c r="K1144" i="13"/>
  <c r="J1145" i="13"/>
  <c r="K1145" i="13"/>
  <c r="J1146" i="13"/>
  <c r="K1146" i="13"/>
  <c r="J1147" i="13"/>
  <c r="K1147" i="13"/>
  <c r="J1148" i="13"/>
  <c r="K1148" i="13"/>
  <c r="J1149" i="13"/>
  <c r="K1149" i="13"/>
  <c r="J1150" i="13"/>
  <c r="K1150" i="13"/>
  <c r="J1151" i="13"/>
  <c r="K1151" i="13"/>
  <c r="J1152" i="13"/>
  <c r="K1152" i="13"/>
  <c r="J1153" i="13"/>
  <c r="K1153" i="13"/>
  <c r="J1154" i="13"/>
  <c r="K1154" i="13"/>
  <c r="J1155" i="13"/>
  <c r="K1155" i="13"/>
  <c r="J1156" i="13"/>
  <c r="K1156" i="13"/>
  <c r="J1157" i="13"/>
  <c r="K1157" i="13"/>
  <c r="J1158" i="13"/>
  <c r="K1158" i="13"/>
  <c r="J1159" i="13"/>
  <c r="K1159" i="13"/>
  <c r="J1160" i="13"/>
  <c r="K1160" i="13"/>
  <c r="J1161" i="13"/>
  <c r="K1161" i="13"/>
  <c r="J1162" i="13"/>
  <c r="K1162" i="13"/>
  <c r="J1163" i="13"/>
  <c r="K1163" i="13"/>
  <c r="J1164" i="13"/>
  <c r="K1164" i="13"/>
  <c r="J1165" i="13"/>
  <c r="K1165" i="13"/>
  <c r="J1166" i="13"/>
  <c r="K1166" i="13"/>
  <c r="J1167" i="13"/>
  <c r="K1167" i="13"/>
  <c r="J1168" i="13"/>
  <c r="K1168" i="13"/>
  <c r="J1169" i="13"/>
  <c r="K1169" i="13"/>
  <c r="J1170" i="13"/>
  <c r="K1170" i="13"/>
  <c r="J1171" i="13"/>
  <c r="K1171" i="13"/>
  <c r="J1172" i="13"/>
  <c r="K1172" i="13"/>
  <c r="J1173" i="13"/>
  <c r="K1173" i="13"/>
  <c r="J1174" i="13"/>
  <c r="K1174" i="13"/>
  <c r="J1175" i="13"/>
  <c r="K1175" i="13"/>
  <c r="J1176" i="13"/>
  <c r="K1176" i="13"/>
  <c r="J1177" i="13"/>
  <c r="K1177" i="13"/>
  <c r="J1178" i="13"/>
  <c r="K1178" i="13"/>
  <c r="J1179" i="13"/>
  <c r="K1179" i="13"/>
  <c r="J1180" i="13"/>
  <c r="K1180" i="13"/>
  <c r="J1181" i="13"/>
  <c r="K1181" i="13"/>
  <c r="J1182" i="13"/>
  <c r="K1182" i="13"/>
  <c r="J1183" i="13"/>
  <c r="K1183" i="13"/>
  <c r="J1184" i="13"/>
  <c r="K1184" i="13"/>
  <c r="J1185" i="13"/>
  <c r="K1185" i="13"/>
  <c r="J1186" i="13"/>
  <c r="K1186" i="13"/>
  <c r="J1187" i="13"/>
  <c r="K1187" i="13"/>
  <c r="J1188" i="13"/>
  <c r="K1188"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886"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1002" i="13"/>
  <c r="D1003" i="13"/>
  <c r="D1004" i="13"/>
  <c r="D1005" i="13"/>
  <c r="D1006" i="13"/>
  <c r="D1007" i="13"/>
  <c r="D1008" i="13"/>
  <c r="D1009" i="13"/>
  <c r="D1010" i="13"/>
  <c r="D1011" i="13"/>
  <c r="D1012" i="13"/>
  <c r="D1013" i="13"/>
  <c r="D1014" i="13"/>
  <c r="D1015" i="13"/>
  <c r="D1016" i="13"/>
  <c r="D1017" i="13"/>
  <c r="D1018" i="13"/>
  <c r="D1019" i="13"/>
  <c r="D1020" i="13"/>
  <c r="D1021" i="13"/>
  <c r="D1022" i="13"/>
  <c r="D1023" i="13"/>
  <c r="D1024" i="13"/>
  <c r="D1025" i="13"/>
  <c r="D1026" i="13"/>
  <c r="D1027" i="13"/>
  <c r="D1028" i="13"/>
  <c r="D1029" i="13"/>
  <c r="D1030" i="13"/>
  <c r="D1031" i="13"/>
  <c r="D1032" i="13"/>
  <c r="D1033" i="13"/>
  <c r="D1034" i="13"/>
  <c r="D1035" i="13"/>
  <c r="D1036" i="13"/>
  <c r="D1037" i="13"/>
  <c r="D1038" i="13"/>
  <c r="D1039" i="13"/>
  <c r="D1040" i="13"/>
  <c r="D1041" i="13"/>
  <c r="D1042" i="13"/>
  <c r="D1043" i="13"/>
  <c r="D1044" i="13"/>
  <c r="D1045" i="13"/>
  <c r="D1046" i="13"/>
  <c r="D1047" i="13"/>
  <c r="D1048" i="13"/>
  <c r="D1049" i="13"/>
  <c r="D1050" i="13"/>
  <c r="D1051" i="13"/>
  <c r="D1052" i="13"/>
  <c r="D1053" i="13"/>
  <c r="D1054" i="13"/>
  <c r="D1055" i="13"/>
  <c r="D1056" i="13"/>
  <c r="D1057" i="13"/>
  <c r="D1058" i="13"/>
  <c r="D1059" i="13"/>
  <c r="D1060" i="13"/>
  <c r="D1061" i="13"/>
  <c r="D1062" i="13"/>
  <c r="D1063" i="13"/>
  <c r="D1064" i="13"/>
  <c r="D1065" i="13"/>
  <c r="D1066" i="13"/>
  <c r="D1067" i="13"/>
  <c r="D1068" i="13"/>
  <c r="D1069" i="13"/>
  <c r="D1070" i="13"/>
  <c r="D1071" i="13"/>
  <c r="D1072" i="13"/>
  <c r="D1073" i="13"/>
  <c r="D1074" i="13"/>
  <c r="D1075" i="13"/>
  <c r="D1076" i="13"/>
  <c r="D1077" i="13"/>
  <c r="D1078" i="13"/>
  <c r="D1079" i="13"/>
  <c r="D1080" i="13"/>
  <c r="D1081" i="13"/>
  <c r="D1082" i="13"/>
  <c r="D1083" i="13"/>
  <c r="D1084" i="13"/>
  <c r="D1085" i="13"/>
  <c r="D1086" i="13"/>
  <c r="D1087" i="13"/>
  <c r="D1088" i="13"/>
  <c r="D1089" i="13"/>
  <c r="D1090" i="13"/>
  <c r="D1091" i="13"/>
  <c r="D1092" i="13"/>
  <c r="D1093" i="13"/>
  <c r="D1094" i="13"/>
  <c r="D1095" i="13"/>
  <c r="D1096" i="13"/>
  <c r="D1097" i="13"/>
  <c r="D1098" i="13"/>
  <c r="D1099" i="13"/>
  <c r="D1100" i="13"/>
  <c r="D1101" i="13"/>
  <c r="D1102" i="13"/>
  <c r="D1103" i="13"/>
  <c r="D1104" i="13"/>
  <c r="D1105" i="13"/>
  <c r="D1106" i="13"/>
  <c r="D1107" i="13"/>
  <c r="D1108" i="13"/>
  <c r="D1109" i="13"/>
  <c r="D1110" i="13"/>
  <c r="D1111" i="13"/>
  <c r="D1112" i="13"/>
  <c r="D1113" i="13"/>
  <c r="D1114" i="13"/>
  <c r="D1115" i="13"/>
  <c r="D1116" i="13"/>
  <c r="D1117" i="13"/>
  <c r="D1118" i="13"/>
  <c r="D1119" i="13"/>
  <c r="D1120" i="13"/>
  <c r="D1121" i="13"/>
  <c r="D1122" i="13"/>
  <c r="D1123" i="13"/>
  <c r="D1124" i="13"/>
  <c r="D1125" i="13"/>
  <c r="D1126" i="13"/>
  <c r="D1127" i="13"/>
  <c r="D1128" i="13"/>
  <c r="D1129" i="13"/>
  <c r="D1130" i="13"/>
  <c r="D1131" i="13"/>
  <c r="D1132" i="13"/>
  <c r="D1133" i="13"/>
  <c r="D1134" i="13"/>
  <c r="D1135" i="13"/>
  <c r="D1136" i="13"/>
  <c r="D1137" i="13"/>
  <c r="D1138" i="13"/>
  <c r="D1139" i="13"/>
  <c r="D1140" i="13"/>
  <c r="D1141" i="13"/>
  <c r="D1142" i="13"/>
  <c r="D1143" i="13"/>
  <c r="D1144" i="13"/>
  <c r="D1145" i="13"/>
  <c r="D1146" i="13"/>
  <c r="D1147" i="13"/>
  <c r="D1148" i="13"/>
  <c r="D1149" i="13"/>
  <c r="D1150" i="13"/>
  <c r="D1151" i="13"/>
  <c r="D1152" i="13"/>
  <c r="D1153" i="13"/>
  <c r="D1154" i="13"/>
  <c r="D1155" i="13"/>
  <c r="D1156" i="13"/>
  <c r="D1157" i="13"/>
  <c r="D1158" i="13"/>
  <c r="D1159" i="13"/>
  <c r="D1160" i="13"/>
  <c r="D1161" i="13"/>
  <c r="D1162" i="13"/>
  <c r="D1163" i="13"/>
  <c r="D1164" i="13"/>
  <c r="D1165" i="13"/>
  <c r="D1166" i="13"/>
  <c r="D1167" i="13"/>
  <c r="D1168" i="13"/>
  <c r="D1169" i="13"/>
  <c r="D1170" i="13"/>
  <c r="D1171" i="13"/>
  <c r="D1172" i="13"/>
  <c r="D1173" i="13"/>
  <c r="D1174" i="13"/>
  <c r="D1175" i="13"/>
  <c r="D1176" i="13"/>
  <c r="D1177" i="13"/>
  <c r="D1178" i="13"/>
  <c r="D1179" i="13"/>
  <c r="D1180" i="13"/>
  <c r="D1181" i="13"/>
  <c r="D1182" i="13"/>
  <c r="D1183" i="13"/>
  <c r="D1184" i="13"/>
  <c r="D1185" i="13"/>
  <c r="D1186" i="13"/>
  <c r="D1187" i="13"/>
  <c r="D1188" i="13"/>
  <c r="D2" i="13"/>
  <c r="C2" i="13"/>
  <c r="K2" i="13"/>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61" i="13"/>
  <c r="H162" i="13"/>
  <c r="H163" i="13"/>
  <c r="H164" i="13"/>
  <c r="H165" i="13"/>
  <c r="H166" i="13"/>
  <c r="H167" i="13"/>
  <c r="H168" i="13"/>
  <c r="H169"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199" i="13"/>
  <c r="H200" i="13"/>
  <c r="H201" i="13"/>
  <c r="H202" i="13"/>
  <c r="H203" i="13"/>
  <c r="H204" i="13"/>
  <c r="H205" i="13"/>
  <c r="H206" i="13"/>
  <c r="H207" i="13"/>
  <c r="H208" i="13"/>
  <c r="H209" i="13"/>
  <c r="H210" i="13"/>
  <c r="H211" i="13"/>
  <c r="H212" i="13"/>
  <c r="H213" i="13"/>
  <c r="H214" i="13"/>
  <c r="H215" i="13"/>
  <c r="H216" i="13"/>
  <c r="H217" i="13"/>
  <c r="H218" i="13"/>
  <c r="H219" i="13"/>
  <c r="H220" i="13"/>
  <c r="H221" i="13"/>
  <c r="H222" i="13"/>
  <c r="H223" i="13"/>
  <c r="H224" i="13"/>
  <c r="H225" i="13"/>
  <c r="H226" i="13"/>
  <c r="H227" i="13"/>
  <c r="H228" i="13"/>
  <c r="H229" i="13"/>
  <c r="H230" i="13"/>
  <c r="H231" i="13"/>
  <c r="H232" i="13"/>
  <c r="H233" i="13"/>
  <c r="H234" i="13"/>
  <c r="H235" i="13"/>
  <c r="H236" i="13"/>
  <c r="H237" i="13"/>
  <c r="H238" i="13"/>
  <c r="H239" i="13"/>
  <c r="H240" i="13"/>
  <c r="H241" i="13"/>
  <c r="H242" i="13"/>
  <c r="H243" i="13"/>
  <c r="H244" i="13"/>
  <c r="H245" i="13"/>
  <c r="H246" i="13"/>
  <c r="H247" i="13"/>
  <c r="H248" i="13"/>
  <c r="H249" i="13"/>
  <c r="H250" i="13"/>
  <c r="H251" i="13"/>
  <c r="H252" i="13"/>
  <c r="H253" i="13"/>
  <c r="H254" i="13"/>
  <c r="H255" i="13"/>
  <c r="H256" i="13"/>
  <c r="H257" i="13"/>
  <c r="H258" i="13"/>
  <c r="H259" i="13"/>
  <c r="H260" i="13"/>
  <c r="H261" i="13"/>
  <c r="H262" i="13"/>
  <c r="H263" i="13"/>
  <c r="H264" i="13"/>
  <c r="H265" i="13"/>
  <c r="H266" i="13"/>
  <c r="H267" i="13"/>
  <c r="H268" i="13"/>
  <c r="H269" i="13"/>
  <c r="H270" i="13"/>
  <c r="H271" i="13"/>
  <c r="H272" i="13"/>
  <c r="H273" i="13"/>
  <c r="H274" i="13"/>
  <c r="H275" i="13"/>
  <c r="H276" i="13"/>
  <c r="H277" i="13"/>
  <c r="H278" i="13"/>
  <c r="H279" i="13"/>
  <c r="H280" i="13"/>
  <c r="H281" i="13"/>
  <c r="H282" i="13"/>
  <c r="H283" i="13"/>
  <c r="H284" i="13"/>
  <c r="H285" i="13"/>
  <c r="H286" i="13"/>
  <c r="H287" i="13"/>
  <c r="H288" i="13"/>
  <c r="H289" i="13"/>
  <c r="H290" i="13"/>
  <c r="H291" i="13"/>
  <c r="H292" i="13"/>
  <c r="H293" i="13"/>
  <c r="H294" i="13"/>
  <c r="H295" i="13"/>
  <c r="H296" i="13"/>
  <c r="H297" i="13"/>
  <c r="H298" i="13"/>
  <c r="H299" i="13"/>
  <c r="H300" i="13"/>
  <c r="H301" i="13"/>
  <c r="H302" i="13"/>
  <c r="H303" i="13"/>
  <c r="H304" i="13"/>
  <c r="H305" i="13"/>
  <c r="H306" i="13"/>
  <c r="H307" i="13"/>
  <c r="H308" i="13"/>
  <c r="H309" i="13"/>
  <c r="H310" i="13"/>
  <c r="H311" i="13"/>
  <c r="H312" i="13"/>
  <c r="H313" i="13"/>
  <c r="H314" i="13"/>
  <c r="H315" i="13"/>
  <c r="H316" i="13"/>
  <c r="H317" i="13"/>
  <c r="H318" i="13"/>
  <c r="H319" i="13"/>
  <c r="H320" i="13"/>
  <c r="H321" i="13"/>
  <c r="H322" i="13"/>
  <c r="H323" i="13"/>
  <c r="H324" i="13"/>
  <c r="H325" i="13"/>
  <c r="H326" i="13"/>
  <c r="H327" i="13"/>
  <c r="H328" i="13"/>
  <c r="H329" i="13"/>
  <c r="H330" i="13"/>
  <c r="H331" i="13"/>
  <c r="H332" i="13"/>
  <c r="H333" i="13"/>
  <c r="H334" i="13"/>
  <c r="H335" i="13"/>
  <c r="H336" i="13"/>
  <c r="H337" i="13"/>
  <c r="H338" i="13"/>
  <c r="H339" i="13"/>
  <c r="H340" i="13"/>
  <c r="H341" i="13"/>
  <c r="H342" i="13"/>
  <c r="H343" i="13"/>
  <c r="H344" i="13"/>
  <c r="H345" i="13"/>
  <c r="H346" i="13"/>
  <c r="H347" i="13"/>
  <c r="H348" i="13"/>
  <c r="H349" i="13"/>
  <c r="H350" i="13"/>
  <c r="H351" i="13"/>
  <c r="H352" i="13"/>
  <c r="H353" i="13"/>
  <c r="H354" i="13"/>
  <c r="H355" i="13"/>
  <c r="H356" i="13"/>
  <c r="H357" i="13"/>
  <c r="H358" i="13"/>
  <c r="H359" i="13"/>
  <c r="H360" i="13"/>
  <c r="H361" i="13"/>
  <c r="H362" i="13"/>
  <c r="H363" i="13"/>
  <c r="H364" i="13"/>
  <c r="H365" i="13"/>
  <c r="H366" i="13"/>
  <c r="H367" i="13"/>
  <c r="H368" i="13"/>
  <c r="H369" i="13"/>
  <c r="H370" i="13"/>
  <c r="H371" i="13"/>
  <c r="H372" i="13"/>
  <c r="H373" i="13"/>
  <c r="H374" i="13"/>
  <c r="H375" i="13"/>
  <c r="H376" i="13"/>
  <c r="H377" i="13"/>
  <c r="H378" i="13"/>
  <c r="H379" i="13"/>
  <c r="H380" i="13"/>
  <c r="H381" i="13"/>
  <c r="H382" i="13"/>
  <c r="H383" i="13"/>
  <c r="H384" i="13"/>
  <c r="H385" i="13"/>
  <c r="H386" i="13"/>
  <c r="H387" i="13"/>
  <c r="H388" i="13"/>
  <c r="H389" i="13"/>
  <c r="H390" i="13"/>
  <c r="H391" i="13"/>
  <c r="H392" i="13"/>
  <c r="H393" i="13"/>
  <c r="H394" i="13"/>
  <c r="H395" i="13"/>
  <c r="H396" i="13"/>
  <c r="H397" i="13"/>
  <c r="H398" i="13"/>
  <c r="H399" i="13"/>
  <c r="H400" i="13"/>
  <c r="H401" i="13"/>
  <c r="H402" i="13"/>
  <c r="H403" i="13"/>
  <c r="H404" i="13"/>
  <c r="H405" i="13"/>
  <c r="H406" i="13"/>
  <c r="H407" i="13"/>
  <c r="H408" i="13"/>
  <c r="H409" i="13"/>
  <c r="H410" i="13"/>
  <c r="H411" i="13"/>
  <c r="H412" i="13"/>
  <c r="H413" i="13"/>
  <c r="H414" i="13"/>
  <c r="H415" i="13"/>
  <c r="H416" i="13"/>
  <c r="H417" i="13"/>
  <c r="H418" i="13"/>
  <c r="H419" i="13"/>
  <c r="H420" i="13"/>
  <c r="H421" i="13"/>
  <c r="H422" i="13"/>
  <c r="H423" i="13"/>
  <c r="H424" i="13"/>
  <c r="H425" i="13"/>
  <c r="H426" i="13"/>
  <c r="H427" i="13"/>
  <c r="H428" i="13"/>
  <c r="H429" i="13"/>
  <c r="H430" i="13"/>
  <c r="H431" i="13"/>
  <c r="H432" i="13"/>
  <c r="H433" i="13"/>
  <c r="H434" i="13"/>
  <c r="H435" i="13"/>
  <c r="H436" i="13"/>
  <c r="H437" i="13"/>
  <c r="H438" i="13"/>
  <c r="H439" i="13"/>
  <c r="H440" i="13"/>
  <c r="H441" i="13"/>
  <c r="H442" i="13"/>
  <c r="H443" i="13"/>
  <c r="H444" i="13"/>
  <c r="H445" i="13"/>
  <c r="H446" i="13"/>
  <c r="H447" i="13"/>
  <c r="H448" i="13"/>
  <c r="H449" i="13"/>
  <c r="H450" i="13"/>
  <c r="H451" i="13"/>
  <c r="H452" i="13"/>
  <c r="H453" i="13"/>
  <c r="H454" i="13"/>
  <c r="H455" i="13"/>
  <c r="H456" i="13"/>
  <c r="H457" i="13"/>
  <c r="H458" i="13"/>
  <c r="H459" i="13"/>
  <c r="H460" i="13"/>
  <c r="H461" i="13"/>
  <c r="H462" i="13"/>
  <c r="H463" i="13"/>
  <c r="H464" i="13"/>
  <c r="H465" i="13"/>
  <c r="H466" i="13"/>
  <c r="H467" i="13"/>
  <c r="H468" i="13"/>
  <c r="H469" i="13"/>
  <c r="H470" i="13"/>
  <c r="H471" i="13"/>
  <c r="H472" i="13"/>
  <c r="H473" i="13"/>
  <c r="H474" i="13"/>
  <c r="H475" i="13"/>
  <c r="H476" i="13"/>
  <c r="H477" i="13"/>
  <c r="H478" i="13"/>
  <c r="H479" i="13"/>
  <c r="H480" i="13"/>
  <c r="H481" i="13"/>
  <c r="H482" i="13"/>
  <c r="H483" i="13"/>
  <c r="H484" i="13"/>
  <c r="H485" i="13"/>
  <c r="H486" i="13"/>
  <c r="H487" i="13"/>
  <c r="H488" i="13"/>
  <c r="H489" i="13"/>
  <c r="H490" i="13"/>
  <c r="H491" i="13"/>
  <c r="H492" i="13"/>
  <c r="H493" i="13"/>
  <c r="H494" i="13"/>
  <c r="H495" i="13"/>
  <c r="H496" i="13"/>
  <c r="H497" i="13"/>
  <c r="H498" i="13"/>
  <c r="H499" i="13"/>
  <c r="H500" i="13"/>
  <c r="H501" i="13"/>
  <c r="H502" i="13"/>
  <c r="H503" i="13"/>
  <c r="H504" i="13"/>
  <c r="H505" i="13"/>
  <c r="H506" i="13"/>
  <c r="H507" i="13"/>
  <c r="H508" i="13"/>
  <c r="H509" i="13"/>
  <c r="H510" i="13"/>
  <c r="H511" i="13"/>
  <c r="H512" i="13"/>
  <c r="H513" i="13"/>
  <c r="H514" i="13"/>
  <c r="H515" i="13"/>
  <c r="H516" i="13"/>
  <c r="H517" i="13"/>
  <c r="H518" i="13"/>
  <c r="H519" i="13"/>
  <c r="H520" i="13"/>
  <c r="H521" i="13"/>
  <c r="H522" i="13"/>
  <c r="H523" i="13"/>
  <c r="H524" i="13"/>
  <c r="H525" i="13"/>
  <c r="H526" i="13"/>
  <c r="H527" i="13"/>
  <c r="H528" i="13"/>
  <c r="H529" i="13"/>
  <c r="H530" i="13"/>
  <c r="H531" i="13"/>
  <c r="H532" i="13"/>
  <c r="H533" i="13"/>
  <c r="H534" i="13"/>
  <c r="H535" i="13"/>
  <c r="H536" i="13"/>
  <c r="H537" i="13"/>
  <c r="H538" i="13"/>
  <c r="H539" i="13"/>
  <c r="H540" i="13"/>
  <c r="H541" i="13"/>
  <c r="H542" i="13"/>
  <c r="H543" i="13"/>
  <c r="H544" i="13"/>
  <c r="H545" i="13"/>
  <c r="H546" i="13"/>
  <c r="H547" i="13"/>
  <c r="H548" i="13"/>
  <c r="H549" i="13"/>
  <c r="H550" i="13"/>
  <c r="H551" i="13"/>
  <c r="H552" i="13"/>
  <c r="H553" i="13"/>
  <c r="H554" i="13"/>
  <c r="H555" i="13"/>
  <c r="H556" i="13"/>
  <c r="H557" i="13"/>
  <c r="H558" i="13"/>
  <c r="H559" i="13"/>
  <c r="H560" i="13"/>
  <c r="H561" i="13"/>
  <c r="H562" i="13"/>
  <c r="H563" i="13"/>
  <c r="H564" i="13"/>
  <c r="H565" i="13"/>
  <c r="H566" i="13"/>
  <c r="H567" i="13"/>
  <c r="H568" i="13"/>
  <c r="H569" i="13"/>
  <c r="H570" i="13"/>
  <c r="H571" i="13"/>
  <c r="H572" i="13"/>
  <c r="H573" i="13"/>
  <c r="H574" i="13"/>
  <c r="H575" i="13"/>
  <c r="H576" i="13"/>
  <c r="H577" i="13"/>
  <c r="H578" i="13"/>
  <c r="H579" i="13"/>
  <c r="H580" i="13"/>
  <c r="H581" i="13"/>
  <c r="H582" i="13"/>
  <c r="H583" i="13"/>
  <c r="H584" i="13"/>
  <c r="H585" i="13"/>
  <c r="H586" i="13"/>
  <c r="H587" i="13"/>
  <c r="H588" i="13"/>
  <c r="H589" i="13"/>
  <c r="H590" i="13"/>
  <c r="H591" i="13"/>
  <c r="H592" i="13"/>
  <c r="H593" i="13"/>
  <c r="H594" i="13"/>
  <c r="H595" i="13"/>
  <c r="H596" i="13"/>
  <c r="H597" i="13"/>
  <c r="H598" i="13"/>
  <c r="H599" i="13"/>
  <c r="H600" i="13"/>
  <c r="H601" i="13"/>
  <c r="H602" i="13"/>
  <c r="H603" i="13"/>
  <c r="H604" i="13"/>
  <c r="H605" i="13"/>
  <c r="H606" i="13"/>
  <c r="H607" i="13"/>
  <c r="H608" i="13"/>
  <c r="H609" i="13"/>
  <c r="H610" i="13"/>
  <c r="H611" i="13"/>
  <c r="H612" i="13"/>
  <c r="H613" i="13"/>
  <c r="H614" i="13"/>
  <c r="H615" i="13"/>
  <c r="H616" i="13"/>
  <c r="H617" i="13"/>
  <c r="H618" i="13"/>
  <c r="H619" i="13"/>
  <c r="H620" i="13"/>
  <c r="H621" i="13"/>
  <c r="H622" i="13"/>
  <c r="H623" i="13"/>
  <c r="H624" i="13"/>
  <c r="H625" i="13"/>
  <c r="H626" i="13"/>
  <c r="H627" i="13"/>
  <c r="H628" i="13"/>
  <c r="H629" i="13"/>
  <c r="H630" i="13"/>
  <c r="H631" i="13"/>
  <c r="H632" i="13"/>
  <c r="H633" i="13"/>
  <c r="H634" i="13"/>
  <c r="H635" i="13"/>
  <c r="H636" i="13"/>
  <c r="H637" i="13"/>
  <c r="H638" i="13"/>
  <c r="H639" i="13"/>
  <c r="H640" i="13"/>
  <c r="H641" i="13"/>
  <c r="H642" i="13"/>
  <c r="H643" i="13"/>
  <c r="H644" i="13"/>
  <c r="H645" i="13"/>
  <c r="H646" i="13"/>
  <c r="H647" i="13"/>
  <c r="H648" i="13"/>
  <c r="H649" i="13"/>
  <c r="H650" i="13"/>
  <c r="H651" i="13"/>
  <c r="H652" i="13"/>
  <c r="H653" i="13"/>
  <c r="H654" i="13"/>
  <c r="H655" i="13"/>
  <c r="H656" i="13"/>
  <c r="H657" i="13"/>
  <c r="H658" i="13"/>
  <c r="H659" i="13"/>
  <c r="H660" i="13"/>
  <c r="H661" i="13"/>
  <c r="H662" i="13"/>
  <c r="H663" i="13"/>
  <c r="H664" i="13"/>
  <c r="H665" i="13"/>
  <c r="H666" i="13"/>
  <c r="H667" i="13"/>
  <c r="H668" i="13"/>
  <c r="H669" i="13"/>
  <c r="H670" i="13"/>
  <c r="H671" i="13"/>
  <c r="H672" i="13"/>
  <c r="H673" i="13"/>
  <c r="H674" i="13"/>
  <c r="H675" i="13"/>
  <c r="H676" i="13"/>
  <c r="H677" i="13"/>
  <c r="H678" i="13"/>
  <c r="H679" i="13"/>
  <c r="H680" i="13"/>
  <c r="H681" i="13"/>
  <c r="H682" i="13"/>
  <c r="H683" i="13"/>
  <c r="H684" i="13"/>
  <c r="H685" i="13"/>
  <c r="H686" i="13"/>
  <c r="H687" i="13"/>
  <c r="H688" i="13"/>
  <c r="H689" i="13"/>
  <c r="H690" i="13"/>
  <c r="H691" i="13"/>
  <c r="H692" i="13"/>
  <c r="H693" i="13"/>
  <c r="H694" i="13"/>
  <c r="H695" i="13"/>
  <c r="H696" i="13"/>
  <c r="H697" i="13"/>
  <c r="H698" i="13"/>
  <c r="H699" i="13"/>
  <c r="H700" i="13"/>
  <c r="H701" i="13"/>
  <c r="H702" i="13"/>
  <c r="H703" i="13"/>
  <c r="H704" i="13"/>
  <c r="H705" i="13"/>
  <c r="H706" i="13"/>
  <c r="H707" i="13"/>
  <c r="H708" i="13"/>
  <c r="H709" i="13"/>
  <c r="H710" i="13"/>
  <c r="H711" i="13"/>
  <c r="H712" i="13"/>
  <c r="H713" i="13"/>
  <c r="H714" i="13"/>
  <c r="H715" i="13"/>
  <c r="H716" i="13"/>
  <c r="H717" i="13"/>
  <c r="H718" i="13"/>
  <c r="H719" i="13"/>
  <c r="H720" i="13"/>
  <c r="H721" i="13"/>
  <c r="H722" i="13"/>
  <c r="H723" i="13"/>
  <c r="H724" i="13"/>
  <c r="H725" i="13"/>
  <c r="H726" i="13"/>
  <c r="H727" i="13"/>
  <c r="H728" i="13"/>
  <c r="H729" i="13"/>
  <c r="H730" i="13"/>
  <c r="H731" i="13"/>
  <c r="H732" i="13"/>
  <c r="H733" i="13"/>
  <c r="H734" i="13"/>
  <c r="H735" i="13"/>
  <c r="H736" i="13"/>
  <c r="H737" i="13"/>
  <c r="H738" i="13"/>
  <c r="H739" i="13"/>
  <c r="H740" i="13"/>
  <c r="H741" i="13"/>
  <c r="H742" i="13"/>
  <c r="H743" i="13"/>
  <c r="H744" i="13"/>
  <c r="H745" i="13"/>
  <c r="H746" i="13"/>
  <c r="H747" i="13"/>
  <c r="H748" i="13"/>
  <c r="H749" i="13"/>
  <c r="H750" i="13"/>
  <c r="H751" i="13"/>
  <c r="H752" i="13"/>
  <c r="H753" i="13"/>
  <c r="H754" i="13"/>
  <c r="H755" i="13"/>
  <c r="H756" i="13"/>
  <c r="H757" i="13"/>
  <c r="H758" i="13"/>
  <c r="H759" i="13"/>
  <c r="H760" i="13"/>
  <c r="H761" i="13"/>
  <c r="H762" i="13"/>
  <c r="H763" i="13"/>
  <c r="H764" i="13"/>
  <c r="H765" i="13"/>
  <c r="H766" i="13"/>
  <c r="H767" i="13"/>
  <c r="H768" i="13"/>
  <c r="H769" i="13"/>
  <c r="H770" i="13"/>
  <c r="H771" i="13"/>
  <c r="H772" i="13"/>
  <c r="H773" i="13"/>
  <c r="H774" i="13"/>
  <c r="H775" i="13"/>
  <c r="H776" i="13"/>
  <c r="H777" i="13"/>
  <c r="H778" i="13"/>
  <c r="H779" i="13"/>
  <c r="H780" i="13"/>
  <c r="H781" i="13"/>
  <c r="H782" i="13"/>
  <c r="H783" i="13"/>
  <c r="H784" i="13"/>
  <c r="H785" i="13"/>
  <c r="H786" i="13"/>
  <c r="H787" i="13"/>
  <c r="H788" i="13"/>
  <c r="H789" i="13"/>
  <c r="H790" i="13"/>
  <c r="H791" i="13"/>
  <c r="H792" i="13"/>
  <c r="H793" i="13"/>
  <c r="H794" i="13"/>
  <c r="H795" i="13"/>
  <c r="H796" i="13"/>
  <c r="H797" i="13"/>
  <c r="H798" i="13"/>
  <c r="H799" i="13"/>
  <c r="H800" i="13"/>
  <c r="H801" i="13"/>
  <c r="H802" i="13"/>
  <c r="H803" i="13"/>
  <c r="H804" i="13"/>
  <c r="H805" i="13"/>
  <c r="H806" i="13"/>
  <c r="H807" i="13"/>
  <c r="H808" i="13"/>
  <c r="H809" i="13"/>
  <c r="H810" i="13"/>
  <c r="H811" i="13"/>
  <c r="H812" i="13"/>
  <c r="H813" i="13"/>
  <c r="H814" i="13"/>
  <c r="H815" i="13"/>
  <c r="H816" i="13"/>
  <c r="H817" i="13"/>
  <c r="H818" i="13"/>
  <c r="H819" i="13"/>
  <c r="H820" i="13"/>
  <c r="H821" i="13"/>
  <c r="H822" i="13"/>
  <c r="H823" i="13"/>
  <c r="H824" i="13"/>
  <c r="H825" i="13"/>
  <c r="H826" i="13"/>
  <c r="H827" i="13"/>
  <c r="H828" i="13"/>
  <c r="H829" i="13"/>
  <c r="H830" i="13"/>
  <c r="H831" i="13"/>
  <c r="H832" i="13"/>
  <c r="H833" i="13"/>
  <c r="H834" i="13"/>
  <c r="H835" i="13"/>
  <c r="H836" i="13"/>
  <c r="H837" i="13"/>
  <c r="H838" i="13"/>
  <c r="H839" i="13"/>
  <c r="H840" i="13"/>
  <c r="H841" i="13"/>
  <c r="H842" i="13"/>
  <c r="H843" i="13"/>
  <c r="H844" i="13"/>
  <c r="H845" i="13"/>
  <c r="H846" i="13"/>
  <c r="H847" i="13"/>
  <c r="H848" i="13"/>
  <c r="H849" i="13"/>
  <c r="H850" i="13"/>
  <c r="H851" i="13"/>
  <c r="H852" i="13"/>
  <c r="H853" i="13"/>
  <c r="H854" i="13"/>
  <c r="H855" i="13"/>
  <c r="H856" i="13"/>
  <c r="H857" i="13"/>
  <c r="H858" i="13"/>
  <c r="H859" i="13"/>
  <c r="H860" i="13"/>
  <c r="H861" i="13"/>
  <c r="H862" i="13"/>
  <c r="H863" i="13"/>
  <c r="H864" i="13"/>
  <c r="H865" i="13"/>
  <c r="H866" i="13"/>
  <c r="H867" i="13"/>
  <c r="H868" i="13"/>
  <c r="H869" i="13"/>
  <c r="H870" i="13"/>
  <c r="H871" i="13"/>
  <c r="H872" i="13"/>
  <c r="H873" i="13"/>
  <c r="H874" i="13"/>
  <c r="H875" i="13"/>
  <c r="H876" i="13"/>
  <c r="H877" i="13"/>
  <c r="H878" i="13"/>
  <c r="H879" i="13"/>
  <c r="H880" i="13"/>
  <c r="H881" i="13"/>
  <c r="H882" i="13"/>
  <c r="H883" i="13"/>
  <c r="H884" i="13"/>
  <c r="H885" i="13"/>
  <c r="H886" i="13"/>
  <c r="H887" i="13"/>
  <c r="H888" i="13"/>
  <c r="H889" i="13"/>
  <c r="H890" i="13"/>
  <c r="H891" i="13"/>
  <c r="H892" i="13"/>
  <c r="H893" i="13"/>
  <c r="H894" i="13"/>
  <c r="H895" i="13"/>
  <c r="H896" i="13"/>
  <c r="H897" i="13"/>
  <c r="H898" i="13"/>
  <c r="H899" i="13"/>
  <c r="H900" i="13"/>
  <c r="H901" i="13"/>
  <c r="H902" i="13"/>
  <c r="H903" i="13"/>
  <c r="H904" i="13"/>
  <c r="H905" i="13"/>
  <c r="H906" i="13"/>
  <c r="H907" i="13"/>
  <c r="H908" i="13"/>
  <c r="H909" i="13"/>
  <c r="H910" i="13"/>
  <c r="H911" i="13"/>
  <c r="H912" i="13"/>
  <c r="H913" i="13"/>
  <c r="H914" i="13"/>
  <c r="H915" i="13"/>
  <c r="H916" i="13"/>
  <c r="H917" i="13"/>
  <c r="H918" i="13"/>
  <c r="H919" i="13"/>
  <c r="H920" i="13"/>
  <c r="H921" i="13"/>
  <c r="H922" i="13"/>
  <c r="H923" i="13"/>
  <c r="H924" i="13"/>
  <c r="H925" i="13"/>
  <c r="H926" i="13"/>
  <c r="H927" i="13"/>
  <c r="H928" i="13"/>
  <c r="H929" i="13"/>
  <c r="H930" i="13"/>
  <c r="H931" i="13"/>
  <c r="H932" i="13"/>
  <c r="H933" i="13"/>
  <c r="H934" i="13"/>
  <c r="H935" i="13"/>
  <c r="H936" i="13"/>
  <c r="H937" i="13"/>
  <c r="H938" i="13"/>
  <c r="H939" i="13"/>
  <c r="H940" i="13"/>
  <c r="H941" i="13"/>
  <c r="H942" i="13"/>
  <c r="H943" i="13"/>
  <c r="H944" i="13"/>
  <c r="H945" i="13"/>
  <c r="H946" i="13"/>
  <c r="H947" i="13"/>
  <c r="H948" i="13"/>
  <c r="H949" i="13"/>
  <c r="H950" i="13"/>
  <c r="H951" i="13"/>
  <c r="H952" i="13"/>
  <c r="H953" i="13"/>
  <c r="H954" i="13"/>
  <c r="H955" i="13"/>
  <c r="H956" i="13"/>
  <c r="H957" i="13"/>
  <c r="H958" i="13"/>
  <c r="H959" i="13"/>
  <c r="H960" i="13"/>
  <c r="H961" i="13"/>
  <c r="H962" i="13"/>
  <c r="H963" i="13"/>
  <c r="H964" i="13"/>
  <c r="H965" i="13"/>
  <c r="H966" i="13"/>
  <c r="H967" i="13"/>
  <c r="H968" i="13"/>
  <c r="H969" i="13"/>
  <c r="H970" i="13"/>
  <c r="H971" i="13"/>
  <c r="H972" i="13"/>
  <c r="H973" i="13"/>
  <c r="H974" i="13"/>
  <c r="H975" i="13"/>
  <c r="H976" i="13"/>
  <c r="H977" i="13"/>
  <c r="H978" i="13"/>
  <c r="H979" i="13"/>
  <c r="H980" i="13"/>
  <c r="H981" i="13"/>
  <c r="H982" i="13"/>
  <c r="H983" i="13"/>
  <c r="H984" i="13"/>
  <c r="H985" i="13"/>
  <c r="H986" i="13"/>
  <c r="H987" i="13"/>
  <c r="H988" i="13"/>
  <c r="H989" i="13"/>
  <c r="H990" i="13"/>
  <c r="H991" i="13"/>
  <c r="H992" i="13"/>
  <c r="H993" i="13"/>
  <c r="H994" i="13"/>
  <c r="H995" i="13"/>
  <c r="H996" i="13"/>
  <c r="H997" i="13"/>
  <c r="H998" i="13"/>
  <c r="H999" i="13"/>
  <c r="H1000" i="13"/>
  <c r="H1001" i="13"/>
  <c r="H1002" i="13"/>
  <c r="H1003" i="13"/>
  <c r="H1004" i="13"/>
  <c r="H1005" i="13"/>
  <c r="H1006" i="13"/>
  <c r="H1007" i="13"/>
  <c r="H1008" i="13"/>
  <c r="H1009" i="13"/>
  <c r="H1010" i="13"/>
  <c r="H1011" i="13"/>
  <c r="H1012" i="13"/>
  <c r="H1013" i="13"/>
  <c r="H1014" i="13"/>
  <c r="H1015" i="13"/>
  <c r="H1016" i="13"/>
  <c r="H1017" i="13"/>
  <c r="H1018" i="13"/>
  <c r="H1019" i="13"/>
  <c r="H1020" i="13"/>
  <c r="H1021" i="13"/>
  <c r="H1022" i="13"/>
  <c r="H1023" i="13"/>
  <c r="H1024" i="13"/>
  <c r="H1025" i="13"/>
  <c r="H1026" i="13"/>
  <c r="H1027" i="13"/>
  <c r="H1028" i="13"/>
  <c r="H1029" i="13"/>
  <c r="H1030" i="13"/>
  <c r="H1031" i="13"/>
  <c r="H1032" i="13"/>
  <c r="H1033" i="13"/>
  <c r="H1034" i="13"/>
  <c r="H1035" i="13"/>
  <c r="H1036" i="13"/>
  <c r="H1037" i="13"/>
  <c r="H1038" i="13"/>
  <c r="H1039" i="13"/>
  <c r="H1040" i="13"/>
  <c r="H1041" i="13"/>
  <c r="H1042" i="13"/>
  <c r="H1043" i="13"/>
  <c r="H1044" i="13"/>
  <c r="H1045" i="13"/>
  <c r="H1046" i="13"/>
  <c r="H1047" i="13"/>
  <c r="H1048" i="13"/>
  <c r="H1049" i="13"/>
  <c r="H1050" i="13"/>
  <c r="H1051" i="13"/>
  <c r="H1052" i="13"/>
  <c r="H1053" i="13"/>
  <c r="H1054" i="13"/>
  <c r="H1055" i="13"/>
  <c r="H1056" i="13"/>
  <c r="H1057" i="13"/>
  <c r="H1058" i="13"/>
  <c r="H1059" i="13"/>
  <c r="H1060" i="13"/>
  <c r="H1061" i="13"/>
  <c r="H1062" i="13"/>
  <c r="H1063" i="13"/>
  <c r="H1064" i="13"/>
  <c r="H1065" i="13"/>
  <c r="H1066" i="13"/>
  <c r="H1067" i="13"/>
  <c r="H1068" i="13"/>
  <c r="H1069" i="13"/>
  <c r="H1070" i="13"/>
  <c r="H1071" i="13"/>
  <c r="H1072" i="13"/>
  <c r="H1073" i="13"/>
  <c r="H1074" i="13"/>
  <c r="H1075" i="13"/>
  <c r="H1076" i="13"/>
  <c r="H1077" i="13"/>
  <c r="H1078" i="13"/>
  <c r="H1079" i="13"/>
  <c r="H1080" i="13"/>
  <c r="H1081" i="13"/>
  <c r="H1082" i="13"/>
  <c r="H1083" i="13"/>
  <c r="H1084" i="13"/>
  <c r="H1085" i="13"/>
  <c r="H1086" i="13"/>
  <c r="H1087" i="13"/>
  <c r="H1088" i="13"/>
  <c r="H1089" i="13"/>
  <c r="H1090" i="13"/>
  <c r="H1091" i="13"/>
  <c r="H1092" i="13"/>
  <c r="H1093" i="13"/>
  <c r="H1094" i="13"/>
  <c r="H1095" i="13"/>
  <c r="H1096" i="13"/>
  <c r="H1097" i="13"/>
  <c r="H1098" i="13"/>
  <c r="H1099" i="13"/>
  <c r="H1100" i="13"/>
  <c r="H1101" i="13"/>
  <c r="H1102" i="13"/>
  <c r="H1103" i="13"/>
  <c r="H1104" i="13"/>
  <c r="H1105" i="13"/>
  <c r="H1106" i="13"/>
  <c r="H1107" i="13"/>
  <c r="H1108" i="13"/>
  <c r="H1109" i="13"/>
  <c r="H1110" i="13"/>
  <c r="H1111" i="13"/>
  <c r="H1112" i="13"/>
  <c r="H1113" i="13"/>
  <c r="H1114" i="13"/>
  <c r="H1115" i="13"/>
  <c r="H1116" i="13"/>
  <c r="H1117" i="13"/>
  <c r="H1118" i="13"/>
  <c r="H1119" i="13"/>
  <c r="H1120" i="13"/>
  <c r="H1121" i="13"/>
  <c r="H1122" i="13"/>
  <c r="H1123" i="13"/>
  <c r="H1124" i="13"/>
  <c r="H1125" i="13"/>
  <c r="H1126" i="13"/>
  <c r="H1127" i="13"/>
  <c r="H1128" i="13"/>
  <c r="H1129" i="13"/>
  <c r="H1130" i="13"/>
  <c r="H1131" i="13"/>
  <c r="H1132" i="13"/>
  <c r="H1133" i="13"/>
  <c r="H1134" i="13"/>
  <c r="H1135" i="13"/>
  <c r="H1136" i="13"/>
  <c r="H1137" i="13"/>
  <c r="H1138" i="13"/>
  <c r="H1139" i="13"/>
  <c r="H1140" i="13"/>
  <c r="H1141" i="13"/>
  <c r="H1142" i="13"/>
  <c r="H1143" i="13"/>
  <c r="H1144" i="13"/>
  <c r="H1145" i="13"/>
  <c r="H1146" i="13"/>
  <c r="H1147" i="13"/>
  <c r="H1148" i="13"/>
  <c r="H1149" i="13"/>
  <c r="H1150" i="13"/>
  <c r="H1151" i="13"/>
  <c r="H1152" i="13"/>
  <c r="H1153" i="13"/>
  <c r="H1154" i="13"/>
  <c r="H1155" i="13"/>
  <c r="H1156" i="13"/>
  <c r="H1157" i="13"/>
  <c r="H1158" i="13"/>
  <c r="H1159" i="13"/>
  <c r="H1160" i="13"/>
  <c r="H1161" i="13"/>
  <c r="H1162" i="13"/>
  <c r="H1163" i="13"/>
  <c r="H1164" i="13"/>
  <c r="H1165" i="13"/>
  <c r="H1166" i="13"/>
  <c r="H1167" i="13"/>
  <c r="H1168" i="13"/>
  <c r="H1169" i="13"/>
  <c r="H1170" i="13"/>
  <c r="H1171" i="13"/>
  <c r="H1172" i="13"/>
  <c r="H1173" i="13"/>
  <c r="H1174" i="13"/>
  <c r="H1175" i="13"/>
  <c r="H1176" i="13"/>
  <c r="H1177" i="13"/>
  <c r="H1178" i="13"/>
  <c r="H1179" i="13"/>
  <c r="H1180" i="13"/>
  <c r="H1181" i="13"/>
  <c r="H1182" i="13"/>
  <c r="H1183" i="13"/>
  <c r="H1184" i="13"/>
  <c r="H1185" i="13"/>
  <c r="H1186" i="13"/>
  <c r="H1187" i="13"/>
  <c r="H1188" i="13"/>
  <c r="H2" i="13"/>
  <c r="J2" i="13"/>
  <c r="E1179" i="13"/>
  <c r="E1180" i="13"/>
  <c r="E1181" i="13"/>
  <c r="E1182" i="13"/>
  <c r="E1183" i="13"/>
  <c r="E1184" i="13"/>
  <c r="E1185" i="13"/>
  <c r="E1186" i="13"/>
  <c r="E1187" i="13"/>
  <c r="E1188" i="13"/>
  <c r="C1179" i="13"/>
  <c r="C1180" i="13"/>
  <c r="C1181" i="13"/>
  <c r="C1182" i="13"/>
  <c r="C1183" i="13"/>
  <c r="C1184" i="13"/>
  <c r="C1185" i="13"/>
  <c r="C1186" i="13"/>
  <c r="C1187" i="13"/>
  <c r="C1188" i="13"/>
  <c r="C1178"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5"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0" i="13"/>
  <c r="C241" i="13"/>
  <c r="C242" i="13"/>
  <c r="C243" i="13"/>
  <c r="C244" i="13"/>
  <c r="C245" i="13"/>
  <c r="C246" i="13"/>
  <c r="C247" i="13"/>
  <c r="C248" i="13"/>
  <c r="C249" i="13"/>
  <c r="C250" i="13"/>
  <c r="C251" i="13"/>
  <c r="C252"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6" i="13"/>
  <c r="C337" i="13"/>
  <c r="C338" i="13"/>
  <c r="C339" i="13"/>
  <c r="C340" i="13"/>
  <c r="C341" i="13"/>
  <c r="C342" i="13"/>
  <c r="C343" i="13"/>
  <c r="C344" i="13"/>
  <c r="C345" i="13"/>
  <c r="C346" i="13"/>
  <c r="C347" i="13"/>
  <c r="C348" i="13"/>
  <c r="C349" i="13"/>
  <c r="C350" i="13"/>
  <c r="C351" i="13"/>
  <c r="C352" i="13"/>
  <c r="C353" i="13"/>
  <c r="C354" i="13"/>
  <c r="C355" i="13"/>
  <c r="C356" i="13"/>
  <c r="C357" i="13"/>
  <c r="C358" i="13"/>
  <c r="C359" i="13"/>
  <c r="C360" i="13"/>
  <c r="C361" i="13"/>
  <c r="C362" i="13"/>
  <c r="C363" i="13"/>
  <c r="C364" i="13"/>
  <c r="C365" i="13"/>
  <c r="C366" i="13"/>
  <c r="C367" i="13"/>
  <c r="C368" i="13"/>
  <c r="C369" i="13"/>
  <c r="C370" i="13"/>
  <c r="C371" i="13"/>
  <c r="C372" i="13"/>
  <c r="C373" i="13"/>
  <c r="C374" i="13"/>
  <c r="C375" i="13"/>
  <c r="C376" i="13"/>
  <c r="C377" i="13"/>
  <c r="C378" i="13"/>
  <c r="C379" i="13"/>
  <c r="C380" i="13"/>
  <c r="C381" i="13"/>
  <c r="C382" i="13"/>
  <c r="C383" i="13"/>
  <c r="C384" i="13"/>
  <c r="C385" i="13"/>
  <c r="C386" i="13"/>
  <c r="C387" i="13"/>
  <c r="C388" i="13"/>
  <c r="C389" i="13"/>
  <c r="C390" i="13"/>
  <c r="C391" i="13"/>
  <c r="C392" i="13"/>
  <c r="C393" i="13"/>
  <c r="C394" i="13"/>
  <c r="C395" i="13"/>
  <c r="C396" i="13"/>
  <c r="C397" i="13"/>
  <c r="C398" i="13"/>
  <c r="C399" i="13"/>
  <c r="C400" i="13"/>
  <c r="C401" i="13"/>
  <c r="C402" i="13"/>
  <c r="C403" i="13"/>
  <c r="C404" i="13"/>
  <c r="C405" i="13"/>
  <c r="C406" i="13"/>
  <c r="C407" i="13"/>
  <c r="C408" i="13"/>
  <c r="C409" i="13"/>
  <c r="C410" i="13"/>
  <c r="C411" i="13"/>
  <c r="C412" i="13"/>
  <c r="C413" i="13"/>
  <c r="C414" i="13"/>
  <c r="C415" i="13"/>
  <c r="C416" i="13"/>
  <c r="C417" i="13"/>
  <c r="C418" i="13"/>
  <c r="C419" i="13"/>
  <c r="C420" i="13"/>
  <c r="C421" i="13"/>
  <c r="C422" i="13"/>
  <c r="C423" i="13"/>
  <c r="C424" i="13"/>
  <c r="C425" i="13"/>
  <c r="C426" i="13"/>
  <c r="C427" i="13"/>
  <c r="C428" i="13"/>
  <c r="C429" i="13"/>
  <c r="C430" i="13"/>
  <c r="C431" i="13"/>
  <c r="C432" i="13"/>
  <c r="C433" i="13"/>
  <c r="C434" i="13"/>
  <c r="C435" i="13"/>
  <c r="C436" i="13"/>
  <c r="C437" i="13"/>
  <c r="C438" i="13"/>
  <c r="C439" i="13"/>
  <c r="C440" i="13"/>
  <c r="C441" i="13"/>
  <c r="C442" i="13"/>
  <c r="C443" i="13"/>
  <c r="C444" i="13"/>
  <c r="C445" i="13"/>
  <c r="C446" i="13"/>
  <c r="C447" i="13"/>
  <c r="C448" i="13"/>
  <c r="C449" i="13"/>
  <c r="C450" i="13"/>
  <c r="C451" i="13"/>
  <c r="C452" i="13"/>
  <c r="C453" i="13"/>
  <c r="C454" i="13"/>
  <c r="C455" i="13"/>
  <c r="C456" i="13"/>
  <c r="C457" i="13"/>
  <c r="C458" i="13"/>
  <c r="C459" i="13"/>
  <c r="C460" i="13"/>
  <c r="C461" i="13"/>
  <c r="C462" i="13"/>
  <c r="C463" i="13"/>
  <c r="C464" i="13"/>
  <c r="C465" i="13"/>
  <c r="C466" i="13"/>
  <c r="C467" i="13"/>
  <c r="C468" i="13"/>
  <c r="C469" i="13"/>
  <c r="C470" i="13"/>
  <c r="C471" i="13"/>
  <c r="C472" i="13"/>
  <c r="C473" i="13"/>
  <c r="C474" i="13"/>
  <c r="C475" i="13"/>
  <c r="C476" i="13"/>
  <c r="C477" i="13"/>
  <c r="C478" i="13"/>
  <c r="C479" i="13"/>
  <c r="C480" i="13"/>
  <c r="C481" i="13"/>
  <c r="C482" i="13"/>
  <c r="C483" i="13"/>
  <c r="C484" i="13"/>
  <c r="C485" i="13"/>
  <c r="C486" i="13"/>
  <c r="C487" i="13"/>
  <c r="C488" i="13"/>
  <c r="C489" i="13"/>
  <c r="C490" i="13"/>
  <c r="C491" i="13"/>
  <c r="C492" i="13"/>
  <c r="C493" i="13"/>
  <c r="C494" i="13"/>
  <c r="C495" i="13"/>
  <c r="C496" i="13"/>
  <c r="C497" i="13"/>
  <c r="C498" i="13"/>
  <c r="C499" i="13"/>
  <c r="C500" i="13"/>
  <c r="C501" i="13"/>
  <c r="C502" i="13"/>
  <c r="C503" i="13"/>
  <c r="C504" i="13"/>
  <c r="C505" i="13"/>
  <c r="C506" i="13"/>
  <c r="C507" i="13"/>
  <c r="C508" i="13"/>
  <c r="C509" i="13"/>
  <c r="C510" i="13"/>
  <c r="C511" i="13"/>
  <c r="C512" i="13"/>
  <c r="C513" i="13"/>
  <c r="C514" i="13"/>
  <c r="C515" i="13"/>
  <c r="C516" i="13"/>
  <c r="C517" i="13"/>
  <c r="C518" i="13"/>
  <c r="C519" i="13"/>
  <c r="C520" i="13"/>
  <c r="C521" i="13"/>
  <c r="C522" i="13"/>
  <c r="C523" i="13"/>
  <c r="C524" i="13"/>
  <c r="C525" i="13"/>
  <c r="C526" i="13"/>
  <c r="C527" i="13"/>
  <c r="C528" i="13"/>
  <c r="C529" i="13"/>
  <c r="C530" i="13"/>
  <c r="C531" i="13"/>
  <c r="C532" i="13"/>
  <c r="C533" i="13"/>
  <c r="C534" i="13"/>
  <c r="C535" i="13"/>
  <c r="C536" i="13"/>
  <c r="C537" i="13"/>
  <c r="C538" i="13"/>
  <c r="C539" i="13"/>
  <c r="C540" i="13"/>
  <c r="C541" i="13"/>
  <c r="C542" i="13"/>
  <c r="C543" i="13"/>
  <c r="C544" i="13"/>
  <c r="C545" i="13"/>
  <c r="C546" i="13"/>
  <c r="C547" i="13"/>
  <c r="C548" i="13"/>
  <c r="C549" i="13"/>
  <c r="C550" i="13"/>
  <c r="C551" i="13"/>
  <c r="C552" i="13"/>
  <c r="C553" i="13"/>
  <c r="C554" i="13"/>
  <c r="C555" i="13"/>
  <c r="C556" i="13"/>
  <c r="C557" i="13"/>
  <c r="C558" i="13"/>
  <c r="C559" i="13"/>
  <c r="C560" i="13"/>
  <c r="C561" i="13"/>
  <c r="C562" i="13"/>
  <c r="C563" i="13"/>
  <c r="C564" i="13"/>
  <c r="C565" i="13"/>
  <c r="C566" i="13"/>
  <c r="C567" i="13"/>
  <c r="C568" i="13"/>
  <c r="C569" i="13"/>
  <c r="C570" i="13"/>
  <c r="C571" i="13"/>
  <c r="C572" i="13"/>
  <c r="C573" i="13"/>
  <c r="C574" i="13"/>
  <c r="C575" i="13"/>
  <c r="C576" i="13"/>
  <c r="C577" i="13"/>
  <c r="C578" i="13"/>
  <c r="C579" i="13"/>
  <c r="C580" i="13"/>
  <c r="C581" i="13"/>
  <c r="C582" i="13"/>
  <c r="C583" i="13"/>
  <c r="C584" i="13"/>
  <c r="C585" i="13"/>
  <c r="C586" i="13"/>
  <c r="C587" i="13"/>
  <c r="C588" i="13"/>
  <c r="C589" i="13"/>
  <c r="C590" i="13"/>
  <c r="C591" i="13"/>
  <c r="C592" i="13"/>
  <c r="C593" i="13"/>
  <c r="C594" i="13"/>
  <c r="C595" i="13"/>
  <c r="C596" i="13"/>
  <c r="C597" i="13"/>
  <c r="C598" i="13"/>
  <c r="C599" i="13"/>
  <c r="C600" i="13"/>
  <c r="C601" i="13"/>
  <c r="C602" i="13"/>
  <c r="C603" i="13"/>
  <c r="C604" i="13"/>
  <c r="C605" i="13"/>
  <c r="C606" i="13"/>
  <c r="C607" i="13"/>
  <c r="C608" i="13"/>
  <c r="C609" i="13"/>
  <c r="C610" i="13"/>
  <c r="C611" i="13"/>
  <c r="C612" i="13"/>
  <c r="C613" i="13"/>
  <c r="C614" i="13"/>
  <c r="C615" i="13"/>
  <c r="C616" i="13"/>
  <c r="C617" i="13"/>
  <c r="C618" i="13"/>
  <c r="C619" i="13"/>
  <c r="C620" i="13"/>
  <c r="C621" i="13"/>
  <c r="C622" i="13"/>
  <c r="C623" i="13"/>
  <c r="C624" i="13"/>
  <c r="C625" i="13"/>
  <c r="C626" i="13"/>
  <c r="C627" i="13"/>
  <c r="C628" i="13"/>
  <c r="C629" i="13"/>
  <c r="C630" i="13"/>
  <c r="C631" i="13"/>
  <c r="C632" i="13"/>
  <c r="C633" i="13"/>
  <c r="C634" i="13"/>
  <c r="C635" i="13"/>
  <c r="C636" i="13"/>
  <c r="C637" i="13"/>
  <c r="C638" i="13"/>
  <c r="C639" i="13"/>
  <c r="C640" i="13"/>
  <c r="C641" i="13"/>
  <c r="C642" i="13"/>
  <c r="C643" i="13"/>
  <c r="C644" i="13"/>
  <c r="C645" i="13"/>
  <c r="C646" i="13"/>
  <c r="C647" i="13"/>
  <c r="C648" i="13"/>
  <c r="C649" i="13"/>
  <c r="C650" i="13"/>
  <c r="C651" i="13"/>
  <c r="C652" i="13"/>
  <c r="C653" i="13"/>
  <c r="C654" i="13"/>
  <c r="C655" i="13"/>
  <c r="C656" i="13"/>
  <c r="C657" i="13"/>
  <c r="C658" i="13"/>
  <c r="C659" i="13"/>
  <c r="C660" i="13"/>
  <c r="C661" i="13"/>
  <c r="C662" i="13"/>
  <c r="C663" i="13"/>
  <c r="C664" i="13"/>
  <c r="C665" i="13"/>
  <c r="C666" i="13"/>
  <c r="C667" i="13"/>
  <c r="C668" i="13"/>
  <c r="C669" i="13"/>
  <c r="C670" i="13"/>
  <c r="C671" i="13"/>
  <c r="C672" i="13"/>
  <c r="C673" i="13"/>
  <c r="C674" i="13"/>
  <c r="C675" i="13"/>
  <c r="C676" i="13"/>
  <c r="C677" i="13"/>
  <c r="C678" i="13"/>
  <c r="C679" i="13"/>
  <c r="C680" i="13"/>
  <c r="C681" i="13"/>
  <c r="C682" i="13"/>
  <c r="C683" i="13"/>
  <c r="C684" i="13"/>
  <c r="C685" i="13"/>
  <c r="C686" i="13"/>
  <c r="C687" i="13"/>
  <c r="C688" i="13"/>
  <c r="C689" i="13"/>
  <c r="C690" i="13"/>
  <c r="C691" i="13"/>
  <c r="C692" i="13"/>
  <c r="C693" i="13"/>
  <c r="C694" i="13"/>
  <c r="C695" i="13"/>
  <c r="C696" i="13"/>
  <c r="C697" i="13"/>
  <c r="C698" i="13"/>
  <c r="C699" i="13"/>
  <c r="C700" i="13"/>
  <c r="C701" i="13"/>
  <c r="C702" i="13"/>
  <c r="C703" i="13"/>
  <c r="C704" i="13"/>
  <c r="C705" i="13"/>
  <c r="C706" i="13"/>
  <c r="C707" i="13"/>
  <c r="C708" i="13"/>
  <c r="C709" i="13"/>
  <c r="C710" i="13"/>
  <c r="C711" i="13"/>
  <c r="C712" i="13"/>
  <c r="C713" i="13"/>
  <c r="C714" i="13"/>
  <c r="C715" i="13"/>
  <c r="C716" i="13"/>
  <c r="C717" i="13"/>
  <c r="C718" i="13"/>
  <c r="C719" i="13"/>
  <c r="C720" i="13"/>
  <c r="C721" i="13"/>
  <c r="C722" i="13"/>
  <c r="C723" i="13"/>
  <c r="C724" i="13"/>
  <c r="C725" i="13"/>
  <c r="C726" i="13"/>
  <c r="C727" i="13"/>
  <c r="C728" i="13"/>
  <c r="C729" i="13"/>
  <c r="C730" i="13"/>
  <c r="C731" i="13"/>
  <c r="C732" i="13"/>
  <c r="C733" i="13"/>
  <c r="C734" i="13"/>
  <c r="C735" i="13"/>
  <c r="C736" i="13"/>
  <c r="C737" i="13"/>
  <c r="C738" i="13"/>
  <c r="C739" i="13"/>
  <c r="C740" i="13"/>
  <c r="C741" i="13"/>
  <c r="C742" i="13"/>
  <c r="C743" i="13"/>
  <c r="C744" i="13"/>
  <c r="C745" i="13"/>
  <c r="C746" i="13"/>
  <c r="C747" i="13"/>
  <c r="C748" i="13"/>
  <c r="C749" i="13"/>
  <c r="C750" i="13"/>
  <c r="C751" i="13"/>
  <c r="C752" i="13"/>
  <c r="C753" i="13"/>
  <c r="C754" i="13"/>
  <c r="C755" i="13"/>
  <c r="C756" i="13"/>
  <c r="C757" i="13"/>
  <c r="C758" i="13"/>
  <c r="C759" i="13"/>
  <c r="C760" i="13"/>
  <c r="C761" i="13"/>
  <c r="C762" i="13"/>
  <c r="C763" i="13"/>
  <c r="C764" i="13"/>
  <c r="C765" i="13"/>
  <c r="C766" i="13"/>
  <c r="C767" i="13"/>
  <c r="C768" i="13"/>
  <c r="C769" i="13"/>
  <c r="C770" i="13"/>
  <c r="C771" i="13"/>
  <c r="C772" i="13"/>
  <c r="C773" i="13"/>
  <c r="C774" i="13"/>
  <c r="C775" i="13"/>
  <c r="C776" i="13"/>
  <c r="C777" i="13"/>
  <c r="C778" i="13"/>
  <c r="C779" i="13"/>
  <c r="C780" i="13"/>
  <c r="C781" i="13"/>
  <c r="C782" i="13"/>
  <c r="C783" i="13"/>
  <c r="C784" i="13"/>
  <c r="C785" i="13"/>
  <c r="C786" i="13"/>
  <c r="C787" i="13"/>
  <c r="C788" i="13"/>
  <c r="C789" i="13"/>
  <c r="C790" i="13"/>
  <c r="C791" i="13"/>
  <c r="C792" i="13"/>
  <c r="C793" i="13"/>
  <c r="C794" i="13"/>
  <c r="C795" i="13"/>
  <c r="C796" i="13"/>
  <c r="C797" i="13"/>
  <c r="C798" i="13"/>
  <c r="C799" i="13"/>
  <c r="C800" i="13"/>
  <c r="C801" i="13"/>
  <c r="C802" i="13"/>
  <c r="C803" i="13"/>
  <c r="C804" i="13"/>
  <c r="C805" i="13"/>
  <c r="C806" i="13"/>
  <c r="C807" i="13"/>
  <c r="C808" i="13"/>
  <c r="C809" i="13"/>
  <c r="C810" i="13"/>
  <c r="C811" i="13"/>
  <c r="C812" i="13"/>
  <c r="C813" i="13"/>
  <c r="C814" i="13"/>
  <c r="C815" i="13"/>
  <c r="C816" i="13"/>
  <c r="C817" i="13"/>
  <c r="C818" i="13"/>
  <c r="C819" i="13"/>
  <c r="C820" i="13"/>
  <c r="C821" i="13"/>
  <c r="C822" i="13"/>
  <c r="C823" i="13"/>
  <c r="C824" i="13"/>
  <c r="C825" i="13"/>
  <c r="C826" i="13"/>
  <c r="C827" i="13"/>
  <c r="C828" i="13"/>
  <c r="C829" i="13"/>
  <c r="C830" i="13"/>
  <c r="C831" i="13"/>
  <c r="C832" i="13"/>
  <c r="C833" i="13"/>
  <c r="C834" i="13"/>
  <c r="C835" i="13"/>
  <c r="C836" i="13"/>
  <c r="C837" i="13"/>
  <c r="C838" i="13"/>
  <c r="C839" i="13"/>
  <c r="C840" i="13"/>
  <c r="C841" i="13"/>
  <c r="C842" i="13"/>
  <c r="C843" i="13"/>
  <c r="C844" i="13"/>
  <c r="C845" i="13"/>
  <c r="C846" i="13"/>
  <c r="C847" i="13"/>
  <c r="C848" i="13"/>
  <c r="C849" i="13"/>
  <c r="C850" i="13"/>
  <c r="C851" i="13"/>
  <c r="C852" i="13"/>
  <c r="C853" i="13"/>
  <c r="C854" i="13"/>
  <c r="C855" i="13"/>
  <c r="C856" i="13"/>
  <c r="C857" i="13"/>
  <c r="C858" i="13"/>
  <c r="C859" i="13"/>
  <c r="C860" i="13"/>
  <c r="C861" i="13"/>
  <c r="C862" i="13"/>
  <c r="C863" i="13"/>
  <c r="C864" i="13"/>
  <c r="C865" i="13"/>
  <c r="C866" i="13"/>
  <c r="C867" i="13"/>
  <c r="C868" i="13"/>
  <c r="C869" i="13"/>
  <c r="C870" i="13"/>
  <c r="C871" i="13"/>
  <c r="C872" i="13"/>
  <c r="C873" i="13"/>
  <c r="C874" i="13"/>
  <c r="C875" i="13"/>
  <c r="C876" i="13"/>
  <c r="C877" i="13"/>
  <c r="C878" i="13"/>
  <c r="C879" i="13"/>
  <c r="C880" i="13"/>
  <c r="C881" i="13"/>
  <c r="C882" i="13"/>
  <c r="C883" i="13"/>
  <c r="C884" i="13"/>
  <c r="C885" i="13"/>
  <c r="C886" i="13"/>
  <c r="C887" i="13"/>
  <c r="C888" i="13"/>
  <c r="C889" i="13"/>
  <c r="C890" i="13"/>
  <c r="C891" i="13"/>
  <c r="C892" i="13"/>
  <c r="C893" i="13"/>
  <c r="C894" i="13"/>
  <c r="C895" i="13"/>
  <c r="C896" i="13"/>
  <c r="C897" i="13"/>
  <c r="C898" i="13"/>
  <c r="C899" i="13"/>
  <c r="C900" i="13"/>
  <c r="C901" i="13"/>
  <c r="C902" i="13"/>
  <c r="C903" i="13"/>
  <c r="C904" i="13"/>
  <c r="C905" i="13"/>
  <c r="C906" i="13"/>
  <c r="C907" i="13"/>
  <c r="C908" i="13"/>
  <c r="C909" i="13"/>
  <c r="C910" i="13"/>
  <c r="C911" i="13"/>
  <c r="C912" i="13"/>
  <c r="C913" i="13"/>
  <c r="C914" i="13"/>
  <c r="C915" i="13"/>
  <c r="C916" i="13"/>
  <c r="C917" i="13"/>
  <c r="C918" i="13"/>
  <c r="C919" i="13"/>
  <c r="C920" i="13"/>
  <c r="C921" i="13"/>
  <c r="C922" i="13"/>
  <c r="C923" i="13"/>
  <c r="C924" i="13"/>
  <c r="C925" i="13"/>
  <c r="C926" i="13"/>
  <c r="C927" i="13"/>
  <c r="C928" i="13"/>
  <c r="C929" i="13"/>
  <c r="C930" i="13"/>
  <c r="C931" i="13"/>
  <c r="C932" i="13"/>
  <c r="C933" i="13"/>
  <c r="C934" i="13"/>
  <c r="C935" i="13"/>
  <c r="C936" i="13"/>
  <c r="C937" i="13"/>
  <c r="C938" i="13"/>
  <c r="C939" i="13"/>
  <c r="C940" i="13"/>
  <c r="C941" i="13"/>
  <c r="C942" i="13"/>
  <c r="C943" i="13"/>
  <c r="C944" i="13"/>
  <c r="C945" i="13"/>
  <c r="C946" i="13"/>
  <c r="C947" i="13"/>
  <c r="C948" i="13"/>
  <c r="C949" i="13"/>
  <c r="C950" i="13"/>
  <c r="C951" i="13"/>
  <c r="C952" i="13"/>
  <c r="C953" i="13"/>
  <c r="C954" i="13"/>
  <c r="C955" i="13"/>
  <c r="C956" i="13"/>
  <c r="C957" i="13"/>
  <c r="C958" i="13"/>
  <c r="C959" i="13"/>
  <c r="C960" i="13"/>
  <c r="C961" i="13"/>
  <c r="C962" i="13"/>
  <c r="C963" i="13"/>
  <c r="C964" i="13"/>
  <c r="C965" i="13"/>
  <c r="C966" i="13"/>
  <c r="C967" i="13"/>
  <c r="C968" i="13"/>
  <c r="C969" i="13"/>
  <c r="C970" i="13"/>
  <c r="C971" i="13"/>
  <c r="C972" i="13"/>
  <c r="C973" i="13"/>
  <c r="C974" i="13"/>
  <c r="C975" i="13"/>
  <c r="C976" i="13"/>
  <c r="C977" i="13"/>
  <c r="C978" i="13"/>
  <c r="C979" i="13"/>
  <c r="C980" i="13"/>
  <c r="C981" i="13"/>
  <c r="C982" i="13"/>
  <c r="C983" i="13"/>
  <c r="C984" i="13"/>
  <c r="C985" i="13"/>
  <c r="C986" i="13"/>
  <c r="C987" i="13"/>
  <c r="C988" i="13"/>
  <c r="C989" i="13"/>
  <c r="C990" i="13"/>
  <c r="C991" i="13"/>
  <c r="C992" i="13"/>
  <c r="C993" i="13"/>
  <c r="C994" i="13"/>
  <c r="C995" i="13"/>
  <c r="C996" i="13"/>
  <c r="C997" i="13"/>
  <c r="C998" i="13"/>
  <c r="C999" i="13"/>
  <c r="C1000" i="13"/>
  <c r="C1001" i="13"/>
  <c r="C1002" i="13"/>
  <c r="C1003" i="13"/>
  <c r="C1004" i="13"/>
  <c r="C1005" i="13"/>
  <c r="C1006" i="13"/>
  <c r="C1007" i="13"/>
  <c r="C1008" i="13"/>
  <c r="C1009" i="13"/>
  <c r="C1010" i="13"/>
  <c r="C1011" i="13"/>
  <c r="C1012" i="13"/>
  <c r="C1013" i="13"/>
  <c r="C1014" i="13"/>
  <c r="C1015" i="13"/>
  <c r="C1016" i="13"/>
  <c r="C1017" i="13"/>
  <c r="C1018" i="13"/>
  <c r="C1019" i="13"/>
  <c r="C1020" i="13"/>
  <c r="C1021" i="13"/>
  <c r="C1022" i="13"/>
  <c r="C1023" i="13"/>
  <c r="C1024" i="13"/>
  <c r="C1025" i="13"/>
  <c r="C1026" i="13"/>
  <c r="C1027" i="13"/>
  <c r="C1028" i="13"/>
  <c r="C1029" i="13"/>
  <c r="C1030" i="13"/>
  <c r="C1031" i="13"/>
  <c r="C1032" i="13"/>
  <c r="C1033" i="13"/>
  <c r="C1034" i="13"/>
  <c r="C1035" i="13"/>
  <c r="C1036" i="13"/>
  <c r="C1037" i="13"/>
  <c r="C1038" i="13"/>
  <c r="C1039" i="13"/>
  <c r="C1040" i="13"/>
  <c r="C1041" i="13"/>
  <c r="C1042" i="13"/>
  <c r="C1043" i="13"/>
  <c r="C1044" i="13"/>
  <c r="C1045" i="13"/>
  <c r="C1046" i="13"/>
  <c r="C1047" i="13"/>
  <c r="C1048" i="13"/>
  <c r="C1049" i="13"/>
  <c r="C1050" i="13"/>
  <c r="C1051" i="13"/>
  <c r="C1052" i="13"/>
  <c r="C1053" i="13"/>
  <c r="C1054" i="13"/>
  <c r="C1055" i="13"/>
  <c r="C1056" i="13"/>
  <c r="C1057" i="13"/>
  <c r="C1058" i="13"/>
  <c r="C1059" i="13"/>
  <c r="C1060" i="13"/>
  <c r="C1061" i="13"/>
  <c r="C1062" i="13"/>
  <c r="C1063" i="13"/>
  <c r="C1064" i="13"/>
  <c r="C1065" i="13"/>
  <c r="C1066" i="13"/>
  <c r="C1067" i="13"/>
  <c r="C1068" i="13"/>
  <c r="C1069" i="13"/>
  <c r="C1070" i="13"/>
  <c r="C1071" i="13"/>
  <c r="C1072" i="13"/>
  <c r="C1073" i="13"/>
  <c r="C1074" i="13"/>
  <c r="C1075" i="13"/>
  <c r="C1076" i="13"/>
  <c r="C1077" i="13"/>
  <c r="C1078" i="13"/>
  <c r="C1079" i="13"/>
  <c r="C1080" i="13"/>
  <c r="C1081" i="13"/>
  <c r="C1082" i="13"/>
  <c r="C1083" i="13"/>
  <c r="C1084" i="13"/>
  <c r="C1085" i="13"/>
  <c r="C1086" i="13"/>
  <c r="C1087" i="13"/>
  <c r="C1088" i="13"/>
  <c r="C1089" i="13"/>
  <c r="C1090" i="13"/>
  <c r="C1091" i="13"/>
  <c r="C1092" i="13"/>
  <c r="C1093" i="13"/>
  <c r="C1094" i="13"/>
  <c r="C1095" i="13"/>
  <c r="C1096" i="13"/>
  <c r="C1097" i="13"/>
  <c r="C1098" i="13"/>
  <c r="C1099" i="13"/>
  <c r="C1100" i="13"/>
  <c r="C1101" i="13"/>
  <c r="C1102" i="13"/>
  <c r="C1103" i="13"/>
  <c r="C1104" i="13"/>
  <c r="C1105" i="13"/>
  <c r="C1106" i="13"/>
  <c r="C1107" i="13"/>
  <c r="C1108" i="13"/>
  <c r="C1109" i="13"/>
  <c r="C1110" i="13"/>
  <c r="C1111" i="13"/>
  <c r="C1112" i="13"/>
  <c r="C1113" i="13"/>
  <c r="C1114" i="13"/>
  <c r="C1115" i="13"/>
  <c r="C1116" i="13"/>
  <c r="C1117" i="13"/>
  <c r="C1118" i="13"/>
  <c r="C1119" i="13"/>
  <c r="C1120" i="13"/>
  <c r="C1121" i="13"/>
  <c r="C1122" i="13"/>
  <c r="C1123" i="13"/>
  <c r="C1124" i="13"/>
  <c r="C1125" i="13"/>
  <c r="C1126" i="13"/>
  <c r="C1127" i="13"/>
  <c r="C1128" i="13"/>
  <c r="C1129" i="13"/>
  <c r="C1130" i="13"/>
  <c r="C1131" i="13"/>
  <c r="C1132" i="13"/>
  <c r="C1133" i="13"/>
  <c r="C1134" i="13"/>
  <c r="C1135" i="13"/>
  <c r="C1136" i="13"/>
  <c r="C1137" i="13"/>
  <c r="C1138" i="13"/>
  <c r="C1139" i="13"/>
  <c r="C1140" i="13"/>
  <c r="C1141" i="13"/>
  <c r="C1142" i="13"/>
  <c r="C1143" i="13"/>
  <c r="C1144" i="13"/>
  <c r="C1145" i="13"/>
  <c r="C1146" i="13"/>
  <c r="C1147" i="13"/>
  <c r="C1148" i="13"/>
  <c r="C1149" i="13"/>
  <c r="C1150" i="13"/>
  <c r="C1151" i="13"/>
  <c r="C1152" i="13"/>
  <c r="C1153" i="13"/>
  <c r="C1154" i="13"/>
  <c r="C1155" i="13"/>
  <c r="C1156" i="13"/>
  <c r="C1157" i="13"/>
  <c r="C1158" i="13"/>
  <c r="C1159" i="13"/>
  <c r="C1160" i="13"/>
  <c r="C1161" i="13"/>
  <c r="C1162" i="13"/>
  <c r="C1163" i="13"/>
  <c r="C1164" i="13"/>
  <c r="C1165" i="13"/>
  <c r="C1166" i="13"/>
  <c r="C1167" i="13"/>
  <c r="C1168" i="13"/>
  <c r="C1169" i="13"/>
  <c r="C1170" i="13"/>
  <c r="C1171" i="13"/>
  <c r="C1172" i="13"/>
  <c r="C1173" i="13"/>
  <c r="C1174" i="13"/>
  <c r="C1175" i="13"/>
  <c r="C1176" i="13"/>
  <c r="C1177" i="13"/>
  <c r="D1186" i="1"/>
  <c r="C1186" i="1"/>
  <c r="D1185" i="1"/>
  <c r="C1185" i="1"/>
  <c r="L1179" i="1"/>
  <c r="L1175" i="1"/>
  <c r="L135" i="1"/>
  <c r="L1031" i="1"/>
  <c r="L1029" i="1"/>
  <c r="L1030" i="1"/>
  <c r="L1032" i="1"/>
  <c r="L1039" i="1"/>
  <c r="L1028" i="1"/>
  <c r="L1022" i="1"/>
  <c r="L32" i="1"/>
  <c r="L72" i="1"/>
  <c r="L82" i="1"/>
  <c r="L143" i="1"/>
  <c r="L152" i="1"/>
  <c r="L179" i="1"/>
  <c r="L200" i="1"/>
  <c r="L211" i="1"/>
  <c r="L307" i="1"/>
  <c r="L476" i="1"/>
  <c r="L649" i="1"/>
  <c r="L721" i="1"/>
  <c r="L844" i="1"/>
  <c r="L866" i="1"/>
  <c r="L893" i="1"/>
  <c r="L1001" i="1"/>
  <c r="L1042" i="1"/>
  <c r="L1106" i="1"/>
  <c r="L112" i="1"/>
  <c r="L1110" i="1"/>
  <c r="L1174" i="1"/>
  <c r="D3" i="12"/>
  <c r="E3" i="12"/>
  <c r="D4" i="12"/>
  <c r="E4" i="12"/>
  <c r="D5" i="12"/>
  <c r="E5" i="12"/>
  <c r="D6" i="12"/>
  <c r="E6" i="12"/>
  <c r="D7" i="12"/>
  <c r="E7" i="12"/>
  <c r="D8" i="12"/>
  <c r="E8" i="12"/>
  <c r="D9" i="12"/>
  <c r="E9" i="12"/>
  <c r="D10" i="12"/>
  <c r="E10" i="12"/>
  <c r="D11" i="12"/>
  <c r="E11" i="12"/>
  <c r="D12" i="12"/>
  <c r="E12" i="12"/>
  <c r="D13" i="12"/>
  <c r="E13" i="12"/>
  <c r="D14" i="12"/>
  <c r="E14" i="12"/>
  <c r="D15" i="12"/>
  <c r="E15" i="12"/>
  <c r="D16" i="12"/>
  <c r="E16" i="12"/>
  <c r="D17" i="12"/>
  <c r="E17" i="12"/>
  <c r="D18" i="12"/>
  <c r="E18" i="12"/>
  <c r="D19" i="12"/>
  <c r="E19" i="12"/>
  <c r="D20" i="12"/>
  <c r="E20" i="12"/>
  <c r="D21" i="12"/>
  <c r="E21" i="12"/>
  <c r="D22" i="12"/>
  <c r="E22" i="12"/>
  <c r="D23" i="12"/>
  <c r="E23" i="12"/>
  <c r="D24" i="12"/>
  <c r="E24" i="12"/>
  <c r="D25" i="12"/>
  <c r="E25" i="12"/>
  <c r="D26" i="12"/>
  <c r="E26" i="12"/>
  <c r="D27" i="12"/>
  <c r="E27" i="12"/>
  <c r="D28" i="12"/>
  <c r="E28" i="12"/>
  <c r="D29" i="12"/>
  <c r="E29" i="12"/>
  <c r="D30" i="12"/>
  <c r="E30" i="12"/>
  <c r="D31" i="12"/>
  <c r="E31" i="12"/>
  <c r="D32" i="12"/>
  <c r="E32" i="12"/>
  <c r="D33" i="12"/>
  <c r="E33" i="12"/>
  <c r="D34" i="12"/>
  <c r="E34" i="12"/>
  <c r="D35" i="12"/>
  <c r="E35" i="12"/>
  <c r="D36" i="12"/>
  <c r="E36" i="12"/>
  <c r="D37" i="12"/>
  <c r="E37" i="12"/>
  <c r="D38" i="12"/>
  <c r="E38" i="12"/>
  <c r="D39" i="12"/>
  <c r="E39" i="12"/>
  <c r="D40" i="12"/>
  <c r="E40" i="12"/>
  <c r="D41" i="12"/>
  <c r="E41" i="12"/>
  <c r="D42" i="12"/>
  <c r="E42" i="12"/>
  <c r="D43" i="12"/>
  <c r="E43" i="12"/>
  <c r="D44" i="12"/>
  <c r="E44" i="12"/>
  <c r="D45" i="12"/>
  <c r="E45" i="12"/>
  <c r="D46" i="12"/>
  <c r="E46" i="12"/>
  <c r="D47" i="12"/>
  <c r="E47" i="12"/>
  <c r="D48" i="12"/>
  <c r="E48" i="12"/>
  <c r="D49" i="12"/>
  <c r="E49" i="12"/>
  <c r="D50" i="12"/>
  <c r="E50" i="12"/>
  <c r="D51" i="12"/>
  <c r="E51" i="12"/>
  <c r="D52" i="12"/>
  <c r="E52" i="12"/>
  <c r="D53" i="12"/>
  <c r="E53" i="12"/>
  <c r="D54" i="12"/>
  <c r="E54" i="12"/>
  <c r="D55" i="12"/>
  <c r="E55" i="12"/>
  <c r="D56" i="12"/>
  <c r="E56" i="12"/>
  <c r="D57" i="12"/>
  <c r="E57" i="12"/>
  <c r="D58" i="12"/>
  <c r="E58" i="12"/>
  <c r="D59" i="12"/>
  <c r="E59" i="12"/>
  <c r="D60" i="12"/>
  <c r="E60" i="12"/>
  <c r="D61" i="12"/>
  <c r="E61" i="12"/>
  <c r="D62" i="12"/>
  <c r="E62" i="12"/>
  <c r="D63" i="12"/>
  <c r="E63" i="12"/>
  <c r="D64" i="12"/>
  <c r="E64" i="12"/>
  <c r="D65" i="12"/>
  <c r="E65" i="12"/>
  <c r="D66" i="12"/>
  <c r="E66" i="12"/>
  <c r="D67" i="12"/>
  <c r="E67" i="12"/>
  <c r="D68" i="12"/>
  <c r="E68" i="12"/>
  <c r="D69" i="12"/>
  <c r="E69" i="12"/>
  <c r="D70" i="12"/>
  <c r="E70" i="12"/>
  <c r="D71" i="12"/>
  <c r="E71" i="12"/>
  <c r="D72" i="12"/>
  <c r="E72" i="12"/>
  <c r="D73" i="12"/>
  <c r="E73" i="12"/>
  <c r="D74" i="12"/>
  <c r="E74" i="12"/>
  <c r="D75" i="12"/>
  <c r="E75" i="12"/>
  <c r="D76" i="12"/>
  <c r="E76" i="12"/>
  <c r="D77" i="12"/>
  <c r="E77" i="12"/>
  <c r="D78" i="12"/>
  <c r="E78" i="12"/>
  <c r="D79" i="12"/>
  <c r="E79" i="12"/>
  <c r="D80" i="12"/>
  <c r="E80" i="12"/>
  <c r="D81" i="12"/>
  <c r="E81" i="12"/>
  <c r="D82" i="12"/>
  <c r="E82" i="12"/>
  <c r="D83" i="12"/>
  <c r="E83" i="12"/>
  <c r="D84" i="12"/>
  <c r="E84" i="12"/>
  <c r="D85" i="12"/>
  <c r="E85" i="12"/>
  <c r="D86" i="12"/>
  <c r="E86" i="12"/>
  <c r="D87" i="12"/>
  <c r="E87" i="12"/>
  <c r="D88" i="12"/>
  <c r="E88" i="12"/>
  <c r="D89" i="12"/>
  <c r="E89" i="12"/>
  <c r="D90" i="12"/>
  <c r="E90" i="12"/>
  <c r="D91" i="12"/>
  <c r="E91" i="12"/>
  <c r="D92" i="12"/>
  <c r="E92" i="12"/>
  <c r="D93" i="12"/>
  <c r="E93" i="12"/>
  <c r="D94" i="12"/>
  <c r="E94" i="12"/>
  <c r="D95" i="12"/>
  <c r="E95" i="12"/>
  <c r="D96" i="12"/>
  <c r="E96" i="12"/>
  <c r="D97" i="12"/>
  <c r="E97" i="12"/>
  <c r="D98" i="12"/>
  <c r="E98" i="12"/>
  <c r="D99" i="12"/>
  <c r="E99" i="12"/>
  <c r="D100" i="12"/>
  <c r="E100" i="12"/>
  <c r="D101" i="12"/>
  <c r="F101" i="12"/>
  <c r="D102" i="12"/>
  <c r="E102" i="12"/>
  <c r="D103" i="12"/>
  <c r="E103" i="12"/>
  <c r="D104" i="12"/>
  <c r="E104" i="12"/>
  <c r="D105" i="12"/>
  <c r="E105" i="12"/>
  <c r="D106" i="12"/>
  <c r="E106" i="12"/>
  <c r="D107" i="12"/>
  <c r="E107" i="12"/>
  <c r="D108" i="12"/>
  <c r="E108" i="12"/>
  <c r="D109" i="12"/>
  <c r="E109" i="12"/>
  <c r="D110" i="12"/>
  <c r="E110" i="12"/>
  <c r="D111" i="12"/>
  <c r="E111" i="12"/>
  <c r="D112" i="12"/>
  <c r="E112" i="12"/>
  <c r="D113" i="12"/>
  <c r="E113" i="12"/>
  <c r="D114" i="12"/>
  <c r="E114" i="12"/>
  <c r="D115" i="12"/>
  <c r="E115" i="12"/>
  <c r="D116" i="12"/>
  <c r="E116" i="12"/>
  <c r="D117" i="12"/>
  <c r="E117" i="12"/>
  <c r="D118" i="12"/>
  <c r="E118" i="12"/>
  <c r="D119" i="12"/>
  <c r="E119" i="12"/>
  <c r="D120" i="12"/>
  <c r="E120" i="12"/>
  <c r="D121" i="12"/>
  <c r="E121" i="12"/>
  <c r="D122" i="12"/>
  <c r="E122" i="12"/>
  <c r="D123" i="12"/>
  <c r="E123" i="12"/>
  <c r="D124" i="12"/>
  <c r="E124" i="12"/>
  <c r="D125" i="12"/>
  <c r="E125" i="12"/>
  <c r="D126" i="12"/>
  <c r="E126" i="12"/>
  <c r="D127" i="12"/>
  <c r="E127" i="12"/>
  <c r="D128" i="12"/>
  <c r="E128" i="12"/>
  <c r="D129" i="12"/>
  <c r="E129" i="12"/>
  <c r="D130" i="12"/>
  <c r="E130" i="12"/>
  <c r="D131" i="12"/>
  <c r="E131" i="12"/>
  <c r="D132" i="12"/>
  <c r="E132" i="12"/>
  <c r="D133" i="12"/>
  <c r="E133" i="12"/>
  <c r="D134" i="12"/>
  <c r="E134" i="12"/>
  <c r="D135" i="12"/>
  <c r="E135" i="12"/>
  <c r="D136" i="12"/>
  <c r="E136" i="12"/>
  <c r="D137" i="12"/>
  <c r="E137" i="12"/>
  <c r="D138" i="12"/>
  <c r="E138" i="12"/>
  <c r="D139" i="12"/>
  <c r="E139" i="12"/>
  <c r="D140" i="12"/>
  <c r="E140" i="12"/>
  <c r="D141" i="12"/>
  <c r="E141" i="12"/>
  <c r="D142" i="12"/>
  <c r="E142" i="12"/>
  <c r="D143" i="12"/>
  <c r="E143" i="12"/>
  <c r="D144" i="12"/>
  <c r="E144" i="12"/>
  <c r="D145" i="12"/>
  <c r="E145" i="12"/>
  <c r="D146" i="12"/>
  <c r="E146" i="12"/>
  <c r="D147" i="12"/>
  <c r="E147" i="12"/>
  <c r="D148" i="12"/>
  <c r="E148" i="12"/>
  <c r="D149" i="12"/>
  <c r="E149" i="12"/>
  <c r="D150" i="12"/>
  <c r="E150" i="12"/>
  <c r="D151" i="12"/>
  <c r="E151" i="12"/>
  <c r="D152" i="12"/>
  <c r="E152" i="12"/>
  <c r="D153" i="12"/>
  <c r="E153" i="12"/>
  <c r="D154" i="12"/>
  <c r="E154" i="12"/>
  <c r="D155" i="12"/>
  <c r="E155" i="12"/>
  <c r="D156" i="12"/>
  <c r="E156" i="12"/>
  <c r="D157" i="12"/>
  <c r="E157" i="12"/>
  <c r="D158" i="12"/>
  <c r="E158" i="12"/>
  <c r="D159" i="12"/>
  <c r="E159" i="12"/>
  <c r="D160" i="12"/>
  <c r="E160" i="12"/>
  <c r="D161" i="12"/>
  <c r="E161" i="12"/>
  <c r="D162" i="12"/>
  <c r="E162" i="12"/>
  <c r="D163" i="12"/>
  <c r="E163" i="12"/>
  <c r="D164" i="12"/>
  <c r="E164" i="12"/>
  <c r="D165" i="12"/>
  <c r="E165" i="12"/>
  <c r="D166" i="12"/>
  <c r="E166" i="12"/>
  <c r="D167" i="12"/>
  <c r="E167" i="12"/>
  <c r="D168" i="12"/>
  <c r="E168" i="12"/>
  <c r="D169" i="12"/>
  <c r="E169" i="12"/>
  <c r="D170" i="12"/>
  <c r="E170" i="12"/>
  <c r="D171" i="12"/>
  <c r="E171" i="12"/>
  <c r="D172" i="12"/>
  <c r="E172" i="12"/>
  <c r="D173" i="12"/>
  <c r="E173" i="12"/>
  <c r="D174" i="12"/>
  <c r="E174" i="12"/>
  <c r="D175" i="12"/>
  <c r="E175" i="12"/>
  <c r="D176" i="12"/>
  <c r="E176" i="12"/>
  <c r="D177" i="12"/>
  <c r="E177" i="12"/>
  <c r="D178" i="12"/>
  <c r="E178" i="12"/>
  <c r="D179" i="12"/>
  <c r="E179" i="12"/>
  <c r="D180" i="12"/>
  <c r="E180" i="12"/>
  <c r="D181" i="12"/>
  <c r="E181" i="12"/>
  <c r="D182" i="12"/>
  <c r="E182" i="12"/>
  <c r="D183" i="12"/>
  <c r="E183" i="12"/>
  <c r="D184" i="12"/>
  <c r="E184" i="12"/>
  <c r="D185" i="12"/>
  <c r="E185" i="12"/>
  <c r="D186" i="12"/>
  <c r="E186" i="12"/>
  <c r="D187" i="12"/>
  <c r="E187" i="12"/>
  <c r="D188" i="12"/>
  <c r="E188" i="12"/>
  <c r="D189" i="12"/>
  <c r="E189" i="12"/>
  <c r="D190" i="12"/>
  <c r="E190" i="12"/>
  <c r="D191" i="12"/>
  <c r="E191" i="12"/>
  <c r="D192" i="12"/>
  <c r="E192" i="12"/>
  <c r="D193" i="12"/>
  <c r="E193" i="12"/>
  <c r="D194" i="12"/>
  <c r="E194" i="12"/>
  <c r="D195" i="12"/>
  <c r="E195" i="12"/>
  <c r="D196" i="12"/>
  <c r="E196" i="12"/>
  <c r="D197" i="12"/>
  <c r="E197" i="12"/>
  <c r="D198" i="12"/>
  <c r="E198" i="12"/>
  <c r="D199" i="12"/>
  <c r="E199" i="12"/>
  <c r="D200" i="12"/>
  <c r="E200" i="12"/>
  <c r="D201" i="12"/>
  <c r="E201" i="12"/>
  <c r="D202" i="12"/>
  <c r="E202" i="12"/>
  <c r="D203" i="12"/>
  <c r="E203" i="12"/>
  <c r="D204" i="12"/>
  <c r="E204" i="12"/>
  <c r="D205" i="12"/>
  <c r="E205" i="12"/>
  <c r="D206" i="12"/>
  <c r="E206" i="12"/>
  <c r="D207" i="12"/>
  <c r="E207" i="12"/>
  <c r="D208" i="12"/>
  <c r="E208" i="12"/>
  <c r="D209" i="12"/>
  <c r="E209" i="12"/>
  <c r="D210" i="12"/>
  <c r="E210" i="12"/>
  <c r="D211" i="12"/>
  <c r="E211" i="12"/>
  <c r="D212" i="12"/>
  <c r="E212" i="12"/>
  <c r="D213" i="12"/>
  <c r="E213" i="12"/>
  <c r="D214" i="12"/>
  <c r="E214" i="12"/>
  <c r="D215" i="12"/>
  <c r="E215" i="12"/>
  <c r="D216" i="12"/>
  <c r="E216" i="12"/>
  <c r="D217" i="12"/>
  <c r="E217" i="12"/>
  <c r="D218" i="12"/>
  <c r="E218" i="12"/>
  <c r="D219" i="12"/>
  <c r="E219" i="12"/>
  <c r="D220" i="12"/>
  <c r="E220" i="12"/>
  <c r="D221" i="12"/>
  <c r="E221" i="12"/>
  <c r="D222" i="12"/>
  <c r="E222" i="12"/>
  <c r="D223" i="12"/>
  <c r="E223" i="12"/>
  <c r="D224" i="12"/>
  <c r="E224" i="12"/>
  <c r="D225" i="12"/>
  <c r="E225" i="12"/>
  <c r="D226" i="12"/>
  <c r="E226" i="12"/>
  <c r="D227" i="12"/>
  <c r="E227" i="12"/>
  <c r="D228" i="12"/>
  <c r="E228" i="12"/>
  <c r="D229" i="12"/>
  <c r="E229" i="12"/>
  <c r="D230" i="12"/>
  <c r="E230" i="12"/>
  <c r="D231" i="12"/>
  <c r="E231" i="12"/>
  <c r="D232" i="12"/>
  <c r="E232" i="12"/>
  <c r="D233" i="12"/>
  <c r="E233" i="12"/>
  <c r="D234" i="12"/>
  <c r="E234" i="12"/>
  <c r="D235" i="12"/>
  <c r="E235" i="12"/>
  <c r="D236" i="12"/>
  <c r="E236" i="12"/>
  <c r="D237" i="12"/>
  <c r="E237" i="12"/>
  <c r="D238" i="12"/>
  <c r="E238" i="12"/>
  <c r="D239" i="12"/>
  <c r="E239" i="12"/>
  <c r="D240" i="12"/>
  <c r="E240" i="12"/>
  <c r="D241" i="12"/>
  <c r="E241" i="12"/>
  <c r="D242" i="12"/>
  <c r="E242" i="12"/>
  <c r="D243" i="12"/>
  <c r="E243" i="12"/>
  <c r="D244" i="12"/>
  <c r="E244" i="12"/>
  <c r="D245" i="12"/>
  <c r="E245" i="12"/>
  <c r="D246" i="12"/>
  <c r="E246" i="12"/>
  <c r="D247" i="12"/>
  <c r="E247" i="12"/>
  <c r="D248" i="12"/>
  <c r="E248" i="12"/>
  <c r="D249" i="12"/>
  <c r="E249" i="12"/>
  <c r="D250" i="12"/>
  <c r="E250" i="12"/>
  <c r="D251" i="12"/>
  <c r="E251" i="12"/>
  <c r="D252" i="12"/>
  <c r="E252" i="12"/>
  <c r="D253" i="12"/>
  <c r="E253" i="12"/>
  <c r="D254" i="12"/>
  <c r="E254" i="12"/>
  <c r="D255" i="12"/>
  <c r="E255" i="12"/>
  <c r="D256" i="12"/>
  <c r="E256" i="12"/>
  <c r="D257" i="12"/>
  <c r="E257" i="12"/>
  <c r="D258" i="12"/>
  <c r="E258" i="12"/>
  <c r="D259" i="12"/>
  <c r="E259" i="12"/>
  <c r="D260" i="12"/>
  <c r="E260" i="12"/>
  <c r="D261" i="12"/>
  <c r="E261" i="12"/>
  <c r="D262" i="12"/>
  <c r="E262" i="12"/>
  <c r="D263" i="12"/>
  <c r="E263" i="12"/>
  <c r="D264" i="12"/>
  <c r="E264" i="12"/>
  <c r="D265" i="12"/>
  <c r="E265" i="12"/>
  <c r="D266" i="12"/>
  <c r="E266" i="12"/>
  <c r="D267" i="12"/>
  <c r="E267" i="12"/>
  <c r="D268" i="12"/>
  <c r="E268" i="12"/>
  <c r="D269" i="12"/>
  <c r="E269" i="12"/>
  <c r="D270" i="12"/>
  <c r="E270" i="12"/>
  <c r="D271" i="12"/>
  <c r="E271" i="12"/>
  <c r="D272" i="12"/>
  <c r="E272" i="12"/>
  <c r="D273" i="12"/>
  <c r="E273" i="12"/>
  <c r="D274" i="12"/>
  <c r="E274" i="12"/>
  <c r="D275" i="12"/>
  <c r="E275" i="12"/>
  <c r="D276" i="12"/>
  <c r="E276" i="12"/>
  <c r="D277" i="12"/>
  <c r="E277" i="12"/>
  <c r="D278" i="12"/>
  <c r="E278" i="12"/>
  <c r="D279" i="12"/>
  <c r="E279" i="12"/>
  <c r="D280" i="12"/>
  <c r="E280" i="12"/>
  <c r="D281" i="12"/>
  <c r="E281" i="12"/>
  <c r="D282" i="12"/>
  <c r="E282" i="12"/>
  <c r="D283" i="12"/>
  <c r="E283" i="12"/>
  <c r="D284" i="12"/>
  <c r="E284" i="12"/>
  <c r="D285" i="12"/>
  <c r="E285" i="12"/>
  <c r="D286" i="12"/>
  <c r="E286" i="12"/>
  <c r="D287" i="12"/>
  <c r="E287" i="12"/>
  <c r="D288" i="12"/>
  <c r="E288" i="12"/>
  <c r="D289" i="12"/>
  <c r="E289" i="12"/>
  <c r="D290" i="12"/>
  <c r="E290" i="12"/>
  <c r="D291" i="12"/>
  <c r="E291" i="12"/>
  <c r="D292" i="12"/>
  <c r="E292" i="12"/>
  <c r="D293" i="12"/>
  <c r="E293" i="12"/>
  <c r="D294" i="12"/>
  <c r="E294" i="12"/>
  <c r="D295" i="12"/>
  <c r="E295" i="12"/>
  <c r="D296" i="12"/>
  <c r="E296" i="12"/>
  <c r="D297" i="12"/>
  <c r="E297" i="12"/>
  <c r="D298" i="12"/>
  <c r="E298" i="12"/>
  <c r="D299" i="12"/>
  <c r="E299" i="12"/>
  <c r="D300" i="12"/>
  <c r="E300" i="12"/>
  <c r="D301" i="12"/>
  <c r="E301" i="12"/>
  <c r="D302" i="12"/>
  <c r="E302" i="12"/>
  <c r="D303" i="12"/>
  <c r="E303" i="12"/>
  <c r="D304" i="12"/>
  <c r="E304" i="12"/>
  <c r="D305" i="12"/>
  <c r="E305" i="12"/>
  <c r="D306" i="12"/>
  <c r="E306" i="12"/>
  <c r="D307" i="12"/>
  <c r="E307" i="12"/>
  <c r="D308" i="12"/>
  <c r="E308" i="12"/>
  <c r="D309" i="12"/>
  <c r="E309" i="12"/>
  <c r="D310" i="12"/>
  <c r="E310" i="12"/>
  <c r="D311" i="12"/>
  <c r="E311" i="12"/>
  <c r="D312" i="12"/>
  <c r="E312" i="12"/>
  <c r="D313" i="12"/>
  <c r="E313" i="12"/>
  <c r="D314" i="12"/>
  <c r="E314" i="12"/>
  <c r="D315" i="12"/>
  <c r="E315" i="12"/>
  <c r="D316" i="12"/>
  <c r="E316" i="12"/>
  <c r="D317" i="12"/>
  <c r="E317" i="12"/>
  <c r="D318" i="12"/>
  <c r="E318" i="12"/>
  <c r="D319" i="12"/>
  <c r="E319" i="12"/>
  <c r="D320" i="12"/>
  <c r="E320" i="12"/>
  <c r="D321" i="12"/>
  <c r="E321" i="12"/>
  <c r="D322" i="12"/>
  <c r="E322" i="12"/>
  <c r="D323" i="12"/>
  <c r="E323" i="12"/>
  <c r="D324" i="12"/>
  <c r="E324" i="12"/>
  <c r="D325" i="12"/>
  <c r="E325" i="12"/>
  <c r="D326" i="12"/>
  <c r="E326" i="12"/>
  <c r="D327" i="12"/>
  <c r="E327" i="12"/>
  <c r="D328" i="12"/>
  <c r="E328" i="12"/>
  <c r="D329" i="12"/>
  <c r="E329" i="12"/>
  <c r="D330" i="12"/>
  <c r="E330" i="12"/>
  <c r="D331" i="12"/>
  <c r="E331" i="12"/>
  <c r="D332" i="12"/>
  <c r="E332" i="12"/>
  <c r="D333" i="12"/>
  <c r="E333" i="12"/>
  <c r="D334" i="12"/>
  <c r="E334" i="12"/>
  <c r="D335" i="12"/>
  <c r="E335" i="12"/>
  <c r="D336" i="12"/>
  <c r="E336" i="12"/>
  <c r="D337" i="12"/>
  <c r="E337" i="12"/>
  <c r="D338" i="12"/>
  <c r="E338" i="12"/>
  <c r="D339" i="12"/>
  <c r="E339" i="12"/>
  <c r="D340" i="12"/>
  <c r="E340" i="12"/>
  <c r="D341" i="12"/>
  <c r="E341" i="12"/>
  <c r="D342" i="12"/>
  <c r="E342" i="12"/>
  <c r="D343" i="12"/>
  <c r="E343" i="12"/>
  <c r="D344" i="12"/>
  <c r="E344" i="12"/>
  <c r="D345" i="12"/>
  <c r="E345" i="12"/>
  <c r="D346" i="12"/>
  <c r="E346" i="12"/>
  <c r="D347" i="12"/>
  <c r="E347" i="12"/>
  <c r="D348" i="12"/>
  <c r="E348" i="12"/>
  <c r="D349" i="12"/>
  <c r="E349" i="12"/>
  <c r="D350" i="12"/>
  <c r="E350" i="12"/>
  <c r="D351" i="12"/>
  <c r="E351" i="12"/>
  <c r="D352" i="12"/>
  <c r="E352" i="12"/>
  <c r="D353" i="12"/>
  <c r="E353" i="12"/>
  <c r="D354" i="12"/>
  <c r="E354" i="12"/>
  <c r="D355" i="12"/>
  <c r="E355" i="12"/>
  <c r="D356" i="12"/>
  <c r="E356" i="12"/>
  <c r="D357" i="12"/>
  <c r="E357" i="12"/>
  <c r="D358" i="12"/>
  <c r="E358" i="12"/>
  <c r="D359" i="12"/>
  <c r="E359" i="12"/>
  <c r="D360" i="12"/>
  <c r="E360" i="12"/>
  <c r="D361" i="12"/>
  <c r="E361" i="12"/>
  <c r="D362" i="12"/>
  <c r="E362" i="12"/>
  <c r="D363" i="12"/>
  <c r="E363" i="12"/>
  <c r="D364" i="12"/>
  <c r="E364" i="12"/>
  <c r="D365" i="12"/>
  <c r="E365" i="12"/>
  <c r="D366" i="12"/>
  <c r="E366" i="12"/>
  <c r="D367" i="12"/>
  <c r="E367" i="12"/>
  <c r="D368" i="12"/>
  <c r="E368" i="12"/>
  <c r="D369" i="12"/>
  <c r="E369" i="12"/>
  <c r="D370" i="12"/>
  <c r="E370" i="12"/>
  <c r="D371" i="12"/>
  <c r="E371" i="12"/>
  <c r="D372" i="12"/>
  <c r="E372" i="12"/>
  <c r="D373" i="12"/>
  <c r="E373" i="12"/>
  <c r="D374" i="12"/>
  <c r="E374" i="12"/>
  <c r="D375" i="12"/>
  <c r="E375" i="12"/>
  <c r="D376" i="12"/>
  <c r="E376" i="12"/>
  <c r="D377" i="12"/>
  <c r="E377" i="12"/>
  <c r="D378" i="12"/>
  <c r="E378" i="12"/>
  <c r="D379" i="12"/>
  <c r="E379" i="12"/>
  <c r="D380" i="12"/>
  <c r="E380" i="12"/>
  <c r="D381" i="12"/>
  <c r="E381" i="12"/>
  <c r="D382" i="12"/>
  <c r="E382" i="12"/>
  <c r="D383" i="12"/>
  <c r="E383" i="12"/>
  <c r="D384" i="12"/>
  <c r="E384" i="12"/>
  <c r="D385" i="12"/>
  <c r="E385" i="12"/>
  <c r="D386" i="12"/>
  <c r="E386" i="12"/>
  <c r="D387" i="12"/>
  <c r="E387" i="12"/>
  <c r="D388" i="12"/>
  <c r="E388" i="12"/>
  <c r="D389" i="12"/>
  <c r="E389" i="12"/>
  <c r="D390" i="12"/>
  <c r="E390" i="12"/>
  <c r="D391" i="12"/>
  <c r="E391" i="12"/>
  <c r="D392" i="12"/>
  <c r="E392" i="12"/>
  <c r="D393" i="12"/>
  <c r="E393" i="12"/>
  <c r="D394" i="12"/>
  <c r="E394" i="12"/>
  <c r="D395" i="12"/>
  <c r="E395" i="12"/>
  <c r="D396" i="12"/>
  <c r="E396" i="12"/>
  <c r="D397" i="12"/>
  <c r="E397" i="12"/>
  <c r="D398" i="12"/>
  <c r="E398" i="12"/>
  <c r="D399" i="12"/>
  <c r="E399" i="12"/>
  <c r="D400" i="12"/>
  <c r="E400" i="12"/>
  <c r="D401" i="12"/>
  <c r="E401" i="12"/>
  <c r="D402" i="12"/>
  <c r="E402" i="12"/>
  <c r="D403" i="12"/>
  <c r="E403" i="12"/>
  <c r="D404" i="12"/>
  <c r="E404" i="12"/>
  <c r="D405" i="12"/>
  <c r="E405" i="12"/>
  <c r="D406" i="12"/>
  <c r="E406" i="12"/>
  <c r="D407" i="12"/>
  <c r="E407" i="12"/>
  <c r="D408" i="12"/>
  <c r="E408" i="12"/>
  <c r="D409" i="12"/>
  <c r="E409" i="12"/>
  <c r="D410" i="12"/>
  <c r="E410" i="12"/>
  <c r="D411" i="12"/>
  <c r="E411" i="12"/>
  <c r="D412" i="12"/>
  <c r="E412" i="12"/>
  <c r="D413" i="12"/>
  <c r="E413" i="12"/>
  <c r="D414" i="12"/>
  <c r="E414" i="12"/>
  <c r="D415" i="12"/>
  <c r="E415" i="12"/>
  <c r="D416" i="12"/>
  <c r="E416" i="12"/>
  <c r="D417" i="12"/>
  <c r="E417" i="12"/>
  <c r="D418" i="12"/>
  <c r="E418" i="12"/>
  <c r="D419" i="12"/>
  <c r="E419" i="12"/>
  <c r="D420" i="12"/>
  <c r="E420" i="12"/>
  <c r="D421" i="12"/>
  <c r="E421" i="12"/>
  <c r="D422" i="12"/>
  <c r="E422" i="12"/>
  <c r="D423" i="12"/>
  <c r="E423" i="12"/>
  <c r="D424" i="12"/>
  <c r="E424" i="12"/>
  <c r="D425" i="12"/>
  <c r="E425" i="12"/>
  <c r="D426" i="12"/>
  <c r="E426" i="12"/>
  <c r="D427" i="12"/>
  <c r="E427" i="12"/>
  <c r="D428" i="12"/>
  <c r="E428" i="12"/>
  <c r="D429" i="12"/>
  <c r="E429" i="12"/>
  <c r="D430" i="12"/>
  <c r="E430" i="12"/>
  <c r="D431" i="12"/>
  <c r="E431" i="12"/>
  <c r="D432" i="12"/>
  <c r="E432" i="12"/>
  <c r="D433" i="12"/>
  <c r="E433" i="12"/>
  <c r="D434" i="12"/>
  <c r="E434" i="12"/>
  <c r="D435" i="12"/>
  <c r="E435" i="12"/>
  <c r="D436" i="12"/>
  <c r="E436" i="12"/>
  <c r="D437" i="12"/>
  <c r="E437" i="12"/>
  <c r="D438" i="12"/>
  <c r="E438" i="12"/>
  <c r="D439" i="12"/>
  <c r="E439" i="12"/>
  <c r="D440" i="12"/>
  <c r="E440" i="12"/>
  <c r="D441" i="12"/>
  <c r="E441" i="12"/>
  <c r="D442" i="12"/>
  <c r="E442" i="12"/>
  <c r="D443" i="12"/>
  <c r="E443" i="12"/>
  <c r="D444" i="12"/>
  <c r="E444" i="12"/>
  <c r="D445" i="12"/>
  <c r="E445" i="12"/>
  <c r="D446" i="12"/>
  <c r="E446" i="12"/>
  <c r="D447" i="12"/>
  <c r="E447" i="12"/>
  <c r="D448" i="12"/>
  <c r="E448" i="12"/>
  <c r="D449" i="12"/>
  <c r="E449" i="12"/>
  <c r="D450" i="12"/>
  <c r="E450" i="12"/>
  <c r="D451" i="12"/>
  <c r="E451" i="12"/>
  <c r="D452" i="12"/>
  <c r="E452" i="12"/>
  <c r="D453" i="12"/>
  <c r="E453" i="12"/>
  <c r="D454" i="12"/>
  <c r="E454" i="12"/>
  <c r="D455" i="12"/>
  <c r="E455" i="12"/>
  <c r="D456" i="12"/>
  <c r="E456" i="12"/>
  <c r="D457" i="12"/>
  <c r="E457" i="12"/>
  <c r="D458" i="12"/>
  <c r="E458" i="12"/>
  <c r="D459" i="12"/>
  <c r="E459" i="12"/>
  <c r="D460" i="12"/>
  <c r="E460" i="12"/>
  <c r="D461" i="12"/>
  <c r="E461" i="12"/>
  <c r="D462" i="12"/>
  <c r="E462" i="12"/>
  <c r="D463" i="12"/>
  <c r="E463" i="12"/>
  <c r="D464" i="12"/>
  <c r="E464" i="12"/>
  <c r="D465" i="12"/>
  <c r="E465" i="12"/>
  <c r="D466" i="12"/>
  <c r="E466" i="12"/>
  <c r="D467" i="12"/>
  <c r="E467" i="12"/>
  <c r="D468" i="12"/>
  <c r="E468" i="12"/>
  <c r="D469" i="12"/>
  <c r="E469" i="12"/>
  <c r="D470" i="12"/>
  <c r="E470" i="12"/>
  <c r="D471" i="12"/>
  <c r="E471" i="12"/>
  <c r="D472" i="12"/>
  <c r="E472" i="12"/>
  <c r="D473" i="12"/>
  <c r="E473" i="12"/>
  <c r="D474" i="12"/>
  <c r="E474" i="12"/>
  <c r="D475" i="12"/>
  <c r="E475" i="12"/>
  <c r="D476" i="12"/>
  <c r="E476" i="12"/>
  <c r="D477" i="12"/>
  <c r="E477" i="12"/>
  <c r="D478" i="12"/>
  <c r="E478" i="12"/>
  <c r="D479" i="12"/>
  <c r="E479" i="12"/>
  <c r="D480" i="12"/>
  <c r="E480" i="12"/>
  <c r="D481" i="12"/>
  <c r="E481" i="12"/>
  <c r="D482" i="12"/>
  <c r="E482" i="12"/>
  <c r="D483" i="12"/>
  <c r="E483" i="12"/>
  <c r="D484" i="12"/>
  <c r="E484" i="12"/>
  <c r="D485" i="12"/>
  <c r="E485" i="12"/>
  <c r="D486" i="12"/>
  <c r="E486" i="12"/>
  <c r="D487" i="12"/>
  <c r="E487" i="12"/>
  <c r="D488" i="12"/>
  <c r="E488" i="12"/>
  <c r="D489" i="12"/>
  <c r="E489" i="12"/>
  <c r="D490" i="12"/>
  <c r="E490" i="12"/>
  <c r="D491" i="12"/>
  <c r="E491" i="12"/>
  <c r="D492" i="12"/>
  <c r="E492" i="12"/>
  <c r="D493" i="12"/>
  <c r="E493" i="12"/>
  <c r="D494" i="12"/>
  <c r="E494" i="12"/>
  <c r="D495" i="12"/>
  <c r="E495" i="12"/>
  <c r="D496" i="12"/>
  <c r="E496" i="12"/>
  <c r="D497" i="12"/>
  <c r="E497" i="12"/>
  <c r="D498" i="12"/>
  <c r="E498" i="12"/>
  <c r="D499" i="12"/>
  <c r="E499" i="12"/>
  <c r="D500" i="12"/>
  <c r="E500" i="12"/>
  <c r="D501" i="12"/>
  <c r="E501" i="12"/>
  <c r="D502" i="12"/>
  <c r="E502" i="12"/>
  <c r="D503" i="12"/>
  <c r="E503" i="12"/>
  <c r="D504" i="12"/>
  <c r="E504" i="12"/>
  <c r="D505" i="12"/>
  <c r="E505" i="12"/>
  <c r="D506" i="12"/>
  <c r="E506" i="12"/>
  <c r="D507" i="12"/>
  <c r="E507" i="12"/>
  <c r="D508" i="12"/>
  <c r="E508" i="12"/>
  <c r="D509" i="12"/>
  <c r="E509" i="12"/>
  <c r="D510" i="12"/>
  <c r="E510" i="12"/>
  <c r="D511" i="12"/>
  <c r="E511" i="12"/>
  <c r="D512" i="12"/>
  <c r="E512" i="12"/>
  <c r="D513" i="12"/>
  <c r="E513" i="12"/>
  <c r="D514" i="12"/>
  <c r="E514" i="12"/>
  <c r="D515" i="12"/>
  <c r="E515" i="12"/>
  <c r="D516" i="12"/>
  <c r="E516" i="12"/>
  <c r="D517" i="12"/>
  <c r="E517" i="12"/>
  <c r="D518" i="12"/>
  <c r="E518" i="12"/>
  <c r="D519" i="12"/>
  <c r="E519" i="12"/>
  <c r="D520" i="12"/>
  <c r="E520" i="12"/>
  <c r="D521" i="12"/>
  <c r="E521" i="12"/>
  <c r="D522" i="12"/>
  <c r="E522" i="12"/>
  <c r="D523" i="12"/>
  <c r="E523" i="12"/>
  <c r="D524" i="12"/>
  <c r="E524" i="12"/>
  <c r="D525" i="12"/>
  <c r="E525" i="12"/>
  <c r="D526" i="12"/>
  <c r="E526" i="12"/>
  <c r="D527" i="12"/>
  <c r="E527" i="12"/>
  <c r="D528" i="12"/>
  <c r="E528" i="12"/>
  <c r="D529" i="12"/>
  <c r="E529" i="12"/>
  <c r="D530" i="12"/>
  <c r="E530" i="12"/>
  <c r="D531" i="12"/>
  <c r="E531" i="12"/>
  <c r="D532" i="12"/>
  <c r="E532" i="12"/>
  <c r="D533" i="12"/>
  <c r="E533" i="12"/>
  <c r="D534" i="12"/>
  <c r="E534" i="12"/>
  <c r="D535" i="12"/>
  <c r="E535" i="12"/>
  <c r="D536" i="12"/>
  <c r="E536" i="12"/>
  <c r="D537" i="12"/>
  <c r="E537" i="12"/>
  <c r="D538" i="12"/>
  <c r="E538" i="12"/>
  <c r="D539" i="12"/>
  <c r="E539" i="12"/>
  <c r="D540" i="12"/>
  <c r="E540" i="12"/>
  <c r="D541" i="12"/>
  <c r="E541" i="12"/>
  <c r="D542" i="12"/>
  <c r="E542" i="12"/>
  <c r="D543" i="12"/>
  <c r="E543" i="12"/>
  <c r="D544" i="12"/>
  <c r="E544" i="12"/>
  <c r="D545" i="12"/>
  <c r="E545" i="12"/>
  <c r="D546" i="12"/>
  <c r="E546" i="12"/>
  <c r="D547" i="12"/>
  <c r="E547" i="12"/>
  <c r="D548" i="12"/>
  <c r="E548" i="12"/>
  <c r="D549" i="12"/>
  <c r="E549" i="12"/>
  <c r="D550" i="12"/>
  <c r="E550" i="12"/>
  <c r="D551" i="12"/>
  <c r="E551" i="12"/>
  <c r="D552" i="12"/>
  <c r="E552" i="12"/>
  <c r="D553" i="12"/>
  <c r="E553" i="12"/>
  <c r="D554" i="12"/>
  <c r="E554" i="12"/>
  <c r="D555" i="12"/>
  <c r="E555" i="12"/>
  <c r="D556" i="12"/>
  <c r="E556" i="12"/>
  <c r="D557" i="12"/>
  <c r="E557" i="12"/>
  <c r="D558" i="12"/>
  <c r="E558" i="12"/>
  <c r="D559" i="12"/>
  <c r="E559" i="12"/>
  <c r="D560" i="12"/>
  <c r="E560" i="12"/>
  <c r="D561" i="12"/>
  <c r="E561" i="12"/>
  <c r="D562" i="12"/>
  <c r="E562" i="12"/>
  <c r="D563" i="12"/>
  <c r="E563" i="12"/>
  <c r="D564" i="12"/>
  <c r="E564" i="12"/>
  <c r="D565" i="12"/>
  <c r="E565" i="12"/>
  <c r="D566" i="12"/>
  <c r="E566" i="12"/>
  <c r="D567" i="12"/>
  <c r="E567" i="12"/>
  <c r="D568" i="12"/>
  <c r="E568" i="12"/>
  <c r="D569" i="12"/>
  <c r="E569" i="12"/>
  <c r="D570" i="12"/>
  <c r="E570" i="12"/>
  <c r="D571" i="12"/>
  <c r="E571" i="12"/>
  <c r="D572" i="12"/>
  <c r="E572" i="12"/>
  <c r="D573" i="12"/>
  <c r="E573" i="12"/>
  <c r="D574" i="12"/>
  <c r="E574" i="12"/>
  <c r="D575" i="12"/>
  <c r="E575" i="12"/>
  <c r="D576" i="12"/>
  <c r="E576" i="12"/>
  <c r="D577" i="12"/>
  <c r="E577" i="12"/>
  <c r="D578" i="12"/>
  <c r="E578" i="12"/>
  <c r="D579" i="12"/>
  <c r="E579" i="12"/>
  <c r="D580" i="12"/>
  <c r="E580" i="12"/>
  <c r="D581" i="12"/>
  <c r="E581" i="12"/>
  <c r="D582" i="12"/>
  <c r="E582" i="12"/>
  <c r="D583" i="12"/>
  <c r="E583" i="12"/>
  <c r="D584" i="12"/>
  <c r="E584" i="12"/>
  <c r="D585" i="12"/>
  <c r="E585" i="12"/>
  <c r="D586" i="12"/>
  <c r="E586" i="12"/>
  <c r="D587" i="12"/>
  <c r="E587" i="12"/>
  <c r="D588" i="12"/>
  <c r="E588" i="12"/>
  <c r="D589" i="12"/>
  <c r="E589" i="12"/>
  <c r="D590" i="12"/>
  <c r="E590" i="12"/>
  <c r="D591" i="12"/>
  <c r="E591" i="12"/>
  <c r="D592" i="12"/>
  <c r="F592" i="12"/>
  <c r="D593" i="12"/>
  <c r="E593" i="12"/>
  <c r="D594" i="12"/>
  <c r="E594" i="12"/>
  <c r="D595" i="12"/>
  <c r="E595" i="12"/>
  <c r="D596" i="12"/>
  <c r="E596" i="12"/>
  <c r="D597" i="12"/>
  <c r="E597" i="12"/>
  <c r="D598" i="12"/>
  <c r="E598" i="12"/>
  <c r="D599" i="12"/>
  <c r="E599" i="12"/>
  <c r="D600" i="12"/>
  <c r="E600" i="12"/>
  <c r="D601" i="12"/>
  <c r="E601" i="12"/>
  <c r="D602" i="12"/>
  <c r="E602" i="12"/>
  <c r="D603" i="12"/>
  <c r="E603" i="12"/>
  <c r="D604" i="12"/>
  <c r="E604" i="12"/>
  <c r="D605" i="12"/>
  <c r="E605" i="12"/>
  <c r="D606" i="12"/>
  <c r="E606" i="12"/>
  <c r="D607" i="12"/>
  <c r="E607" i="12"/>
  <c r="D608" i="12"/>
  <c r="E608" i="12"/>
  <c r="D609" i="12"/>
  <c r="E609" i="12"/>
  <c r="D610" i="12"/>
  <c r="E610" i="12"/>
  <c r="D611" i="12"/>
  <c r="E611" i="12"/>
  <c r="D612" i="12"/>
  <c r="E612" i="12"/>
  <c r="D613" i="12"/>
  <c r="E613" i="12"/>
  <c r="D614" i="12"/>
  <c r="E614" i="12"/>
  <c r="D615" i="12"/>
  <c r="E615" i="12"/>
  <c r="D616" i="12"/>
  <c r="E616" i="12"/>
  <c r="D617" i="12"/>
  <c r="E617" i="12"/>
  <c r="D618" i="12"/>
  <c r="E618" i="12"/>
  <c r="D619" i="12"/>
  <c r="E619" i="12"/>
  <c r="D620" i="12"/>
  <c r="E620" i="12"/>
  <c r="D621" i="12"/>
  <c r="E621" i="12"/>
  <c r="D622" i="12"/>
  <c r="E622" i="12"/>
  <c r="D623" i="12"/>
  <c r="E623" i="12"/>
  <c r="D624" i="12"/>
  <c r="E624" i="12"/>
  <c r="D625" i="12"/>
  <c r="E625" i="12"/>
  <c r="D626" i="12"/>
  <c r="E626" i="12"/>
  <c r="D627" i="12"/>
  <c r="E627" i="12"/>
  <c r="D628" i="12"/>
  <c r="E628" i="12"/>
  <c r="D629" i="12"/>
  <c r="E629" i="12"/>
  <c r="D630" i="12"/>
  <c r="E630" i="12"/>
  <c r="D631" i="12"/>
  <c r="E631" i="12"/>
  <c r="D632" i="12"/>
  <c r="E632" i="12"/>
  <c r="D633" i="12"/>
  <c r="E633" i="12"/>
  <c r="D634" i="12"/>
  <c r="E634" i="12"/>
  <c r="D635" i="12"/>
  <c r="E635" i="12"/>
  <c r="D636" i="12"/>
  <c r="E636" i="12"/>
  <c r="D637" i="12"/>
  <c r="E637" i="12"/>
  <c r="D638" i="12"/>
  <c r="E638" i="12"/>
  <c r="D639" i="12"/>
  <c r="E639" i="12"/>
  <c r="D640" i="12"/>
  <c r="E640" i="12"/>
  <c r="D641" i="12"/>
  <c r="E641" i="12"/>
  <c r="D642" i="12"/>
  <c r="E642" i="12"/>
  <c r="D643" i="12"/>
  <c r="E643" i="12"/>
  <c r="D644" i="12"/>
  <c r="E644" i="12"/>
  <c r="D645" i="12"/>
  <c r="E645" i="12"/>
  <c r="D646" i="12"/>
  <c r="E646" i="12"/>
  <c r="D647" i="12"/>
  <c r="E647" i="12"/>
  <c r="D648" i="12"/>
  <c r="E648" i="12"/>
  <c r="D649" i="12"/>
  <c r="E649" i="12"/>
  <c r="D650" i="12"/>
  <c r="E650" i="12"/>
  <c r="D651" i="12"/>
  <c r="E651" i="12"/>
  <c r="D652" i="12"/>
  <c r="E652" i="12"/>
  <c r="D653" i="12"/>
  <c r="E653" i="12"/>
  <c r="D654" i="12"/>
  <c r="E654" i="12"/>
  <c r="D655" i="12"/>
  <c r="E655" i="12"/>
  <c r="D656" i="12"/>
  <c r="E656" i="12"/>
  <c r="D657" i="12"/>
  <c r="E657" i="12"/>
  <c r="D658" i="12"/>
  <c r="E658" i="12"/>
  <c r="D659" i="12"/>
  <c r="E659" i="12"/>
  <c r="D660" i="12"/>
  <c r="E660" i="12"/>
  <c r="D661" i="12"/>
  <c r="E661" i="12"/>
  <c r="D662" i="12"/>
  <c r="E662" i="12"/>
  <c r="D663" i="12"/>
  <c r="E663" i="12"/>
  <c r="D664" i="12"/>
  <c r="E664" i="12"/>
  <c r="D665" i="12"/>
  <c r="E665" i="12"/>
  <c r="D666" i="12"/>
  <c r="E666" i="12"/>
  <c r="D667" i="12"/>
  <c r="E667" i="12"/>
  <c r="D668" i="12"/>
  <c r="E668" i="12"/>
  <c r="D669" i="12"/>
  <c r="E669" i="12"/>
  <c r="D670" i="12"/>
  <c r="E670" i="12"/>
  <c r="D671" i="12"/>
  <c r="E671" i="12"/>
  <c r="D672" i="12"/>
  <c r="E672" i="12"/>
  <c r="D673" i="12"/>
  <c r="E673" i="12"/>
  <c r="D674" i="12"/>
  <c r="E674" i="12"/>
  <c r="D675" i="12"/>
  <c r="E675" i="12"/>
  <c r="D676" i="12"/>
  <c r="E676" i="12"/>
  <c r="D677" i="12"/>
  <c r="E677" i="12"/>
  <c r="D678" i="12"/>
  <c r="E678" i="12"/>
  <c r="D679" i="12"/>
  <c r="E679" i="12"/>
  <c r="D680" i="12"/>
  <c r="E680" i="12"/>
  <c r="D681" i="12"/>
  <c r="E681" i="12"/>
  <c r="D682" i="12"/>
  <c r="E682" i="12"/>
  <c r="D683" i="12"/>
  <c r="E683" i="12"/>
  <c r="D684" i="12"/>
  <c r="E684" i="12"/>
  <c r="D685" i="12"/>
  <c r="E685" i="12"/>
  <c r="D686" i="12"/>
  <c r="E686" i="12"/>
  <c r="D687" i="12"/>
  <c r="E687" i="12"/>
  <c r="D688" i="12"/>
  <c r="E688" i="12"/>
  <c r="D689" i="12"/>
  <c r="E689" i="12"/>
  <c r="D690" i="12"/>
  <c r="E690" i="12"/>
  <c r="D691" i="12"/>
  <c r="E691" i="12"/>
  <c r="D692" i="12"/>
  <c r="E692" i="12"/>
  <c r="D693" i="12"/>
  <c r="E693" i="12"/>
  <c r="D694" i="12"/>
  <c r="E694" i="12"/>
  <c r="D695" i="12"/>
  <c r="E695" i="12"/>
  <c r="D696" i="12"/>
  <c r="E696" i="12"/>
  <c r="D697" i="12"/>
  <c r="E697" i="12"/>
  <c r="D698" i="12"/>
  <c r="E698" i="12"/>
  <c r="D699" i="12"/>
  <c r="E699" i="12"/>
  <c r="D700" i="12"/>
  <c r="E700" i="12"/>
  <c r="D701" i="12"/>
  <c r="E701" i="12"/>
  <c r="D702" i="12"/>
  <c r="E702" i="12"/>
  <c r="D703" i="12"/>
  <c r="E703" i="12"/>
  <c r="D704" i="12"/>
  <c r="E704" i="12"/>
  <c r="D705" i="12"/>
  <c r="E705" i="12"/>
  <c r="D706" i="12"/>
  <c r="E706" i="12"/>
  <c r="D707" i="12"/>
  <c r="E707" i="12"/>
  <c r="D708" i="12"/>
  <c r="E708" i="12"/>
  <c r="D709" i="12"/>
  <c r="E709" i="12"/>
  <c r="D710" i="12"/>
  <c r="E710" i="12"/>
  <c r="D711" i="12"/>
  <c r="E711" i="12"/>
  <c r="D712" i="12"/>
  <c r="E712" i="12"/>
  <c r="D713" i="12"/>
  <c r="E713" i="12"/>
  <c r="D714" i="12"/>
  <c r="E714" i="12"/>
  <c r="D715" i="12"/>
  <c r="E715" i="12"/>
  <c r="D716" i="12"/>
  <c r="E716" i="12"/>
  <c r="D717" i="12"/>
  <c r="E717" i="12"/>
  <c r="D718" i="12"/>
  <c r="E718" i="12"/>
  <c r="D719" i="12"/>
  <c r="E719" i="12"/>
  <c r="D720" i="12"/>
  <c r="E720" i="12"/>
  <c r="D721" i="12"/>
  <c r="E721" i="12"/>
  <c r="D722" i="12"/>
  <c r="E722" i="12"/>
  <c r="D723" i="12"/>
  <c r="E723" i="12"/>
  <c r="D724" i="12"/>
  <c r="E724" i="12"/>
  <c r="D725" i="12"/>
  <c r="E725" i="12"/>
  <c r="D726" i="12"/>
  <c r="E726" i="12"/>
  <c r="D727" i="12"/>
  <c r="E727" i="12"/>
  <c r="D728" i="12"/>
  <c r="E728" i="12"/>
  <c r="D729" i="12"/>
  <c r="E729" i="12"/>
  <c r="D730" i="12"/>
  <c r="E730" i="12"/>
  <c r="D731" i="12"/>
  <c r="E731" i="12"/>
  <c r="D732" i="12"/>
  <c r="E732" i="12"/>
  <c r="D733" i="12"/>
  <c r="E733" i="12"/>
  <c r="D734" i="12"/>
  <c r="E734" i="12"/>
  <c r="D735" i="12"/>
  <c r="E735" i="12"/>
  <c r="D736" i="12"/>
  <c r="E736" i="12"/>
  <c r="D737" i="12"/>
  <c r="E737" i="12"/>
  <c r="D738" i="12"/>
  <c r="E738" i="12"/>
  <c r="D739" i="12"/>
  <c r="E739" i="12"/>
  <c r="D740" i="12"/>
  <c r="E740" i="12"/>
  <c r="D741" i="12"/>
  <c r="E741" i="12"/>
  <c r="D742" i="12"/>
  <c r="E742" i="12"/>
  <c r="D743" i="12"/>
  <c r="E743" i="12"/>
  <c r="D744" i="12"/>
  <c r="E744" i="12"/>
  <c r="D745" i="12"/>
  <c r="E745" i="12"/>
  <c r="D746" i="12"/>
  <c r="E746" i="12"/>
  <c r="D747" i="12"/>
  <c r="E747" i="12"/>
  <c r="D748" i="12"/>
  <c r="E748" i="12"/>
  <c r="D749" i="12"/>
  <c r="E749" i="12"/>
  <c r="D750" i="12"/>
  <c r="E750" i="12"/>
  <c r="D751" i="12"/>
  <c r="E751" i="12"/>
  <c r="D752" i="12"/>
  <c r="E752" i="12"/>
  <c r="D753" i="12"/>
  <c r="E753" i="12"/>
  <c r="D754" i="12"/>
  <c r="E754" i="12"/>
  <c r="D755" i="12"/>
  <c r="E755" i="12"/>
  <c r="D756" i="12"/>
  <c r="E756" i="12"/>
  <c r="D757" i="12"/>
  <c r="E757" i="12"/>
  <c r="D758" i="12"/>
  <c r="E758" i="12"/>
  <c r="D759" i="12"/>
  <c r="E759" i="12"/>
  <c r="D760" i="12"/>
  <c r="E760" i="12"/>
  <c r="D761" i="12"/>
  <c r="E761" i="12"/>
  <c r="D762" i="12"/>
  <c r="E762" i="12"/>
  <c r="D763" i="12"/>
  <c r="E763" i="12"/>
  <c r="D764" i="12"/>
  <c r="E764" i="12"/>
  <c r="D765" i="12"/>
  <c r="E765" i="12"/>
  <c r="D766" i="12"/>
  <c r="E766" i="12"/>
  <c r="D767" i="12"/>
  <c r="E767" i="12"/>
  <c r="D768" i="12"/>
  <c r="E768" i="12"/>
  <c r="D769" i="12"/>
  <c r="E769" i="12"/>
  <c r="D770" i="12"/>
  <c r="E770" i="12"/>
  <c r="D771" i="12"/>
  <c r="E771" i="12"/>
  <c r="D772" i="12"/>
  <c r="E772" i="12"/>
  <c r="D773" i="12"/>
  <c r="E773" i="12"/>
  <c r="D774" i="12"/>
  <c r="E774" i="12"/>
  <c r="D775" i="12"/>
  <c r="E775" i="12"/>
  <c r="D776" i="12"/>
  <c r="E776" i="12"/>
  <c r="D777" i="12"/>
  <c r="E777" i="12"/>
  <c r="D778" i="12"/>
  <c r="E778" i="12"/>
  <c r="D779" i="12"/>
  <c r="E779" i="12"/>
  <c r="D780" i="12"/>
  <c r="E780" i="12"/>
  <c r="D781" i="12"/>
  <c r="E781" i="12"/>
  <c r="D782" i="12"/>
  <c r="E782" i="12"/>
  <c r="D783" i="12"/>
  <c r="E783" i="12"/>
  <c r="D784" i="12"/>
  <c r="E784" i="12"/>
  <c r="D785" i="12"/>
  <c r="E785" i="12"/>
  <c r="D786" i="12"/>
  <c r="E786" i="12"/>
  <c r="D787" i="12"/>
  <c r="E787" i="12"/>
  <c r="D788" i="12"/>
  <c r="E788" i="12"/>
  <c r="D789" i="12"/>
  <c r="E789" i="12"/>
  <c r="D790" i="12"/>
  <c r="E790" i="12"/>
  <c r="D791" i="12"/>
  <c r="E791" i="12"/>
  <c r="D792" i="12"/>
  <c r="E792" i="12"/>
  <c r="D793" i="12"/>
  <c r="E793" i="12"/>
  <c r="D794" i="12"/>
  <c r="E794" i="12"/>
  <c r="D795" i="12"/>
  <c r="E795" i="12"/>
  <c r="D796" i="12"/>
  <c r="E796" i="12"/>
  <c r="D797" i="12"/>
  <c r="E797" i="12"/>
  <c r="D798" i="12"/>
  <c r="E798" i="12"/>
  <c r="D799" i="12"/>
  <c r="E799" i="12"/>
  <c r="D800" i="12"/>
  <c r="E800" i="12"/>
  <c r="D801" i="12"/>
  <c r="E801" i="12"/>
  <c r="D802" i="12"/>
  <c r="E802" i="12"/>
  <c r="D803" i="12"/>
  <c r="E803" i="12"/>
  <c r="D804" i="12"/>
  <c r="E804" i="12"/>
  <c r="D805" i="12"/>
  <c r="E805" i="12"/>
  <c r="D806" i="12"/>
  <c r="E806" i="12"/>
  <c r="D807" i="12"/>
  <c r="E807" i="12"/>
  <c r="D808" i="12"/>
  <c r="E808" i="12"/>
  <c r="D809" i="12"/>
  <c r="E809" i="12"/>
  <c r="D810" i="12"/>
  <c r="E810" i="12"/>
  <c r="D811" i="12"/>
  <c r="E811" i="12"/>
  <c r="D812" i="12"/>
  <c r="E812" i="12"/>
  <c r="D813" i="12"/>
  <c r="E813" i="12"/>
  <c r="D814" i="12"/>
  <c r="E814" i="12"/>
  <c r="D815" i="12"/>
  <c r="E815" i="12"/>
  <c r="D816" i="12"/>
  <c r="E816" i="12"/>
  <c r="D817" i="12"/>
  <c r="E817" i="12"/>
  <c r="D818" i="12"/>
  <c r="E818" i="12"/>
  <c r="D819" i="12"/>
  <c r="E819" i="12"/>
  <c r="D820" i="12"/>
  <c r="E820" i="12"/>
  <c r="D821" i="12"/>
  <c r="E821" i="12"/>
  <c r="D822" i="12"/>
  <c r="E822" i="12"/>
  <c r="D823" i="12"/>
  <c r="E823" i="12"/>
  <c r="D824" i="12"/>
  <c r="E824" i="12"/>
  <c r="D825" i="12"/>
  <c r="E825" i="12"/>
  <c r="D826" i="12"/>
  <c r="E826" i="12"/>
  <c r="D827" i="12"/>
  <c r="E827" i="12"/>
  <c r="D828" i="12"/>
  <c r="E828" i="12"/>
  <c r="D829" i="12"/>
  <c r="E829" i="12"/>
  <c r="D830" i="12"/>
  <c r="E830" i="12"/>
  <c r="D831" i="12"/>
  <c r="E831" i="12"/>
  <c r="D832" i="12"/>
  <c r="E832" i="12"/>
  <c r="D833" i="12"/>
  <c r="E833" i="12"/>
  <c r="D834" i="12"/>
  <c r="E834" i="12"/>
  <c r="D835" i="12"/>
  <c r="E835" i="12"/>
  <c r="D836" i="12"/>
  <c r="E836" i="12"/>
  <c r="D837" i="12"/>
  <c r="E837" i="12"/>
  <c r="D838" i="12"/>
  <c r="E838" i="12"/>
  <c r="D839" i="12"/>
  <c r="E839" i="12"/>
  <c r="D840" i="12"/>
  <c r="E840" i="12"/>
  <c r="D841" i="12"/>
  <c r="E841" i="12"/>
  <c r="D842" i="12"/>
  <c r="E842" i="12"/>
  <c r="D843" i="12"/>
  <c r="E843" i="12"/>
  <c r="D844" i="12"/>
  <c r="E844" i="12"/>
  <c r="D845" i="12"/>
  <c r="E845" i="12"/>
  <c r="D846" i="12"/>
  <c r="E846" i="12"/>
  <c r="D847" i="12"/>
  <c r="E847" i="12"/>
  <c r="D848" i="12"/>
  <c r="E848" i="12"/>
  <c r="D849" i="12"/>
  <c r="E849" i="12"/>
  <c r="D850" i="12"/>
  <c r="E850" i="12"/>
  <c r="D851" i="12"/>
  <c r="E851" i="12"/>
  <c r="D852" i="12"/>
  <c r="E852" i="12"/>
  <c r="D853" i="12"/>
  <c r="E853" i="12"/>
  <c r="D854" i="12"/>
  <c r="E854" i="12"/>
  <c r="D855" i="12"/>
  <c r="E855" i="12"/>
  <c r="D856" i="12"/>
  <c r="E856" i="12"/>
  <c r="D857" i="12"/>
  <c r="E857" i="12"/>
  <c r="D858" i="12"/>
  <c r="E858" i="12"/>
  <c r="D859" i="12"/>
  <c r="E859" i="12"/>
  <c r="D860" i="12"/>
  <c r="E860" i="12"/>
  <c r="D861" i="12"/>
  <c r="E861" i="12"/>
  <c r="D862" i="12"/>
  <c r="E862" i="12"/>
  <c r="D863" i="12"/>
  <c r="E863" i="12"/>
  <c r="D864" i="12"/>
  <c r="E864" i="12"/>
  <c r="D865" i="12"/>
  <c r="E865" i="12"/>
  <c r="D866" i="12"/>
  <c r="E866" i="12"/>
  <c r="D867" i="12"/>
  <c r="E867" i="12"/>
  <c r="D868" i="12"/>
  <c r="E868" i="12"/>
  <c r="D869" i="12"/>
  <c r="E869" i="12"/>
  <c r="D870" i="12"/>
  <c r="E870" i="12"/>
  <c r="D871" i="12"/>
  <c r="E871" i="12"/>
  <c r="D872" i="12"/>
  <c r="E872" i="12"/>
  <c r="D873" i="12"/>
  <c r="E873" i="12"/>
  <c r="D874" i="12"/>
  <c r="E874" i="12"/>
  <c r="D875" i="12"/>
  <c r="E875" i="12"/>
  <c r="D876" i="12"/>
  <c r="E876" i="12"/>
  <c r="D877" i="12"/>
  <c r="E877" i="12"/>
  <c r="D878" i="12"/>
  <c r="E878" i="12"/>
  <c r="D879" i="12"/>
  <c r="E879" i="12"/>
  <c r="D880" i="12"/>
  <c r="E880" i="12"/>
  <c r="D881" i="12"/>
  <c r="E881" i="12"/>
  <c r="D882" i="12"/>
  <c r="E882" i="12"/>
  <c r="D883" i="12"/>
  <c r="E883" i="12"/>
  <c r="D884" i="12"/>
  <c r="E884" i="12"/>
  <c r="D885" i="12"/>
  <c r="E885" i="12"/>
  <c r="D886" i="12"/>
  <c r="E886" i="12"/>
  <c r="D887" i="12"/>
  <c r="E887" i="12"/>
  <c r="D888" i="12"/>
  <c r="E888" i="12"/>
  <c r="D889" i="12"/>
  <c r="E889" i="12"/>
  <c r="D890" i="12"/>
  <c r="E890" i="12"/>
  <c r="D891" i="12"/>
  <c r="E891" i="12"/>
  <c r="D892" i="12"/>
  <c r="E892" i="12"/>
  <c r="D893" i="12"/>
  <c r="E893" i="12"/>
  <c r="D894" i="12"/>
  <c r="E894" i="12"/>
  <c r="D895" i="12"/>
  <c r="E895" i="12"/>
  <c r="D896" i="12"/>
  <c r="E896" i="12"/>
  <c r="D897" i="12"/>
  <c r="E897" i="12"/>
  <c r="D898" i="12"/>
  <c r="E898" i="12"/>
  <c r="D899" i="12"/>
  <c r="E899" i="12"/>
  <c r="D900" i="12"/>
  <c r="E900" i="12"/>
  <c r="D901" i="12"/>
  <c r="E901" i="12"/>
  <c r="D902" i="12"/>
  <c r="E902" i="12"/>
  <c r="D903" i="12"/>
  <c r="E903" i="12"/>
  <c r="D904" i="12"/>
  <c r="E904" i="12"/>
  <c r="D905" i="12"/>
  <c r="E905" i="12"/>
  <c r="D906" i="12"/>
  <c r="E906" i="12"/>
  <c r="D907" i="12"/>
  <c r="E907" i="12"/>
  <c r="D908" i="12"/>
  <c r="E908" i="12"/>
  <c r="D909" i="12"/>
  <c r="E909" i="12"/>
  <c r="D910" i="12"/>
  <c r="E910" i="12"/>
  <c r="D911" i="12"/>
  <c r="E911" i="12"/>
  <c r="D912" i="12"/>
  <c r="E912" i="12"/>
  <c r="D913" i="12"/>
  <c r="E913" i="12"/>
  <c r="D914" i="12"/>
  <c r="E914" i="12"/>
  <c r="D915" i="12"/>
  <c r="E915" i="12"/>
  <c r="D916" i="12"/>
  <c r="E916" i="12"/>
  <c r="D917" i="12"/>
  <c r="E917" i="12"/>
  <c r="D918" i="12"/>
  <c r="E918" i="12"/>
  <c r="D919" i="12"/>
  <c r="E919" i="12"/>
  <c r="D920" i="12"/>
  <c r="E920" i="12"/>
  <c r="D921" i="12"/>
  <c r="E921" i="12"/>
  <c r="D922" i="12"/>
  <c r="E922" i="12"/>
  <c r="D923" i="12"/>
  <c r="E923" i="12"/>
  <c r="D924" i="12"/>
  <c r="E924" i="12"/>
  <c r="D925" i="12"/>
  <c r="E925" i="12"/>
  <c r="D926" i="12"/>
  <c r="E926" i="12"/>
  <c r="D927" i="12"/>
  <c r="E927" i="12"/>
  <c r="D928" i="12"/>
  <c r="E928" i="12"/>
  <c r="D929" i="12"/>
  <c r="E929" i="12"/>
  <c r="D930" i="12"/>
  <c r="E930" i="12"/>
  <c r="D931" i="12"/>
  <c r="E931" i="12"/>
  <c r="D932" i="12"/>
  <c r="E932" i="12"/>
  <c r="D933" i="12"/>
  <c r="E933" i="12"/>
  <c r="D934" i="12"/>
  <c r="E934" i="12"/>
  <c r="D935" i="12"/>
  <c r="E935" i="12"/>
  <c r="D936" i="12"/>
  <c r="E936" i="12"/>
  <c r="D937" i="12"/>
  <c r="E937" i="12"/>
  <c r="D938" i="12"/>
  <c r="E938" i="12"/>
  <c r="D939" i="12"/>
  <c r="E939" i="12"/>
  <c r="D940" i="12"/>
  <c r="E940" i="12"/>
  <c r="D941" i="12"/>
  <c r="E941" i="12"/>
  <c r="D942" i="12"/>
  <c r="E942" i="12"/>
  <c r="D943" i="12"/>
  <c r="E943" i="12"/>
  <c r="D944" i="12"/>
  <c r="E944" i="12"/>
  <c r="D945" i="12"/>
  <c r="E945" i="12"/>
  <c r="D946" i="12"/>
  <c r="E946" i="12"/>
  <c r="D947" i="12"/>
  <c r="E947" i="12"/>
  <c r="D948" i="12"/>
  <c r="E948" i="12"/>
  <c r="D949" i="12"/>
  <c r="E949" i="12"/>
  <c r="D950" i="12"/>
  <c r="E950" i="12"/>
  <c r="D951" i="12"/>
  <c r="E951" i="12"/>
  <c r="D952" i="12"/>
  <c r="E952" i="12"/>
  <c r="D953" i="12"/>
  <c r="E953" i="12"/>
  <c r="D954" i="12"/>
  <c r="E954" i="12"/>
  <c r="D955" i="12"/>
  <c r="E955" i="12"/>
  <c r="D956" i="12"/>
  <c r="E956" i="12"/>
  <c r="D957" i="12"/>
  <c r="E957" i="12"/>
  <c r="D958" i="12"/>
  <c r="E958" i="12"/>
  <c r="D959" i="12"/>
  <c r="E959" i="12"/>
  <c r="D960" i="12"/>
  <c r="E960" i="12"/>
  <c r="D961" i="12"/>
  <c r="E961" i="12"/>
  <c r="D962" i="12"/>
  <c r="E962" i="12"/>
  <c r="D963" i="12"/>
  <c r="E963" i="12"/>
  <c r="D964" i="12"/>
  <c r="E964" i="12"/>
  <c r="D965" i="12"/>
  <c r="E965" i="12"/>
  <c r="D966" i="12"/>
  <c r="E966" i="12"/>
  <c r="D967" i="12"/>
  <c r="E967" i="12"/>
  <c r="D968" i="12"/>
  <c r="E968" i="12"/>
  <c r="D969" i="12"/>
  <c r="E969" i="12"/>
  <c r="D970" i="12"/>
  <c r="E970" i="12"/>
  <c r="D971" i="12"/>
  <c r="E971" i="12"/>
  <c r="D972" i="12"/>
  <c r="E972" i="12"/>
  <c r="D973" i="12"/>
  <c r="E973" i="12"/>
  <c r="D974" i="12"/>
  <c r="E974" i="12"/>
  <c r="D975" i="12"/>
  <c r="E975" i="12"/>
  <c r="D976" i="12"/>
  <c r="E976" i="12"/>
  <c r="D977" i="12"/>
  <c r="E977" i="12"/>
  <c r="D978" i="12"/>
  <c r="E978" i="12"/>
  <c r="D979" i="12"/>
  <c r="E979" i="12"/>
  <c r="D980" i="12"/>
  <c r="E980" i="12"/>
  <c r="D981" i="12"/>
  <c r="E981" i="12"/>
  <c r="D982" i="12"/>
  <c r="E982" i="12"/>
  <c r="D983" i="12"/>
  <c r="E983" i="12"/>
  <c r="D984" i="12"/>
  <c r="E984" i="12"/>
  <c r="D985" i="12"/>
  <c r="E985" i="12"/>
  <c r="D986" i="12"/>
  <c r="E986" i="12"/>
  <c r="D987" i="12"/>
  <c r="E987" i="12"/>
  <c r="D988" i="12"/>
  <c r="E988" i="12"/>
  <c r="D989" i="12"/>
  <c r="E989" i="12"/>
  <c r="D990" i="12"/>
  <c r="E990" i="12"/>
  <c r="D991" i="12"/>
  <c r="E991" i="12"/>
  <c r="D992" i="12"/>
  <c r="E992" i="12"/>
  <c r="D993" i="12"/>
  <c r="E993" i="12"/>
  <c r="D994" i="12"/>
  <c r="E994" i="12"/>
  <c r="D995" i="12"/>
  <c r="E995" i="12"/>
  <c r="D996" i="12"/>
  <c r="E996" i="12"/>
  <c r="D997" i="12"/>
  <c r="E997" i="12"/>
  <c r="D998" i="12"/>
  <c r="E998" i="12"/>
  <c r="D999" i="12"/>
  <c r="E999" i="12"/>
  <c r="D1000" i="12"/>
  <c r="E1000" i="12"/>
  <c r="D1001" i="12"/>
  <c r="E1001" i="12"/>
  <c r="D1002" i="12"/>
  <c r="E1002" i="12"/>
  <c r="D1003" i="12"/>
  <c r="E1003" i="12"/>
  <c r="D1004" i="12"/>
  <c r="E1004" i="12"/>
  <c r="D1005" i="12"/>
  <c r="E1005" i="12"/>
  <c r="D1006" i="12"/>
  <c r="E1006" i="12"/>
  <c r="D1007" i="12"/>
  <c r="E1007" i="12"/>
  <c r="D1008" i="12"/>
  <c r="E1008" i="12"/>
  <c r="D1009" i="12"/>
  <c r="E1009" i="12"/>
  <c r="D1010" i="12"/>
  <c r="E1010" i="12"/>
  <c r="D1011" i="12"/>
  <c r="E1011" i="12"/>
  <c r="D1012" i="12"/>
  <c r="E1012" i="12"/>
  <c r="D1013" i="12"/>
  <c r="E1013" i="12"/>
  <c r="D1014" i="12"/>
  <c r="E1014" i="12"/>
  <c r="D1015" i="12"/>
  <c r="E1015" i="12"/>
  <c r="D1016" i="12"/>
  <c r="E1016" i="12"/>
  <c r="D1017" i="12"/>
  <c r="E1017" i="12"/>
  <c r="D1018" i="12"/>
  <c r="E1018" i="12"/>
  <c r="D1019" i="12"/>
  <c r="E1019" i="12"/>
  <c r="D1020" i="12"/>
  <c r="E1020" i="12"/>
  <c r="D1021" i="12"/>
  <c r="E1021" i="12"/>
  <c r="D1022" i="12"/>
  <c r="E1022" i="12"/>
  <c r="D1023" i="12"/>
  <c r="E1023" i="12"/>
  <c r="D1024" i="12"/>
  <c r="E1024" i="12"/>
  <c r="D1025" i="12"/>
  <c r="E1025" i="12"/>
  <c r="D1026" i="12"/>
  <c r="E1026" i="12"/>
  <c r="D1027" i="12"/>
  <c r="E1027" i="12"/>
  <c r="D1028" i="12"/>
  <c r="E1028" i="12"/>
  <c r="D1029" i="12"/>
  <c r="E1029" i="12"/>
  <c r="D1030" i="12"/>
  <c r="E1030" i="12"/>
  <c r="D1031" i="12"/>
  <c r="E1031" i="12"/>
  <c r="D1032" i="12"/>
  <c r="E1032" i="12"/>
  <c r="D1033" i="12"/>
  <c r="E1033" i="12"/>
  <c r="D1034" i="12"/>
  <c r="E1034" i="12"/>
  <c r="D1035" i="12"/>
  <c r="E1035" i="12"/>
  <c r="D1036" i="12"/>
  <c r="E1036" i="12"/>
  <c r="D1037" i="12"/>
  <c r="E1037" i="12"/>
  <c r="D1038" i="12"/>
  <c r="E1038" i="12"/>
  <c r="D1039" i="12"/>
  <c r="E1039" i="12"/>
  <c r="D1040" i="12"/>
  <c r="E1040" i="12"/>
  <c r="D1041" i="12"/>
  <c r="E1041" i="12"/>
  <c r="D1042" i="12"/>
  <c r="E1042" i="12"/>
  <c r="D1043" i="12"/>
  <c r="E1043" i="12"/>
  <c r="D1044" i="12"/>
  <c r="E1044" i="12"/>
  <c r="D1045" i="12"/>
  <c r="E1045" i="12"/>
  <c r="D1046" i="12"/>
  <c r="E1046" i="12"/>
  <c r="D1047" i="12"/>
  <c r="E1047" i="12"/>
  <c r="D1048" i="12"/>
  <c r="E1048" i="12"/>
  <c r="D1049" i="12"/>
  <c r="E1049" i="12"/>
  <c r="D1050" i="12"/>
  <c r="E1050" i="12"/>
  <c r="D1051" i="12"/>
  <c r="E1051" i="12"/>
  <c r="D1052" i="12"/>
  <c r="E1052" i="12"/>
  <c r="D1053" i="12"/>
  <c r="E1053" i="12"/>
  <c r="D1054" i="12"/>
  <c r="E1054" i="12"/>
  <c r="D1055" i="12"/>
  <c r="E1055" i="12"/>
  <c r="D1056" i="12"/>
  <c r="E1056" i="12"/>
  <c r="D1057" i="12"/>
  <c r="E1057" i="12"/>
  <c r="D1058" i="12"/>
  <c r="E1058" i="12"/>
  <c r="D1059" i="12"/>
  <c r="E1059" i="12"/>
  <c r="D1060" i="12"/>
  <c r="E1060" i="12"/>
  <c r="D1061" i="12"/>
  <c r="E1061" i="12"/>
  <c r="D1062" i="12"/>
  <c r="E1062" i="12"/>
  <c r="D1063" i="12"/>
  <c r="E1063" i="12"/>
  <c r="D1064" i="12"/>
  <c r="E1064" i="12"/>
  <c r="D1065" i="12"/>
  <c r="E1065" i="12"/>
  <c r="D1066" i="12"/>
  <c r="E1066" i="12"/>
  <c r="D1067" i="12"/>
  <c r="E1067" i="12"/>
  <c r="D1068" i="12"/>
  <c r="E1068" i="12"/>
  <c r="D1069" i="12"/>
  <c r="E1069" i="12"/>
  <c r="D1070" i="12"/>
  <c r="E1070" i="12"/>
  <c r="D1071" i="12"/>
  <c r="E1071" i="12"/>
  <c r="D1072" i="12"/>
  <c r="E1072" i="12"/>
  <c r="D1073" i="12"/>
  <c r="E1073" i="12"/>
  <c r="D1074" i="12"/>
  <c r="E1074" i="12"/>
  <c r="D1075" i="12"/>
  <c r="E1075" i="12"/>
  <c r="D1076" i="12"/>
  <c r="E1076" i="12"/>
  <c r="D1077" i="12"/>
  <c r="E1077" i="12"/>
  <c r="D1078" i="12"/>
  <c r="E1078" i="12"/>
  <c r="D1079" i="12"/>
  <c r="E1079" i="12"/>
  <c r="D1080" i="12"/>
  <c r="E1080" i="12"/>
  <c r="D1081" i="12"/>
  <c r="E1081" i="12"/>
  <c r="D1082" i="12"/>
  <c r="E1082" i="12"/>
  <c r="D1083" i="12"/>
  <c r="E1083" i="12"/>
  <c r="D1084" i="12"/>
  <c r="E1084" i="12"/>
  <c r="D1085" i="12"/>
  <c r="E1085" i="12"/>
  <c r="D1086" i="12"/>
  <c r="E1086" i="12"/>
  <c r="D1087" i="12"/>
  <c r="E1087" i="12"/>
  <c r="D1088" i="12"/>
  <c r="E1088" i="12"/>
  <c r="D1089" i="12"/>
  <c r="E1089" i="12"/>
  <c r="D1090" i="12"/>
  <c r="E1090" i="12"/>
  <c r="D1091" i="12"/>
  <c r="E1091" i="12"/>
  <c r="D1092" i="12"/>
  <c r="E1092" i="12"/>
  <c r="D1093" i="12"/>
  <c r="E1093" i="12"/>
  <c r="D1094" i="12"/>
  <c r="E1094" i="12"/>
  <c r="D1095" i="12"/>
  <c r="E1095" i="12"/>
  <c r="D1096" i="12"/>
  <c r="E1096" i="12"/>
  <c r="D1097" i="12"/>
  <c r="E1097" i="12"/>
  <c r="D1098" i="12"/>
  <c r="E1098" i="12"/>
  <c r="D1099" i="12"/>
  <c r="E1099" i="12"/>
  <c r="D1100" i="12"/>
  <c r="E1100" i="12"/>
  <c r="D1101" i="12"/>
  <c r="E1101" i="12"/>
  <c r="D1102" i="12"/>
  <c r="E1102" i="12"/>
  <c r="D1103" i="12"/>
  <c r="E1103" i="12"/>
  <c r="D1104" i="12"/>
  <c r="E1104" i="12"/>
  <c r="D1105" i="12"/>
  <c r="E1105" i="12"/>
  <c r="D1106" i="12"/>
  <c r="E1106" i="12"/>
  <c r="D1107" i="12"/>
  <c r="E1107" i="12"/>
  <c r="D1108" i="12"/>
  <c r="E1108" i="12"/>
  <c r="D1109" i="12"/>
  <c r="E1109" i="12"/>
  <c r="D1110" i="12"/>
  <c r="E1110" i="12"/>
  <c r="D1111" i="12"/>
  <c r="E1111" i="12"/>
  <c r="D1112" i="12"/>
  <c r="E1112" i="12"/>
  <c r="D1113" i="12"/>
  <c r="E1113" i="12"/>
  <c r="D1114" i="12"/>
  <c r="E1114" i="12"/>
  <c r="D1115" i="12"/>
  <c r="E1115" i="12"/>
  <c r="D1116" i="12"/>
  <c r="E1116" i="12"/>
  <c r="D1117" i="12"/>
  <c r="E1117" i="12"/>
  <c r="D1118" i="12"/>
  <c r="E1118" i="12"/>
  <c r="D1119" i="12"/>
  <c r="E1119" i="12"/>
  <c r="D1120" i="12"/>
  <c r="E1120" i="12"/>
  <c r="D1121" i="12"/>
  <c r="E1121" i="12"/>
  <c r="D1122" i="12"/>
  <c r="E1122" i="12"/>
  <c r="D1123" i="12"/>
  <c r="E1123" i="12"/>
  <c r="D1124" i="12"/>
  <c r="E1124" i="12"/>
  <c r="D1125" i="12"/>
  <c r="E1125" i="12"/>
  <c r="D1126" i="12"/>
  <c r="E1126" i="12"/>
  <c r="D1127" i="12"/>
  <c r="E1127" i="12"/>
  <c r="D1128" i="12"/>
  <c r="E1128" i="12"/>
  <c r="D1129" i="12"/>
  <c r="E1129" i="12"/>
  <c r="D1130" i="12"/>
  <c r="E1130" i="12"/>
  <c r="D1131" i="12"/>
  <c r="E1131" i="12"/>
  <c r="D1132" i="12"/>
  <c r="E1132" i="12"/>
  <c r="D1133" i="12"/>
  <c r="E1133" i="12"/>
  <c r="D1134" i="12"/>
  <c r="E1134" i="12"/>
  <c r="D1135" i="12"/>
  <c r="E1135" i="12"/>
  <c r="D1136" i="12"/>
  <c r="E1136" i="12"/>
  <c r="D1137" i="12"/>
  <c r="E1137" i="12"/>
  <c r="D1138" i="12"/>
  <c r="E1138" i="12"/>
  <c r="D1139" i="12"/>
  <c r="E1139" i="12"/>
  <c r="D1140" i="12"/>
  <c r="E1140" i="12"/>
  <c r="D1141" i="12"/>
  <c r="E1141" i="12"/>
  <c r="D1142" i="12"/>
  <c r="E1142" i="12"/>
  <c r="D1143" i="12"/>
  <c r="E1143" i="12"/>
  <c r="D1144" i="12"/>
  <c r="E1144" i="12"/>
  <c r="D1145" i="12"/>
  <c r="E1145" i="12"/>
  <c r="D1146" i="12"/>
  <c r="E1146" i="12"/>
  <c r="D1147" i="12"/>
  <c r="E1147" i="12"/>
  <c r="D1148" i="12"/>
  <c r="E1148" i="12"/>
  <c r="D1149" i="12"/>
  <c r="E1149" i="12"/>
  <c r="D1150" i="12"/>
  <c r="E1150" i="12"/>
  <c r="D1151" i="12"/>
  <c r="E1151" i="12"/>
  <c r="D1152" i="12"/>
  <c r="E1152" i="12"/>
  <c r="D1153" i="12"/>
  <c r="E1153" i="12"/>
  <c r="D1154" i="12"/>
  <c r="E1154" i="12"/>
  <c r="D1155" i="12"/>
  <c r="E1155" i="12"/>
  <c r="D1156" i="12"/>
  <c r="E1156" i="12"/>
  <c r="D1157" i="12"/>
  <c r="E1157" i="12"/>
  <c r="D1158" i="12"/>
  <c r="E1158" i="12"/>
  <c r="D2" i="12"/>
  <c r="E2" i="12"/>
  <c r="C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C520" i="12"/>
  <c r="C521" i="12"/>
  <c r="C522" i="12"/>
  <c r="C523" i="12"/>
  <c r="C524" i="12"/>
  <c r="C525" i="12"/>
  <c r="C526" i="12"/>
  <c r="C527" i="12"/>
  <c r="C528" i="12"/>
  <c r="C529" i="12"/>
  <c r="C530" i="12"/>
  <c r="C531" i="12"/>
  <c r="C532" i="12"/>
  <c r="C533" i="12"/>
  <c r="C534" i="12"/>
  <c r="C535" i="12"/>
  <c r="C536" i="12"/>
  <c r="C537" i="12"/>
  <c r="C538" i="12"/>
  <c r="C539" i="12"/>
  <c r="C540" i="12"/>
  <c r="C541" i="12"/>
  <c r="C542" i="12"/>
  <c r="C543" i="12"/>
  <c r="C544" i="12"/>
  <c r="C545" i="12"/>
  <c r="C546" i="12"/>
  <c r="C547" i="12"/>
  <c r="C548" i="12"/>
  <c r="C549" i="12"/>
  <c r="C550" i="12"/>
  <c r="C551" i="12"/>
  <c r="C552" i="12"/>
  <c r="C553" i="12"/>
  <c r="C554" i="12"/>
  <c r="C555" i="12"/>
  <c r="C556" i="12"/>
  <c r="C557" i="12"/>
  <c r="C558" i="12"/>
  <c r="C559" i="12"/>
  <c r="C560" i="12"/>
  <c r="C561" i="12"/>
  <c r="C562" i="12"/>
  <c r="C563" i="12"/>
  <c r="C564" i="12"/>
  <c r="C565" i="12"/>
  <c r="C566" i="12"/>
  <c r="C567" i="12"/>
  <c r="C568" i="12"/>
  <c r="C569" i="12"/>
  <c r="C570" i="12"/>
  <c r="C571" i="12"/>
  <c r="C572" i="12"/>
  <c r="C573" i="12"/>
  <c r="C574" i="12"/>
  <c r="C575" i="12"/>
  <c r="C576" i="12"/>
  <c r="C577" i="12"/>
  <c r="C578" i="12"/>
  <c r="C579" i="12"/>
  <c r="C580" i="12"/>
  <c r="C581" i="12"/>
  <c r="C582" i="12"/>
  <c r="C583" i="12"/>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C658" i="12"/>
  <c r="C659" i="12"/>
  <c r="C660" i="12"/>
  <c r="C661" i="12"/>
  <c r="C662" i="12"/>
  <c r="C663" i="12"/>
  <c r="C664" i="12"/>
  <c r="C665" i="12"/>
  <c r="C666" i="12"/>
  <c r="C667" i="12"/>
  <c r="C668" i="12"/>
  <c r="C669" i="12"/>
  <c r="C670" i="12"/>
  <c r="C671" i="12"/>
  <c r="C672" i="12"/>
  <c r="C673" i="12"/>
  <c r="C674" i="12"/>
  <c r="C675" i="12"/>
  <c r="C676" i="12"/>
  <c r="C677" i="12"/>
  <c r="C678" i="12"/>
  <c r="C679" i="12"/>
  <c r="C680" i="12"/>
  <c r="C681" i="12"/>
  <c r="C682" i="12"/>
  <c r="C683" i="12"/>
  <c r="C684" i="12"/>
  <c r="C685" i="12"/>
  <c r="C686" i="12"/>
  <c r="C687" i="12"/>
  <c r="C688" i="12"/>
  <c r="C689" i="12"/>
  <c r="C690" i="12"/>
  <c r="C691" i="12"/>
  <c r="C692" i="12"/>
  <c r="C693" i="12"/>
  <c r="C694" i="12"/>
  <c r="C695" i="12"/>
  <c r="C696" i="12"/>
  <c r="C697" i="12"/>
  <c r="C698" i="12"/>
  <c r="C699" i="12"/>
  <c r="C700" i="12"/>
  <c r="C701" i="12"/>
  <c r="C702" i="12"/>
  <c r="C703" i="12"/>
  <c r="C704" i="12"/>
  <c r="C705" i="12"/>
  <c r="C706" i="12"/>
  <c r="C707" i="12"/>
  <c r="C708" i="12"/>
  <c r="C709" i="12"/>
  <c r="C710" i="12"/>
  <c r="C711" i="12"/>
  <c r="C712" i="12"/>
  <c r="C713" i="12"/>
  <c r="C714" i="12"/>
  <c r="C715" i="12"/>
  <c r="C716" i="12"/>
  <c r="C717" i="12"/>
  <c r="C718" i="12"/>
  <c r="C719" i="12"/>
  <c r="C720" i="12"/>
  <c r="C721" i="12"/>
  <c r="C722" i="12"/>
  <c r="C723" i="12"/>
  <c r="C724" i="12"/>
  <c r="C725" i="12"/>
  <c r="C726" i="12"/>
  <c r="C727" i="12"/>
  <c r="C728" i="12"/>
  <c r="C729" i="12"/>
  <c r="C730" i="12"/>
  <c r="C731" i="12"/>
  <c r="C732" i="12"/>
  <c r="C733" i="12"/>
  <c r="C734" i="12"/>
  <c r="C735" i="12"/>
  <c r="C736" i="12"/>
  <c r="C737" i="12"/>
  <c r="C738" i="12"/>
  <c r="C739" i="12"/>
  <c r="C740" i="12"/>
  <c r="C741" i="12"/>
  <c r="C742" i="12"/>
  <c r="C743" i="12"/>
  <c r="C744" i="12"/>
  <c r="C745" i="12"/>
  <c r="C746" i="12"/>
  <c r="C747" i="12"/>
  <c r="C748" i="12"/>
  <c r="C749" i="12"/>
  <c r="C750" i="12"/>
  <c r="C751" i="12"/>
  <c r="C752" i="12"/>
  <c r="C753" i="12"/>
  <c r="C754" i="12"/>
  <c r="C755" i="12"/>
  <c r="C756" i="12"/>
  <c r="C757" i="12"/>
  <c r="C758" i="12"/>
  <c r="C759" i="12"/>
  <c r="C760" i="12"/>
  <c r="C761" i="12"/>
  <c r="C762" i="12"/>
  <c r="C763" i="12"/>
  <c r="C764" i="12"/>
  <c r="C765" i="12"/>
  <c r="C766" i="12"/>
  <c r="C767" i="12"/>
  <c r="C768" i="12"/>
  <c r="C769" i="12"/>
  <c r="C770" i="12"/>
  <c r="C771" i="12"/>
  <c r="C772" i="12"/>
  <c r="C773" i="12"/>
  <c r="C774" i="12"/>
  <c r="C775" i="12"/>
  <c r="C776" i="12"/>
  <c r="C777" i="12"/>
  <c r="C778" i="12"/>
  <c r="C779" i="12"/>
  <c r="C780" i="12"/>
  <c r="C781" i="12"/>
  <c r="C782" i="12"/>
  <c r="C783" i="12"/>
  <c r="C784" i="12"/>
  <c r="C785" i="12"/>
  <c r="C786" i="12"/>
  <c r="C787" i="12"/>
  <c r="C788" i="12"/>
  <c r="C789" i="12"/>
  <c r="C790" i="12"/>
  <c r="C791" i="12"/>
  <c r="C792" i="12"/>
  <c r="C793" i="12"/>
  <c r="C794" i="12"/>
  <c r="C795" i="12"/>
  <c r="C796" i="12"/>
  <c r="C797" i="12"/>
  <c r="C798" i="12"/>
  <c r="C799" i="12"/>
  <c r="C800" i="12"/>
  <c r="C801" i="12"/>
  <c r="C802" i="12"/>
  <c r="C803" i="12"/>
  <c r="C804" i="12"/>
  <c r="C805" i="12"/>
  <c r="C806" i="12"/>
  <c r="C807" i="12"/>
  <c r="C808" i="12"/>
  <c r="C809" i="12"/>
  <c r="C810" i="12"/>
  <c r="C811" i="12"/>
  <c r="C812" i="12"/>
  <c r="C813" i="12"/>
  <c r="C814" i="12"/>
  <c r="C815" i="12"/>
  <c r="C816" i="12"/>
  <c r="C817" i="12"/>
  <c r="C818" i="12"/>
  <c r="C819" i="12"/>
  <c r="C820" i="12"/>
  <c r="C821" i="12"/>
  <c r="C822" i="12"/>
  <c r="C823" i="12"/>
  <c r="C824" i="12"/>
  <c r="C825" i="12"/>
  <c r="C826" i="12"/>
  <c r="C827" i="12"/>
  <c r="C828" i="12"/>
  <c r="C829" i="12"/>
  <c r="C830" i="12"/>
  <c r="C831" i="12"/>
  <c r="C832" i="12"/>
  <c r="C833" i="12"/>
  <c r="C834" i="12"/>
  <c r="C835" i="12"/>
  <c r="C836" i="12"/>
  <c r="C837" i="12"/>
  <c r="C838" i="12"/>
  <c r="C839" i="12"/>
  <c r="C840" i="12"/>
  <c r="C841" i="12"/>
  <c r="C842" i="12"/>
  <c r="C843" i="12"/>
  <c r="C844" i="12"/>
  <c r="C845" i="12"/>
  <c r="C846" i="12"/>
  <c r="C847" i="12"/>
  <c r="C848" i="12"/>
  <c r="C849" i="12"/>
  <c r="C850" i="12"/>
  <c r="C851" i="12"/>
  <c r="C852" i="12"/>
  <c r="C853" i="12"/>
  <c r="C854" i="12"/>
  <c r="C855" i="12"/>
  <c r="C856" i="12"/>
  <c r="C857" i="12"/>
  <c r="C858" i="12"/>
  <c r="C859" i="12"/>
  <c r="C860" i="12"/>
  <c r="C861" i="12"/>
  <c r="C862" i="12"/>
  <c r="C863" i="12"/>
  <c r="C864" i="12"/>
  <c r="C865" i="12"/>
  <c r="C866" i="12"/>
  <c r="C867" i="12"/>
  <c r="C868" i="12"/>
  <c r="C869" i="12"/>
  <c r="C870" i="12"/>
  <c r="C871" i="12"/>
  <c r="C872" i="12"/>
  <c r="C873" i="12"/>
  <c r="C874" i="12"/>
  <c r="C875" i="12"/>
  <c r="C876" i="12"/>
  <c r="C877" i="12"/>
  <c r="C878" i="12"/>
  <c r="C879" i="12"/>
  <c r="C880" i="12"/>
  <c r="C881" i="12"/>
  <c r="C882" i="12"/>
  <c r="C883" i="12"/>
  <c r="C884" i="12"/>
  <c r="C885" i="12"/>
  <c r="C886" i="12"/>
  <c r="C887" i="12"/>
  <c r="C888" i="12"/>
  <c r="C889" i="12"/>
  <c r="C890" i="12"/>
  <c r="C891" i="12"/>
  <c r="C892" i="12"/>
  <c r="C893" i="12"/>
  <c r="C894" i="12"/>
  <c r="C895" i="12"/>
  <c r="C896" i="12"/>
  <c r="C897" i="12"/>
  <c r="C898" i="12"/>
  <c r="C899" i="12"/>
  <c r="C900" i="12"/>
  <c r="C901" i="12"/>
  <c r="C902" i="12"/>
  <c r="C903" i="12"/>
  <c r="C904" i="12"/>
  <c r="C905" i="12"/>
  <c r="C906" i="12"/>
  <c r="C907" i="12"/>
  <c r="C908" i="12"/>
  <c r="C909" i="12"/>
  <c r="C910" i="12"/>
  <c r="C911" i="12"/>
  <c r="C912" i="12"/>
  <c r="C913" i="12"/>
  <c r="C914" i="12"/>
  <c r="C915" i="12"/>
  <c r="C916" i="12"/>
  <c r="C917" i="12"/>
  <c r="C918" i="12"/>
  <c r="C919" i="12"/>
  <c r="C920" i="12"/>
  <c r="C921" i="12"/>
  <c r="C922" i="12"/>
  <c r="C923" i="12"/>
  <c r="C924" i="12"/>
  <c r="C925" i="12"/>
  <c r="C926" i="12"/>
  <c r="C927" i="12"/>
  <c r="C928" i="12"/>
  <c r="C929" i="12"/>
  <c r="C930" i="12"/>
  <c r="C931" i="12"/>
  <c r="C932" i="12"/>
  <c r="C933" i="12"/>
  <c r="C934" i="12"/>
  <c r="C935" i="12"/>
  <c r="C936" i="12"/>
  <c r="C937" i="12"/>
  <c r="C938" i="12"/>
  <c r="C939" i="12"/>
  <c r="C940" i="12"/>
  <c r="C941" i="12"/>
  <c r="C942" i="12"/>
  <c r="C943" i="12"/>
  <c r="C944" i="12"/>
  <c r="C945" i="12"/>
  <c r="C946" i="12"/>
  <c r="C947" i="12"/>
  <c r="C948" i="12"/>
  <c r="C949" i="12"/>
  <c r="C950" i="12"/>
  <c r="C951" i="12"/>
  <c r="C952" i="12"/>
  <c r="C953" i="12"/>
  <c r="C954" i="12"/>
  <c r="C955" i="12"/>
  <c r="C956" i="12"/>
  <c r="C957" i="12"/>
  <c r="C958" i="12"/>
  <c r="C959" i="12"/>
  <c r="C960" i="12"/>
  <c r="C961" i="12"/>
  <c r="C962" i="12"/>
  <c r="C963" i="12"/>
  <c r="C964" i="12"/>
  <c r="C965" i="12"/>
  <c r="C966" i="12"/>
  <c r="C967" i="12"/>
  <c r="C968" i="12"/>
  <c r="C969" i="12"/>
  <c r="C970" i="12"/>
  <c r="C971" i="12"/>
  <c r="C972" i="12"/>
  <c r="C973" i="12"/>
  <c r="C974" i="12"/>
  <c r="C975" i="12"/>
  <c r="C976" i="12"/>
  <c r="C977" i="12"/>
  <c r="C978" i="12"/>
  <c r="C979" i="12"/>
  <c r="C980" i="12"/>
  <c r="C981" i="12"/>
  <c r="C982" i="12"/>
  <c r="C983" i="12"/>
  <c r="C984" i="12"/>
  <c r="C985" i="12"/>
  <c r="C986" i="12"/>
  <c r="C987" i="12"/>
  <c r="C988" i="12"/>
  <c r="C989" i="12"/>
  <c r="C990" i="12"/>
  <c r="C991" i="12"/>
  <c r="C992" i="12"/>
  <c r="C993" i="12"/>
  <c r="C994" i="12"/>
  <c r="C995" i="12"/>
  <c r="C996" i="12"/>
  <c r="C997" i="12"/>
  <c r="C998" i="12"/>
  <c r="C999" i="12"/>
  <c r="C1000" i="12"/>
  <c r="C1001" i="12"/>
  <c r="C1002" i="12"/>
  <c r="C1003" i="12"/>
  <c r="C1004" i="12"/>
  <c r="C1005" i="12"/>
  <c r="C1006" i="12"/>
  <c r="C1007" i="12"/>
  <c r="C1008" i="12"/>
  <c r="C1009" i="12"/>
  <c r="C1010" i="12"/>
  <c r="C1011" i="12"/>
  <c r="C1012" i="12"/>
  <c r="C1013" i="12"/>
  <c r="C1014" i="12"/>
  <c r="C1015" i="12"/>
  <c r="C1016" i="12"/>
  <c r="C1017" i="12"/>
  <c r="C1018" i="12"/>
  <c r="C1019" i="12"/>
  <c r="C1020" i="12"/>
  <c r="C1021" i="12"/>
  <c r="C1022" i="12"/>
  <c r="C1023" i="12"/>
  <c r="C1024" i="12"/>
  <c r="C1025" i="12"/>
  <c r="C1026" i="12"/>
  <c r="C1027" i="12"/>
  <c r="C1028" i="12"/>
  <c r="C1029" i="12"/>
  <c r="C1030" i="12"/>
  <c r="C1031" i="12"/>
  <c r="C1032" i="12"/>
  <c r="C1033" i="12"/>
  <c r="C1034" i="12"/>
  <c r="C1035" i="12"/>
  <c r="C1036" i="12"/>
  <c r="C1037" i="12"/>
  <c r="C1038" i="12"/>
  <c r="C1039" i="12"/>
  <c r="C1040" i="12"/>
  <c r="C1041" i="12"/>
  <c r="C1042" i="12"/>
  <c r="C1043" i="12"/>
  <c r="C1044" i="12"/>
  <c r="C1045" i="12"/>
  <c r="C1046" i="12"/>
  <c r="C1047" i="12"/>
  <c r="C1048" i="12"/>
  <c r="C1049" i="12"/>
  <c r="C1050" i="12"/>
  <c r="C1051" i="12"/>
  <c r="C1052" i="12"/>
  <c r="C1053" i="12"/>
  <c r="C1054" i="12"/>
  <c r="C1055" i="12"/>
  <c r="C1056" i="12"/>
  <c r="C1057" i="12"/>
  <c r="C1058" i="12"/>
  <c r="C1059" i="12"/>
  <c r="C1060" i="12"/>
  <c r="C1061" i="12"/>
  <c r="C1062" i="12"/>
  <c r="C1063" i="12"/>
  <c r="C1064" i="12"/>
  <c r="C1065" i="12"/>
  <c r="C1066" i="12"/>
  <c r="C1067" i="12"/>
  <c r="C1068" i="12"/>
  <c r="C1069" i="12"/>
  <c r="C1070" i="12"/>
  <c r="C1071" i="12"/>
  <c r="C1072" i="12"/>
  <c r="C1073" i="12"/>
  <c r="C1074" i="12"/>
  <c r="C1075" i="12"/>
  <c r="C1076" i="12"/>
  <c r="C1077" i="12"/>
  <c r="C1078" i="12"/>
  <c r="C1079" i="12"/>
  <c r="C1080" i="12"/>
  <c r="C1081" i="12"/>
  <c r="C1082" i="12"/>
  <c r="C1083" i="12"/>
  <c r="C1084" i="12"/>
  <c r="C1085" i="12"/>
  <c r="C1086" i="12"/>
  <c r="C1087" i="12"/>
  <c r="C1088" i="12"/>
  <c r="C1089" i="12"/>
  <c r="C1090" i="12"/>
  <c r="C1091" i="12"/>
  <c r="C1092" i="12"/>
  <c r="C1093" i="12"/>
  <c r="C1094" i="12"/>
  <c r="C1095" i="12"/>
  <c r="C1096" i="12"/>
  <c r="C1097" i="12"/>
  <c r="C1098" i="12"/>
  <c r="C1099" i="12"/>
  <c r="C1100" i="12"/>
  <c r="C1101" i="12"/>
  <c r="C1102" i="12"/>
  <c r="C1103" i="12"/>
  <c r="C1104" i="12"/>
  <c r="C1105" i="12"/>
  <c r="C1106" i="12"/>
  <c r="C1107" i="12"/>
  <c r="C1108" i="12"/>
  <c r="C1109" i="12"/>
  <c r="C1110" i="12"/>
  <c r="C1111" i="12"/>
  <c r="C1112" i="12"/>
  <c r="C1113" i="12"/>
  <c r="C1114" i="12"/>
  <c r="C1115" i="12"/>
  <c r="C1116" i="12"/>
  <c r="C1117" i="12"/>
  <c r="C1118" i="12"/>
  <c r="C1119" i="12"/>
  <c r="C1120" i="12"/>
  <c r="C1121" i="12"/>
  <c r="C1122" i="12"/>
  <c r="C1123" i="12"/>
  <c r="C1124" i="12"/>
  <c r="C1125" i="12"/>
  <c r="C1126" i="12"/>
  <c r="C1127" i="12"/>
  <c r="C1128" i="12"/>
  <c r="C1129" i="12"/>
  <c r="C1130" i="12"/>
  <c r="C1131" i="12"/>
  <c r="C1132" i="12"/>
  <c r="C1133" i="12"/>
  <c r="C1134" i="12"/>
  <c r="C1135" i="12"/>
  <c r="C1136" i="12"/>
  <c r="C1137" i="12"/>
  <c r="C1138" i="12"/>
  <c r="C1139" i="12"/>
  <c r="C1140" i="12"/>
  <c r="C1141" i="12"/>
  <c r="C1142" i="12"/>
  <c r="C1143" i="12"/>
  <c r="C1144" i="12"/>
  <c r="C1145" i="12"/>
  <c r="C1146" i="12"/>
  <c r="C1147" i="12"/>
  <c r="C1148" i="12"/>
  <c r="C1149" i="12"/>
  <c r="C1150" i="12"/>
  <c r="C1151" i="12"/>
  <c r="C1152" i="12"/>
  <c r="C1153" i="12"/>
  <c r="C1154" i="12"/>
  <c r="C1155" i="12"/>
  <c r="C1156" i="12"/>
  <c r="C1157" i="12"/>
  <c r="C1158" i="12"/>
  <c r="F9" i="12"/>
  <c r="F28" i="12"/>
  <c r="F81" i="12"/>
  <c r="F113" i="12"/>
  <c r="F220" i="12"/>
  <c r="F279" i="12"/>
  <c r="F475" i="12"/>
  <c r="F564" i="12"/>
  <c r="F635" i="12"/>
  <c r="F783" i="12"/>
  <c r="F817" i="12"/>
  <c r="F835" i="12"/>
  <c r="F916" i="12"/>
  <c r="F1001" i="12"/>
  <c r="F11" i="12"/>
  <c r="F29" i="12"/>
  <c r="F82" i="12"/>
  <c r="F115" i="12"/>
  <c r="F225" i="12"/>
  <c r="F280" i="12"/>
  <c r="F490" i="12"/>
  <c r="F579" i="12"/>
  <c r="F656" i="12"/>
  <c r="F785" i="12"/>
  <c r="F820" i="12"/>
  <c r="F836" i="12"/>
  <c r="F935" i="12"/>
  <c r="F1002" i="12"/>
  <c r="F12" i="12"/>
  <c r="F35" i="12"/>
  <c r="F90" i="12"/>
  <c r="F121" i="12"/>
  <c r="F227" i="12"/>
  <c r="F285" i="12"/>
  <c r="F506" i="12"/>
  <c r="F585" i="12"/>
  <c r="F658" i="12"/>
  <c r="F808" i="12"/>
  <c r="F821" i="12"/>
  <c r="F837" i="12"/>
  <c r="F936" i="12"/>
  <c r="F1003" i="12"/>
  <c r="F13" i="12"/>
  <c r="F36" i="12"/>
  <c r="F96" i="12"/>
  <c r="F124" i="12"/>
  <c r="F242" i="12"/>
  <c r="F289" i="12"/>
  <c r="F547" i="12"/>
  <c r="F590" i="12"/>
  <c r="F689" i="12"/>
  <c r="F810" i="12"/>
  <c r="F822" i="12"/>
  <c r="F838" i="12"/>
  <c r="F956" i="12"/>
  <c r="F1016" i="12"/>
  <c r="E592" i="12"/>
  <c r="E101" i="12"/>
  <c r="F16" i="12"/>
  <c r="F49" i="12"/>
  <c r="F100" i="12"/>
  <c r="F143" i="12"/>
  <c r="F245" i="12"/>
  <c r="F328" i="12"/>
  <c r="F551" i="12"/>
  <c r="F703" i="12"/>
  <c r="F811" i="12"/>
  <c r="F823" i="12"/>
  <c r="F839" i="12"/>
  <c r="F964" i="12"/>
  <c r="F1019" i="12"/>
  <c r="F18" i="12"/>
  <c r="F62" i="12"/>
  <c r="F147" i="12"/>
  <c r="F262" i="12"/>
  <c r="F465" i="12"/>
  <c r="F555" i="12"/>
  <c r="F596" i="12"/>
  <c r="F715" i="12"/>
  <c r="F812" i="12"/>
  <c r="F826" i="12"/>
  <c r="F876" i="12"/>
  <c r="F970" i="12"/>
  <c r="F1068" i="12"/>
  <c r="F5" i="12"/>
  <c r="F22" i="12"/>
  <c r="F63" i="12"/>
  <c r="F102" i="12"/>
  <c r="F192" i="12"/>
  <c r="F265" i="12"/>
  <c r="F473" i="12"/>
  <c r="F560" i="12"/>
  <c r="F599" i="12"/>
  <c r="F718" i="12"/>
  <c r="F813" i="12"/>
  <c r="F828" i="12"/>
  <c r="F895" i="12"/>
  <c r="F972" i="12"/>
  <c r="F1080" i="12"/>
  <c r="F8" i="12"/>
  <c r="F23" i="12"/>
  <c r="F73" i="12"/>
  <c r="F103" i="12"/>
  <c r="F194" i="12"/>
  <c r="F270" i="12"/>
  <c r="F474" i="12"/>
  <c r="F563" i="12"/>
  <c r="F631" i="12"/>
  <c r="F729" i="12"/>
  <c r="F814" i="12"/>
  <c r="F829" i="12"/>
  <c r="F896" i="12"/>
  <c r="F1000" i="12"/>
  <c r="F1151" i="12"/>
  <c r="L1107" i="1"/>
  <c r="L2" i="1"/>
  <c r="L1027" i="1"/>
  <c r="L250" i="1"/>
  <c r="L1108" i="1"/>
  <c r="L3" i="1"/>
  <c r="L7" i="1"/>
  <c r="L13" i="1"/>
  <c r="L9" i="1"/>
  <c r="L197" i="1"/>
  <c r="L1154" i="1"/>
  <c r="L877" i="1"/>
  <c r="L878" i="1"/>
  <c r="L879" i="1"/>
  <c r="L880" i="1"/>
  <c r="L882" i="1"/>
  <c r="L884" i="1"/>
  <c r="L885" i="1"/>
  <c r="L886" i="1"/>
  <c r="L917" i="1"/>
  <c r="L1153" i="1"/>
  <c r="L887" i="1"/>
  <c r="L889" i="1"/>
  <c r="L891" i="1"/>
  <c r="L892" i="1"/>
  <c r="L894" i="1"/>
  <c r="L895" i="1"/>
  <c r="L896" i="1"/>
  <c r="L897" i="1"/>
  <c r="L898" i="1"/>
  <c r="L939" i="1"/>
  <c r="L900" i="1"/>
  <c r="L902" i="1"/>
  <c r="L903" i="1"/>
  <c r="L904" i="1"/>
  <c r="L905" i="1"/>
  <c r="L935" i="1"/>
  <c r="L936" i="1"/>
  <c r="L906" i="1"/>
  <c r="L907" i="1"/>
  <c r="L908" i="1"/>
  <c r="L909" i="1"/>
  <c r="L910" i="1"/>
  <c r="L911" i="1"/>
  <c r="L912" i="1"/>
  <c r="L913" i="1"/>
  <c r="L914" i="1"/>
  <c r="L915" i="1"/>
  <c r="L916" i="1"/>
  <c r="L918" i="1"/>
  <c r="L919" i="1"/>
  <c r="L920" i="1"/>
  <c r="L921" i="1"/>
  <c r="L922" i="1"/>
  <c r="L923" i="1"/>
  <c r="L924" i="1"/>
  <c r="L925" i="1"/>
  <c r="L934" i="1"/>
  <c r="L926" i="1"/>
  <c r="L927" i="1"/>
  <c r="L928" i="1"/>
  <c r="L929" i="1"/>
  <c r="L930" i="1"/>
  <c r="L931" i="1"/>
  <c r="L932" i="1"/>
  <c r="L933" i="1"/>
  <c r="L937" i="1"/>
  <c r="L938" i="1"/>
  <c r="L899" i="1"/>
  <c r="L940" i="1"/>
  <c r="L941" i="1"/>
  <c r="L942" i="1"/>
  <c r="L944" i="1"/>
  <c r="L946" i="1"/>
  <c r="L888" i="1"/>
  <c r="L890" i="1"/>
  <c r="L947" i="1"/>
  <c r="L948" i="1"/>
  <c r="L949" i="1"/>
  <c r="L950" i="1"/>
  <c r="L951" i="1"/>
  <c r="L952" i="1"/>
  <c r="L953" i="1"/>
  <c r="L954" i="1"/>
  <c r="L955" i="1"/>
  <c r="L956" i="1"/>
  <c r="L957" i="1"/>
  <c r="L958" i="1"/>
  <c r="L959" i="1"/>
  <c r="L960" i="1"/>
  <c r="L961" i="1"/>
  <c r="L962" i="1"/>
  <c r="L963" i="1"/>
  <c r="L964" i="1"/>
  <c r="L965" i="1"/>
  <c r="L967" i="1"/>
  <c r="L966" i="1"/>
  <c r="L968" i="1"/>
  <c r="L969" i="1"/>
  <c r="L970" i="1"/>
  <c r="L971" i="1"/>
  <c r="L972" i="1"/>
  <c r="L974" i="1"/>
  <c r="L975" i="1"/>
  <c r="L976" i="1"/>
  <c r="L977" i="1"/>
  <c r="L978" i="1"/>
  <c r="L979" i="1"/>
  <c r="L992" i="1"/>
  <c r="L1004" i="1"/>
  <c r="L984" i="1"/>
  <c r="L980" i="1"/>
  <c r="L981" i="1"/>
  <c r="L982" i="1"/>
  <c r="L983" i="1"/>
  <c r="L985" i="1"/>
  <c r="L986" i="1"/>
  <c r="L987" i="1"/>
  <c r="L988" i="1"/>
  <c r="L989" i="1"/>
  <c r="L990" i="1"/>
  <c r="L991" i="1"/>
  <c r="L993" i="1"/>
  <c r="L994" i="1"/>
  <c r="L995" i="1"/>
  <c r="L996" i="1"/>
  <c r="L997" i="1"/>
  <c r="L998" i="1"/>
  <c r="L999" i="1"/>
  <c r="L1000" i="1"/>
  <c r="L1002" i="1"/>
  <c r="L1003" i="1"/>
  <c r="L1005" i="1"/>
  <c r="L1006" i="1"/>
  <c r="L1007" i="1"/>
  <c r="L1008" i="1"/>
  <c r="L1009" i="1"/>
  <c r="L1014" i="1"/>
  <c r="L1012" i="1"/>
  <c r="L1013" i="1"/>
  <c r="L1010" i="1"/>
  <c r="L1015" i="1"/>
  <c r="L1016" i="1"/>
  <c r="L1018" i="1"/>
  <c r="L1019" i="1"/>
  <c r="L1020" i="1"/>
  <c r="L1021" i="1"/>
  <c r="L1023" i="1"/>
  <c r="L1024" i="1"/>
  <c r="L1025" i="1"/>
  <c r="L1026" i="1"/>
  <c r="L1037" i="1"/>
  <c r="L1033" i="1"/>
  <c r="L1035" i="1"/>
  <c r="L1034" i="1"/>
  <c r="L1038" i="1"/>
  <c r="L1040" i="1"/>
  <c r="L1041" i="1"/>
  <c r="L1043" i="1"/>
  <c r="L1044" i="1"/>
  <c r="L1045" i="1"/>
  <c r="L1046" i="1"/>
  <c r="L1047" i="1"/>
  <c r="L1048" i="1"/>
  <c r="L1049" i="1"/>
  <c r="L1050" i="1"/>
  <c r="L1051" i="1"/>
  <c r="L1052" i="1"/>
  <c r="L1053" i="1"/>
  <c r="L1054" i="1"/>
  <c r="L1055" i="1"/>
  <c r="L1056" i="1"/>
  <c r="L1057" i="1"/>
  <c r="L1060" i="1"/>
  <c r="L1061" i="1"/>
  <c r="L1062" i="1"/>
  <c r="L1063" i="1"/>
  <c r="L1064" i="1"/>
  <c r="L1065" i="1"/>
  <c r="L1066" i="1"/>
  <c r="L1067" i="1"/>
  <c r="L1069" i="1"/>
  <c r="L1070" i="1"/>
  <c r="L1071" i="1"/>
  <c r="L1072" i="1"/>
  <c r="L1073" i="1"/>
  <c r="L1074" i="1"/>
  <c r="L1075" i="1"/>
  <c r="L1076" i="1"/>
  <c r="L1077" i="1"/>
  <c r="L1078" i="1"/>
  <c r="L1079" i="1"/>
  <c r="L1081" i="1"/>
  <c r="L1086" i="1"/>
  <c r="L1082" i="1"/>
  <c r="L1083" i="1"/>
  <c r="L1084" i="1"/>
  <c r="L1085" i="1"/>
  <c r="L1087" i="1"/>
  <c r="L1093" i="1"/>
  <c r="L1088" i="1"/>
  <c r="L1089" i="1"/>
  <c r="L1090" i="1"/>
  <c r="L1091" i="1"/>
  <c r="L1092" i="1"/>
  <c r="L1094" i="1"/>
  <c r="L1095" i="1"/>
  <c r="L1096" i="1"/>
  <c r="L1097" i="1"/>
  <c r="L1099" i="1"/>
  <c r="L1100" i="1"/>
  <c r="L1080" i="1"/>
  <c r="L1101" i="1"/>
  <c r="L1098" i="1"/>
  <c r="L1102" i="1"/>
  <c r="L1103" i="1"/>
  <c r="L1104" i="1"/>
  <c r="L1105" i="1"/>
  <c r="L1109" i="1"/>
  <c r="L1111" i="1"/>
  <c r="L1112" i="1"/>
  <c r="L1115" i="1"/>
  <c r="L1116" i="1"/>
  <c r="L1117" i="1"/>
  <c r="L1118" i="1"/>
  <c r="L1119" i="1"/>
  <c r="L1120" i="1"/>
  <c r="L1121" i="1"/>
  <c r="L1124" i="1"/>
  <c r="L1125" i="1"/>
  <c r="L1113" i="1"/>
  <c r="L1122" i="1"/>
  <c r="L1123" i="1"/>
  <c r="L1114" i="1"/>
  <c r="L1126" i="1"/>
  <c r="L1127" i="1"/>
  <c r="L1128" i="1"/>
  <c r="L1129" i="1"/>
  <c r="L1130" i="1"/>
  <c r="L1136" i="1"/>
  <c r="L1150" i="1"/>
  <c r="L1132" i="1"/>
  <c r="L1149" i="1"/>
  <c r="L1133" i="1"/>
  <c r="L1134" i="1"/>
  <c r="L1138" i="1"/>
  <c r="L1139" i="1"/>
  <c r="L1145" i="1"/>
  <c r="L1152" i="1"/>
  <c r="L1146" i="1"/>
  <c r="L1137" i="1"/>
  <c r="L1135" i="1"/>
  <c r="L1140" i="1"/>
  <c r="L1141" i="1"/>
  <c r="L1142" i="1"/>
  <c r="L1143" i="1"/>
  <c r="L1144" i="1"/>
  <c r="L1147" i="1"/>
  <c r="L1148" i="1"/>
  <c r="L1151" i="1"/>
  <c r="L1155" i="1"/>
  <c r="L1156" i="1"/>
  <c r="L1157" i="1"/>
  <c r="L1159" i="1"/>
  <c r="L1160" i="1"/>
  <c r="L1161" i="1"/>
  <c r="L1162" i="1"/>
  <c r="L1163" i="1"/>
  <c r="L1165" i="1"/>
  <c r="L1166" i="1"/>
  <c r="L1167" i="1"/>
  <c r="L1168" i="1"/>
  <c r="L1169" i="1"/>
  <c r="L1170" i="1"/>
  <c r="L1171" i="1"/>
  <c r="L1172" i="1"/>
  <c r="L1173" i="1"/>
  <c r="L1177" i="1"/>
  <c r="L1178" i="1"/>
  <c r="L1180" i="1"/>
  <c r="L1181" i="1"/>
  <c r="L1182" i="1"/>
  <c r="L15" i="1"/>
  <c r="L18" i="1"/>
  <c r="L25" i="1"/>
  <c r="L126" i="1"/>
  <c r="L127" i="1"/>
  <c r="L130" i="1"/>
  <c r="L141" i="1"/>
  <c r="L144" i="1"/>
  <c r="L166" i="1"/>
  <c r="L171" i="1"/>
  <c r="L206" i="1"/>
  <c r="L229" i="1"/>
  <c r="L230" i="1"/>
  <c r="L232" i="1"/>
  <c r="L235" i="1"/>
  <c r="L236" i="1"/>
  <c r="L237" i="1"/>
  <c r="L273" i="1"/>
  <c r="L308" i="1"/>
  <c r="L325" i="1"/>
  <c r="L360" i="1"/>
  <c r="L361" i="1"/>
  <c r="L362" i="1"/>
  <c r="L363" i="1"/>
  <c r="L364" i="1"/>
  <c r="L365" i="1"/>
  <c r="L367" i="1"/>
  <c r="L368" i="1"/>
  <c r="L369" i="1"/>
  <c r="L370" i="1"/>
  <c r="L371" i="1"/>
  <c r="L372" i="1"/>
  <c r="L373" i="1"/>
  <c r="L374" i="1"/>
  <c r="L375" i="1"/>
  <c r="L376" i="1"/>
  <c r="L377" i="1"/>
  <c r="L378" i="1"/>
  <c r="L379" i="1"/>
  <c r="L380" i="1"/>
  <c r="L381" i="1"/>
  <c r="L382" i="1"/>
  <c r="L385"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515" i="1"/>
  <c r="L582" i="1"/>
  <c r="L583" i="1"/>
  <c r="L603" i="1"/>
  <c r="L604" i="1"/>
  <c r="L605" i="1"/>
  <c r="L606" i="1"/>
  <c r="L610" i="1"/>
  <c r="L611" i="1"/>
  <c r="L614" i="1"/>
  <c r="L616" i="1"/>
  <c r="L620" i="1"/>
  <c r="L623" i="1"/>
  <c r="L626" i="1"/>
  <c r="L631" i="1"/>
  <c r="L643" i="1"/>
  <c r="L646" i="1"/>
  <c r="L661" i="1"/>
  <c r="L665" i="1"/>
  <c r="L677" i="1"/>
  <c r="L679" i="1"/>
  <c r="L681" i="1"/>
  <c r="L685" i="1"/>
  <c r="L695" i="1"/>
  <c r="L697" i="1"/>
  <c r="L701" i="1"/>
  <c r="L708" i="1"/>
  <c r="L711" i="1"/>
  <c r="L715" i="1"/>
  <c r="L716" i="1"/>
  <c r="L717" i="1"/>
  <c r="L718" i="1"/>
  <c r="L730" i="1"/>
  <c r="L731" i="1"/>
  <c r="L736" i="1"/>
  <c r="L738" i="1"/>
  <c r="L750" i="1"/>
  <c r="L760" i="1"/>
  <c r="L764" i="1"/>
  <c r="L768" i="1"/>
  <c r="L774" i="1"/>
  <c r="L775" i="1"/>
  <c r="L786" i="1"/>
  <c r="L787" i="1"/>
  <c r="L788" i="1"/>
  <c r="L803" i="1"/>
  <c r="L810" i="1"/>
  <c r="L881" i="1"/>
  <c r="L883" i="1"/>
  <c r="L901" i="1"/>
  <c r="L943" i="1"/>
  <c r="L945" i="1"/>
  <c r="L973" i="1"/>
  <c r="L1011" i="1"/>
  <c r="L1017" i="1"/>
  <c r="L1036" i="1"/>
  <c r="L1058" i="1"/>
  <c r="L1059" i="1"/>
  <c r="L1068" i="1"/>
  <c r="L1131" i="1"/>
  <c r="L1158" i="1"/>
  <c r="L1164" i="1"/>
  <c r="L1176" i="1"/>
  <c r="L105" i="1"/>
  <c r="L21" i="1"/>
  <c r="L95" i="1"/>
  <c r="L10" i="1"/>
  <c r="L8" i="1"/>
  <c r="L102" i="1"/>
  <c r="L47" i="1"/>
  <c r="L11" i="1"/>
  <c r="L12" i="1"/>
  <c r="L20" i="1"/>
  <c r="L66" i="1"/>
  <c r="L16" i="1"/>
  <c r="L17" i="1"/>
  <c r="L6" i="1"/>
  <c r="L85" i="1"/>
  <c r="L19" i="1"/>
  <c r="L23" i="1"/>
  <c r="L24" i="1"/>
  <c r="L5" i="1"/>
  <c r="L96" i="1"/>
  <c r="L26" i="1"/>
  <c r="L27" i="1"/>
  <c r="L28" i="1"/>
  <c r="L29" i="1"/>
  <c r="L30" i="1"/>
  <c r="L4" i="1"/>
  <c r="L22" i="1"/>
  <c r="L31" i="1"/>
  <c r="L33" i="1"/>
  <c r="L34" i="1"/>
  <c r="L35" i="1"/>
  <c r="L37" i="1"/>
  <c r="L38" i="1"/>
  <c r="L39" i="1"/>
  <c r="L41" i="1"/>
  <c r="L42" i="1"/>
  <c r="L43" i="1"/>
  <c r="L44" i="1"/>
  <c r="L45" i="1"/>
  <c r="L36" i="1"/>
  <c r="L46" i="1"/>
  <c r="L48" i="1"/>
  <c r="L53" i="1"/>
  <c r="L54" i="1"/>
  <c r="L55" i="1"/>
  <c r="L56" i="1"/>
  <c r="L57" i="1"/>
  <c r="L58" i="1"/>
  <c r="L59" i="1"/>
  <c r="L60" i="1"/>
  <c r="L61" i="1"/>
  <c r="L62" i="1"/>
  <c r="L88" i="1"/>
  <c r="L64" i="1"/>
  <c r="L63" i="1"/>
  <c r="L65" i="1"/>
  <c r="L67" i="1"/>
  <c r="L68" i="1"/>
  <c r="L69" i="1"/>
  <c r="L70" i="1"/>
  <c r="L71" i="1"/>
  <c r="L73" i="1"/>
  <c r="L74" i="1"/>
  <c r="L98" i="1"/>
  <c r="L75" i="1"/>
  <c r="L76" i="1"/>
  <c r="L77" i="1"/>
  <c r="L78" i="1"/>
  <c r="L79" i="1"/>
  <c r="L80" i="1"/>
  <c r="L81" i="1"/>
  <c r="L51" i="1"/>
  <c r="L93" i="1"/>
  <c r="L83" i="1"/>
  <c r="L84" i="1"/>
  <c r="L86" i="1"/>
  <c r="L87" i="1"/>
  <c r="L89" i="1"/>
  <c r="L90" i="1"/>
  <c r="L91" i="1"/>
  <c r="L52" i="1"/>
  <c r="L92" i="1"/>
  <c r="L94" i="1"/>
  <c r="L97" i="1"/>
  <c r="L99" i="1"/>
  <c r="L100" i="1"/>
  <c r="L40" i="1"/>
  <c r="L101" i="1"/>
  <c r="L103" i="1"/>
  <c r="L104" i="1"/>
  <c r="L106" i="1"/>
  <c r="L50" i="1"/>
  <c r="L14" i="1"/>
  <c r="L49" i="1"/>
  <c r="L107" i="1"/>
  <c r="L108" i="1"/>
  <c r="L109" i="1"/>
  <c r="L110" i="1"/>
  <c r="L111" i="1"/>
  <c r="L113" i="1"/>
  <c r="L114" i="1"/>
  <c r="L115" i="1"/>
  <c r="L116" i="1"/>
  <c r="L137" i="1"/>
  <c r="L117" i="1"/>
  <c r="L134" i="1"/>
  <c r="L139" i="1"/>
  <c r="L118" i="1"/>
  <c r="L119" i="1"/>
  <c r="L120" i="1"/>
  <c r="L121" i="1"/>
  <c r="L124" i="1"/>
  <c r="L122" i="1"/>
  <c r="L123" i="1"/>
  <c r="L125" i="1"/>
  <c r="L128" i="1"/>
  <c r="L129" i="1"/>
  <c r="L131" i="1"/>
  <c r="L132" i="1"/>
  <c r="L133" i="1"/>
  <c r="L136" i="1"/>
  <c r="L138" i="1"/>
  <c r="L140" i="1"/>
  <c r="L142" i="1"/>
  <c r="L145" i="1"/>
  <c r="L149" i="1"/>
  <c r="L150" i="1"/>
  <c r="L146" i="1"/>
  <c r="L151" i="1"/>
  <c r="L148" i="1"/>
  <c r="L153" i="1"/>
  <c r="L154" i="1"/>
  <c r="L147" i="1"/>
  <c r="L155" i="1"/>
  <c r="L156" i="1"/>
  <c r="L157" i="1"/>
  <c r="L158" i="1"/>
  <c r="L159" i="1"/>
  <c r="L160" i="1"/>
  <c r="L161" i="1"/>
  <c r="L162" i="1"/>
  <c r="L163" i="1"/>
  <c r="L175" i="1"/>
  <c r="L178" i="1"/>
  <c r="L183" i="1"/>
  <c r="L170" i="1"/>
  <c r="L167" i="1"/>
  <c r="L168" i="1"/>
  <c r="L169" i="1"/>
  <c r="L180" i="1"/>
  <c r="L164" i="1"/>
  <c r="L181" i="1"/>
  <c r="L165" i="1"/>
  <c r="L172" i="1"/>
  <c r="L182" i="1"/>
  <c r="L173" i="1"/>
  <c r="L174" i="1"/>
  <c r="L176" i="1"/>
  <c r="L177" i="1"/>
  <c r="L184" i="1"/>
  <c r="L185" i="1"/>
  <c r="L186" i="1"/>
  <c r="L187" i="1"/>
  <c r="L188" i="1"/>
  <c r="L189" i="1"/>
  <c r="L190" i="1"/>
  <c r="L191" i="1"/>
  <c r="L192" i="1"/>
  <c r="L193" i="1"/>
  <c r="L194" i="1"/>
  <c r="L195" i="1"/>
  <c r="L196" i="1"/>
  <c r="L198" i="1"/>
  <c r="L202" i="1"/>
  <c r="L201" i="1"/>
  <c r="L199" i="1"/>
  <c r="L217" i="1"/>
  <c r="L203" i="1"/>
  <c r="L204" i="1"/>
  <c r="L205" i="1"/>
  <c r="L207" i="1"/>
  <c r="L223" i="1"/>
  <c r="L208" i="1"/>
  <c r="L209" i="1"/>
  <c r="L210" i="1"/>
  <c r="L213" i="1"/>
  <c r="L214" i="1"/>
  <c r="L215" i="1"/>
  <c r="L216" i="1"/>
  <c r="L218" i="1"/>
  <c r="L222" i="1"/>
  <c r="L219" i="1"/>
  <c r="L220" i="1"/>
  <c r="L212" i="1"/>
  <c r="L221" i="1"/>
  <c r="L225" i="1"/>
  <c r="L226" i="1"/>
  <c r="L224" i="1"/>
  <c r="L227" i="1"/>
  <c r="L228" i="1"/>
  <c r="L244" i="1"/>
  <c r="L231" i="1"/>
  <c r="L233" i="1"/>
  <c r="L234" i="1"/>
  <c r="L248" i="1"/>
  <c r="L238" i="1"/>
  <c r="L239" i="1"/>
  <c r="L240" i="1"/>
  <c r="L241" i="1"/>
  <c r="L242" i="1"/>
  <c r="L243" i="1"/>
  <c r="L245" i="1"/>
  <c r="L246" i="1"/>
  <c r="L247" i="1"/>
  <c r="L249" i="1"/>
  <c r="L253" i="1"/>
  <c r="L251" i="1"/>
  <c r="L254" i="1"/>
  <c r="L252" i="1"/>
  <c r="L255" i="1"/>
  <c r="L256" i="1"/>
  <c r="L257" i="1"/>
  <c r="L258" i="1"/>
  <c r="L259" i="1"/>
  <c r="L260" i="1"/>
  <c r="L261" i="1"/>
  <c r="L262" i="1"/>
  <c r="L263" i="1"/>
  <c r="L264" i="1"/>
  <c r="L265" i="1"/>
  <c r="L563" i="1"/>
  <c r="L266" i="1"/>
  <c r="L309" i="1"/>
  <c r="L268" i="1"/>
  <c r="L271" i="1"/>
  <c r="L329" i="1"/>
  <c r="L304" i="1"/>
  <c r="L272" i="1"/>
  <c r="L490" i="1"/>
  <c r="L274" i="1"/>
  <c r="L276" i="1"/>
  <c r="L277" i="1"/>
  <c r="L270" i="1"/>
  <c r="L278" i="1"/>
  <c r="L279" i="1"/>
  <c r="L312" i="1"/>
  <c r="L280" i="1"/>
  <c r="L281" i="1"/>
  <c r="L282" i="1"/>
  <c r="L283" i="1"/>
  <c r="L284" i="1"/>
  <c r="L306" i="1"/>
  <c r="L565" i="1"/>
  <c r="L285" i="1"/>
  <c r="L286" i="1"/>
  <c r="L287" i="1"/>
  <c r="L288" i="1"/>
  <c r="L327" i="1"/>
  <c r="L289" i="1"/>
  <c r="L290" i="1"/>
  <c r="L291" i="1"/>
  <c r="L485" i="1"/>
  <c r="L292" i="1"/>
  <c r="L293" i="1"/>
  <c r="L294" i="1"/>
  <c r="L295" i="1"/>
  <c r="L296" i="1"/>
  <c r="L297" i="1"/>
  <c r="L298" i="1"/>
  <c r="L299" i="1"/>
  <c r="L300" i="1"/>
  <c r="L301" i="1"/>
  <c r="L302" i="1"/>
  <c r="L303" i="1"/>
  <c r="L315" i="1"/>
  <c r="L316" i="1"/>
  <c r="L317" i="1"/>
  <c r="L320" i="1"/>
  <c r="L321" i="1"/>
  <c r="L322" i="1"/>
  <c r="L323" i="1"/>
  <c r="L324" i="1"/>
  <c r="L326" i="1"/>
  <c r="L328" i="1"/>
  <c r="L330" i="1"/>
  <c r="L331" i="1"/>
  <c r="L332" i="1"/>
  <c r="L333" i="1"/>
  <c r="L334" i="1"/>
  <c r="L335" i="1"/>
  <c r="L336" i="1"/>
  <c r="L337" i="1"/>
  <c r="L338" i="1"/>
  <c r="L339" i="1"/>
  <c r="L340" i="1"/>
  <c r="L341" i="1"/>
  <c r="L342" i="1"/>
  <c r="L343" i="1"/>
  <c r="L269" i="1"/>
  <c r="L344" i="1"/>
  <c r="L345" i="1"/>
  <c r="L346" i="1"/>
  <c r="L347" i="1"/>
  <c r="L348" i="1"/>
  <c r="L349" i="1"/>
  <c r="L350" i="1"/>
  <c r="L351" i="1"/>
  <c r="L352" i="1"/>
  <c r="L353" i="1"/>
  <c r="L355" i="1"/>
  <c r="L356" i="1"/>
  <c r="L357" i="1"/>
  <c r="L358" i="1"/>
  <c r="L359" i="1"/>
  <c r="L366" i="1"/>
  <c r="L383" i="1"/>
  <c r="L384" i="1"/>
  <c r="L386" i="1"/>
  <c r="L314" i="1"/>
  <c r="L474" i="1"/>
  <c r="L475" i="1"/>
  <c r="L478" i="1"/>
  <c r="L557" i="1"/>
  <c r="L479" i="1"/>
  <c r="L480" i="1"/>
  <c r="L499" i="1"/>
  <c r="L481" i="1"/>
  <c r="L558" i="1"/>
  <c r="L482" i="1"/>
  <c r="L483" i="1"/>
  <c r="L484" i="1"/>
  <c r="L486" i="1"/>
  <c r="L487" i="1"/>
  <c r="L488" i="1"/>
  <c r="L493" i="1"/>
  <c r="L492" i="1"/>
  <c r="L495" i="1"/>
  <c r="L496" i="1"/>
  <c r="L497" i="1"/>
  <c r="L498" i="1"/>
  <c r="L500" i="1"/>
  <c r="L501" i="1"/>
  <c r="L502" i="1"/>
  <c r="L503" i="1"/>
  <c r="L504" i="1"/>
  <c r="L505" i="1"/>
  <c r="L506" i="1"/>
  <c r="L507" i="1"/>
  <c r="L508" i="1"/>
  <c r="L509" i="1"/>
  <c r="L494" i="1"/>
  <c r="L510" i="1"/>
  <c r="L511" i="1"/>
  <c r="L512" i="1"/>
  <c r="L513" i="1"/>
  <c r="L514" i="1"/>
  <c r="L516" i="1"/>
  <c r="L517" i="1"/>
  <c r="L518" i="1"/>
  <c r="L519" i="1"/>
  <c r="L520" i="1"/>
  <c r="L521" i="1"/>
  <c r="L267" i="1"/>
  <c r="L522" i="1"/>
  <c r="L523" i="1"/>
  <c r="L313" i="1"/>
  <c r="L524" i="1"/>
  <c r="L559"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62" i="1"/>
  <c r="L564" i="1"/>
  <c r="L566" i="1"/>
  <c r="L560" i="1"/>
  <c r="L567" i="1"/>
  <c r="L568" i="1"/>
  <c r="L354" i="1"/>
  <c r="L569" i="1"/>
  <c r="L305" i="1"/>
  <c r="L310" i="1"/>
  <c r="L570" i="1"/>
  <c r="L571" i="1"/>
  <c r="L572" i="1"/>
  <c r="L573" i="1"/>
  <c r="L318" i="1"/>
  <c r="L319" i="1"/>
  <c r="L574" i="1"/>
  <c r="L575" i="1"/>
  <c r="L576" i="1"/>
  <c r="L275" i="1"/>
  <c r="L311" i="1"/>
  <c r="L477" i="1"/>
  <c r="L489" i="1"/>
  <c r="L491" i="1"/>
  <c r="L577" i="1"/>
  <c r="L578" i="1"/>
  <c r="L579" i="1"/>
  <c r="L561" i="1"/>
  <c r="L580" i="1"/>
  <c r="L581" i="1"/>
  <c r="L584" i="1"/>
  <c r="L585" i="1"/>
  <c r="L586" i="1"/>
  <c r="L608" i="1"/>
  <c r="L587" i="1"/>
  <c r="L588" i="1"/>
  <c r="L589" i="1"/>
  <c r="L590" i="1"/>
  <c r="L591" i="1"/>
  <c r="L641" i="1"/>
  <c r="L592" i="1"/>
  <c r="L593" i="1"/>
  <c r="L594" i="1"/>
  <c r="L595" i="1"/>
  <c r="L640" i="1"/>
  <c r="L597" i="1"/>
  <c r="L638" i="1"/>
  <c r="L598" i="1"/>
  <c r="L599" i="1"/>
  <c r="L601" i="1"/>
  <c r="L791" i="1"/>
  <c r="L647" i="1"/>
  <c r="L602" i="1"/>
  <c r="L639" i="1"/>
  <c r="L607" i="1"/>
  <c r="L609" i="1"/>
  <c r="L612" i="1"/>
  <c r="L613" i="1"/>
  <c r="L615" i="1"/>
  <c r="L617" i="1"/>
  <c r="L618" i="1"/>
  <c r="L619" i="1"/>
  <c r="L621" i="1"/>
  <c r="L622" i="1"/>
  <c r="L624" i="1"/>
  <c r="L625" i="1"/>
  <c r="L627" i="1"/>
  <c r="L629" i="1"/>
  <c r="L630" i="1"/>
  <c r="L632" i="1"/>
  <c r="L634" i="1"/>
  <c r="L600" i="1"/>
  <c r="L635" i="1"/>
  <c r="L642" i="1"/>
  <c r="L648" i="1"/>
  <c r="L636" i="1"/>
  <c r="L596" i="1"/>
  <c r="L671" i="1"/>
  <c r="L637" i="1"/>
  <c r="L707" i="1"/>
  <c r="L644" i="1"/>
  <c r="L645" i="1"/>
  <c r="L650" i="1"/>
  <c r="L651" i="1"/>
  <c r="L652" i="1"/>
  <c r="L653" i="1"/>
  <c r="L654" i="1"/>
  <c r="L655" i="1"/>
  <c r="L656" i="1"/>
  <c r="L658" i="1"/>
  <c r="L659" i="1"/>
  <c r="L660" i="1"/>
  <c r="L662" i="1"/>
  <c r="L663" i="1"/>
  <c r="L664" i="1"/>
  <c r="L724" i="1"/>
  <c r="L792" i="1"/>
  <c r="L666" i="1"/>
  <c r="L667" i="1"/>
  <c r="L668" i="1"/>
  <c r="L669" i="1"/>
  <c r="L670" i="1"/>
  <c r="L672" i="1"/>
  <c r="L673" i="1"/>
  <c r="L674" i="1"/>
  <c r="L675" i="1"/>
  <c r="L676" i="1"/>
  <c r="L678" i="1"/>
  <c r="L680" i="1"/>
  <c r="L682" i="1"/>
  <c r="L683" i="1"/>
  <c r="L684" i="1"/>
  <c r="L686" i="1"/>
  <c r="L687" i="1"/>
  <c r="L690" i="1"/>
  <c r="L691" i="1"/>
  <c r="L692" i="1"/>
  <c r="L693" i="1"/>
  <c r="L694" i="1"/>
  <c r="L696" i="1"/>
  <c r="L698" i="1"/>
  <c r="L628" i="1"/>
  <c r="L699" i="1"/>
  <c r="L700" i="1"/>
  <c r="L702" i="1"/>
  <c r="L703" i="1"/>
  <c r="L704" i="1"/>
  <c r="L705" i="1"/>
  <c r="L706" i="1"/>
  <c r="L688" i="1"/>
  <c r="L709" i="1"/>
  <c r="L710" i="1"/>
  <c r="L790" i="1"/>
  <c r="L712" i="1"/>
  <c r="L713" i="1"/>
  <c r="L714" i="1"/>
  <c r="L719" i="1"/>
  <c r="L720" i="1"/>
  <c r="L722" i="1"/>
  <c r="L723" i="1"/>
  <c r="L725" i="1"/>
  <c r="L726" i="1"/>
  <c r="L727" i="1"/>
  <c r="L729" i="1"/>
  <c r="L728" i="1"/>
  <c r="L732" i="1"/>
  <c r="L733" i="1"/>
  <c r="L734" i="1"/>
  <c r="L735" i="1"/>
  <c r="L737" i="1"/>
  <c r="L798" i="1"/>
  <c r="L739" i="1"/>
  <c r="L740" i="1"/>
  <c r="L741" i="1"/>
  <c r="L743" i="1"/>
  <c r="L744" i="1"/>
  <c r="L745" i="1"/>
  <c r="L746" i="1"/>
  <c r="L747" i="1"/>
  <c r="L748" i="1"/>
  <c r="L749" i="1"/>
  <c r="L751" i="1"/>
  <c r="L752" i="1"/>
  <c r="L753" i="1"/>
  <c r="L754" i="1"/>
  <c r="L755" i="1"/>
  <c r="L756" i="1"/>
  <c r="L757" i="1"/>
  <c r="L758" i="1"/>
  <c r="L759" i="1"/>
  <c r="L761" i="1"/>
  <c r="L762" i="1"/>
  <c r="L763" i="1"/>
  <c r="L765" i="1"/>
  <c r="L766" i="1"/>
  <c r="L767" i="1"/>
  <c r="L769" i="1"/>
  <c r="L770" i="1"/>
  <c r="L771" i="1"/>
  <c r="L772" i="1"/>
  <c r="L742" i="1"/>
  <c r="L773" i="1"/>
  <c r="L689" i="1"/>
  <c r="L776" i="1"/>
  <c r="L777" i="1"/>
  <c r="L778" i="1"/>
  <c r="L779" i="1"/>
  <c r="L780" i="1"/>
  <c r="L781" i="1"/>
  <c r="L782" i="1"/>
  <c r="L783" i="1"/>
  <c r="L784" i="1"/>
  <c r="L785" i="1"/>
  <c r="L789" i="1"/>
  <c r="L793" i="1"/>
  <c r="L657" i="1"/>
  <c r="L794" i="1"/>
  <c r="L633" i="1"/>
  <c r="L795" i="1"/>
  <c r="L796" i="1"/>
  <c r="L797" i="1"/>
  <c r="L799" i="1"/>
  <c r="L800" i="1"/>
  <c r="L801" i="1"/>
  <c r="L802" i="1"/>
  <c r="L804" i="1"/>
  <c r="L805" i="1"/>
  <c r="L806" i="1"/>
  <c r="L807" i="1"/>
  <c r="L808" i="1"/>
  <c r="L809" i="1"/>
  <c r="L811" i="1"/>
  <c r="L812" i="1"/>
  <c r="L813" i="1"/>
  <c r="L814" i="1"/>
  <c r="L815" i="1"/>
  <c r="L816" i="1"/>
  <c r="L819" i="1"/>
  <c r="L835" i="1"/>
  <c r="L824" i="1"/>
  <c r="L820" i="1"/>
  <c r="L821" i="1"/>
  <c r="L823" i="1"/>
  <c r="L829" i="1"/>
  <c r="L828" i="1"/>
  <c r="L826" i="1"/>
  <c r="L830" i="1"/>
  <c r="L840" i="1"/>
  <c r="L832" i="1"/>
  <c r="L833" i="1"/>
  <c r="L850" i="1"/>
  <c r="L838" i="1"/>
  <c r="L837" i="1"/>
  <c r="L817" i="1"/>
  <c r="L839" i="1"/>
  <c r="L841" i="1"/>
  <c r="L834" i="1"/>
  <c r="L842" i="1"/>
  <c r="L836" i="1"/>
  <c r="L846" i="1"/>
  <c r="L843" i="1"/>
  <c r="L845" i="1"/>
  <c r="L847" i="1"/>
  <c r="L848" i="1"/>
  <c r="L849" i="1"/>
  <c r="L831" i="1"/>
  <c r="L818" i="1"/>
  <c r="L827" i="1"/>
  <c r="L822" i="1"/>
  <c r="L825" i="1"/>
  <c r="L852" i="1"/>
  <c r="L851" i="1"/>
  <c r="L857" i="1"/>
  <c r="L853" i="1"/>
  <c r="L856" i="1"/>
  <c r="L858" i="1"/>
  <c r="L859" i="1"/>
  <c r="L860" i="1"/>
  <c r="L861" i="1"/>
  <c r="L862" i="1"/>
  <c r="L863" i="1"/>
  <c r="L864" i="1"/>
  <c r="L854" i="1"/>
  <c r="L865" i="1"/>
  <c r="L868" i="1"/>
  <c r="L869" i="1"/>
  <c r="L867" i="1"/>
  <c r="L870" i="1"/>
  <c r="L871" i="1"/>
  <c r="L855" i="1"/>
  <c r="L872" i="1"/>
  <c r="L873" i="1"/>
  <c r="L874" i="1"/>
  <c r="L875" i="1"/>
  <c r="L876" i="1"/>
</calcChain>
</file>

<file path=xl/sharedStrings.xml><?xml version="1.0" encoding="utf-8"?>
<sst xmlns="http://schemas.openxmlformats.org/spreadsheetml/2006/main" count="18339" uniqueCount="6103">
  <si>
    <t>total bp</t>
  </si>
  <si>
    <t>mean length</t>
  </si>
  <si>
    <t>95 CI length</t>
  </si>
  <si>
    <t>min length</t>
  </si>
  <si>
    <t>max length</t>
  </si>
  <si>
    <t>median legnth</t>
  </si>
  <si>
    <t>contigs &gt;1kb</t>
  </si>
  <si>
    <t>Anochetus_AFRC_TZ01</t>
  </si>
  <si>
    <t>D2422</t>
  </si>
  <si>
    <t>Anochetus_AFRC_TZ04</t>
  </si>
  <si>
    <t>D2444</t>
  </si>
  <si>
    <t>Anochetus_AFRC_TZ05</t>
  </si>
  <si>
    <t>D2446</t>
  </si>
  <si>
    <t>Anochetus_AFRC_TZ06</t>
  </si>
  <si>
    <t>D2447</t>
  </si>
  <si>
    <t>Anochetus_AFRC_TZ07</t>
  </si>
  <si>
    <t>D2443</t>
  </si>
  <si>
    <t>Anochetus_AFRC_ZA02</t>
  </si>
  <si>
    <t>D2445</t>
  </si>
  <si>
    <t>Anochetus_AG01</t>
  </si>
  <si>
    <t>EX2913</t>
  </si>
  <si>
    <t>Anochetus_AG02</t>
  </si>
  <si>
    <t>EX2914</t>
  </si>
  <si>
    <t>Anochetus_JLRL_nard</t>
  </si>
  <si>
    <t>EX2903</t>
  </si>
  <si>
    <t>Anochetus_MY06</t>
  </si>
  <si>
    <t>EX2915</t>
  </si>
  <si>
    <t>Anochetus_MY07</t>
  </si>
  <si>
    <t>EX2916</t>
  </si>
  <si>
    <t>Anochetus_MY08</t>
  </si>
  <si>
    <t>EX2917</t>
  </si>
  <si>
    <t>Anochetus_PE01</t>
  </si>
  <si>
    <t>EX2904</t>
  </si>
  <si>
    <t>Anochetus_PE02</t>
  </si>
  <si>
    <t>EX2905</t>
  </si>
  <si>
    <t>Anochetus_PE03</t>
  </si>
  <si>
    <t>EX2906</t>
  </si>
  <si>
    <t>Anochetus_PH01</t>
  </si>
  <si>
    <t>EX2907</t>
  </si>
  <si>
    <t>Anochetus_PH02</t>
  </si>
  <si>
    <t>EX2908</t>
  </si>
  <si>
    <t>Anochetus_PH03</t>
  </si>
  <si>
    <t>EX2909</t>
  </si>
  <si>
    <t>Anochetus_PH04</t>
  </si>
  <si>
    <t>EX2910</t>
  </si>
  <si>
    <t>Anochetus_TH01</t>
  </si>
  <si>
    <t>EX2911</t>
  </si>
  <si>
    <t>Anochetus_TH02</t>
  </si>
  <si>
    <t>EX2912</t>
  </si>
  <si>
    <t>Anochetus_africanus</t>
  </si>
  <si>
    <t>D2420</t>
  </si>
  <si>
    <t>EX2918</t>
  </si>
  <si>
    <t>Anochetus_angolensis</t>
  </si>
  <si>
    <t>EX2919</t>
  </si>
  <si>
    <t>Anochetus_armstrongi</t>
  </si>
  <si>
    <t>EX2219</t>
  </si>
  <si>
    <t>Anochetus_bequaerti</t>
  </si>
  <si>
    <t>EX2220</t>
  </si>
  <si>
    <t>Anochetus_bispinosus</t>
  </si>
  <si>
    <t>EX2221</t>
  </si>
  <si>
    <t>Anochetus_boltoni</t>
  </si>
  <si>
    <t>Anochetus_bytinskii</t>
  </si>
  <si>
    <t>EX2894</t>
  </si>
  <si>
    <t>Anochetus_cato</t>
  </si>
  <si>
    <t>EX2895</t>
  </si>
  <si>
    <t>EX2222</t>
  </si>
  <si>
    <t>Anochetus_fuliginosus</t>
  </si>
  <si>
    <t>D2421</t>
  </si>
  <si>
    <t>EX2920</t>
  </si>
  <si>
    <t>Anochetus_ghilianii</t>
  </si>
  <si>
    <t>EX2921</t>
  </si>
  <si>
    <t>Anochetus_goodmani</t>
  </si>
  <si>
    <t>Anochetus_graeffei</t>
  </si>
  <si>
    <t>EX2896</t>
  </si>
  <si>
    <t>Anochetus_grandidieri</t>
  </si>
  <si>
    <t>Anochetus_hohenbergiae</t>
  </si>
  <si>
    <t>EX2897</t>
  </si>
  <si>
    <t>Anochetus_horridus</t>
  </si>
  <si>
    <t>EX2223</t>
  </si>
  <si>
    <t>Anochetus_inermis</t>
  </si>
  <si>
    <t>EX2898</t>
  </si>
  <si>
    <t>Anochetus_katonae</t>
  </si>
  <si>
    <t>D2419</t>
  </si>
  <si>
    <t>EX2922</t>
  </si>
  <si>
    <t>Anochetus_levaillanti</t>
  </si>
  <si>
    <t>D2418</t>
  </si>
  <si>
    <t>EX2923</t>
  </si>
  <si>
    <t>Anochetus_madagascarensis</t>
  </si>
  <si>
    <t>Anochetus_mayri</t>
  </si>
  <si>
    <t>EX2271</t>
  </si>
  <si>
    <t>Anochetus_micans</t>
  </si>
  <si>
    <t>EX2280</t>
  </si>
  <si>
    <t>Anochetus_minans</t>
  </si>
  <si>
    <t>EX2224</t>
  </si>
  <si>
    <t>Anochetus_mixtus</t>
  </si>
  <si>
    <t>EX2673</t>
  </si>
  <si>
    <t>Anochetus_muzziolii</t>
  </si>
  <si>
    <t>EX2900</t>
  </si>
  <si>
    <t>Anochetus_myops</t>
  </si>
  <si>
    <t>EX2225</t>
  </si>
  <si>
    <t>Anochetus_natalensis</t>
  </si>
  <si>
    <t>D2439</t>
  </si>
  <si>
    <t>Anochetus_obscuratus</t>
  </si>
  <si>
    <t>D2438</t>
  </si>
  <si>
    <t>EX2924</t>
  </si>
  <si>
    <t>Anochetus_orchidicola</t>
  </si>
  <si>
    <t>EX2284</t>
  </si>
  <si>
    <t>Anochetus_paripungens</t>
  </si>
  <si>
    <t>EX2901</t>
  </si>
  <si>
    <t>Anochetus_pellucidus</t>
  </si>
  <si>
    <t>D2441</t>
  </si>
  <si>
    <t>EX2925</t>
  </si>
  <si>
    <t>Anochetus_princeps</t>
  </si>
  <si>
    <t>EX2226</t>
  </si>
  <si>
    <t>Anochetus_punctaticeps</t>
  </si>
  <si>
    <t>D2069</t>
  </si>
  <si>
    <t>EX2926</t>
  </si>
  <si>
    <t>Anochetus_punctaticeps_cf</t>
  </si>
  <si>
    <t>D2423</t>
  </si>
  <si>
    <t>Anochetus_rectangularis</t>
  </si>
  <si>
    <t>D2068</t>
  </si>
  <si>
    <t>Anochetus_renatae</t>
  </si>
  <si>
    <t>EX2552</t>
  </si>
  <si>
    <t>Anochetus_rugosus</t>
  </si>
  <si>
    <t>EX2227</t>
  </si>
  <si>
    <t>Anochetus_simoni</t>
  </si>
  <si>
    <t>EX2228</t>
  </si>
  <si>
    <t>Anochetus_siphneus</t>
  </si>
  <si>
    <t>D2442</t>
  </si>
  <si>
    <t>Anochetus_striatulus</t>
  </si>
  <si>
    <t>EX2276</t>
  </si>
  <si>
    <t>Anochetus_targionii</t>
  </si>
  <si>
    <t>D2070</t>
  </si>
  <si>
    <t>Anochetus_testaceus</t>
  </si>
  <si>
    <t>EX2902</t>
  </si>
  <si>
    <t>Anochetus_traegaordhi</t>
  </si>
  <si>
    <t>D2437</t>
  </si>
  <si>
    <t>Anochetus_tua</t>
  </si>
  <si>
    <t>EX2265</t>
  </si>
  <si>
    <t>Anochetus_turneri</t>
  </si>
  <si>
    <t>EX2554</t>
  </si>
  <si>
    <t>Anochetus_yerburyi</t>
  </si>
  <si>
    <t>D1987</t>
  </si>
  <si>
    <t>Asphinctopone_silvestrii</t>
  </si>
  <si>
    <t>D0945</t>
  </si>
  <si>
    <t>Austroponera_castanea</t>
  </si>
  <si>
    <t>EX2322</t>
  </si>
  <si>
    <t>Austroponera_rufonigra</t>
  </si>
  <si>
    <t>EX2556</t>
  </si>
  <si>
    <t>Belonopelta_attenuata</t>
  </si>
  <si>
    <t>EX2501</t>
  </si>
  <si>
    <t>Belonopelta</t>
  </si>
  <si>
    <t>Bothroponera_AFRC_MZ01</t>
  </si>
  <si>
    <t>D2432</t>
  </si>
  <si>
    <t>Bothroponera_AFRC_MZ02</t>
  </si>
  <si>
    <t>D2429</t>
  </si>
  <si>
    <t>Bothroponera_AFRC_ZA03</t>
  </si>
  <si>
    <t>D2436</t>
  </si>
  <si>
    <t>Bothroponera_berthoudi</t>
  </si>
  <si>
    <t>D2449</t>
  </si>
  <si>
    <t>Bothroponera_cambouei</t>
  </si>
  <si>
    <t>Bothroponera_cavernosa</t>
  </si>
  <si>
    <t>D2435</t>
  </si>
  <si>
    <t>Bothroponera_comorensis</t>
  </si>
  <si>
    <t>Bothroponera_crassa</t>
  </si>
  <si>
    <t>D2071</t>
  </si>
  <si>
    <t>Bothroponera_fugax</t>
  </si>
  <si>
    <t>D2448</t>
  </si>
  <si>
    <t>Bothroponera_granosa</t>
  </si>
  <si>
    <t>D2451</t>
  </si>
  <si>
    <t>Bothroponera_ilgii</t>
  </si>
  <si>
    <t>D2425</t>
  </si>
  <si>
    <t>Bothroponera_kruegeri</t>
  </si>
  <si>
    <t>EX2557</t>
  </si>
  <si>
    <t>Bothroponera_masoala</t>
  </si>
  <si>
    <t>Bothroponera_pachyderma</t>
  </si>
  <si>
    <t>D2426</t>
  </si>
  <si>
    <t>Bothroponera_perroti</t>
  </si>
  <si>
    <t>Bothroponera_picardi_cf</t>
  </si>
  <si>
    <t>D2072</t>
  </si>
  <si>
    <t>Bothroponera_planicornis</t>
  </si>
  <si>
    <t>Bothroponera_sculpturata</t>
  </si>
  <si>
    <t>D2450</t>
  </si>
  <si>
    <t>Bothroponera_silvestrii</t>
  </si>
  <si>
    <t>D2428</t>
  </si>
  <si>
    <t>Bothroponera_soror</t>
  </si>
  <si>
    <t>EX2366</t>
  </si>
  <si>
    <t>Bothroponera_strigulosa</t>
  </si>
  <si>
    <t>D2427</t>
  </si>
  <si>
    <t>Bothroponera_talpa</t>
  </si>
  <si>
    <t>EX2323</t>
  </si>
  <si>
    <t>Bothroponera_tavaratra</t>
  </si>
  <si>
    <t>Bothroponera_vazimba</t>
  </si>
  <si>
    <t>Bothroponera_wasmannii</t>
  </si>
  <si>
    <t>Brachyponera_chinensis</t>
  </si>
  <si>
    <t>EX2358</t>
  </si>
  <si>
    <t>Brachyponera_christmasi</t>
  </si>
  <si>
    <t>EX2558</t>
  </si>
  <si>
    <t>Brachyponera_croceicornis</t>
  </si>
  <si>
    <t>EX2696</t>
  </si>
  <si>
    <t>Brachyponera_lutea</t>
  </si>
  <si>
    <t>EX2695</t>
  </si>
  <si>
    <t>Brachyponera_nigrita</t>
  </si>
  <si>
    <t>EX2685</t>
  </si>
  <si>
    <t>Brachyponera_pilidorsalis</t>
  </si>
  <si>
    <t>EX2677</t>
  </si>
  <si>
    <t>Brachyponera_sennaarensis</t>
  </si>
  <si>
    <t>D2433</t>
  </si>
  <si>
    <t>Buniapone_amblyops</t>
  </si>
  <si>
    <t>EX2367</t>
  </si>
  <si>
    <t>Centromyrmex_alfaroi</t>
  </si>
  <si>
    <t>EX2320</t>
  </si>
  <si>
    <t>Centromyrmex_angolensis</t>
  </si>
  <si>
    <t>D0391</t>
  </si>
  <si>
    <t>Centromyrmex_brachycola</t>
  </si>
  <si>
    <t>EX2230</t>
  </si>
  <si>
    <t>Centromyrmex_feae</t>
  </si>
  <si>
    <t>EX2688</t>
  </si>
  <si>
    <t>Centromyrmex_fugator</t>
  </si>
  <si>
    <t>D2431</t>
  </si>
  <si>
    <t>Centromyrmex_hamulatus</t>
  </si>
  <si>
    <t>EX2669</t>
  </si>
  <si>
    <t>Centromyrmex_sellaris</t>
  </si>
  <si>
    <t>D2430</t>
  </si>
  <si>
    <t>Cryptopone_CASC_MZ01</t>
  </si>
  <si>
    <t>EX2749</t>
  </si>
  <si>
    <t>Cryptopone_ID01</t>
  </si>
  <si>
    <t>EX2738</t>
  </si>
  <si>
    <t>Cryptopone_JTL001</t>
  </si>
  <si>
    <t>EX1612</t>
  </si>
  <si>
    <t>Cryptopone_MY03</t>
  </si>
  <si>
    <t>EX2739</t>
  </si>
  <si>
    <t>Cryptopone_MY04</t>
  </si>
  <si>
    <t>EX2743</t>
  </si>
  <si>
    <t>Cryptopone_MY05</t>
  </si>
  <si>
    <t>EX2744</t>
  </si>
  <si>
    <t>Cryptopone_MY06</t>
  </si>
  <si>
    <t>EX2745</t>
  </si>
  <si>
    <t>Cryptopone_MY07</t>
  </si>
  <si>
    <t>EX2746</t>
  </si>
  <si>
    <t>Cryptopone_MY08</t>
  </si>
  <si>
    <t>EX2747</t>
  </si>
  <si>
    <t>Cryptopone_MY09</t>
  </si>
  <si>
    <t>EX2748</t>
  </si>
  <si>
    <t>Cryptopone_TH01</t>
  </si>
  <si>
    <t>EX2740</t>
  </si>
  <si>
    <t>Cryptopone_butteli</t>
  </si>
  <si>
    <t>EX1180</t>
  </si>
  <si>
    <t>Cryptopone_fusciceps</t>
  </si>
  <si>
    <t>D2073</t>
  </si>
  <si>
    <t>Cryptopone_gilva</t>
  </si>
  <si>
    <t>EX1191</t>
  </si>
  <si>
    <t>EX1194</t>
  </si>
  <si>
    <t>EX1545</t>
  </si>
  <si>
    <t>Cryptopone_guatemalensis_large</t>
  </si>
  <si>
    <t>EX1725</t>
  </si>
  <si>
    <t>Cryptopone_guianensis</t>
  </si>
  <si>
    <t>EX1562</t>
  </si>
  <si>
    <t>Cryptopone_hartwigi</t>
  </si>
  <si>
    <t>D2066</t>
  </si>
  <si>
    <t>Cryptopone_holmgreni</t>
  </si>
  <si>
    <t>EX1627</t>
  </si>
  <si>
    <t>Cryptopone_ochracea</t>
  </si>
  <si>
    <t>EX1613</t>
  </si>
  <si>
    <t>Cryptopone_rotundiceps</t>
  </si>
  <si>
    <t>EX2559</t>
  </si>
  <si>
    <t>Cryptopone_sauteri</t>
  </si>
  <si>
    <t>EX2691</t>
  </si>
  <si>
    <t>Cryptopone_testacea</t>
  </si>
  <si>
    <t>D1958</t>
  </si>
  <si>
    <t>Diacamma_geometricum</t>
  </si>
  <si>
    <t>EX2682</t>
  </si>
  <si>
    <t>Diacamma_intricatum</t>
  </si>
  <si>
    <t>EX2324</t>
  </si>
  <si>
    <t>Diacamma_leve</t>
  </si>
  <si>
    <t>EX2560</t>
  </si>
  <si>
    <t>Diacamma_magdalenae</t>
  </si>
  <si>
    <t>EX2692</t>
  </si>
  <si>
    <t>Diacamma_pallidum</t>
  </si>
  <si>
    <t>D0530</t>
  </si>
  <si>
    <t>Diacamma_rugosum</t>
  </si>
  <si>
    <t>EX1574</t>
  </si>
  <si>
    <t>Diacamma_schoedli</t>
  </si>
  <si>
    <t>EX2561</t>
  </si>
  <si>
    <t>Diacamma_violaceum</t>
  </si>
  <si>
    <t>D1990</t>
  </si>
  <si>
    <t>Dinoponera_longipes</t>
  </si>
  <si>
    <t>EX1643</t>
  </si>
  <si>
    <t>Ectomomyrmex_astutus</t>
  </si>
  <si>
    <t>D2074</t>
  </si>
  <si>
    <t>Ectomomyrmex_javanus</t>
  </si>
  <si>
    <t>D2075</t>
  </si>
  <si>
    <t>Ectomomyrmex_leeuwenhoeki</t>
  </si>
  <si>
    <t>D1151</t>
  </si>
  <si>
    <t>Ectomomyrmex_modiglianii</t>
  </si>
  <si>
    <t>D2076</t>
  </si>
  <si>
    <t>Ectomomyrmex_obtusus</t>
  </si>
  <si>
    <t>EX2660</t>
  </si>
  <si>
    <t>Ectomomyrmex_overbecki</t>
  </si>
  <si>
    <t>EX2689</t>
  </si>
  <si>
    <t>Ectomomyrmex_ruficornis</t>
  </si>
  <si>
    <t>EX2694</t>
  </si>
  <si>
    <t>Ectomomyrmex_sauteri</t>
  </si>
  <si>
    <t>EX2672</t>
  </si>
  <si>
    <t>Ectomomyrmex_striatulus</t>
  </si>
  <si>
    <t>D2077</t>
  </si>
  <si>
    <t>Emeryopone_melaina</t>
  </si>
  <si>
    <t>EX2663</t>
  </si>
  <si>
    <t>Emeryopone_my01</t>
  </si>
  <si>
    <t>D0990</t>
  </si>
  <si>
    <t>Euponera_AFR01</t>
  </si>
  <si>
    <t>EX2725</t>
  </si>
  <si>
    <t>Euponera_AFR02</t>
  </si>
  <si>
    <t>EX2733</t>
  </si>
  <si>
    <t>Euponera_AFR03</t>
  </si>
  <si>
    <t>EX2734</t>
  </si>
  <si>
    <t>Euponera_AFR04</t>
  </si>
  <si>
    <t>EX2735</t>
  </si>
  <si>
    <t>Euponera_agnivo</t>
  </si>
  <si>
    <t>Euponera_antsiraka</t>
  </si>
  <si>
    <t>Euponera_brunoi</t>
  </si>
  <si>
    <t>EX2732</t>
  </si>
  <si>
    <t>Euponera_gorogota</t>
  </si>
  <si>
    <t>Euponera_haratsingy</t>
  </si>
  <si>
    <t>Euponera_indet</t>
  </si>
  <si>
    <t>EX2726</t>
  </si>
  <si>
    <t>Euponera_ivolo</t>
  </si>
  <si>
    <t>Euponera_maeva</t>
  </si>
  <si>
    <t>Euponera_mialy</t>
  </si>
  <si>
    <t>Euponera_nosy</t>
  </si>
  <si>
    <t>Euponera_rovana</t>
  </si>
  <si>
    <t>Euponera_sharpi</t>
  </si>
  <si>
    <t>EX2325</t>
  </si>
  <si>
    <t>Euponera_sikorae</t>
  </si>
  <si>
    <t>Euponera_sjostedti</t>
  </si>
  <si>
    <t>EX2722</t>
  </si>
  <si>
    <t>Euponera_tahary</t>
  </si>
  <si>
    <t>Euponera_vohitravo</t>
  </si>
  <si>
    <t>Euponera_wroughtonii</t>
  </si>
  <si>
    <t>EX2723</t>
  </si>
  <si>
    <t>Euponera_zoro</t>
  </si>
  <si>
    <t>Fisheropone_AFR01</t>
  </si>
  <si>
    <t>EX2736</t>
  </si>
  <si>
    <t>Fisheropone_ambigua</t>
  </si>
  <si>
    <t>D2434</t>
  </si>
  <si>
    <t>EX2326</t>
  </si>
  <si>
    <t>Fisheropone_indet</t>
  </si>
  <si>
    <t>EX2727</t>
  </si>
  <si>
    <t>Hagensia_havilandi_marleyi</t>
  </si>
  <si>
    <t>D2452</t>
  </si>
  <si>
    <t>Hagensia_indet</t>
  </si>
  <si>
    <t>EX2728</t>
  </si>
  <si>
    <t>Hagensia_peringueyi</t>
  </si>
  <si>
    <t>D2453</t>
  </si>
  <si>
    <t>Hagensia_peringueyi_saldanhae</t>
  </si>
  <si>
    <t>EX2729</t>
  </si>
  <si>
    <t>Harpegnathos_saltator</t>
  </si>
  <si>
    <t>D0887</t>
  </si>
  <si>
    <t>Hypoponera_AFRC_TZ06</t>
  </si>
  <si>
    <t>D2454</t>
  </si>
  <si>
    <t>Hypoponera_AFRC_ZA03</t>
  </si>
  <si>
    <t>D2458</t>
  </si>
  <si>
    <t>Hypoponera_AFRC_ZA04</t>
  </si>
  <si>
    <t>D2460</t>
  </si>
  <si>
    <t>Hypoponera_AFRC_ZA05</t>
  </si>
  <si>
    <t>D2461</t>
  </si>
  <si>
    <t>Hypoponera_AFRC_ZA06</t>
  </si>
  <si>
    <t>D2459</t>
  </si>
  <si>
    <t>Hypoponera_AO01</t>
  </si>
  <si>
    <t>EX2781</t>
  </si>
  <si>
    <t>Hypoponera_AO02</t>
  </si>
  <si>
    <t>EX2782</t>
  </si>
  <si>
    <t>Hypoponera_AO03</t>
  </si>
  <si>
    <t>EX2783</t>
  </si>
  <si>
    <t>Hypoponera_CASC_MZ06</t>
  </si>
  <si>
    <t>EX2799</t>
  </si>
  <si>
    <t>Hypoponera_CASC_MZ08</t>
  </si>
  <si>
    <t>EX2800</t>
  </si>
  <si>
    <t>Hypoponera_CASC_MZ10</t>
  </si>
  <si>
    <t>EX2801</t>
  </si>
  <si>
    <t>Hypoponera_CASC_MZ11</t>
  </si>
  <si>
    <t>EX2802</t>
  </si>
  <si>
    <t>Hypoponera_CASC_MZ16</t>
  </si>
  <si>
    <t>EX2803</t>
  </si>
  <si>
    <t>Hypoponera_CASC_MZ18</t>
  </si>
  <si>
    <t>EX2804</t>
  </si>
  <si>
    <t>EX2805</t>
  </si>
  <si>
    <t>Hypoponera_CASC_MZ24</t>
  </si>
  <si>
    <t>EX2806</t>
  </si>
  <si>
    <t>Hypoponera_CASC_MZ25</t>
  </si>
  <si>
    <t>EX2807</t>
  </si>
  <si>
    <t>Hypoponera_CASC_MZ26</t>
  </si>
  <si>
    <t>EX2808</t>
  </si>
  <si>
    <t>Hypoponera_CASC_MZ31</t>
  </si>
  <si>
    <t>EX2809</t>
  </si>
  <si>
    <t>Hypoponera_CG01</t>
  </si>
  <si>
    <t>EX2784</t>
  </si>
  <si>
    <t>Hypoponera_CN01</t>
  </si>
  <si>
    <t>EX2822</t>
  </si>
  <si>
    <t>Hypoponera_MG001</t>
  </si>
  <si>
    <t>Hypoponera_MG002</t>
  </si>
  <si>
    <t>Hypoponera_MG003</t>
  </si>
  <si>
    <t>Hypoponera_MG004</t>
  </si>
  <si>
    <t>Hypoponera_MG005</t>
  </si>
  <si>
    <t>Hypoponera_MG006</t>
  </si>
  <si>
    <t>Hypoponera_MG007</t>
  </si>
  <si>
    <t>Hypoponera_MG008</t>
  </si>
  <si>
    <t>Hypoponera_MG009</t>
  </si>
  <si>
    <t>Hypoponera_MG010</t>
  </si>
  <si>
    <t>Hypoponera_MG011</t>
  </si>
  <si>
    <t>Hypoponera_MG012</t>
  </si>
  <si>
    <t>Hypoponera_MG013</t>
  </si>
  <si>
    <t>Hypoponera_MG014</t>
  </si>
  <si>
    <t>Hypoponera_MG015</t>
  </si>
  <si>
    <t>Hypoponera_MG016</t>
  </si>
  <si>
    <t>Hypoponera_MG017</t>
  </si>
  <si>
    <t>Hypoponera_MG018</t>
  </si>
  <si>
    <t>Hypoponera_MG019</t>
  </si>
  <si>
    <t>Hypoponera_MG020</t>
  </si>
  <si>
    <t>Hypoponera_MG021</t>
  </si>
  <si>
    <t>Hypoponera_MG023</t>
  </si>
  <si>
    <t>Hypoponera_MG024</t>
  </si>
  <si>
    <t>Hypoponera_MG025</t>
  </si>
  <si>
    <t>Hypoponera_MG026</t>
  </si>
  <si>
    <t>Hypoponera_MG027</t>
  </si>
  <si>
    <t>Hypoponera_MG028</t>
  </si>
  <si>
    <t>Hypoponera_MG029</t>
  </si>
  <si>
    <t>Hypoponera_MG030</t>
  </si>
  <si>
    <t>Hypoponera_MG031</t>
  </si>
  <si>
    <t>Hypoponera_MG032</t>
  </si>
  <si>
    <t>Hypoponera_MG033</t>
  </si>
  <si>
    <t>Hypoponera_MG034</t>
  </si>
  <si>
    <t>Hypoponera_MG035</t>
  </si>
  <si>
    <t>Hypoponera_MG036</t>
  </si>
  <si>
    <t>Hypoponera_MG037</t>
  </si>
  <si>
    <t>Hypoponera_MG038</t>
  </si>
  <si>
    <t>Hypoponera_MG039</t>
  </si>
  <si>
    <t>Hypoponera_MG040</t>
  </si>
  <si>
    <t>Hypoponera_MG041</t>
  </si>
  <si>
    <t>Hypoponera_MG042</t>
  </si>
  <si>
    <t>Hypoponera_MG043</t>
  </si>
  <si>
    <t>Hypoponera_MG044</t>
  </si>
  <si>
    <t>Hypoponera_MG045</t>
  </si>
  <si>
    <t>Hypoponera_MG046</t>
  </si>
  <si>
    <t>Hypoponera_MG047</t>
  </si>
  <si>
    <t>Hypoponera_MG048</t>
  </si>
  <si>
    <t>Hypoponera_MG049</t>
  </si>
  <si>
    <t>Hypoponera_MG050</t>
  </si>
  <si>
    <t>Hypoponera_MG051</t>
  </si>
  <si>
    <t>Hypoponera_MG052</t>
  </si>
  <si>
    <t>Hypoponera_MG053</t>
  </si>
  <si>
    <t>Hypoponera_MG054</t>
  </si>
  <si>
    <t>Hypoponera_MG055</t>
  </si>
  <si>
    <t>Hypoponera_MG056</t>
  </si>
  <si>
    <t>Hypoponera_MG057</t>
  </si>
  <si>
    <t>Hypoponera_MG058</t>
  </si>
  <si>
    <t>Hypoponera_MG059</t>
  </si>
  <si>
    <t>Hypoponera_MG060</t>
  </si>
  <si>
    <t>Hypoponera_MG061</t>
  </si>
  <si>
    <t>Hypoponera_MG062</t>
  </si>
  <si>
    <t>Hypoponera_MG063</t>
  </si>
  <si>
    <t>Hypoponera_MG064</t>
  </si>
  <si>
    <t>Hypoponera_MG065</t>
  </si>
  <si>
    <t>Hypoponera_MG066</t>
  </si>
  <si>
    <t>Hypoponera_MG067</t>
  </si>
  <si>
    <t>Hypoponera_MG068</t>
  </si>
  <si>
    <t>Hypoponera_MG069</t>
  </si>
  <si>
    <t>Hypoponera_MG070</t>
  </si>
  <si>
    <t>Hypoponera_MG071</t>
  </si>
  <si>
    <t>Hypoponera_MG072</t>
  </si>
  <si>
    <t>Hypoponera_MG073</t>
  </si>
  <si>
    <t>Hypoponera_MG074</t>
  </si>
  <si>
    <t>Hypoponera_MG076</t>
  </si>
  <si>
    <t>Hypoponera_MG077</t>
  </si>
  <si>
    <t>Hypoponera_MG078</t>
  </si>
  <si>
    <t>Hypoponera_MG079</t>
  </si>
  <si>
    <t>Hypoponera_MG081</t>
  </si>
  <si>
    <t>Hypoponera_MG082</t>
  </si>
  <si>
    <t>Hypoponera_MG083</t>
  </si>
  <si>
    <t>Hypoponera_MG084</t>
  </si>
  <si>
    <t>Hypoponera_MG085</t>
  </si>
  <si>
    <t>Hypoponera_MG086</t>
  </si>
  <si>
    <t>Hypoponera_MG087</t>
  </si>
  <si>
    <t>Hypoponera_MG088</t>
  </si>
  <si>
    <t>Hypoponera_MG089</t>
  </si>
  <si>
    <t>Hypoponera_MG090</t>
  </si>
  <si>
    <t>Hypoponera_MG091</t>
  </si>
  <si>
    <t>Hypoponera_MG092</t>
  </si>
  <si>
    <t>Hypoponera_MG093</t>
  </si>
  <si>
    <t>Hypoponera_MG094</t>
  </si>
  <si>
    <t>Hypoponera_MG095</t>
  </si>
  <si>
    <t>Hypoponera_MG096</t>
  </si>
  <si>
    <t>Hypoponera_MG097</t>
  </si>
  <si>
    <t>Hypoponera_MG098</t>
  </si>
  <si>
    <t>Hypoponera_MG099</t>
  </si>
  <si>
    <t>Hypoponera_MG100</t>
  </si>
  <si>
    <t>Hypoponera_MG101</t>
  </si>
  <si>
    <t>Hypoponera_MG102</t>
  </si>
  <si>
    <t>Hypoponera_MG103</t>
  </si>
  <si>
    <t>Hypoponera_MG104</t>
  </si>
  <si>
    <t>Hypoponera_MG105</t>
  </si>
  <si>
    <t>Hypoponera_MG106</t>
  </si>
  <si>
    <t>Hypoponera_MG107</t>
  </si>
  <si>
    <t>Hypoponera_MG108</t>
  </si>
  <si>
    <t>Hypoponera_MG109</t>
  </si>
  <si>
    <t>Hypoponera_MG111</t>
  </si>
  <si>
    <t>Hypoponera_MG112</t>
  </si>
  <si>
    <t>Hypoponera_MG113</t>
  </si>
  <si>
    <t>Hypoponera_MG114</t>
  </si>
  <si>
    <t>Hypoponera_MG115</t>
  </si>
  <si>
    <t>Hypoponera_MG116</t>
  </si>
  <si>
    <t>Hypoponera_MG117</t>
  </si>
  <si>
    <t>Hypoponera_MM01</t>
  </si>
  <si>
    <t>EX2823</t>
  </si>
  <si>
    <t>Hypoponera_MY13</t>
  </si>
  <si>
    <t>EX2776</t>
  </si>
  <si>
    <t>Hypoponera_SKY_F</t>
  </si>
  <si>
    <t>EX2824</t>
  </si>
  <si>
    <t>Hypoponera_UG01</t>
  </si>
  <si>
    <t>EX2785</t>
  </si>
  <si>
    <t>Hypoponera_UG02</t>
  </si>
  <si>
    <t>EX2786</t>
  </si>
  <si>
    <t>Hypoponera_UG03</t>
  </si>
  <si>
    <t>EX2787</t>
  </si>
  <si>
    <t>Hypoponera_UG04</t>
  </si>
  <si>
    <t>EX2788</t>
  </si>
  <si>
    <t>Hypoponera_UG05</t>
  </si>
  <si>
    <t>EX2789</t>
  </si>
  <si>
    <t>Hypoponera_UG06</t>
  </si>
  <si>
    <t>EX2790</t>
  </si>
  <si>
    <t>Hypoponera_UG07</t>
  </si>
  <si>
    <t>EX2791</t>
  </si>
  <si>
    <t>Hypoponera_UG08</t>
  </si>
  <si>
    <t>EX2792</t>
  </si>
  <si>
    <t>Hypoponera_UG09</t>
  </si>
  <si>
    <t>EX2793</t>
  </si>
  <si>
    <t>Hypoponera_UG10</t>
  </si>
  <si>
    <t>EX2794</t>
  </si>
  <si>
    <t>Hypoponera_UG11</t>
  </si>
  <si>
    <t>EX2795</t>
  </si>
  <si>
    <t>Hypoponera_UG12</t>
  </si>
  <si>
    <t>EX2796</t>
  </si>
  <si>
    <t>Hypoponera_UG15</t>
  </si>
  <si>
    <t>EX2797</t>
  </si>
  <si>
    <t>Hypoponera_UG16</t>
  </si>
  <si>
    <t>EX2798</t>
  </si>
  <si>
    <t>Hypoponera_VC01</t>
  </si>
  <si>
    <t>EX2819</t>
  </si>
  <si>
    <t>Hypoponera_VC02</t>
  </si>
  <si>
    <t>EX2820</t>
  </si>
  <si>
    <t>Hypoponera_aliena</t>
  </si>
  <si>
    <t>EX2810</t>
  </si>
  <si>
    <t>Hypoponera_aprora</t>
  </si>
  <si>
    <t>D2469</t>
  </si>
  <si>
    <t>Hypoponera_blanda</t>
  </si>
  <si>
    <t>EX2752</t>
  </si>
  <si>
    <t>Hypoponera_boliviana_ms</t>
  </si>
  <si>
    <t>EX2812</t>
  </si>
  <si>
    <t>Hypoponera_camerunensis</t>
  </si>
  <si>
    <t>D2078</t>
  </si>
  <si>
    <t>Hypoponera_coeca</t>
  </si>
  <si>
    <t>D2079</t>
  </si>
  <si>
    <t>Hypoponera_comis</t>
  </si>
  <si>
    <t>D2470</t>
  </si>
  <si>
    <t>Hypoponera_confinis</t>
  </si>
  <si>
    <t>EX2815</t>
  </si>
  <si>
    <t>EX2753</t>
  </si>
  <si>
    <t>D2471</t>
  </si>
  <si>
    <t>EX2292</t>
  </si>
  <si>
    <t>EX2754</t>
  </si>
  <si>
    <t>Hypoponera_ergatandria</t>
  </si>
  <si>
    <t>D2084</t>
  </si>
  <si>
    <t>Hypoponera_eutrepta</t>
  </si>
  <si>
    <t>D2080</t>
  </si>
  <si>
    <t>EX2769</t>
  </si>
  <si>
    <t>Hypoponera_fatiga</t>
  </si>
  <si>
    <t>EX2768</t>
  </si>
  <si>
    <t>Hypoponera_gracilicornis</t>
  </si>
  <si>
    <t>EX2285</t>
  </si>
  <si>
    <t>Hypoponera_hawkesi</t>
  </si>
  <si>
    <t>D2468</t>
  </si>
  <si>
    <t>Hypoponera_importuna</t>
  </si>
  <si>
    <t>EX2756</t>
  </si>
  <si>
    <t>Hypoponera_inaudax</t>
  </si>
  <si>
    <t>EX2757</t>
  </si>
  <si>
    <t>Hypoponera_indigens</t>
  </si>
  <si>
    <t>Hypoponera_inexorata</t>
  </si>
  <si>
    <t>EX2317</t>
  </si>
  <si>
    <t>Hypoponera_jeanneli</t>
  </si>
  <si>
    <t>EX2758</t>
  </si>
  <si>
    <t>Hypoponera_johannae</t>
  </si>
  <si>
    <t>Hypoponera_lepida</t>
  </si>
  <si>
    <t>EX2759</t>
  </si>
  <si>
    <t>Hypoponera_leveillei</t>
  </si>
  <si>
    <t>D2081</t>
  </si>
  <si>
    <t>Hypoponera_ludovicae</t>
  </si>
  <si>
    <t>Hypoponera_meridia</t>
  </si>
  <si>
    <t>EX2760</t>
  </si>
  <si>
    <t>Hypoponera_monticola</t>
  </si>
  <si>
    <t>D2085</t>
  </si>
  <si>
    <t>Hypoponera_natalensis</t>
  </si>
  <si>
    <t>EX2762</t>
  </si>
  <si>
    <t>Hypoponera_nitidula</t>
  </si>
  <si>
    <t>EX1578</t>
  </si>
  <si>
    <t>Hypoponera_occidentalis</t>
  </si>
  <si>
    <t>EX2763</t>
  </si>
  <si>
    <t>Hypoponera_odiosa</t>
  </si>
  <si>
    <t>EX2764</t>
  </si>
  <si>
    <t>Hypoponera_opaciceps</t>
  </si>
  <si>
    <t>EX2316</t>
  </si>
  <si>
    <t>Hypoponera_opacior</t>
  </si>
  <si>
    <t>D2082</t>
  </si>
  <si>
    <t>Hypoponera_parva</t>
  </si>
  <si>
    <t>EX2281</t>
  </si>
  <si>
    <t>Hypoponera_perparva</t>
  </si>
  <si>
    <t>D2464</t>
  </si>
  <si>
    <t>Hypoponera_producta</t>
  </si>
  <si>
    <t>EX2765</t>
  </si>
  <si>
    <t>Hypoponera_pruinosa</t>
  </si>
  <si>
    <t>D2083</t>
  </si>
  <si>
    <t>Hypoponera_punctatissima</t>
  </si>
  <si>
    <t>Hypoponera_ragusai</t>
  </si>
  <si>
    <t>D2466</t>
  </si>
  <si>
    <t>Hypoponera_sakalava</t>
  </si>
  <si>
    <t>Hypoponera_sb_mano</t>
  </si>
  <si>
    <t>Hypoponera_sc_akir</t>
  </si>
  <si>
    <t>Hypoponera_sc_amba</t>
  </si>
  <si>
    <t>Hypoponera_sc_ambo</t>
  </si>
  <si>
    <t>Hypoponera_sc_ampa</t>
  </si>
  <si>
    <t>Hypoponera_sc_anda</t>
  </si>
  <si>
    <t>Hypoponera_sc_ando</t>
  </si>
  <si>
    <t>Hypoponera_sc_andr</t>
  </si>
  <si>
    <t>Hypoponera_sc_anja</t>
  </si>
  <si>
    <t>Hypoponera_sc_anka</t>
  </si>
  <si>
    <t>Hypoponera_sc_anos</t>
  </si>
  <si>
    <t>Hypoponera_sc_ant</t>
  </si>
  <si>
    <t>Hypoponera_sc_anta</t>
  </si>
  <si>
    <t>Hypoponera_sc_befa</t>
  </si>
  <si>
    <t>Hypoponera_sc_befi</t>
  </si>
  <si>
    <t>Hypoponera_sc_beka</t>
  </si>
  <si>
    <t>Hypoponera_sc_bema</t>
  </si>
  <si>
    <t>Hypoponera_sc_bere</t>
  </si>
  <si>
    <t>Hypoponera_sc_beta</t>
  </si>
  <si>
    <t>Hypoponera_sc_bina</t>
  </si>
  <si>
    <t>Hypoponera_sc_galo</t>
  </si>
  <si>
    <t>Hypoponera_sc_isa</t>
  </si>
  <si>
    <t>Hypoponera_sc_ivoh</t>
  </si>
  <si>
    <t>Hypoponera_sc_mah</t>
  </si>
  <si>
    <t>Hypoponera_sc_maha</t>
  </si>
  <si>
    <t>Hypoponera_sc_maham</t>
  </si>
  <si>
    <t>Hypoponera_sc_maka</t>
  </si>
  <si>
    <t>Hypoponera_sc_maki</t>
  </si>
  <si>
    <t>Hypoponera_sc_mand</t>
  </si>
  <si>
    <t>Hypoponera_sc_mano</t>
  </si>
  <si>
    <t>Hypoponera_sc_maro</t>
  </si>
  <si>
    <t>Hypoponera_spei</t>
  </si>
  <si>
    <t>EX2766</t>
  </si>
  <si>
    <t>Hypoponera_sulcatinasis</t>
  </si>
  <si>
    <t>EX2767</t>
  </si>
  <si>
    <t>Hypoponera_transvaalensis</t>
  </si>
  <si>
    <t>D2467</t>
  </si>
  <si>
    <t>Hypoponera_trigona</t>
  </si>
  <si>
    <t>EX2233</t>
  </si>
  <si>
    <t>Hypoponera_tristis</t>
  </si>
  <si>
    <t>D2086</t>
  </si>
  <si>
    <t>Hypoponera_us_ca01</t>
  </si>
  <si>
    <t>D2087</t>
  </si>
  <si>
    <t>Iroponera_odax</t>
  </si>
  <si>
    <t>D2088</t>
  </si>
  <si>
    <t>Leptogenys_AFR01</t>
  </si>
  <si>
    <t>EX2869</t>
  </si>
  <si>
    <t>Leptogenys_AFR02</t>
  </si>
  <si>
    <t>EX2870</t>
  </si>
  <si>
    <t>Leptogenys_AFR03</t>
  </si>
  <si>
    <t>EX2871</t>
  </si>
  <si>
    <t>Leptogenys_AFR04</t>
  </si>
  <si>
    <t>EX2872</t>
  </si>
  <si>
    <t>Leptogenys_AFR05</t>
  </si>
  <si>
    <t>EX2873</t>
  </si>
  <si>
    <t>Leptogenys_AFR07</t>
  </si>
  <si>
    <t>EX2875</t>
  </si>
  <si>
    <t>Leptogenys_AFR08</t>
  </si>
  <si>
    <t>EX2876</t>
  </si>
  <si>
    <t>Leptogenys_AFR09</t>
  </si>
  <si>
    <t>EX2877</t>
  </si>
  <si>
    <t>Leptogenys_AFR10</t>
  </si>
  <si>
    <t>EX2878</t>
  </si>
  <si>
    <t>Leptogenys_AFR11</t>
  </si>
  <si>
    <t>EX2879</t>
  </si>
  <si>
    <t>Leptogenys_AFR12</t>
  </si>
  <si>
    <t>EX2880</t>
  </si>
  <si>
    <t>Leptogenys_AFRC_RC01</t>
  </si>
  <si>
    <t>D2455</t>
  </si>
  <si>
    <t>Leptogenys_AFRC_TZ01</t>
  </si>
  <si>
    <t>D2493</t>
  </si>
  <si>
    <t>Leptogenys_AFRC_TZ02</t>
  </si>
  <si>
    <t>D2491</t>
  </si>
  <si>
    <t>Leptogenys_AFRC_TZ03</t>
  </si>
  <si>
    <t>D2486</t>
  </si>
  <si>
    <t>Leptogenys_AFRC_TZ04</t>
  </si>
  <si>
    <t>D2480</t>
  </si>
  <si>
    <t>Leptogenys_AFRC_TZ05</t>
  </si>
  <si>
    <t>D2474</t>
  </si>
  <si>
    <t>Leptogenys_AFRC_TZ06</t>
  </si>
  <si>
    <t>D2478</t>
  </si>
  <si>
    <t>Leptogenys_AFRC_TZ07</t>
  </si>
  <si>
    <t>D2475</t>
  </si>
  <si>
    <t>Leptogenys_AFRC_TZ08</t>
  </si>
  <si>
    <t>D2476</t>
  </si>
  <si>
    <t>Leptogenys_AFRC_TZ09</t>
  </si>
  <si>
    <t>D2472</t>
  </si>
  <si>
    <t>Leptogenys_AFRC_TZ10</t>
  </si>
  <si>
    <t>D2479</t>
  </si>
  <si>
    <t>Leptogenys_AFRC_ZA01</t>
  </si>
  <si>
    <t>D2481</t>
  </si>
  <si>
    <t>Leptogenys_AFRC_ZA03</t>
  </si>
  <si>
    <t>D2482</t>
  </si>
  <si>
    <t>Leptogenys_CASC_MZ01</t>
  </si>
  <si>
    <t>EX2887</t>
  </si>
  <si>
    <t>Leptogenys_CASC_MZ03</t>
  </si>
  <si>
    <t>EX2888</t>
  </si>
  <si>
    <t>Leptogenys_CASC_MZ04</t>
  </si>
  <si>
    <t>EX2889</t>
  </si>
  <si>
    <t>Leptogenys_CASC_MZ05</t>
  </si>
  <si>
    <t>EX2890</t>
  </si>
  <si>
    <t>Leptogenys_CASC_MZ06</t>
  </si>
  <si>
    <t>EX2891</t>
  </si>
  <si>
    <t>Leptogenys_CASC_MZ07</t>
  </si>
  <si>
    <t>EX2892</t>
  </si>
  <si>
    <t>Leptogenys_CASC_MZ08</t>
  </si>
  <si>
    <t>EX2893</t>
  </si>
  <si>
    <t>Leptogenys_CN01</t>
  </si>
  <si>
    <t>EX2840</t>
  </si>
  <si>
    <t>Leptogenys_CN02</t>
  </si>
  <si>
    <t>EX2844</t>
  </si>
  <si>
    <t>Leptogenys_ID01</t>
  </si>
  <si>
    <t>EX2845</t>
  </si>
  <si>
    <t>Leptogenys_ID02</t>
  </si>
  <si>
    <t>EX2847</t>
  </si>
  <si>
    <t>Leptogenys_MY01</t>
  </si>
  <si>
    <t>EX2852</t>
  </si>
  <si>
    <t>Leptogenys_PE01</t>
  </si>
  <si>
    <t>EX2841</t>
  </si>
  <si>
    <t>Leptogenys_PE02</t>
  </si>
  <si>
    <t>EX2842</t>
  </si>
  <si>
    <t>Leptogenys_PE03</t>
  </si>
  <si>
    <t>EX2843</t>
  </si>
  <si>
    <t>Leptogenys_PG01</t>
  </si>
  <si>
    <t>EX2846</t>
  </si>
  <si>
    <t>Leptogenys_PH01</t>
  </si>
  <si>
    <t>EX2848</t>
  </si>
  <si>
    <t>Leptogenys_PH02</t>
  </si>
  <si>
    <t>EX2849</t>
  </si>
  <si>
    <t>Leptogenys_PH03</t>
  </si>
  <si>
    <t>EX2850</t>
  </si>
  <si>
    <t>Leptogenys_PH04</t>
  </si>
  <si>
    <t>EX2851</t>
  </si>
  <si>
    <t>Leptogenys_TH01</t>
  </si>
  <si>
    <t>EX2853</t>
  </si>
  <si>
    <t>Leptogenys_TH02</t>
  </si>
  <si>
    <t>EX2854</t>
  </si>
  <si>
    <t>Leptogenys_TH03</t>
  </si>
  <si>
    <t>EX2855</t>
  </si>
  <si>
    <t>Leptogenys_TH04</t>
  </si>
  <si>
    <t>EX2856</t>
  </si>
  <si>
    <t>Leptogenys_TH05</t>
  </si>
  <si>
    <t>EX2857</t>
  </si>
  <si>
    <t>Leptogenys_TH06</t>
  </si>
  <si>
    <t>EX2858</t>
  </si>
  <si>
    <t>Leptogenys_TH07</t>
  </si>
  <si>
    <t>EX2859</t>
  </si>
  <si>
    <t>Leptogenys_TH08</t>
  </si>
  <si>
    <t>EX2860</t>
  </si>
  <si>
    <t>Leptogenys_TH09</t>
  </si>
  <si>
    <t>EX2861</t>
  </si>
  <si>
    <t>Leptogenys_UG01</t>
  </si>
  <si>
    <t>EX2881</t>
  </si>
  <si>
    <t>Leptogenys_UG02</t>
  </si>
  <si>
    <t>EX2882</t>
  </si>
  <si>
    <t>Leptogenys_UG03</t>
  </si>
  <si>
    <t>EX2883</t>
  </si>
  <si>
    <t>Leptogenys_UG04</t>
  </si>
  <si>
    <t>EX2884</t>
  </si>
  <si>
    <t>Leptogenys_UG05</t>
  </si>
  <si>
    <t>EX2885</t>
  </si>
  <si>
    <t>Leptogenys_UG06</t>
  </si>
  <si>
    <t>EX2886</t>
  </si>
  <si>
    <t>Leptogenys_acutangula</t>
  </si>
  <si>
    <t>EX2565</t>
  </si>
  <si>
    <t>Leptogenys_acutirostris</t>
  </si>
  <si>
    <t>Leptogenys_adlerzi</t>
  </si>
  <si>
    <t>EX2826</t>
  </si>
  <si>
    <t>Leptogenys_alamando</t>
  </si>
  <si>
    <t>Leptogenys_alatapia</t>
  </si>
  <si>
    <t>Leptogenys_alluaudi</t>
  </si>
  <si>
    <t>Leptogenys_ambo</t>
  </si>
  <si>
    <t>Leptogenys_amon</t>
  </si>
  <si>
    <t>D2485</t>
  </si>
  <si>
    <t>Leptogenys_amu</t>
  </si>
  <si>
    <t>EX2234</t>
  </si>
  <si>
    <t>Leptogenys_andritantely</t>
  </si>
  <si>
    <t>Leptogenys_angusta</t>
  </si>
  <si>
    <t>Leptogenys_angustinoda</t>
  </si>
  <si>
    <t>EX2566</t>
  </si>
  <si>
    <t>Leptogenys_anitae</t>
  </si>
  <si>
    <t>D2091</t>
  </si>
  <si>
    <t>Leptogenys_anjara</t>
  </si>
  <si>
    <t>Leptogenys_antongilensis</t>
  </si>
  <si>
    <t>Leptogenys_arcirostris</t>
  </si>
  <si>
    <t>Leptogenys_arcuata</t>
  </si>
  <si>
    <t>EX2235</t>
  </si>
  <si>
    <t>Leptogenys_arnoldi</t>
  </si>
  <si>
    <t>D2490</t>
  </si>
  <si>
    <t>Leptogenys_attenuata</t>
  </si>
  <si>
    <t>D2487</t>
  </si>
  <si>
    <t>Leptogenys_avaratra</t>
  </si>
  <si>
    <t>Leptogenys_avo</t>
  </si>
  <si>
    <t>Leptogenys_barimaso</t>
  </si>
  <si>
    <t>Leptogenys_bezanozano</t>
  </si>
  <si>
    <t>Leptogenys_birmana</t>
  </si>
  <si>
    <t>EX2665</t>
  </si>
  <si>
    <t>Leptogenys_borivava</t>
  </si>
  <si>
    <t>Leptogenys_borneensis</t>
  </si>
  <si>
    <t>D2092</t>
  </si>
  <si>
    <t>Leptogenys_breviceps</t>
  </si>
  <si>
    <t>EX2827</t>
  </si>
  <si>
    <t>Leptogenys_bubastis</t>
  </si>
  <si>
    <t>D2484</t>
  </si>
  <si>
    <t>Leptogenys_camerunensis</t>
  </si>
  <si>
    <t>D2093</t>
  </si>
  <si>
    <t>Leptogenys_carbonaria</t>
  </si>
  <si>
    <t>EX2828</t>
  </si>
  <si>
    <t>Leptogenys_castanea</t>
  </si>
  <si>
    <t>D2462</t>
  </si>
  <si>
    <t>Leptogenys_chinensis</t>
  </si>
  <si>
    <t>D2089</t>
  </si>
  <si>
    <t>Leptogenys_chrislaini</t>
  </si>
  <si>
    <t>Leptogenys_coerulescens</t>
  </si>
  <si>
    <t>Leptogenys_confucii</t>
  </si>
  <si>
    <t>D1988</t>
  </si>
  <si>
    <t>Leptogenys_conigera</t>
  </si>
  <si>
    <t>EX2568</t>
  </si>
  <si>
    <t>Leptogenys_conradti</t>
  </si>
  <si>
    <t>EX2863</t>
  </si>
  <si>
    <t>Leptogenys_consanguinea</t>
  </si>
  <si>
    <t>EX2294</t>
  </si>
  <si>
    <t>Leptogenys_crustosa</t>
  </si>
  <si>
    <t>D2094</t>
  </si>
  <si>
    <t>Leptogenys_cryptica</t>
  </si>
  <si>
    <t>EX2864</t>
  </si>
  <si>
    <t>EX2829</t>
  </si>
  <si>
    <t>EX2327</t>
  </si>
  <si>
    <t>D0273</t>
  </si>
  <si>
    <t>EX2267</t>
  </si>
  <si>
    <t>Leptogenys_ebenina_nr</t>
  </si>
  <si>
    <t>D2095</t>
  </si>
  <si>
    <t>Leptogenys_edsoni</t>
  </si>
  <si>
    <t>Leptogenys_elegans</t>
  </si>
  <si>
    <t>EX2328</t>
  </si>
  <si>
    <t>Leptogenys_elongata</t>
  </si>
  <si>
    <t>EX2237</t>
  </si>
  <si>
    <t>Leptogenys_ergatogyna</t>
  </si>
  <si>
    <t>D2495</t>
  </si>
  <si>
    <t>Leptogenys_erugata</t>
  </si>
  <si>
    <t>D2096</t>
  </si>
  <si>
    <t>EX2865</t>
  </si>
  <si>
    <t>D2402</t>
  </si>
  <si>
    <t>EX2830</t>
  </si>
  <si>
    <t>D2097</t>
  </si>
  <si>
    <t>Leptogenys_falcigera</t>
  </si>
  <si>
    <t>Leptogenys_fallax</t>
  </si>
  <si>
    <t>D2098</t>
  </si>
  <si>
    <t>Leptogenys_famelica</t>
  </si>
  <si>
    <t>EX2238</t>
  </si>
  <si>
    <t>Leptogenys_fasika</t>
  </si>
  <si>
    <t>Leptogenys_ferrarii</t>
  </si>
  <si>
    <t>EX2831</t>
  </si>
  <si>
    <t>Leptogenys_fiandry</t>
  </si>
  <si>
    <t>Leptogenys_fortior</t>
  </si>
  <si>
    <t>EX2569</t>
  </si>
  <si>
    <t>Leptogenys_fotsivava</t>
  </si>
  <si>
    <t>Leptogenys_gagates</t>
  </si>
  <si>
    <t>EX2239</t>
  </si>
  <si>
    <t>Leptogenys_gatu</t>
  </si>
  <si>
    <t>D2099</t>
  </si>
  <si>
    <t>Leptogenys_gracilis</t>
  </si>
  <si>
    <t>Leptogenys_grandidieri</t>
  </si>
  <si>
    <t>Leptogenys_harmsi</t>
  </si>
  <si>
    <t>EX2571</t>
  </si>
  <si>
    <t>Leptogenys_havilandi_cf</t>
  </si>
  <si>
    <t>D2488</t>
  </si>
  <si>
    <t>Leptogenys_hebrideana</t>
  </si>
  <si>
    <t>EX2832</t>
  </si>
  <si>
    <t>Leptogenys_imerinensis</t>
  </si>
  <si>
    <t>Leptogenys_imperatrix</t>
  </si>
  <si>
    <t>EX2269</t>
  </si>
  <si>
    <t>Leptogenys_incisa</t>
  </si>
  <si>
    <t>Leptogenys_intermedia</t>
  </si>
  <si>
    <t>D2492</t>
  </si>
  <si>
    <t>Leptogenys_iridescens</t>
  </si>
  <si>
    <t>EX2369</t>
  </si>
  <si>
    <t>Leptogenys_ixta</t>
  </si>
  <si>
    <t>EX2834</t>
  </si>
  <si>
    <t>Leptogenys_johary</t>
  </si>
  <si>
    <t>Leptogenys_josephi</t>
  </si>
  <si>
    <t>EX2268</t>
  </si>
  <si>
    <t>Leptogenys_khaura</t>
  </si>
  <si>
    <t>EX2866</t>
  </si>
  <si>
    <t>Leptogenys_kiche</t>
  </si>
  <si>
    <t>EX2240</t>
  </si>
  <si>
    <t>Leptogenys_kitteli_nr</t>
  </si>
  <si>
    <t>D2090</t>
  </si>
  <si>
    <t>Leptogenys_kraepelini</t>
  </si>
  <si>
    <t>EX2683</t>
  </si>
  <si>
    <t>Leptogenys_lavavava</t>
  </si>
  <si>
    <t>Leptogenys_leiothorax</t>
  </si>
  <si>
    <t>D2496</t>
  </si>
  <si>
    <t>Leptogenys_letilae</t>
  </si>
  <si>
    <t>D2100</t>
  </si>
  <si>
    <t>Leptogenys_lohahela</t>
  </si>
  <si>
    <t>Leptogenys_longensis</t>
  </si>
  <si>
    <t>EX2835</t>
  </si>
  <si>
    <t>Leptogenys_lucida</t>
  </si>
  <si>
    <t>Leptogenys_malama</t>
  </si>
  <si>
    <t>Leptogenys_mangabe</t>
  </si>
  <si>
    <t>Leptogenys_manja</t>
  </si>
  <si>
    <t>Leptogenys_manongarivo</t>
  </si>
  <si>
    <t>Leptogenys_maxillosa</t>
  </si>
  <si>
    <t>Leptogenys_maya</t>
  </si>
  <si>
    <t>EX2241</t>
  </si>
  <si>
    <t>Leptogenys_mengzii</t>
  </si>
  <si>
    <t>EX2664</t>
  </si>
  <si>
    <t>Leptogenys_mgb01</t>
  </si>
  <si>
    <t>EX2457</t>
  </si>
  <si>
    <t>Leptogenys_mjobergi</t>
  </si>
  <si>
    <t>EX2572</t>
  </si>
  <si>
    <t>Leptogenys_montuosa</t>
  </si>
  <si>
    <t>EX2242</t>
  </si>
  <si>
    <t>Leptogenys_mutabilis_group</t>
  </si>
  <si>
    <t>EX2693</t>
  </si>
  <si>
    <t>Leptogenys_myops</t>
  </si>
  <si>
    <t>D2180</t>
  </si>
  <si>
    <t>Leptogenys_namana</t>
  </si>
  <si>
    <t>Leptogenys_namoroka</t>
  </si>
  <si>
    <t>Leptogenys_neutralis</t>
  </si>
  <si>
    <t>EX2836</t>
  </si>
  <si>
    <t>Leptogenys_nitens</t>
  </si>
  <si>
    <t>EX2837</t>
  </si>
  <si>
    <t>Leptogenys_oaxaca</t>
  </si>
  <si>
    <t>EX2243</t>
  </si>
  <si>
    <t>Leptogenys_occidentalis</t>
  </si>
  <si>
    <t>D2463</t>
  </si>
  <si>
    <t>Leptogenys_oswaldi</t>
  </si>
  <si>
    <t>Leptogenys_parvula</t>
  </si>
  <si>
    <t>D2101</t>
  </si>
  <si>
    <t>Leptogenys_pavesii</t>
  </si>
  <si>
    <t>Leptogenys_peninsularis</t>
  </si>
  <si>
    <t>EX2838</t>
  </si>
  <si>
    <t>Leptogenys_peringueyi</t>
  </si>
  <si>
    <t>EX2867</t>
  </si>
  <si>
    <t>Leptogenys_peruana</t>
  </si>
  <si>
    <t>EX2839</t>
  </si>
  <si>
    <t>Leptogenys_pilaka</t>
  </si>
  <si>
    <t>Leptogenys_pinna</t>
  </si>
  <si>
    <t>EX2244</t>
  </si>
  <si>
    <t>Leptogenys_processionalis</t>
  </si>
  <si>
    <t>EX2321</t>
  </si>
  <si>
    <t>Leptogenys_pubiceps</t>
  </si>
  <si>
    <t>EX2330</t>
  </si>
  <si>
    <t>Leptogenys_punctaticeps</t>
  </si>
  <si>
    <t>EX2331</t>
  </si>
  <si>
    <t>Leptogenys_pusilla</t>
  </si>
  <si>
    <t>EX2362</t>
  </si>
  <si>
    <t>Leptogenys_quadrata</t>
  </si>
  <si>
    <t>EX2332</t>
  </si>
  <si>
    <t>Leptogenys_quiriguana</t>
  </si>
  <si>
    <t>D2102</t>
  </si>
  <si>
    <t>Leptogenys_rabebe</t>
  </si>
  <si>
    <t>Leptogenys_rabesoni</t>
  </si>
  <si>
    <t>Leptogenys_ralipra</t>
  </si>
  <si>
    <t>Leptogenys_regis</t>
  </si>
  <si>
    <t>D2494</t>
  </si>
  <si>
    <t>Leptogenys_ridens</t>
  </si>
  <si>
    <t>Leptogenys_ritae</t>
  </si>
  <si>
    <t>D2103</t>
  </si>
  <si>
    <t>Leptogenys_rouxi</t>
  </si>
  <si>
    <t>EX2573</t>
  </si>
  <si>
    <t>Leptogenys_rufa</t>
  </si>
  <si>
    <t>EX2333</t>
  </si>
  <si>
    <t>Leptogenys_sahamalaza</t>
  </si>
  <si>
    <t>Leptogenys_saussurei</t>
  </si>
  <si>
    <t>Leptogenys_schwabi</t>
  </si>
  <si>
    <t>D2489</t>
  </si>
  <si>
    <t>Leptogenys_sjostedti</t>
  </si>
  <si>
    <t>EX2574</t>
  </si>
  <si>
    <t>Leptogenys_sjostedti_nr</t>
  </si>
  <si>
    <t>D2104</t>
  </si>
  <si>
    <t>Leptogenys_sonora</t>
  </si>
  <si>
    <t>EX2777</t>
  </si>
  <si>
    <t>Leptogenys_stuhlmanni</t>
  </si>
  <si>
    <t>EX2868</t>
  </si>
  <si>
    <t>Leptogenys_suarensis</t>
  </si>
  <si>
    <t>Leptogenys_tatsimo</t>
  </si>
  <si>
    <t>Leptogenys_tiobil</t>
  </si>
  <si>
    <t>EX2334</t>
  </si>
  <si>
    <t>Leptogenys_titan</t>
  </si>
  <si>
    <t>D2457</t>
  </si>
  <si>
    <t>Leptogenys_toeraniva</t>
  </si>
  <si>
    <t>Leptogenys_truncatirostris</t>
  </si>
  <si>
    <t>Leptogenys_tsingy</t>
  </si>
  <si>
    <t>Leptogenys_unistimulosa</t>
  </si>
  <si>
    <t>EX2458</t>
  </si>
  <si>
    <t>Leptogenys_variabilis</t>
  </si>
  <si>
    <t>Leptogenys_vatovavy</t>
  </si>
  <si>
    <t>Leptogenys_vitsy</t>
  </si>
  <si>
    <t>Leptogenys_voeltzkowi</t>
  </si>
  <si>
    <t>Leptogenys_volcanica</t>
  </si>
  <si>
    <t>EX2370</t>
  </si>
  <si>
    <t>Leptogenys_wheeleri</t>
  </si>
  <si>
    <t>EX2335</t>
  </si>
  <si>
    <t>Leptogenys_yocota</t>
  </si>
  <si>
    <t>EX2361</t>
  </si>
  <si>
    <t>Loboponera_AFRC_GH01</t>
  </si>
  <si>
    <t>D2473</t>
  </si>
  <si>
    <t>Loboponera_politula</t>
  </si>
  <si>
    <t>D0392</t>
  </si>
  <si>
    <t>Loboponera_vigilans</t>
  </si>
  <si>
    <t>D2477</t>
  </si>
  <si>
    <t>Mayaponera_conicula</t>
  </si>
  <si>
    <t>D2105</t>
  </si>
  <si>
    <t>Mayaponera_constricta</t>
  </si>
  <si>
    <t>EX1649</t>
  </si>
  <si>
    <t>Megaponera_analis</t>
  </si>
  <si>
    <t>EX2365</t>
  </si>
  <si>
    <t>Mesoponera_AFR02</t>
  </si>
  <si>
    <t>EX2707</t>
  </si>
  <si>
    <t>Mesoponera_AFR03</t>
  </si>
  <si>
    <t>EX2708</t>
  </si>
  <si>
    <t>Mesoponera_AFR05</t>
  </si>
  <si>
    <t>EX2709</t>
  </si>
  <si>
    <t>Mesoponera_AFR06</t>
  </si>
  <si>
    <t>EX2710</t>
  </si>
  <si>
    <t>Mesoponera_AFR07</t>
  </si>
  <si>
    <t>EX2711</t>
  </si>
  <si>
    <t>Mesoponera_AFRC_GH01</t>
  </si>
  <si>
    <t>D2394</t>
  </si>
  <si>
    <t>Mesoponera_AFRC_UG01</t>
  </si>
  <si>
    <t>D2398</t>
  </si>
  <si>
    <t>Mesoponera_AFRC_ZM01</t>
  </si>
  <si>
    <t>D2393</t>
  </si>
  <si>
    <t>Mesoponera_AFRC_ZM02</t>
  </si>
  <si>
    <t>D2397</t>
  </si>
  <si>
    <t>Mesoponera_CASCMZ01</t>
  </si>
  <si>
    <t>EX2713</t>
  </si>
  <si>
    <t>Mesoponera_CASCMZ02</t>
  </si>
  <si>
    <t>EX2714</t>
  </si>
  <si>
    <t>Mesoponera_CASCMZ03</t>
  </si>
  <si>
    <t>EX2715</t>
  </si>
  <si>
    <t>Mesoponera_CASCMZ04</t>
  </si>
  <si>
    <t>EX2716</t>
  </si>
  <si>
    <t>Mesoponera_KE12</t>
  </si>
  <si>
    <t>EX2712</t>
  </si>
  <si>
    <t>Mesoponera_UG01</t>
  </si>
  <si>
    <t>EX2717</t>
  </si>
  <si>
    <t>Mesoponera_UG02</t>
  </si>
  <si>
    <t>EX2718</t>
  </si>
  <si>
    <t>Mesoponera_UG03</t>
  </si>
  <si>
    <t>EX2719</t>
  </si>
  <si>
    <t>Mesoponera_UG04</t>
  </si>
  <si>
    <t>EX2720</t>
  </si>
  <si>
    <t>Mesoponera_UG05</t>
  </si>
  <si>
    <t>EX2721</t>
  </si>
  <si>
    <t>Mesoponera_ambigua</t>
  </si>
  <si>
    <t>Mesoponera_australis</t>
  </si>
  <si>
    <t>EX2575</t>
  </si>
  <si>
    <t>Mesoponera_caffraria</t>
  </si>
  <si>
    <t>D2106</t>
  </si>
  <si>
    <t>Mesoponera_elisae</t>
  </si>
  <si>
    <t>Mesoponera_elisae_rotundata</t>
  </si>
  <si>
    <t>EX2705</t>
  </si>
  <si>
    <t>Mesoponera_ingesta</t>
  </si>
  <si>
    <t>D2399</t>
  </si>
  <si>
    <t>Mesoponera_melanaria</t>
  </si>
  <si>
    <t>D2497</t>
  </si>
  <si>
    <t>Mesoponera_papuana_cf</t>
  </si>
  <si>
    <t>EX2336</t>
  </si>
  <si>
    <t>Mesoponera_rubra</t>
  </si>
  <si>
    <t>EX2337</t>
  </si>
  <si>
    <t>Mesoponera_subiridescens</t>
  </si>
  <si>
    <t>EX2364</t>
  </si>
  <si>
    <t>Myopias_bidens_cf</t>
  </si>
  <si>
    <t>EX2368</t>
  </si>
  <si>
    <t>Myopias_breviloba</t>
  </si>
  <si>
    <t>D2107</t>
  </si>
  <si>
    <t>Myopias_concava_nr</t>
  </si>
  <si>
    <t>D2108</t>
  </si>
  <si>
    <t>Myopias_hania</t>
  </si>
  <si>
    <t>EX2661</t>
  </si>
  <si>
    <t>Myopias_maligna</t>
  </si>
  <si>
    <t>EX2338</t>
  </si>
  <si>
    <t>Myopias_mayri</t>
  </si>
  <si>
    <t>EX2687</t>
  </si>
  <si>
    <t>Myopias_tenuis</t>
  </si>
  <si>
    <t>D1033</t>
  </si>
  <si>
    <t>Neoponera_JTL021</t>
  </si>
  <si>
    <t>EX2409</t>
  </si>
  <si>
    <t>Neoponera_aenescens</t>
  </si>
  <si>
    <t>EX2288</t>
  </si>
  <si>
    <t>Neoponera_antecurvata</t>
  </si>
  <si>
    <t>EX2296</t>
  </si>
  <si>
    <t>Neoponera_apicalis</t>
  </si>
  <si>
    <t>EX2302</t>
  </si>
  <si>
    <t>Neoponera_bactronica</t>
  </si>
  <si>
    <t>EX2413</t>
  </si>
  <si>
    <t>EX2424</t>
  </si>
  <si>
    <t>Neoponera_bra164</t>
  </si>
  <si>
    <t>EX2443</t>
  </si>
  <si>
    <t>Neoponera_bra1761</t>
  </si>
  <si>
    <t>EX2425</t>
  </si>
  <si>
    <t>Neoponera_bra549385</t>
  </si>
  <si>
    <t>EX2414</t>
  </si>
  <si>
    <t>Neoponera_bra549444</t>
  </si>
  <si>
    <t>EX2415</t>
  </si>
  <si>
    <t>EX2455</t>
  </si>
  <si>
    <t>Neoponera_bugabensis</t>
  </si>
  <si>
    <t>EX2266</t>
  </si>
  <si>
    <t>Neoponera_carbonaria</t>
  </si>
  <si>
    <t>EX2402</t>
  </si>
  <si>
    <t>EX2444</t>
  </si>
  <si>
    <t>Neoponera_carinulata</t>
  </si>
  <si>
    <t>EX2245</t>
  </si>
  <si>
    <t>Neoponera_chyzeri</t>
  </si>
  <si>
    <t>EX2410</t>
  </si>
  <si>
    <t>EX2411</t>
  </si>
  <si>
    <t>Neoponera_cooki</t>
  </si>
  <si>
    <t>EX2248</t>
  </si>
  <si>
    <t>Neoponera_crenata</t>
  </si>
  <si>
    <t>EX2282</t>
  </si>
  <si>
    <t>Neoponera_curvinodis</t>
  </si>
  <si>
    <t>EX2249</t>
  </si>
  <si>
    <t>EX2403</t>
  </si>
  <si>
    <t>EX2278</t>
  </si>
  <si>
    <t>EX2416</t>
  </si>
  <si>
    <t>Neoponera_ecu2323</t>
  </si>
  <si>
    <t>EX2417</t>
  </si>
  <si>
    <t>Neoponera_ecu33723</t>
  </si>
  <si>
    <t>EX2418</t>
  </si>
  <si>
    <t>Neoponera_ecu38315</t>
  </si>
  <si>
    <t>EX2406</t>
  </si>
  <si>
    <t>EX2446</t>
  </si>
  <si>
    <t>Neoponera_ecu4862</t>
  </si>
  <si>
    <t>EX2407</t>
  </si>
  <si>
    <t>Neoponera_eleonorae</t>
  </si>
  <si>
    <t>EX2405</t>
  </si>
  <si>
    <t>EX2419</t>
  </si>
  <si>
    <t>Neoponera_emiliae</t>
  </si>
  <si>
    <t>EX2250</t>
  </si>
  <si>
    <t>Neoponera_fauveli</t>
  </si>
  <si>
    <t>EX2447</t>
  </si>
  <si>
    <t>Neoponera_fisheri</t>
  </si>
  <si>
    <t>EX2456</t>
  </si>
  <si>
    <t>Neoponera_foetida</t>
  </si>
  <si>
    <t>EX2274</t>
  </si>
  <si>
    <t>Neoponera_fusca</t>
  </si>
  <si>
    <t>EX2408</t>
  </si>
  <si>
    <t>Neoponera_globularia</t>
  </si>
  <si>
    <t>D2111</t>
  </si>
  <si>
    <t>Neoponera_goeldii</t>
  </si>
  <si>
    <t>EX2448</t>
  </si>
  <si>
    <t>Neoponera_hispida</t>
  </si>
  <si>
    <t>EX2420</t>
  </si>
  <si>
    <t>EX2427</t>
  </si>
  <si>
    <t>Neoponera_holcotyle</t>
  </si>
  <si>
    <t>EX2428</t>
  </si>
  <si>
    <t>Neoponera_indet</t>
  </si>
  <si>
    <t>EX2442</t>
  </si>
  <si>
    <t>Neoponera_insignis</t>
  </si>
  <si>
    <t>EX2273</t>
  </si>
  <si>
    <t>Neoponera_inversa</t>
  </si>
  <si>
    <t>EX2429</t>
  </si>
  <si>
    <t>EX2430</t>
  </si>
  <si>
    <t>EX2431</t>
  </si>
  <si>
    <t>Neoponera_laevigata</t>
  </si>
  <si>
    <t>EX2277</t>
  </si>
  <si>
    <t>EX2449</t>
  </si>
  <si>
    <t>Neoponera_latinoda</t>
  </si>
  <si>
    <t>EX2450</t>
  </si>
  <si>
    <t>Neoponera_lineaticeps</t>
  </si>
  <si>
    <t>EX2251</t>
  </si>
  <si>
    <t>Neoponera_luteola</t>
  </si>
  <si>
    <t>EX2359</t>
  </si>
  <si>
    <t>Neoponera_magnifica1</t>
  </si>
  <si>
    <t>EX2432</t>
  </si>
  <si>
    <t>Neoponera_magnifica2</t>
  </si>
  <si>
    <t>EX2401</t>
  </si>
  <si>
    <t>Neoponera_magnifica4</t>
  </si>
  <si>
    <t>EX2398</t>
  </si>
  <si>
    <t>Neoponera_marginata</t>
  </si>
  <si>
    <t>EX2434</t>
  </si>
  <si>
    <t>Neoponera_metanotalis1</t>
  </si>
  <si>
    <t>EX2435</t>
  </si>
  <si>
    <t>Neoponera_metanotalis2</t>
  </si>
  <si>
    <t>EX2422</t>
  </si>
  <si>
    <t>Neoponera_moesta</t>
  </si>
  <si>
    <t>EX2451</t>
  </si>
  <si>
    <t>Neoponera_oberthueri</t>
  </si>
  <si>
    <t>EX2452</t>
  </si>
  <si>
    <t>Neoponera_obscuricornis</t>
  </si>
  <si>
    <t>EX2436</t>
  </si>
  <si>
    <t>Neoponera_procidua</t>
  </si>
  <si>
    <t>EX2252</t>
  </si>
  <si>
    <t>Neoponera_recava</t>
  </si>
  <si>
    <t>EX2453</t>
  </si>
  <si>
    <t>Neoponera_rostrata</t>
  </si>
  <si>
    <t>EX2437</t>
  </si>
  <si>
    <t>Neoponera_rugosula</t>
  </si>
  <si>
    <t>EX2253</t>
  </si>
  <si>
    <t>Neoponera_schoedli</t>
  </si>
  <si>
    <t>EX2399</t>
  </si>
  <si>
    <t>EX2412</t>
  </si>
  <si>
    <t>Neoponera_schultzi1</t>
  </si>
  <si>
    <t>EX2438</t>
  </si>
  <si>
    <t>Neoponera_schultzi2</t>
  </si>
  <si>
    <t>EX2439</t>
  </si>
  <si>
    <t>Neoponera_solisi</t>
  </si>
  <si>
    <t>EX2339</t>
  </si>
  <si>
    <t>Neoponera_striatinodis</t>
  </si>
  <si>
    <t>EX2254</t>
  </si>
  <si>
    <t>Neoponera_theresiae</t>
  </si>
  <si>
    <t>EX2307</t>
  </si>
  <si>
    <t>Neoponera_unidentata</t>
  </si>
  <si>
    <t>EX1650</t>
  </si>
  <si>
    <t>Neoponera_venusta</t>
  </si>
  <si>
    <t>EX2440</t>
  </si>
  <si>
    <t>EX2454</t>
  </si>
  <si>
    <t>Neoponera_verenae</t>
  </si>
  <si>
    <t>EX2270</t>
  </si>
  <si>
    <t>Neoponera_villosa</t>
  </si>
  <si>
    <t>EX2299</t>
  </si>
  <si>
    <t>Neoponera_villosa_cf2</t>
  </si>
  <si>
    <t>EX2423</t>
  </si>
  <si>
    <t>Neoponera_zuparkoi</t>
  </si>
  <si>
    <t>EX2441</t>
  </si>
  <si>
    <t>Odontomachus_angulatus</t>
  </si>
  <si>
    <t>D2112</t>
  </si>
  <si>
    <t>Odontomachus_assiniensis</t>
  </si>
  <si>
    <t>D2396</t>
  </si>
  <si>
    <t>Odontomachus_bauri</t>
  </si>
  <si>
    <t>EX2275</t>
  </si>
  <si>
    <t>Odontomachus_biumbonatus</t>
  </si>
  <si>
    <t>D2113</t>
  </si>
  <si>
    <t>Odontomachus_brunneus</t>
  </si>
  <si>
    <t>EX2340</t>
  </si>
  <si>
    <t>EX2341</t>
  </si>
  <si>
    <t>Odontomachus_cephalotes</t>
  </si>
  <si>
    <t>EX2697</t>
  </si>
  <si>
    <t>Odontomachus_chelifer</t>
  </si>
  <si>
    <t>EX2297</t>
  </si>
  <si>
    <t>Odontomachus_circulus</t>
  </si>
  <si>
    <t>EX2666</t>
  </si>
  <si>
    <t>Odontomachus_clarus</t>
  </si>
  <si>
    <t>EX2291</t>
  </si>
  <si>
    <t>Odontomachus_coquereli</t>
  </si>
  <si>
    <t>Odontomachus_erythrocephalus</t>
  </si>
  <si>
    <t>EX2315</t>
  </si>
  <si>
    <t>Odontomachus_floresensis</t>
  </si>
  <si>
    <t>D2114</t>
  </si>
  <si>
    <t>Odontomachus_fulgidus</t>
  </si>
  <si>
    <t>EX2667</t>
  </si>
  <si>
    <t>Odontomachus_haematodus</t>
  </si>
  <si>
    <t>EX2301</t>
  </si>
  <si>
    <t>Odontomachus_hastatus</t>
  </si>
  <si>
    <t>EX2290</t>
  </si>
  <si>
    <t>Odontomachus_insularis</t>
  </si>
  <si>
    <t>EX2255</t>
  </si>
  <si>
    <t>Odontomachus_laticeps</t>
  </si>
  <si>
    <t>EX2287</t>
  </si>
  <si>
    <t>Odontomachus_latidens</t>
  </si>
  <si>
    <t>EX2678</t>
  </si>
  <si>
    <t>Odontomachus_meinerti</t>
  </si>
  <si>
    <t>EX1577</t>
  </si>
  <si>
    <t>Odontomachus_minangkabau</t>
  </si>
  <si>
    <t>EX2690</t>
  </si>
  <si>
    <t>Odontomachus_opaciventris</t>
  </si>
  <si>
    <t>EX2272</t>
  </si>
  <si>
    <t>Odontomachus_panamensis</t>
  </si>
  <si>
    <t>EX2308</t>
  </si>
  <si>
    <t>Odontomachus_procerus</t>
  </si>
  <si>
    <t>EX2671</t>
  </si>
  <si>
    <t>Odontomachus_rixosus</t>
  </si>
  <si>
    <t>EX2256</t>
  </si>
  <si>
    <t>Odontomachus_scalptus</t>
  </si>
  <si>
    <t>EX2257</t>
  </si>
  <si>
    <t>Odontomachus_spissus</t>
  </si>
  <si>
    <t>EX2342</t>
  </si>
  <si>
    <t>Odontomachus_troglodytes</t>
  </si>
  <si>
    <t>Odontomachus_xizangensis</t>
  </si>
  <si>
    <t>EX2668</t>
  </si>
  <si>
    <t>Odontomachus_yucatecus</t>
  </si>
  <si>
    <t>EX2293</t>
  </si>
  <si>
    <t>Odontoponera_transversa</t>
  </si>
  <si>
    <t>D0388</t>
  </si>
  <si>
    <t>Ophthalmopone_berthoudi</t>
  </si>
  <si>
    <t>EX2576</t>
  </si>
  <si>
    <t>Ophthalmopone_hottentota</t>
  </si>
  <si>
    <t>D2404</t>
  </si>
  <si>
    <t>Overbeckia_my01</t>
  </si>
  <si>
    <t>D2498</t>
  </si>
  <si>
    <t>Pachycondyla_crassinoda</t>
  </si>
  <si>
    <t>EX2300</t>
  </si>
  <si>
    <t>Pachycondyla_harpax</t>
  </si>
  <si>
    <t>EX838</t>
  </si>
  <si>
    <t>Pachycondyla_impressa</t>
  </si>
  <si>
    <t>EX2258</t>
  </si>
  <si>
    <t>Pachycondyla_lattkei</t>
  </si>
  <si>
    <t>D2115</t>
  </si>
  <si>
    <t>Pachycondyla_purpurascens</t>
  </si>
  <si>
    <t>EX2259</t>
  </si>
  <si>
    <t>Paltothyreus_tarsatus</t>
  </si>
  <si>
    <t>EX2343</t>
  </si>
  <si>
    <t>EX1610</t>
  </si>
  <si>
    <t>Parvaponera_ug01</t>
  </si>
  <si>
    <t>D1959</t>
  </si>
  <si>
    <t>Phrynoponera_bequaerti</t>
  </si>
  <si>
    <t>EX2730</t>
  </si>
  <si>
    <t>Phrynoponera_gabonensis</t>
  </si>
  <si>
    <t>EX2344</t>
  </si>
  <si>
    <t>Phrynoponera_sveni</t>
  </si>
  <si>
    <t>EX2731</t>
  </si>
  <si>
    <t>Phrynoponera_transversa</t>
  </si>
  <si>
    <t>D2116</t>
  </si>
  <si>
    <t>Platythyrea_AFRC_TZ01</t>
  </si>
  <si>
    <t>D2401</t>
  </si>
  <si>
    <t>Platythyrea_AFRC_ZA01</t>
  </si>
  <si>
    <t>D2405</t>
  </si>
  <si>
    <t>Platythyrea_MG01</t>
  </si>
  <si>
    <t>Platythyrea_MG02</t>
  </si>
  <si>
    <t>Platythyrea_MG03</t>
  </si>
  <si>
    <t>Platythyrea_MG04</t>
  </si>
  <si>
    <t>Platythyrea_angusta</t>
  </si>
  <si>
    <t>D2117</t>
  </si>
  <si>
    <t>Platythyrea_arnoldi</t>
  </si>
  <si>
    <t>D2118</t>
  </si>
  <si>
    <t>Platythyrea_arthuri</t>
  </si>
  <si>
    <t>Platythyrea_bicuspis</t>
  </si>
  <si>
    <t>Platythyrea_clypeata</t>
  </si>
  <si>
    <t>D2119</t>
  </si>
  <si>
    <t>Platythyrea_conradti</t>
  </si>
  <si>
    <t>D2407</t>
  </si>
  <si>
    <t>Platythyrea_cribrinodis</t>
  </si>
  <si>
    <t>D2412</t>
  </si>
  <si>
    <t>Platythyrea_frontalis</t>
  </si>
  <si>
    <t>D2395</t>
  </si>
  <si>
    <t>Platythyrea_gracillima</t>
  </si>
  <si>
    <t>EX2345</t>
  </si>
  <si>
    <t>Platythyrea_lamellosa</t>
  </si>
  <si>
    <t>D0529</t>
  </si>
  <si>
    <t>Platythyrea_mocquerysi</t>
  </si>
  <si>
    <t>Platythyrea_modesta</t>
  </si>
  <si>
    <t>D2120</t>
  </si>
  <si>
    <t>Platythyrea_occidentalis</t>
  </si>
  <si>
    <t>D2413</t>
  </si>
  <si>
    <t>Platythyrea_parallela</t>
  </si>
  <si>
    <t>EX2346</t>
  </si>
  <si>
    <t>Platythyrea_prizo</t>
  </si>
  <si>
    <t>EX2303</t>
  </si>
  <si>
    <t>Platythyrea_punctata</t>
  </si>
  <si>
    <t>EX1591</t>
  </si>
  <si>
    <t>Platythyrea_quadridenta</t>
  </si>
  <si>
    <t>EX2347</t>
  </si>
  <si>
    <t>Platythyrea_schultzei</t>
  </si>
  <si>
    <t>D2414</t>
  </si>
  <si>
    <t>Platythyrea_sinuata</t>
  </si>
  <si>
    <t>D2121</t>
  </si>
  <si>
    <t>Platythyrea_tenuis</t>
  </si>
  <si>
    <t>EX2348</t>
  </si>
  <si>
    <t>Platythyrea_tricuspidata</t>
  </si>
  <si>
    <t>D1989</t>
  </si>
  <si>
    <t>Platythyrea_turneri</t>
  </si>
  <si>
    <t>EX2578</t>
  </si>
  <si>
    <t>Plectroctena_cristata</t>
  </si>
  <si>
    <t>EX2349</t>
  </si>
  <si>
    <t>Plectroctena_laevior</t>
  </si>
  <si>
    <t>D2403</t>
  </si>
  <si>
    <t>Plectroctena_mandibularis</t>
  </si>
  <si>
    <t>D2411</t>
  </si>
  <si>
    <t>Plectroctena_minor</t>
  </si>
  <si>
    <t>D2406</t>
  </si>
  <si>
    <t>Plectroctena_strigosa</t>
  </si>
  <si>
    <t>D2400</t>
  </si>
  <si>
    <t>Plectroctena_ugandensis</t>
  </si>
  <si>
    <t>D0995</t>
  </si>
  <si>
    <t>Ponera_JTL002</t>
  </si>
  <si>
    <t>EX1552</t>
  </si>
  <si>
    <t>Ponera_MM01</t>
  </si>
  <si>
    <t>D1962</t>
  </si>
  <si>
    <t>Ponera_SC02</t>
  </si>
  <si>
    <t>EX1629</t>
  </si>
  <si>
    <t>Ponera_bawana</t>
  </si>
  <si>
    <t>EX2662</t>
  </si>
  <si>
    <t>Ponera_chinensis_cf</t>
  </si>
  <si>
    <t>EX1625</t>
  </si>
  <si>
    <t>Ponera_clavicornis</t>
  </si>
  <si>
    <t>EX1624</t>
  </si>
  <si>
    <t>Ponera_coalensis</t>
  </si>
  <si>
    <t>D2122</t>
  </si>
  <si>
    <t>Ponera_coarctata</t>
  </si>
  <si>
    <t>EX1174</t>
  </si>
  <si>
    <t>Ponera_incerta</t>
  </si>
  <si>
    <t>D2123</t>
  </si>
  <si>
    <t>EX1630</t>
  </si>
  <si>
    <t>Ponera_japonica</t>
  </si>
  <si>
    <t>D2124</t>
  </si>
  <si>
    <t>Ponera_leae</t>
  </si>
  <si>
    <t>EX1558</t>
  </si>
  <si>
    <t>Ponera_pennsylvanica</t>
  </si>
  <si>
    <t>EX1197</t>
  </si>
  <si>
    <t>Ponera_sp</t>
  </si>
  <si>
    <t>EX1179</t>
  </si>
  <si>
    <t>Ponera_swezeyi</t>
  </si>
  <si>
    <t>EX1628</t>
  </si>
  <si>
    <t>Ponera_swezeyi_cf</t>
  </si>
  <si>
    <t>EX2676</t>
  </si>
  <si>
    <t>Ponerinae</t>
  </si>
  <si>
    <t>EX2212</t>
  </si>
  <si>
    <t>Ponerinae_JTL001</t>
  </si>
  <si>
    <t>EX2356</t>
  </si>
  <si>
    <t>Psalidomyrmex_foveolatus</t>
  </si>
  <si>
    <t>D2410</t>
  </si>
  <si>
    <t>Psalidomyrmex_reichenspergeri</t>
  </si>
  <si>
    <t>EX2350</t>
  </si>
  <si>
    <t>Psalidomyrmex_sallyae</t>
  </si>
  <si>
    <t>D2409</t>
  </si>
  <si>
    <t>Pseudoneoponera_insularis</t>
  </si>
  <si>
    <t>D1991</t>
  </si>
  <si>
    <t>Pseudoneoponera_porcata</t>
  </si>
  <si>
    <t>D2133</t>
  </si>
  <si>
    <t>Pseudoneoponera_rufipes</t>
  </si>
  <si>
    <t>EX2679</t>
  </si>
  <si>
    <t>Pseudoneoponera_sandakana</t>
  </si>
  <si>
    <t>EX2680</t>
  </si>
  <si>
    <t>Pseudoneoponera_tridentata</t>
  </si>
  <si>
    <t>EX2351</t>
  </si>
  <si>
    <t>Pseudoponera_AU04</t>
  </si>
  <si>
    <t>EX2581</t>
  </si>
  <si>
    <t>Pseudoponera_AU07</t>
  </si>
  <si>
    <t>EX2582</t>
  </si>
  <si>
    <t>Pseudoponera_AU08</t>
  </si>
  <si>
    <t>EX2583</t>
  </si>
  <si>
    <t>Pseudoponera_AU_A</t>
  </si>
  <si>
    <t>EX2579</t>
  </si>
  <si>
    <t>Pseudoponera_cognata</t>
  </si>
  <si>
    <t>EX2305</t>
  </si>
  <si>
    <t>Pseudoponera_gilberti</t>
  </si>
  <si>
    <t>EX2319</t>
  </si>
  <si>
    <t>Pseudoponera_gilloglyi</t>
  </si>
  <si>
    <t>EX2262</t>
  </si>
  <si>
    <t>Pseudoponera_pachynoda</t>
  </si>
  <si>
    <t>D2134</t>
  </si>
  <si>
    <t>Pseudoponera_stigma</t>
  </si>
  <si>
    <t>EX1576</t>
  </si>
  <si>
    <t>Pseudoponera_succedanea</t>
  </si>
  <si>
    <t>EX2318</t>
  </si>
  <si>
    <t>Rasopone_JTL014</t>
  </si>
  <si>
    <t>EX1412</t>
  </si>
  <si>
    <t>EX1416</t>
  </si>
  <si>
    <t>EX1966</t>
  </si>
  <si>
    <t>Rasopone_JTL016</t>
  </si>
  <si>
    <t>EX1449</t>
  </si>
  <si>
    <t>Rasopone_JTL017</t>
  </si>
  <si>
    <t>EX1450</t>
  </si>
  <si>
    <t>Rasopone_JTL018</t>
  </si>
  <si>
    <t>EX1437</t>
  </si>
  <si>
    <t>Rasopone_JTL022</t>
  </si>
  <si>
    <t>EX1452</t>
  </si>
  <si>
    <t>EX1453</t>
  </si>
  <si>
    <t>EX1454</t>
  </si>
  <si>
    <t>Rasopone_JTL024</t>
  </si>
  <si>
    <t>EX1457</t>
  </si>
  <si>
    <t>Rasopone_JTL025</t>
  </si>
  <si>
    <t>EX1461</t>
  </si>
  <si>
    <t>Rasopone_JTL027</t>
  </si>
  <si>
    <t>EX1430</t>
  </si>
  <si>
    <t>Rasopone_JTL033</t>
  </si>
  <si>
    <t>EX1971</t>
  </si>
  <si>
    <t>Rasopone_JTL034</t>
  </si>
  <si>
    <t>EX1972</t>
  </si>
  <si>
    <t>Rasopone_JTL035</t>
  </si>
  <si>
    <t>EX1973</t>
  </si>
  <si>
    <t>Rasopone_JTL047</t>
  </si>
  <si>
    <t>EX2214</t>
  </si>
  <si>
    <t>Rasopone_arhuaca</t>
  </si>
  <si>
    <t>EX1435</t>
  </si>
  <si>
    <t>Rasopone_becculata</t>
  </si>
  <si>
    <t>EX1434</t>
  </si>
  <si>
    <t>Rasopone_lunaris</t>
  </si>
  <si>
    <t>EX2215</t>
  </si>
  <si>
    <t>EX2216</t>
  </si>
  <si>
    <t>Rasopone_panamensis</t>
  </si>
  <si>
    <t>EX1410</t>
  </si>
  <si>
    <t>Rasopone_pergandei</t>
  </si>
  <si>
    <t>EX1436</t>
  </si>
  <si>
    <t>Simopelta_JTL003</t>
  </si>
  <si>
    <t>EX2360</t>
  </si>
  <si>
    <t>Simopelta_JTL004</t>
  </si>
  <si>
    <t>EX2371</t>
  </si>
  <si>
    <t>Simopelta_JTL005</t>
  </si>
  <si>
    <t>EX2357</t>
  </si>
  <si>
    <t>Simopelta_andersoni</t>
  </si>
  <si>
    <t>EX1575</t>
  </si>
  <si>
    <t>Simopelta_anomma</t>
  </si>
  <si>
    <t>EX2352</t>
  </si>
  <si>
    <t>Simopelta_curvata</t>
  </si>
  <si>
    <t>EX2353</t>
  </si>
  <si>
    <t>Simopelta_jeckylli</t>
  </si>
  <si>
    <t>EX1753</t>
  </si>
  <si>
    <t>Simopelta_longinoda</t>
  </si>
  <si>
    <t>EX2283</t>
  </si>
  <si>
    <t>Simopelta_minima</t>
  </si>
  <si>
    <t>EX2354</t>
  </si>
  <si>
    <t>Simopelta_oculata</t>
  </si>
  <si>
    <t>EX2279</t>
  </si>
  <si>
    <t>Simopelta_paeminosa</t>
  </si>
  <si>
    <t>EX2264</t>
  </si>
  <si>
    <t>Simopelta_pergandei</t>
  </si>
  <si>
    <t>EX2289</t>
  </si>
  <si>
    <t>Simopelta_pergandei_cf</t>
  </si>
  <si>
    <t>D1957</t>
  </si>
  <si>
    <t>Streblognathus_peetersi</t>
  </si>
  <si>
    <t>D2408</t>
  </si>
  <si>
    <t>Thaumatomyrmex_contumax</t>
  </si>
  <si>
    <t>EX2355</t>
  </si>
  <si>
    <t>Thaumatomyrmex_ferox</t>
  </si>
  <si>
    <t>EX2306</t>
  </si>
  <si>
    <t>Thaumatomyrmex_mandibularis</t>
  </si>
  <si>
    <t>EX2304</t>
  </si>
  <si>
    <t>Neoponera_donosoi</t>
  </si>
  <si>
    <t>Neoponera_dismarginata</t>
  </si>
  <si>
    <t>Leptogenys_darlingtoni</t>
  </si>
  <si>
    <t>Leptogenys_deborae</t>
  </si>
  <si>
    <t>Leptogenys_diana</t>
  </si>
  <si>
    <t>Leptogenys_diminuta</t>
  </si>
  <si>
    <t>Leptogenys_donisthorpei</t>
  </si>
  <si>
    <t>Leptogenys_excellens</t>
  </si>
  <si>
    <t>Leptogenys_excisa</t>
  </si>
  <si>
    <t>Leptogenys_exigua</t>
  </si>
  <si>
    <t>Leptogenys_excellens_cf</t>
  </si>
  <si>
    <t>Hypoponera_exigua</t>
  </si>
  <si>
    <t>Hypoponera_defessa</t>
  </si>
  <si>
    <t>Hypoponera_dis</t>
  </si>
  <si>
    <t>Hypoponera_distinguenda</t>
  </si>
  <si>
    <t>Hypoponera_dulcis</t>
  </si>
  <si>
    <t>Hypoponera_MG110</t>
  </si>
  <si>
    <t>Hypoponera_MG022</t>
  </si>
  <si>
    <t>Euponera_daraina</t>
  </si>
  <si>
    <t>Anochetus_diegensis</t>
  </si>
  <si>
    <t>Parvaponera_darwinii</t>
  </si>
  <si>
    <t>Parvaponera_darwinii_madecassa</t>
  </si>
  <si>
    <t>MAMI0509</t>
  </si>
  <si>
    <t>CASENT0006943</t>
  </si>
  <si>
    <t>BBX435</t>
  </si>
  <si>
    <t>CASENT0347692</t>
  </si>
  <si>
    <t>MAMI0510</t>
  </si>
  <si>
    <t>CASENT0804361</t>
  </si>
  <si>
    <t>MAMI0512</t>
  </si>
  <si>
    <t>CASENT0788946</t>
  </si>
  <si>
    <t>BEB019</t>
  </si>
  <si>
    <t>BEB022</t>
  </si>
  <si>
    <t>BEB024</t>
  </si>
  <si>
    <t>MAMI0382</t>
  </si>
  <si>
    <t>CASENT0299201</t>
  </si>
  <si>
    <t>MAMI0516</t>
  </si>
  <si>
    <t>CASENT0212399</t>
  </si>
  <si>
    <t>MAMI0517</t>
  </si>
  <si>
    <t>BBX469</t>
  </si>
  <si>
    <t>CASENT0347712</t>
  </si>
  <si>
    <t>MAMI0518</t>
  </si>
  <si>
    <t>CASENT0247233</t>
  </si>
  <si>
    <t>MAMI0519</t>
  </si>
  <si>
    <t>CASENT0370687</t>
  </si>
  <si>
    <t>BBX471</t>
  </si>
  <si>
    <t>CASENT0347714</t>
  </si>
  <si>
    <t>BBX472</t>
  </si>
  <si>
    <t>CASENT0347715</t>
  </si>
  <si>
    <t>MAMI0521</t>
  </si>
  <si>
    <t>CASENT0078358</t>
  </si>
  <si>
    <t>MAMI0758</t>
  </si>
  <si>
    <t>MAMI0522</t>
  </si>
  <si>
    <t>CASENT0043300</t>
  </si>
  <si>
    <t>MAMI0523</t>
  </si>
  <si>
    <t>MAMI0524</t>
  </si>
  <si>
    <t>CASENT0195184</t>
  </si>
  <si>
    <t>MAMI0525</t>
  </si>
  <si>
    <t>CASENT0050380</t>
  </si>
  <si>
    <t>MAMI0526</t>
  </si>
  <si>
    <t>CASENT0034340</t>
  </si>
  <si>
    <t>MAMI0527</t>
  </si>
  <si>
    <t>CASENT0497667</t>
  </si>
  <si>
    <t>MAMI0528</t>
  </si>
  <si>
    <t>CASENT0231239</t>
  </si>
  <si>
    <t>MAMI0759</t>
  </si>
  <si>
    <t>CASENT0318041</t>
  </si>
  <si>
    <t>BBX470</t>
  </si>
  <si>
    <t>CASENT0347713</t>
  </si>
  <si>
    <t>MAMI0760</t>
  </si>
  <si>
    <t>CASENT0162397</t>
  </si>
  <si>
    <t>MAMI0762</t>
  </si>
  <si>
    <t>CASENT0247288</t>
  </si>
  <si>
    <t>MAMI0761</t>
  </si>
  <si>
    <t>CASENT0045619</t>
  </si>
  <si>
    <t>MAMI0750</t>
  </si>
  <si>
    <t>CASENT0140168</t>
  </si>
  <si>
    <t>MAMI0599</t>
  </si>
  <si>
    <t>CASENT0788906</t>
  </si>
  <si>
    <t>MAMI0600</t>
  </si>
  <si>
    <t>CASENT0353451</t>
  </si>
  <si>
    <t>MAMI0601</t>
  </si>
  <si>
    <t>CASENT0061527</t>
  </si>
  <si>
    <t>MAMI0602</t>
  </si>
  <si>
    <t>CASENT0137576</t>
  </si>
  <si>
    <t>MAMI0603</t>
  </si>
  <si>
    <t>CASENT0230545</t>
  </si>
  <si>
    <t>MAMI0751</t>
  </si>
  <si>
    <t>CASENT0243383</t>
  </si>
  <si>
    <t>MAMI0604</t>
  </si>
  <si>
    <t>CASENT0142596</t>
  </si>
  <si>
    <t>MAMI0605</t>
  </si>
  <si>
    <t>CASENT0140510</t>
  </si>
  <si>
    <t>MAMI0606</t>
  </si>
  <si>
    <t>CASENT0023880</t>
  </si>
  <si>
    <t>MAMI1242</t>
  </si>
  <si>
    <t>CASENT0041933</t>
  </si>
  <si>
    <t>MAMI0607</t>
  </si>
  <si>
    <t>CASENT0043916</t>
  </si>
  <si>
    <t>MAMI0608</t>
  </si>
  <si>
    <t>CASENT0478682</t>
  </si>
  <si>
    <t>MAMI0609</t>
  </si>
  <si>
    <t>CASENT0291288</t>
  </si>
  <si>
    <t>MAMI0610</t>
  </si>
  <si>
    <t>CASENT0030891</t>
  </si>
  <si>
    <t>MAMI1243</t>
  </si>
  <si>
    <t>CASENT0043949</t>
  </si>
  <si>
    <t>MAMI0611</t>
  </si>
  <si>
    <t>CASENT0700999</t>
  </si>
  <si>
    <t>MAMI0612</t>
  </si>
  <si>
    <t>CASENT0129874</t>
  </si>
  <si>
    <t>MAMI0613</t>
  </si>
  <si>
    <t>CASENT0370824</t>
  </si>
  <si>
    <t>MAMI0614</t>
  </si>
  <si>
    <t>CASENT0245229</t>
  </si>
  <si>
    <t>MAMI0615</t>
  </si>
  <si>
    <t>CASENT0021258</t>
  </si>
  <si>
    <t>MAMI1436</t>
  </si>
  <si>
    <t>CASENT0231462</t>
  </si>
  <si>
    <t>MAMI0617</t>
  </si>
  <si>
    <t>CASENT0373050</t>
  </si>
  <si>
    <t>MAMI0635</t>
  </si>
  <si>
    <t>CASENT0175229</t>
  </si>
  <si>
    <t>MAMI1244</t>
  </si>
  <si>
    <t>CASENT0136564</t>
  </si>
  <si>
    <t>MAMI0636</t>
  </si>
  <si>
    <t>CASENT0377978</t>
  </si>
  <si>
    <t>MAMI1245</t>
  </si>
  <si>
    <t>CASENT0140546</t>
  </si>
  <si>
    <t>MAMI0637</t>
  </si>
  <si>
    <t>CASENT0148704</t>
  </si>
  <si>
    <t>MAMI0638</t>
  </si>
  <si>
    <t>CASENT0429614</t>
  </si>
  <si>
    <t>MAMI0639</t>
  </si>
  <si>
    <t>CASENT0231538</t>
  </si>
  <si>
    <t>MAMI0640</t>
  </si>
  <si>
    <t>CASENT0123601</t>
  </si>
  <si>
    <t>MAMI0641</t>
  </si>
  <si>
    <t>CASENT0196825</t>
  </si>
  <si>
    <t>MAMI0642</t>
  </si>
  <si>
    <t>CASENT0788421</t>
  </si>
  <si>
    <t>MAMI0643</t>
  </si>
  <si>
    <t>CASENT0231359</t>
  </si>
  <si>
    <t>MAMI0644</t>
  </si>
  <si>
    <t>CASENT0491178</t>
  </si>
  <si>
    <t>MAMI0645</t>
  </si>
  <si>
    <t>CASENT0128653</t>
  </si>
  <si>
    <t>MAMI0646</t>
  </si>
  <si>
    <t>CASENT0175216</t>
  </si>
  <si>
    <t>MAMI1246</t>
  </si>
  <si>
    <t>CASENT0705635</t>
  </si>
  <si>
    <t>MAMI0647</t>
  </si>
  <si>
    <t>CASENT0389975</t>
  </si>
  <si>
    <t>MAMI0648</t>
  </si>
  <si>
    <t>CASENT0375512</t>
  </si>
  <si>
    <t>MAMI0649</t>
  </si>
  <si>
    <t>CASENT0374105</t>
  </si>
  <si>
    <t>MAMI0650</t>
  </si>
  <si>
    <t>CASENT0369384</t>
  </si>
  <si>
    <t>MAMI1247</t>
  </si>
  <si>
    <t>CASENT0787773</t>
  </si>
  <si>
    <t>MAMI0651</t>
  </si>
  <si>
    <t>CASENT0369912</t>
  </si>
  <si>
    <t>MAMI0652</t>
  </si>
  <si>
    <t>CASENT0141835</t>
  </si>
  <si>
    <t>MAMI0653</t>
  </si>
  <si>
    <t>CASENT0378557</t>
  </si>
  <si>
    <t>MAMI0654</t>
  </si>
  <si>
    <t>CASENT0704818</t>
  </si>
  <si>
    <t>MAMI0655</t>
  </si>
  <si>
    <t>CASENT0376832</t>
  </si>
  <si>
    <t>MAMI0656</t>
  </si>
  <si>
    <t>CASENT0242077</t>
  </si>
  <si>
    <t>MAMI0657</t>
  </si>
  <si>
    <t>CASENT0449369</t>
  </si>
  <si>
    <t>MAMI0658</t>
  </si>
  <si>
    <t>CASENT0785864</t>
  </si>
  <si>
    <t>MAMI0754</t>
  </si>
  <si>
    <t>CASENT0291283</t>
  </si>
  <si>
    <t>MAMI0659</t>
  </si>
  <si>
    <t>CASENT0787700</t>
  </si>
  <si>
    <t>MAMI0660</t>
  </si>
  <si>
    <t>CASENT0043920</t>
  </si>
  <si>
    <t>MAMI0661</t>
  </si>
  <si>
    <t>CASENT0043170</t>
  </si>
  <si>
    <t>MAMI0755</t>
  </si>
  <si>
    <t>CASENT0786998</t>
  </si>
  <si>
    <t>MAMI0662</t>
  </si>
  <si>
    <t>CASENT0068832</t>
  </si>
  <si>
    <t>MAMI0756</t>
  </si>
  <si>
    <t>CASENT0353472</t>
  </si>
  <si>
    <t>MAMI0663</t>
  </si>
  <si>
    <t>CASENT0196687</t>
  </si>
  <si>
    <t>MAMI0664</t>
  </si>
  <si>
    <t>CASENT0175084</t>
  </si>
  <si>
    <t>MAMI0665</t>
  </si>
  <si>
    <t>CASENT0073361</t>
  </si>
  <si>
    <t>MAMI0666</t>
  </si>
  <si>
    <t>CASENT0787796</t>
  </si>
  <si>
    <t>MAMI0667</t>
  </si>
  <si>
    <t>CASENT0704950</t>
  </si>
  <si>
    <t>MAMI0668</t>
  </si>
  <si>
    <t>CASENT0787794</t>
  </si>
  <si>
    <t>MAMI0669</t>
  </si>
  <si>
    <t>CASENT0378173</t>
  </si>
  <si>
    <t>MAMI0670</t>
  </si>
  <si>
    <t>CASENT0389996</t>
  </si>
  <si>
    <t>MAMI0757</t>
  </si>
  <si>
    <t>CASENT0393474</t>
  </si>
  <si>
    <t>MAMI0671</t>
  </si>
  <si>
    <t>CASENT0304499</t>
  </si>
  <si>
    <t>MAMI0672</t>
  </si>
  <si>
    <t>CASENT0303305</t>
  </si>
  <si>
    <t>MAMI0673</t>
  </si>
  <si>
    <t>CASENT0304619</t>
  </si>
  <si>
    <t>MAMI0719</t>
  </si>
  <si>
    <t>CASENT0140023</t>
  </si>
  <si>
    <t>MAMI1248</t>
  </si>
  <si>
    <t>CASENT0127848</t>
  </si>
  <si>
    <t>MAMI0720</t>
  </si>
  <si>
    <t>CASENT0845617</t>
  </si>
  <si>
    <t>MAMI0721</t>
  </si>
  <si>
    <t>CASENT0376259</t>
  </si>
  <si>
    <t>MAMI0722</t>
  </si>
  <si>
    <t>CASENT0369113</t>
  </si>
  <si>
    <t>MAMI0723</t>
  </si>
  <si>
    <t>CASENT0275446</t>
  </si>
  <si>
    <t>MAMI0724</t>
  </si>
  <si>
    <t>CASENT0393215</t>
  </si>
  <si>
    <t>MAMI0725</t>
  </si>
  <si>
    <t>CASENT0038139</t>
  </si>
  <si>
    <t>MAMI0726</t>
  </si>
  <si>
    <t>CASENT0196880</t>
  </si>
  <si>
    <t>MAMI0727</t>
  </si>
  <si>
    <t>CASENT0139558</t>
  </si>
  <si>
    <t>MAMI0728</t>
  </si>
  <si>
    <t>CASENT0370127</t>
  </si>
  <si>
    <t>MAMI0729</t>
  </si>
  <si>
    <t>CASENT0374174</t>
  </si>
  <si>
    <t>MAMI1249</t>
  </si>
  <si>
    <t>CASENT0196785</t>
  </si>
  <si>
    <t>MAMI0730</t>
  </si>
  <si>
    <t>CASENT0053903</t>
  </si>
  <si>
    <t>MAMI0731</t>
  </si>
  <si>
    <t>CASENT0135109</t>
  </si>
  <si>
    <t>MAMI0732</t>
  </si>
  <si>
    <t>CASENT0719658</t>
  </si>
  <si>
    <t>MAMI0733</t>
  </si>
  <si>
    <t>CASENT0719572</t>
  </si>
  <si>
    <t>MAMI1250</t>
  </si>
  <si>
    <t>CASENT0127797</t>
  </si>
  <si>
    <t>MAMI1251</t>
  </si>
  <si>
    <t>CASENT0494772</t>
  </si>
  <si>
    <t>MAMI0734</t>
  </si>
  <si>
    <t>CASENT0139564</t>
  </si>
  <si>
    <t>MAMI0735</t>
  </si>
  <si>
    <t>CASENT0231355</t>
  </si>
  <si>
    <t>MAMI1252</t>
  </si>
  <si>
    <t>CASENT0175080</t>
  </si>
  <si>
    <t>MAMI1253</t>
  </si>
  <si>
    <t>CASENT0196797</t>
  </si>
  <si>
    <t>MAMI0736</t>
  </si>
  <si>
    <t>CASENT0704490</t>
  </si>
  <si>
    <t>MAMI0737</t>
  </si>
  <si>
    <t>CASENT0140509</t>
  </si>
  <si>
    <t>MAMI0738</t>
  </si>
  <si>
    <t>CASENT0242078</t>
  </si>
  <si>
    <t>MAMI0739</t>
  </si>
  <si>
    <t>CASENT0068716</t>
  </si>
  <si>
    <t>MAMI1254</t>
  </si>
  <si>
    <t>CASENT0049041</t>
  </si>
  <si>
    <t>MAMI1255</t>
  </si>
  <si>
    <t>CASENT0038155</t>
  </si>
  <si>
    <t>MAMI1256</t>
  </si>
  <si>
    <t>CASENT0072656</t>
  </si>
  <si>
    <t>MAMI1257</t>
  </si>
  <si>
    <t>CASENT0108560</t>
  </si>
  <si>
    <t>MAMI1258</t>
  </si>
  <si>
    <t>CASENT0123573</t>
  </si>
  <si>
    <t>MAMI1259</t>
  </si>
  <si>
    <t>CASENT0141907</t>
  </si>
  <si>
    <t>MAMI1203</t>
  </si>
  <si>
    <t>CASENT0140702</t>
  </si>
  <si>
    <t>MAMI1260</t>
  </si>
  <si>
    <t>CASENT0141974</t>
  </si>
  <si>
    <t>MAMI1261</t>
  </si>
  <si>
    <t>CASENT0162527</t>
  </si>
  <si>
    <t>MAMI0740</t>
  </si>
  <si>
    <t>CASENT0164101</t>
  </si>
  <si>
    <t>MAMI1438</t>
  </si>
  <si>
    <t>CASENT0162189</t>
  </si>
  <si>
    <t>MAMI1262</t>
  </si>
  <si>
    <t>CASENT0164125</t>
  </si>
  <si>
    <t>MAMI1263</t>
  </si>
  <si>
    <t>CASENT0164110</t>
  </si>
  <si>
    <t>MAMI1264</t>
  </si>
  <si>
    <t>CASENT0163911</t>
  </si>
  <si>
    <t>MAMI1265</t>
  </si>
  <si>
    <t>CASENT0164147</t>
  </si>
  <si>
    <t>MAMI1266</t>
  </si>
  <si>
    <t>CASENT0163965</t>
  </si>
  <si>
    <t>MAMI1267</t>
  </si>
  <si>
    <t>CASENT0160001</t>
  </si>
  <si>
    <t>MAMI1268</t>
  </si>
  <si>
    <t>CASENT0164368</t>
  </si>
  <si>
    <t>MAMI0595</t>
  </si>
  <si>
    <t>CASENT0145883</t>
  </si>
  <si>
    <t>MAMI0596</t>
  </si>
  <si>
    <t>CASENT0132745</t>
  </si>
  <si>
    <t>MAMI0598</t>
  </si>
  <si>
    <t>CASENT0060629</t>
  </si>
  <si>
    <t>MAMI1439</t>
  </si>
  <si>
    <t>CASENT0046628</t>
  </si>
  <si>
    <t>MAMI1440</t>
  </si>
  <si>
    <t>CASENT0779195</t>
  </si>
  <si>
    <t>MAMI0742</t>
  </si>
  <si>
    <t>CASENT0261090</t>
  </si>
  <si>
    <t>MAMI1441</t>
  </si>
  <si>
    <t>CASENT0497401</t>
  </si>
  <si>
    <t>MAMI0743</t>
  </si>
  <si>
    <t>CASENT0243030</t>
  </si>
  <si>
    <t>MAMI1433</t>
  </si>
  <si>
    <t>CASENT0073084</t>
  </si>
  <si>
    <t>MAMI1404</t>
  </si>
  <si>
    <t>CASENT0038522</t>
  </si>
  <si>
    <t>MAMI1405</t>
  </si>
  <si>
    <t>CASENT0162511</t>
  </si>
  <si>
    <t>MAMI1406</t>
  </si>
  <si>
    <t>CASENT0167156</t>
  </si>
  <si>
    <t>MAMI1407</t>
  </si>
  <si>
    <t>CASENT0153158</t>
  </si>
  <si>
    <t>MAMI1408</t>
  </si>
  <si>
    <t>CASENT0044796</t>
  </si>
  <si>
    <t>MAMI1409</t>
  </si>
  <si>
    <t>CASENT0478640</t>
  </si>
  <si>
    <t>MAMI1410</t>
  </si>
  <si>
    <t>CASENT0196789</t>
  </si>
  <si>
    <t>MAMI1411</t>
  </si>
  <si>
    <t>CASENT0196828</t>
  </si>
  <si>
    <t>MAMI1412</t>
  </si>
  <si>
    <t>CASENT0440209</t>
  </si>
  <si>
    <t>MAMI1413</t>
  </si>
  <si>
    <t>CASENT0393486</t>
  </si>
  <si>
    <t>MAMI1414</t>
  </si>
  <si>
    <t>CASENT0872735</t>
  </si>
  <si>
    <t>MAMI1415</t>
  </si>
  <si>
    <t>CASENT0201507</t>
  </si>
  <si>
    <t>MAMI1417</t>
  </si>
  <si>
    <t>CASENT0150655</t>
  </si>
  <si>
    <t>MAMI1418</t>
  </si>
  <si>
    <t>CASENT0872733</t>
  </si>
  <si>
    <t>MAMI1419</t>
  </si>
  <si>
    <t>CASENT0043921</t>
  </si>
  <si>
    <t>MAMI1420</t>
  </si>
  <si>
    <t>CASENT0719625</t>
  </si>
  <si>
    <t>MAMI1421</t>
  </si>
  <si>
    <t>CASENT0015692</t>
  </si>
  <si>
    <t>MAMI1422</t>
  </si>
  <si>
    <t>CASENT0068657</t>
  </si>
  <si>
    <t>MAMI1423</t>
  </si>
  <si>
    <t>CASENT0043098</t>
  </si>
  <si>
    <t>MAMI1424</t>
  </si>
  <si>
    <t>CASENT0373049</t>
  </si>
  <si>
    <t>MAMI1425</t>
  </si>
  <si>
    <t>CASENT0036121</t>
  </si>
  <si>
    <t>MAMI1426</t>
  </si>
  <si>
    <t>CASENT0872734</t>
  </si>
  <si>
    <t>MAMI1427</t>
  </si>
  <si>
    <t>CASENT0072657</t>
  </si>
  <si>
    <t>MAMI1428</t>
  </si>
  <si>
    <t>CASENT0465083</t>
  </si>
  <si>
    <t>MAMI1429</t>
  </si>
  <si>
    <t>CASENT0478681</t>
  </si>
  <si>
    <t>MAMI1430</t>
  </si>
  <si>
    <t>CASENT0210683</t>
  </si>
  <si>
    <t>MAMI1431</t>
  </si>
  <si>
    <t>CASENT0231369</t>
  </si>
  <si>
    <t>MAMI1447</t>
  </si>
  <si>
    <t>CASENT0070474</t>
  </si>
  <si>
    <t>MAMI1434</t>
  </si>
  <si>
    <t>CASENT0196810</t>
  </si>
  <si>
    <t>MAMI1435</t>
  </si>
  <si>
    <t>CASENT0040665</t>
  </si>
  <si>
    <t>MAMI1443</t>
  </si>
  <si>
    <t>CASENT0872732</t>
  </si>
  <si>
    <t>MAMI1444</t>
  </si>
  <si>
    <t>CASENT0152601</t>
  </si>
  <si>
    <t>BBX459</t>
  </si>
  <si>
    <t>CASENT0162102</t>
  </si>
  <si>
    <t>MAMI0529</t>
  </si>
  <si>
    <t>CASENT0034625</t>
  </si>
  <si>
    <t>MAMI0530</t>
  </si>
  <si>
    <t>CASENT0247221</t>
  </si>
  <si>
    <t>MAMI0531</t>
  </si>
  <si>
    <t>CASENT0107502</t>
  </si>
  <si>
    <t>MAMI0532</t>
  </si>
  <si>
    <t>CASENT0499742</t>
  </si>
  <si>
    <t>MAMI0533</t>
  </si>
  <si>
    <t>CASENT0175412</t>
  </si>
  <si>
    <t>BBX460</t>
  </si>
  <si>
    <t>CASENT0347706</t>
  </si>
  <si>
    <t>MAMI0534</t>
  </si>
  <si>
    <t>CASENT0175331</t>
  </si>
  <si>
    <t>MAMI0535</t>
  </si>
  <si>
    <t>CASENT0068197</t>
  </si>
  <si>
    <t>MAMI0536</t>
  </si>
  <si>
    <t>CASENT0121582</t>
  </si>
  <si>
    <t>MAMI0537</t>
  </si>
  <si>
    <t>CASENT0247238</t>
  </si>
  <si>
    <t>MAMI0538</t>
  </si>
  <si>
    <t>CASENT0034742</t>
  </si>
  <si>
    <t>MAMI0539</t>
  </si>
  <si>
    <t>CASENT0496059</t>
  </si>
  <si>
    <t>MAMI0540</t>
  </si>
  <si>
    <t>CASENT0196894</t>
  </si>
  <si>
    <t>MAMI0801</t>
  </si>
  <si>
    <t>CASENT0196377</t>
  </si>
  <si>
    <t>MAMI0541</t>
  </si>
  <si>
    <t>CASENT0247265</t>
  </si>
  <si>
    <t>MAMI0542</t>
  </si>
  <si>
    <t>CASENT0162329</t>
  </si>
  <si>
    <t>MAMI0544</t>
  </si>
  <si>
    <t>CASENT0261074</t>
  </si>
  <si>
    <t>MAMI0545</t>
  </si>
  <si>
    <t>CASENT0247253</t>
  </si>
  <si>
    <t>MAMI0546</t>
  </si>
  <si>
    <t>CASENT0071744</t>
  </si>
  <si>
    <t>MAMI0547</t>
  </si>
  <si>
    <t>CASENT0416216</t>
  </si>
  <si>
    <t>MAMI0548</t>
  </si>
  <si>
    <t>CASENT0247244</t>
  </si>
  <si>
    <t>MAMI0549</t>
  </si>
  <si>
    <t>CASENT0001421</t>
  </si>
  <si>
    <t>MAMI0550</t>
  </si>
  <si>
    <t>CASENT0129782</t>
  </si>
  <si>
    <t>MAMI0551</t>
  </si>
  <si>
    <t>CASENT0001091</t>
  </si>
  <si>
    <t>MAMI0552</t>
  </si>
  <si>
    <t>CASENT0299253</t>
  </si>
  <si>
    <t>MAMI0559</t>
  </si>
  <si>
    <t>CASENT0304420</t>
  </si>
  <si>
    <t>MAMI0560</t>
  </si>
  <si>
    <t>CASENT0247202</t>
  </si>
  <si>
    <t>MAMI1270</t>
  </si>
  <si>
    <t>CASENT0247259</t>
  </si>
  <si>
    <t>MAMI0561</t>
  </si>
  <si>
    <t>CASENT0247210</t>
  </si>
  <si>
    <t>MAMI0562</t>
  </si>
  <si>
    <t>CASENT0296982</t>
  </si>
  <si>
    <t>BBX463</t>
  </si>
  <si>
    <t>CASENT0347708</t>
  </si>
  <si>
    <t>MAMI0563</t>
  </si>
  <si>
    <t>CASENT0496843</t>
  </si>
  <si>
    <t>MAMI0564</t>
  </si>
  <si>
    <t>CASENT0071598</t>
  </si>
  <si>
    <t>MAMI0565</t>
  </si>
  <si>
    <t>CASENT0175360</t>
  </si>
  <si>
    <t>MAMI0566</t>
  </si>
  <si>
    <t>CASENT0136413</t>
  </si>
  <si>
    <t>MAMI0568</t>
  </si>
  <si>
    <t>CASENT0175422</t>
  </si>
  <si>
    <t>MAMI0569</t>
  </si>
  <si>
    <t>CASENT0034713</t>
  </si>
  <si>
    <t>MAMI0800</t>
  </si>
  <si>
    <t>CASENT0161852</t>
  </si>
  <si>
    <t>MAMI0570</t>
  </si>
  <si>
    <t>CASENT0125598</t>
  </si>
  <si>
    <t>MAMI0571</t>
  </si>
  <si>
    <t>CASENT0428116</t>
  </si>
  <si>
    <t>MAMI0572</t>
  </si>
  <si>
    <t>CASENT0134407</t>
  </si>
  <si>
    <t>MAMI0573</t>
  </si>
  <si>
    <t>CASENT0195431</t>
  </si>
  <si>
    <t>MAMI0574</t>
  </si>
  <si>
    <t>CASENT0247274</t>
  </si>
  <si>
    <t>MAMI0575</t>
  </si>
  <si>
    <t>CASENT0002500</t>
  </si>
  <si>
    <t>MAMI0576</t>
  </si>
  <si>
    <t>CASENT0416181</t>
  </si>
  <si>
    <t>MAMI0577</t>
  </si>
  <si>
    <t>CASENT0162147</t>
  </si>
  <si>
    <t>MAMI0578</t>
  </si>
  <si>
    <t>CASENT0136115</t>
  </si>
  <si>
    <t>MAMI0579</t>
  </si>
  <si>
    <t>CASENT0247281</t>
  </si>
  <si>
    <t>MAMI0799</t>
  </si>
  <si>
    <t>CASENT0067668</t>
  </si>
  <si>
    <t>MAMI0798</t>
  </si>
  <si>
    <t>CASENT0492967</t>
  </si>
  <si>
    <t>MAMI0580</t>
  </si>
  <si>
    <t>CASENT0247215</t>
  </si>
  <si>
    <t>MAMI0581</t>
  </si>
  <si>
    <t>CASENT0247206</t>
  </si>
  <si>
    <t>MAMI0582</t>
  </si>
  <si>
    <t>CASENT0061172</t>
  </si>
  <si>
    <t>MAMI0583</t>
  </si>
  <si>
    <t>CASENT0210132</t>
  </si>
  <si>
    <t>MAMI0584</t>
  </si>
  <si>
    <t>CASENT0134383</t>
  </si>
  <si>
    <t>MAMI0749</t>
  </si>
  <si>
    <t>CASENT0803835</t>
  </si>
  <si>
    <t>MAMI0585</t>
  </si>
  <si>
    <t>CASENT0292390</t>
  </si>
  <si>
    <t>BBX445</t>
  </si>
  <si>
    <t>CASENT0347697</t>
  </si>
  <si>
    <t>BBX446</t>
  </si>
  <si>
    <t>CASENT0347698</t>
  </si>
  <si>
    <t>MAMI0588</t>
  </si>
  <si>
    <t>CASENT0300040</t>
  </si>
  <si>
    <t>MAMI0747</t>
  </si>
  <si>
    <t>CASENT0300183</t>
  </si>
  <si>
    <t>MAMI0589</t>
  </si>
  <si>
    <t>CASENT0390483</t>
  </si>
  <si>
    <t>MAMI0590</t>
  </si>
  <si>
    <t>CASENT0161943</t>
  </si>
  <si>
    <t>MAMI0591</t>
  </si>
  <si>
    <t>CASENT0034834</t>
  </si>
  <si>
    <t>MAMI0746</t>
  </si>
  <si>
    <t>CASENT0804646</t>
  </si>
  <si>
    <t>BBX518</t>
  </si>
  <si>
    <t>CASENT0329258</t>
  </si>
  <si>
    <t>MAMI0748</t>
  </si>
  <si>
    <t>CASENT0373141</t>
  </si>
  <si>
    <t>MAMI0745</t>
  </si>
  <si>
    <t>CASENT0376164</t>
  </si>
  <si>
    <t>HJR102_30_4</t>
  </si>
  <si>
    <t>Extraction code</t>
  </si>
  <si>
    <t>Sample name</t>
  </si>
  <si>
    <t>UCE contigs</t>
  </si>
  <si>
    <t>Anochetus_AFRC_TZ01_D2422</t>
  </si>
  <si>
    <t>Anochetus_AFRC_TZ04_D2444</t>
  </si>
  <si>
    <t>Anochetus_AFRC_TZ05_D2446</t>
  </si>
  <si>
    <t>Anochetus_AFRC_TZ06_D2447</t>
  </si>
  <si>
    <t>Anochetus_AFRC_TZ07_D2443</t>
  </si>
  <si>
    <t>Anochetus_AFRC_ZA02_D2445</t>
  </si>
  <si>
    <t>Anochetus_AG01_EX2913</t>
  </si>
  <si>
    <t>Anochetus_AG02_EX2914</t>
  </si>
  <si>
    <t>Anochetus_JLRL_nard_EX2903</t>
  </si>
  <si>
    <t>Anochetus_MY06_EX2915</t>
  </si>
  <si>
    <t>Anochetus_MY07_EX2916</t>
  </si>
  <si>
    <t>Anochetus_MY08_EX2917</t>
  </si>
  <si>
    <t>Anochetus_PE01_EX2904</t>
  </si>
  <si>
    <t>Anochetus_PE02_EX2905</t>
  </si>
  <si>
    <t>Anochetus_PE03_EX2906</t>
  </si>
  <si>
    <t>Anochetus_PH01_EX2907</t>
  </si>
  <si>
    <t>Anochetus_PH02_EX2908</t>
  </si>
  <si>
    <t>Anochetus_PH03_EX2909</t>
  </si>
  <si>
    <t>Anochetus_PH04_EX2910</t>
  </si>
  <si>
    <t>Anochetus_TH01_EX2911</t>
  </si>
  <si>
    <t>Anochetus_TH02_EX2912</t>
  </si>
  <si>
    <t>Anochetus_africanus_D2420</t>
  </si>
  <si>
    <t>Anochetus_africanus_EX2918</t>
  </si>
  <si>
    <t>Anochetus_angolensis_EX2919</t>
  </si>
  <si>
    <t>Anochetus_armstrongi_EX2219</t>
  </si>
  <si>
    <t>Anochetus_bequaerti_EX2220</t>
  </si>
  <si>
    <t>Anochetus_bispinosus_EX2221</t>
  </si>
  <si>
    <t>Anochetus_boltoni_MAMI0509_CASENT0006943</t>
  </si>
  <si>
    <t>Anochetus_bytinskii_EX2894</t>
  </si>
  <si>
    <t>Anochetus_cato_EX2895</t>
  </si>
  <si>
    <t>Anochetus_diegensis_EX2222</t>
  </si>
  <si>
    <t>Anochetus_fuliginosus_D2421</t>
  </si>
  <si>
    <t>Anochetus_fuliginosus_EX2920</t>
  </si>
  <si>
    <t>Anochetus_ghilianii_EX2921</t>
  </si>
  <si>
    <t>Anochetus_goodmani_BBX435_CASENT0347692</t>
  </si>
  <si>
    <t>Anochetus_graeffei_EX2896</t>
  </si>
  <si>
    <t>Anochetus_grandidieri_MAMI0510_CASENT0804361</t>
  </si>
  <si>
    <t>Anochetus_hohenbergiae_EX2897</t>
  </si>
  <si>
    <t>Anochetus_horridus_EX2223</t>
  </si>
  <si>
    <t>Anochetus_inermis_EX2898</t>
  </si>
  <si>
    <t>Anochetus_katonae_D2419</t>
  </si>
  <si>
    <t>Anochetus_katonae_EX2922</t>
  </si>
  <si>
    <t>Anochetus_levaillanti_D2418</t>
  </si>
  <si>
    <t>Anochetus_levaillanti_EX2923</t>
  </si>
  <si>
    <t>Anochetus_madagascarensis_MAMI0512_CASENT0788946</t>
  </si>
  <si>
    <t>Anochetus_mayri_EX2271</t>
  </si>
  <si>
    <t>Anochetus_micans_EX2280</t>
  </si>
  <si>
    <t>Anochetus_minans_EX2224</t>
  </si>
  <si>
    <t>Anochetus_mixtus_EX2673</t>
  </si>
  <si>
    <t>Anochetus_muzziolii_EX2900</t>
  </si>
  <si>
    <t>Anochetus_myops_EX2225</t>
  </si>
  <si>
    <t>Anochetus_natalensis_D2439</t>
  </si>
  <si>
    <t>Anochetus_obscuratus_D2438</t>
  </si>
  <si>
    <t>Anochetus_obscuratus_EX2924</t>
  </si>
  <si>
    <t>Anochetus_orchidicola_EX2284</t>
  </si>
  <si>
    <t>Anochetus_paripungens_EX2901</t>
  </si>
  <si>
    <t>Anochetus_pellucidus_D2441</t>
  </si>
  <si>
    <t>Anochetus_pellucidus_EX2925</t>
  </si>
  <si>
    <t>Anochetus_princeps_EX2226</t>
  </si>
  <si>
    <t>Anochetus_punctaticeps_D2069</t>
  </si>
  <si>
    <t>Anochetus_punctaticeps_EX2926</t>
  </si>
  <si>
    <t>Anochetus_punctaticeps_cf_D2423</t>
  </si>
  <si>
    <t>Anochetus_rectangularis_D2068</t>
  </si>
  <si>
    <t>Anochetus_renatae_EX2552</t>
  </si>
  <si>
    <t>Anochetus_rugosus_EX2227</t>
  </si>
  <si>
    <t>Anochetus_simoni_EX2228</t>
  </si>
  <si>
    <t>Anochetus_siphneus_D2442</t>
  </si>
  <si>
    <t>Anochetus_striatulus_EX2276</t>
  </si>
  <si>
    <t>Anochetus_targionii_D2070</t>
  </si>
  <si>
    <t>Anochetus_testaceus_EX2902</t>
  </si>
  <si>
    <t>Anochetus_traegaordhi_D2437</t>
  </si>
  <si>
    <t>Anochetus_tua_EX2265</t>
  </si>
  <si>
    <t>Anochetus_turneri_EX2554</t>
  </si>
  <si>
    <t>Anochetus_yerburyi_D1987</t>
  </si>
  <si>
    <t>Asphinctopone_silvestrii_D0945</t>
  </si>
  <si>
    <t>Austroponera_castanea_EX2322</t>
  </si>
  <si>
    <t>Austroponera_rufonigra_EX2556</t>
  </si>
  <si>
    <t>Belonopelta_attenuata_EX2501</t>
  </si>
  <si>
    <t>Belonopelta_deletrix_BEB019</t>
  </si>
  <si>
    <t>Belonopelta_deletrix_BEB022</t>
  </si>
  <si>
    <t>Belonopelta_deletrix_BEB024</t>
  </si>
  <si>
    <t>Bothroponera_AFRC_MZ01_D2432</t>
  </si>
  <si>
    <t>Bothroponera_AFRC_MZ02_D2429</t>
  </si>
  <si>
    <t>Bothroponera_AFRC_ZA03_D2436</t>
  </si>
  <si>
    <t>Bothroponera_berthoudi_D2449</t>
  </si>
  <si>
    <t>Bothroponera_cambouei_MAMI0382_CASENT0299201</t>
  </si>
  <si>
    <t>Bothroponera_cavernosa_D2435</t>
  </si>
  <si>
    <t>Bothroponera_comorensis_MAMI0516_CASENT0212399</t>
  </si>
  <si>
    <t>Bothroponera_crassa_D2071</t>
  </si>
  <si>
    <t>Bothroponera_fugax_D2448</t>
  </si>
  <si>
    <t>Bothroponera_granosa_D2451</t>
  </si>
  <si>
    <t>Bothroponera_ilgii_D2425</t>
  </si>
  <si>
    <t>Bothroponera_kruegeri_EX2557</t>
  </si>
  <si>
    <t>Bothroponera_masoala_MAMI0517_BLF00882_5_1</t>
  </si>
  <si>
    <t>Bothroponera_pachyderma_D2426</t>
  </si>
  <si>
    <t>Bothroponera_perroti_BBX469_CASENT0347712</t>
  </si>
  <si>
    <t>Bothroponera_planicornis_MAMI0518_CASENT0247233</t>
  </si>
  <si>
    <t>Bothroponera_sculpturata_D2450</t>
  </si>
  <si>
    <t>Bothroponera_silvestrii_D2428</t>
  </si>
  <si>
    <t>Bothroponera_soror_EX2366</t>
  </si>
  <si>
    <t>Bothroponera_strigulosa_D2427</t>
  </si>
  <si>
    <t>Bothroponera_talpa_EX2323</t>
  </si>
  <si>
    <t>Bothroponera_tavaratra_MAMI0519_CASENT0370687</t>
  </si>
  <si>
    <t>Bothroponera_vazimba_BBX471_CASENT0347714</t>
  </si>
  <si>
    <t>Bothroponera_wasmannii_BBX472_CASENT0347715</t>
  </si>
  <si>
    <t>Brachyponera_chinensis_EX2358</t>
  </si>
  <si>
    <t>Brachyponera_christmasi_EX2558</t>
  </si>
  <si>
    <t>Brachyponera_croceicornis_EX2696</t>
  </si>
  <si>
    <t>Brachyponera_lutea_EX2695</t>
  </si>
  <si>
    <t>Brachyponera_nigrita_EX2685</t>
  </si>
  <si>
    <t>Brachyponera_pilidorsalis_EX2677</t>
  </si>
  <si>
    <t>Brachyponera_sennaarensis_D2433</t>
  </si>
  <si>
    <t>Buniapone_amblyops_EX2367</t>
  </si>
  <si>
    <t>Centromyrmex_alfaroi_EX2320</t>
  </si>
  <si>
    <t>Centromyrmex_angolensis_D0391</t>
  </si>
  <si>
    <t>Centromyrmex_brachycola_EX2230</t>
  </si>
  <si>
    <t>Centromyrmex_feae_EX2688</t>
  </si>
  <si>
    <t>Centromyrmex_fugator_D2431</t>
  </si>
  <si>
    <t>Centromyrmex_hamulatus_EX2669</t>
  </si>
  <si>
    <t>Centromyrmex_sellaris_D2430</t>
  </si>
  <si>
    <t>Cryptopone_ID01_EX2738</t>
  </si>
  <si>
    <t>Cryptopone_MY03_EX2739</t>
  </si>
  <si>
    <t>Cryptopone_MY04_EX2743</t>
  </si>
  <si>
    <t>Cryptopone_MY05_EX2744</t>
  </si>
  <si>
    <t>Cryptopone_MY06_EX2745</t>
  </si>
  <si>
    <t>Cryptopone_MY07_EX2746</t>
  </si>
  <si>
    <t>Cryptopone_MY09_EX2748</t>
  </si>
  <si>
    <t>Cryptopone_butteli_EX1180</t>
  </si>
  <si>
    <t>Cryptopone_fusciceps_D2073</t>
  </si>
  <si>
    <t>Cryptopone_gilva_EX1191</t>
  </si>
  <si>
    <t>Cryptopone_gilva_EX1194</t>
  </si>
  <si>
    <t>Cryptopone_gilva_EX1545</t>
  </si>
  <si>
    <t>Cryptopone_guatemalensis_large_EX1725</t>
  </si>
  <si>
    <t>Cryptopone_hartwigi_D2066</t>
  </si>
  <si>
    <t>Cryptopone_ochracea_EX1613</t>
  </si>
  <si>
    <t>Cryptopone_rotundiceps_EX2559</t>
  </si>
  <si>
    <t>Cryptopone_sauteri_EX2691</t>
  </si>
  <si>
    <t>Cryptopone_testacea_D1958</t>
  </si>
  <si>
    <t>Diacamma_geometricum_EX2682</t>
  </si>
  <si>
    <t>Diacamma_intricatum_EX2324</t>
  </si>
  <si>
    <t>Diacamma_leve_EX2560</t>
  </si>
  <si>
    <t>Diacamma_magdalenae_EX2692</t>
  </si>
  <si>
    <t>Diacamma_pallidum_D0530</t>
  </si>
  <si>
    <t>Diacamma_rugosum_EX1574</t>
  </si>
  <si>
    <t>Diacamma_schoedli_EX2561</t>
  </si>
  <si>
    <t>Diacamma_violaceum_D1990</t>
  </si>
  <si>
    <t>Dinoponera_longipes_EX1643</t>
  </si>
  <si>
    <t>Ectomomyrmex_astutus_D2074</t>
  </si>
  <si>
    <t>Ectomomyrmex_javanus_D2075</t>
  </si>
  <si>
    <t>Ectomomyrmex_leeuwenhoeki_D1151</t>
  </si>
  <si>
    <t>Ectomomyrmex_modiglianii_D2076</t>
  </si>
  <si>
    <t>Ectomomyrmex_obtusus_EX2660</t>
  </si>
  <si>
    <t>Ectomomyrmex_overbecki_EX2689</t>
  </si>
  <si>
    <t>Ectomomyrmex_ruficornis_EX2694</t>
  </si>
  <si>
    <t>Ectomomyrmex_sauteri_EX2672</t>
  </si>
  <si>
    <t>Ectomomyrmex_striatulus_D2077</t>
  </si>
  <si>
    <t>Emeryopone_melaina_EX2663</t>
  </si>
  <si>
    <t>Emeryopone_my01_D0990</t>
  </si>
  <si>
    <t>Euponera_AFR01_EX2725</t>
  </si>
  <si>
    <t>Euponera_AFR02_EX2733</t>
  </si>
  <si>
    <t>Euponera_AFR03_EX2734</t>
  </si>
  <si>
    <t>Euponera_agnivo_MAMI0521_CASENT0078358</t>
  </si>
  <si>
    <t>Euponera_antsiraka_MAMI0758_HJR102_30_4</t>
  </si>
  <si>
    <t>Euponera_brunoi_EX2732</t>
  </si>
  <si>
    <t>Euponera_daraina_MAMI0522_CASENT0043300</t>
  </si>
  <si>
    <t>Euponera_gorogota_MAMI0523_CASENT0160009</t>
  </si>
  <si>
    <t>Euponera_haratsingy_MAMI0524_CASENT0195184</t>
  </si>
  <si>
    <t>Euponera_indet_EX2726</t>
  </si>
  <si>
    <t>Euponera_ivolo_MAMI0525_CASENT0050380</t>
  </si>
  <si>
    <t>Euponera_maeva_MAMI0526_CASENT0034340</t>
  </si>
  <si>
    <t>Euponera_mialy_MAMI0527_CASENT0497667</t>
  </si>
  <si>
    <t>Euponera_nosy_MAMI0528_CASENT0231239</t>
  </si>
  <si>
    <t>Euponera_rovana_MAMI0759_CASENT0318041</t>
  </si>
  <si>
    <t>Euponera_sharpi_EX2325</t>
  </si>
  <si>
    <t>Euponera_sikorae_BBX470_CASENT0347713</t>
  </si>
  <si>
    <t>Euponera_sjostedti_EX2722</t>
  </si>
  <si>
    <t>Euponera_tahary_MAMI0760_CASENT0162397</t>
  </si>
  <si>
    <t>Euponera_vohitravo_MAMI0762_CASENT0247288</t>
  </si>
  <si>
    <t>Euponera_wroughtonii_EX2723</t>
  </si>
  <si>
    <t>Euponera_zoro_MAMI0761_CASENT0045619</t>
  </si>
  <si>
    <t>Fisheropone_AFR01_EX2736</t>
  </si>
  <si>
    <t>Fisheropone_ambigua_D2434</t>
  </si>
  <si>
    <t>Fisheropone_indet_EX2727</t>
  </si>
  <si>
    <t>Hagensia_havilandi_marleyi_D2452</t>
  </si>
  <si>
    <t>Hagensia_indet_EX2728</t>
  </si>
  <si>
    <t>Hagensia_peringueyi_D2453</t>
  </si>
  <si>
    <t>Hagensia_peringueyi_saldanhae_EX2729</t>
  </si>
  <si>
    <t>Harpegnathos_saltator_D0887</t>
  </si>
  <si>
    <t>Hypoponera_AFRC_TZ06_D2454</t>
  </si>
  <si>
    <t>Hypoponera_AFRC_ZA03_D2458</t>
  </si>
  <si>
    <t>Hypoponera_AFRC_ZA04_D2460</t>
  </si>
  <si>
    <t>Hypoponera_AFRC_ZA05_D2461</t>
  </si>
  <si>
    <t>Hypoponera_AFRC_ZA06_D2459</t>
  </si>
  <si>
    <t>Hypoponera_AO01_EX2781</t>
  </si>
  <si>
    <t>Hypoponera_AO02_EX2782</t>
  </si>
  <si>
    <t>Hypoponera_AO03_EX2783</t>
  </si>
  <si>
    <t>Hypoponera_CASC_MZ06_EX2799</t>
  </si>
  <si>
    <t>Hypoponera_CASC_MZ08_EX2800</t>
  </si>
  <si>
    <t>Hypoponera_CASC_MZ10_EX2801</t>
  </si>
  <si>
    <t>Hypoponera_CASC_MZ11_EX2802</t>
  </si>
  <si>
    <t>Hypoponera_CASC_MZ16_EX2803</t>
  </si>
  <si>
    <t>Hypoponera_CASC_MZ18_EX2804</t>
  </si>
  <si>
    <t>Hypoponera_CASC_MZ18_EX2805</t>
  </si>
  <si>
    <t>Hypoponera_CASC_MZ24_EX2806</t>
  </si>
  <si>
    <t>Hypoponera_CASC_MZ25_EX2807</t>
  </si>
  <si>
    <t>Hypoponera_CASC_MZ26_EX2808</t>
  </si>
  <si>
    <t>Hypoponera_CASC_MZ31_EX2809</t>
  </si>
  <si>
    <t>Hypoponera_CG01_EX2784</t>
  </si>
  <si>
    <t>Hypoponera_CN01_EX2822</t>
  </si>
  <si>
    <t>Hypoponera_MG001_MAMI0750_CASENT0140168</t>
  </si>
  <si>
    <t>Hypoponera_MG002_MAMI0599_CASENT0788906</t>
  </si>
  <si>
    <t>Hypoponera_MG003_MAMI0600_CASENT0353451</t>
  </si>
  <si>
    <t>Hypoponera_MG004_MAMI0601_CASENT0061527</t>
  </si>
  <si>
    <t>Hypoponera_MG005_MAMI0602_CASENT0137576</t>
  </si>
  <si>
    <t>Hypoponera_MG006_MAMI0603_CASENT0230545</t>
  </si>
  <si>
    <t>Hypoponera_MG007_MAMI0751_CASENT0243383</t>
  </si>
  <si>
    <t>Hypoponera_MG008_MAMI0604_CASENT0142596</t>
  </si>
  <si>
    <t>Hypoponera_MG009_MAMI0605_CASENT0140510</t>
  </si>
  <si>
    <t>Hypoponera_MG010_MAMI0606_CASENT0023880</t>
  </si>
  <si>
    <t>Hypoponera_MG011_MAMI1242_CASENT0041933</t>
  </si>
  <si>
    <t>Hypoponera_MG012_MAMI0607_CASENT0043916</t>
  </si>
  <si>
    <t>Hypoponera_MG013_MAMI0608_CASENT0478682</t>
  </si>
  <si>
    <t>Hypoponera_MG014_MAMI0609_CASENT0291288</t>
  </si>
  <si>
    <t>Hypoponera_MG015_MAMI0610_CASENT0030891</t>
  </si>
  <si>
    <t>Hypoponera_MG016_MAMI1243_CASENT0043949</t>
  </si>
  <si>
    <t>Hypoponera_MG017_MAMI0611_CASENT0700999</t>
  </si>
  <si>
    <t>Hypoponera_MG018_MAMI0612_CASENT0129874</t>
  </si>
  <si>
    <t>Hypoponera_MG019_MAMI0613_CASENT0370824</t>
  </si>
  <si>
    <t>Hypoponera_MG020_MAMI0614_CASENT0245229</t>
  </si>
  <si>
    <t>Hypoponera_MG021_MAMI0615_CASENT0021258</t>
  </si>
  <si>
    <t>Hypoponera_MG022MAMI1436_CASENT0231462</t>
  </si>
  <si>
    <t>Hypoponera_MG023_MAMI0617_CASENT0373050</t>
  </si>
  <si>
    <t>Hypoponera_MG024_MAMI0635_CASENT0175229</t>
  </si>
  <si>
    <t>Hypoponera_MG025_MAMI1244_CASENT0136564</t>
  </si>
  <si>
    <t>Hypoponera_MG025MAMI1437_CASENT0175220</t>
  </si>
  <si>
    <t>Hypoponera_MG026_MAMI0636_CASENT0377978</t>
  </si>
  <si>
    <t>Hypoponera_MG027_MAMI1245_CASENT0140546</t>
  </si>
  <si>
    <t>Hypoponera_MG028_MAMI0637_CASENT0148704</t>
  </si>
  <si>
    <t>Hypoponera_MG029_MAMI0638_CASENT0429614</t>
  </si>
  <si>
    <t>Hypoponera_MG030_MAMI0639_CASENT0231538</t>
  </si>
  <si>
    <t>Hypoponera_MG031_MAMI0640_CASENT0123601</t>
  </si>
  <si>
    <t>Hypoponera_MG032_MAMI0641_CASENT0196825</t>
  </si>
  <si>
    <t>Hypoponera_MG033_MAMI0642_CASENT0788421</t>
  </si>
  <si>
    <t>Hypoponera_MG034_MAMI0643_CASENT0231359</t>
  </si>
  <si>
    <t>Hypoponera_MG035_MAMI0644_CASENT0491178</t>
  </si>
  <si>
    <t>Hypoponera_MG036_MAMI0645_CASENT0128653</t>
  </si>
  <si>
    <t>Hypoponera_MG037_MAMI0646_CASENT0175216</t>
  </si>
  <si>
    <t>Hypoponera_MG038_MAMI1246_CASENT0705635</t>
  </si>
  <si>
    <t>Hypoponera_MG039_MAMI0647_CASENT0389975</t>
  </si>
  <si>
    <t>Hypoponera_MG040_MAMI0648_CASENT0375512</t>
  </si>
  <si>
    <t>Hypoponera_MG041_MAMI0649_CASENT0374105</t>
  </si>
  <si>
    <t>Hypoponera_MG042_MAMI0650_CASENT0369384</t>
  </si>
  <si>
    <t>Hypoponera_MG043_MAMI1247_CASENT0787773</t>
  </si>
  <si>
    <t>Hypoponera_MG044_MAMI0651_CASENT0369912</t>
  </si>
  <si>
    <t>Hypoponera_MG045_MAMI0652_CASENT0141835</t>
  </si>
  <si>
    <t>Hypoponera_MG046_MAMI0653_CASENT0378557</t>
  </si>
  <si>
    <t>Hypoponera_MG047_MAMI0654_CASENT0704818</t>
  </si>
  <si>
    <t>Hypoponera_MG048_MAMI0655_CASENT0376832</t>
  </si>
  <si>
    <t>Hypoponera_MG049_MAMI0656_CASENT0242077</t>
  </si>
  <si>
    <t>Hypoponera_MG050_MAMI0657_CASENT0449369</t>
  </si>
  <si>
    <t>Hypoponera_MG051_MAMI0658_CASENT0785864</t>
  </si>
  <si>
    <t>Hypoponera_MG052_MAMI0754_CASENT0291283</t>
  </si>
  <si>
    <t>Hypoponera_MG053_MAMI0659_CASENT0787700</t>
  </si>
  <si>
    <t>Hypoponera_MG054_MAMI0660_CASENT0043920</t>
  </si>
  <si>
    <t>Hypoponera_MG055_MAMI0661_CASENT0043170</t>
  </si>
  <si>
    <t>Hypoponera_MG056_MAMI0755_CASENT0786998</t>
  </si>
  <si>
    <t>Hypoponera_MG057_MAMI0662_CASENT0068832</t>
  </si>
  <si>
    <t>Hypoponera_MG058_MAMI0756_CASENT0353472</t>
  </si>
  <si>
    <t>Hypoponera_MG059_MAMI0663_CASENT0196687</t>
  </si>
  <si>
    <t>Hypoponera_MG060_MAMI0664_CASENT0175084</t>
  </si>
  <si>
    <t>Hypoponera_MG061_MAMI0665_CASENT0073361</t>
  </si>
  <si>
    <t>Hypoponera_MG062_MAMI0666_CASENT0787796</t>
  </si>
  <si>
    <t>Hypoponera_MG063_MAMI0667_CASENT0704950</t>
  </si>
  <si>
    <t>Hypoponera_MG064_MAMI0668_CASENT0787794</t>
  </si>
  <si>
    <t>Hypoponera_MG065_MAMI0669_CASENT0378173</t>
  </si>
  <si>
    <t>Hypoponera_MG066_MAMI0670_CASENT0389996</t>
  </si>
  <si>
    <t>Hypoponera_MG067_MAMI0757_CASENT0393474</t>
  </si>
  <si>
    <t>Hypoponera_MG068_MAMI0671_CASENT0304499</t>
  </si>
  <si>
    <t>Hypoponera_MG069_MAMI0672_CASENT0303305</t>
  </si>
  <si>
    <t>Hypoponera_MG070_MAMI0673_CASENT0304619</t>
  </si>
  <si>
    <t>Hypoponera_MG071_MAMI0719_CASENT0140023</t>
  </si>
  <si>
    <t>Hypoponera_MG072_MAMI1248_CASENT0127848</t>
  </si>
  <si>
    <t>Hypoponera_MG073_MAMI0720_CASENT0845617</t>
  </si>
  <si>
    <t>Hypoponera_MG074_MAMI0721_CASENT0376259</t>
  </si>
  <si>
    <t>Hypoponera_MG076_MAMI0722_CASENT0369113</t>
  </si>
  <si>
    <t>Hypoponera_MG077_MAMI0723_CASENT0275446</t>
  </si>
  <si>
    <t>Hypoponera_MG078_MAMI0724_CASENT0393215</t>
  </si>
  <si>
    <t>Hypoponera_MG079_MAMI0725_CASENT0038139</t>
  </si>
  <si>
    <t>Hypoponera_MG081_MAMI0726_CASENT0196880</t>
  </si>
  <si>
    <t>Hypoponera_MG082_MAMI0727_CASENT0139558</t>
  </si>
  <si>
    <t>Hypoponera_MG083_MAMI0728_CASENT0370127</t>
  </si>
  <si>
    <t>Hypoponera_MG084_MAMI0729_CASENT0374174</t>
  </si>
  <si>
    <t>Hypoponera_MG085_MAMI1249_CASENT0196785</t>
  </si>
  <si>
    <t>Hypoponera_MG086_MAMI0730_CASENT0053903</t>
  </si>
  <si>
    <t>Hypoponera_MG087_MAMI0731_CASENT0135109</t>
  </si>
  <si>
    <t>Hypoponera_MG088_MAMI0732_CASENT0719658</t>
  </si>
  <si>
    <t>Hypoponera_MG089_MAMI0733_CASENT0719572</t>
  </si>
  <si>
    <t>Hypoponera_MG090_MAMI1250_CASENT0127797</t>
  </si>
  <si>
    <t>Hypoponera_MG091_MAMI1251_CASENT0494772</t>
  </si>
  <si>
    <t>Hypoponera_MG092_MAMI0734_CASENT0139564</t>
  </si>
  <si>
    <t>Hypoponera_MG093_MAMI0735_CASENT0231355</t>
  </si>
  <si>
    <t>Hypoponera_MG094_MAMI1252_CASENT0175080</t>
  </si>
  <si>
    <t>Hypoponera_MG095_MAMI1253_CASENT0196797</t>
  </si>
  <si>
    <t>Hypoponera_MG096_MAMI0736_CASENT0704490</t>
  </si>
  <si>
    <t>Hypoponera_MG097_MAMI0737_CASENT0140509</t>
  </si>
  <si>
    <t>Hypoponera_MG098_MAMI0738_CASENT0242078</t>
  </si>
  <si>
    <t>Hypoponera_MG099_MAMI0739_CASENT0068716</t>
  </si>
  <si>
    <t>Hypoponera_MG100_MAMI1254_CASENT0049041</t>
  </si>
  <si>
    <t>Hypoponera_MG101_MAMI1255_CASENT0038155</t>
  </si>
  <si>
    <t>Hypoponera_MG102_MAMI1256_CASENT0072656</t>
  </si>
  <si>
    <t>Hypoponera_MG103_MAMI1257_CASENT0108560</t>
  </si>
  <si>
    <t>Hypoponera_MG104_MAMI1258_CASENT0123573</t>
  </si>
  <si>
    <t>Hypoponera_MG105_MAMI1259_CASENT0141907</t>
  </si>
  <si>
    <t>Hypoponera_MG106_MAMI1203_CASENT0140702</t>
  </si>
  <si>
    <t>Hypoponera_MG107_MAMI1260_CASENT0141974</t>
  </si>
  <si>
    <t>Hypoponera_MG108_MAMI1261_CASENT0162527</t>
  </si>
  <si>
    <t>Hypoponera_MG109_MAMI0740_CASENT0164101</t>
  </si>
  <si>
    <t>Hypoponera_MG110MAMI1438_CASENT0162189</t>
  </si>
  <si>
    <t>Hypoponera_MG111_MAMI1262_CASENT0164125</t>
  </si>
  <si>
    <t>Hypoponera_MG112_MAMI1263_CASENT0164110</t>
  </si>
  <si>
    <t>Hypoponera_MG113_MAMI1264_CASENT0163911</t>
  </si>
  <si>
    <t>Hypoponera_MG114_MAMI1265_CASENT0164147</t>
  </si>
  <si>
    <t>Hypoponera_MG115_MAMI1266_CASENT0163965</t>
  </si>
  <si>
    <t>Hypoponera_MG116_MAMI1267_CASENT0160001</t>
  </si>
  <si>
    <t>Hypoponera_MG117_MAMI1268_CASENT0164368</t>
  </si>
  <si>
    <t>Hypoponera_MM01_EX2823</t>
  </si>
  <si>
    <t>Hypoponera_MY13_EX2776</t>
  </si>
  <si>
    <t>Hypoponera_SKY_F_EX2824</t>
  </si>
  <si>
    <t>Hypoponera_UG01_EX2785</t>
  </si>
  <si>
    <t>Hypoponera_UG02_EX2786</t>
  </si>
  <si>
    <t>Hypoponera_UG03_EX2787</t>
  </si>
  <si>
    <t>Hypoponera_UG04_EX2788</t>
  </si>
  <si>
    <t>Hypoponera_UG05_EX2789</t>
  </si>
  <si>
    <t>Hypoponera_UG06_EX2790</t>
  </si>
  <si>
    <t>Hypoponera_UG07_EX2791</t>
  </si>
  <si>
    <t>Hypoponera_UG08_EX2792</t>
  </si>
  <si>
    <t>Hypoponera_UG09_EX2793</t>
  </si>
  <si>
    <t>Hypoponera_UG10_EX2794</t>
  </si>
  <si>
    <t>Hypoponera_UG11_EX2795</t>
  </si>
  <si>
    <t>Hypoponera_UG12_EX2796</t>
  </si>
  <si>
    <t>Hypoponera_UG15_EX2797</t>
  </si>
  <si>
    <t>Hypoponera_UG16_EX2798</t>
  </si>
  <si>
    <t>Hypoponera_VC01_EX2819</t>
  </si>
  <si>
    <t>Hypoponera_VC02_EX2820</t>
  </si>
  <si>
    <t>Hypoponera_aliena_EX2810</t>
  </si>
  <si>
    <t>Hypoponera_aprora_D2469</t>
  </si>
  <si>
    <t>Hypoponera_blanda_EX2752</t>
  </si>
  <si>
    <t>Hypoponera_boliviana_ms_EX2812</t>
  </si>
  <si>
    <t>Hypoponera_camerunensis_D2078</t>
  </si>
  <si>
    <t>Hypoponera_coeca_D2079</t>
  </si>
  <si>
    <t>Hypoponera_comis_D2470</t>
  </si>
  <si>
    <t>Hypoponera_confinis_EX2815</t>
  </si>
  <si>
    <t>Hypoponera_defessa_EX2753</t>
  </si>
  <si>
    <t>Hypoponera_dis_D2471</t>
  </si>
  <si>
    <t>Hypoponera_distinguenda_EX2292</t>
  </si>
  <si>
    <t>Hypoponera_dulcis_EX2754</t>
  </si>
  <si>
    <t>Hypoponera_ergatandria_D2084</t>
  </si>
  <si>
    <t>Hypoponera_eutrepta_D2080</t>
  </si>
  <si>
    <t>Hypoponera_exigua_EX2769</t>
  </si>
  <si>
    <t>Hypoponera_fatiga_EX2768</t>
  </si>
  <si>
    <t>Hypoponera_gracilicornis_EX2285</t>
  </si>
  <si>
    <t>Hypoponera_hawkesi_D2468</t>
  </si>
  <si>
    <t>Hypoponera_importuna_EX2756</t>
  </si>
  <si>
    <t>Hypoponera_inaudax_EX2757</t>
  </si>
  <si>
    <t>Hypoponera_indigens_MAMI0595_CASENT0145883</t>
  </si>
  <si>
    <t>Hypoponera_inexorata_EX2317</t>
  </si>
  <si>
    <t>Hypoponera_jeanneli_EX2758</t>
  </si>
  <si>
    <t>Hypoponera_johannae_MAMI0596_CASENT0132745</t>
  </si>
  <si>
    <t>Hypoponera_lepida_EX2759</t>
  </si>
  <si>
    <t>Hypoponera_leveillei_D2081</t>
  </si>
  <si>
    <t>Hypoponera_ludovicae_MAMI0598_CASENT0060629</t>
  </si>
  <si>
    <t>Hypoponera_meridia_EX2760</t>
  </si>
  <si>
    <t>Hypoponera_monticola_D2085</t>
  </si>
  <si>
    <t>Hypoponera_moragangaMAMI1439_CASENT0046628</t>
  </si>
  <si>
    <t>Hypoponera_natalensis_EX2762</t>
  </si>
  <si>
    <t>Hypoponera_nitidula_EX1578</t>
  </si>
  <si>
    <t>Hypoponera_nosyankaoMAMI1440_CASENT0779195</t>
  </si>
  <si>
    <t>Hypoponera_occidentalis_EX2763</t>
  </si>
  <si>
    <t>Hypoponera_odiosa_EX2764</t>
  </si>
  <si>
    <t>Hypoponera_opaciceps_EX2316</t>
  </si>
  <si>
    <t>Hypoponera_opacior_D2082</t>
  </si>
  <si>
    <t>Hypoponera_parva_EX2281</t>
  </si>
  <si>
    <t>Hypoponera_perparva_D2464</t>
  </si>
  <si>
    <t>Hypoponera_producta_EX2765</t>
  </si>
  <si>
    <t>Hypoponera_pruinosa_D2083</t>
  </si>
  <si>
    <t>Hypoponera_punctatissima_MAMI0742_CASENT0261090</t>
  </si>
  <si>
    <t>Hypoponera_ragusai_D2466</t>
  </si>
  <si>
    <t>Hypoponera_ranomafanaMAMI1441_CASENT0497401</t>
  </si>
  <si>
    <t>Hypoponera_sakalava_MAMI0743_CASENT0243030</t>
  </si>
  <si>
    <t>Hypoponera_sb_mano_MAMI1433_CASENT0073084</t>
  </si>
  <si>
    <t>Hypoponera_sc_akir_MAMI1404_CASENT0038522</t>
  </si>
  <si>
    <t>Hypoponera_sc_amba_MAMI1405_CASENT0162511</t>
  </si>
  <si>
    <t>Hypoponera_sc_ambo_MAMI1406_CASENT0167156</t>
  </si>
  <si>
    <t>Hypoponera_sc_ampa_MAMI1407_CASENT0153158</t>
  </si>
  <si>
    <t>Hypoponera_sc_anda_MAMI1408_CASENT0044796</t>
  </si>
  <si>
    <t>Hypoponera_sc_ando_MAMI1409_CASENT0478640</t>
  </si>
  <si>
    <t>Hypoponera_sc_andr_MAMI1410_CASENT0196789</t>
  </si>
  <si>
    <t>Hypoponera_sc_anja_MAMI1411_CASENT0196828</t>
  </si>
  <si>
    <t>Hypoponera_sc_anka_MAMI1412_CASENT0440209</t>
  </si>
  <si>
    <t>Hypoponera_sc_anos_MAMI1413_CASENT0393486</t>
  </si>
  <si>
    <t>Hypoponera_sc_ant_MAMI1414_CASENT0872735</t>
  </si>
  <si>
    <t>Hypoponera_sc_anta_MAMI1415_CASENT0201507</t>
  </si>
  <si>
    <t>Hypoponera_sc_befa_MAMI1417_CASENT0150655</t>
  </si>
  <si>
    <t>Hypoponera_sc_befi_MAMI1418_CASENT0872733</t>
  </si>
  <si>
    <t>Hypoponera_sc_beka_MAMI1419_CASENT0043921</t>
  </si>
  <si>
    <t>Hypoponera_sc_bema_MAMI1420_CASENT0719625</t>
  </si>
  <si>
    <t>Hypoponera_sc_bere_MAMI1421_CASENT0015692</t>
  </si>
  <si>
    <t>Hypoponera_sc_beta_MAMI1422_CASENT0068657</t>
  </si>
  <si>
    <t>Hypoponera_sc_bina_MAMI1423_CASENT0043098</t>
  </si>
  <si>
    <t>Hypoponera_sc_galo_MAMI1424_CASENT0373049</t>
  </si>
  <si>
    <t>Hypoponera_sc_isa_MAMI1425_CASENT0036121</t>
  </si>
  <si>
    <t>Hypoponera_sc_ivoh_MAMI1426_CASENT0872734</t>
  </si>
  <si>
    <t>Hypoponera_sc_mah_MAMI1427_CASENT0072657</t>
  </si>
  <si>
    <t>Hypoponera_sc_maha_MAMI1428_CASENT0465083</t>
  </si>
  <si>
    <t>Hypoponera_sc_maham_MAMI1429_CASENT0478681</t>
  </si>
  <si>
    <t>Hypoponera_sc_maka_MAMI1430_CASENT0210683</t>
  </si>
  <si>
    <t>Hypoponera_sc_maki_MAMI1431_CASENT0231369</t>
  </si>
  <si>
    <t>Hypoponera_sc_mand_MAMI1447_CASENT0070474</t>
  </si>
  <si>
    <t>Hypoponera_sc_mano_MAMI1434_CASENT0196810</t>
  </si>
  <si>
    <t>Hypoponera_sc_maro_MAMI1435_CASENT0040665</t>
  </si>
  <si>
    <t>Hypoponera_spei_EX2766</t>
  </si>
  <si>
    <t>Hypoponera_sulcatinasis_EX2767</t>
  </si>
  <si>
    <t>Hypoponera_tampoloMAMI1443_CASENT0872732</t>
  </si>
  <si>
    <t>Hypoponera_transvaalensis_D2467</t>
  </si>
  <si>
    <t>Hypoponera_trigona_EX2233</t>
  </si>
  <si>
    <t>Hypoponera_tristis_D2086</t>
  </si>
  <si>
    <t>Hypoponera_us_ca01_D2087</t>
  </si>
  <si>
    <t>Hypoponera_zahamenaMAMI1444_CASENT0152601</t>
  </si>
  <si>
    <t>Iroponera_odax_D2088</t>
  </si>
  <si>
    <t>Leptogenys_AFR01_EX2869</t>
  </si>
  <si>
    <t>Leptogenys_AFR02_EX2870</t>
  </si>
  <si>
    <t>Leptogenys_AFR03_EX2871</t>
  </si>
  <si>
    <t>Leptogenys_AFR04_EX2872</t>
  </si>
  <si>
    <t>Leptogenys_AFR05_EX2873</t>
  </si>
  <si>
    <t>Leptogenys_AFR07_EX2875</t>
  </si>
  <si>
    <t>Leptogenys_AFR08_EX2876</t>
  </si>
  <si>
    <t>Leptogenys_AFR09_EX2877</t>
  </si>
  <si>
    <t>Leptogenys_AFR10_EX2878</t>
  </si>
  <si>
    <t>Leptogenys_AFR11_EX2879</t>
  </si>
  <si>
    <t>Leptogenys_AFR12_EX2880</t>
  </si>
  <si>
    <t>Leptogenys_AFRC_RC01_D2455</t>
  </si>
  <si>
    <t>Leptogenys_AFRC_TZ01_D2493</t>
  </si>
  <si>
    <t>Leptogenys_AFRC_TZ02_D2491</t>
  </si>
  <si>
    <t>Leptogenys_AFRC_TZ03_D2486</t>
  </si>
  <si>
    <t>Leptogenys_AFRC_TZ04_D2480</t>
  </si>
  <si>
    <t>Leptogenys_AFRC_TZ05_D2474</t>
  </si>
  <si>
    <t>Leptogenys_AFRC_TZ06_D2478</t>
  </si>
  <si>
    <t>Leptogenys_AFRC_TZ07_D2475</t>
  </si>
  <si>
    <t>Leptogenys_AFRC_TZ08_D2476</t>
  </si>
  <si>
    <t>Leptogenys_AFRC_TZ09_D2472</t>
  </si>
  <si>
    <t>Leptogenys_AFRC_TZ10_D2479</t>
  </si>
  <si>
    <t>Leptogenys_AFRC_ZA01_D2481</t>
  </si>
  <si>
    <t>Leptogenys_AFRC_ZA03_D2482</t>
  </si>
  <si>
    <t>Leptogenys_CASC_MZ01_EX2887</t>
  </si>
  <si>
    <t>Leptogenys_CASC_MZ03_EX2888</t>
  </si>
  <si>
    <t>Leptogenys_CASC_MZ04_EX2889</t>
  </si>
  <si>
    <t>Leptogenys_CASC_MZ05_EX2890</t>
  </si>
  <si>
    <t>Leptogenys_CASC_MZ06_EX2891</t>
  </si>
  <si>
    <t>Leptogenys_CASC_MZ07_EX2892</t>
  </si>
  <si>
    <t>Leptogenys_CASC_MZ08_EX2893</t>
  </si>
  <si>
    <t>Leptogenys_CN01_EX2840</t>
  </si>
  <si>
    <t>Leptogenys_CN02_EX2844</t>
  </si>
  <si>
    <t>Leptogenys_ID01_EX2845</t>
  </si>
  <si>
    <t>Leptogenys_ID02_EX2847</t>
  </si>
  <si>
    <t>Leptogenys_MY01_EX2852</t>
  </si>
  <si>
    <t>Leptogenys_PE01_EX2841</t>
  </si>
  <si>
    <t>Leptogenys_PE02_EX2842</t>
  </si>
  <si>
    <t>Leptogenys_PE03_EX2843</t>
  </si>
  <si>
    <t>Leptogenys_PG01_EX2846</t>
  </si>
  <si>
    <t>Leptogenys_PH01_EX2848</t>
  </si>
  <si>
    <t>Leptogenys_PH02_EX2849</t>
  </si>
  <si>
    <t>Leptogenys_PH03_EX2850</t>
  </si>
  <si>
    <t>Leptogenys_PH04_EX2851</t>
  </si>
  <si>
    <t>Leptogenys_TH01_EX2853</t>
  </si>
  <si>
    <t>Leptogenys_TH02_EX2854</t>
  </si>
  <si>
    <t>Leptogenys_TH03_EX2855</t>
  </si>
  <si>
    <t>Leptogenys_TH04_EX2856</t>
  </si>
  <si>
    <t>Leptogenys_TH05_EX2857</t>
  </si>
  <si>
    <t>Leptogenys_TH06_EX2858</t>
  </si>
  <si>
    <t>Leptogenys_TH07_EX2859</t>
  </si>
  <si>
    <t>Leptogenys_TH08_EX2860</t>
  </si>
  <si>
    <t>Leptogenys_TH09_EX2861</t>
  </si>
  <si>
    <t>Leptogenys_UG01_EX2881</t>
  </si>
  <si>
    <t>Leptogenys_UG02_EX2882</t>
  </si>
  <si>
    <t>Leptogenys_UG03_EX2883</t>
  </si>
  <si>
    <t>Leptogenys_UG04_EX2884</t>
  </si>
  <si>
    <t>Leptogenys_UG05_EX2885</t>
  </si>
  <si>
    <t>Leptogenys_UG06_EX2886</t>
  </si>
  <si>
    <t>Leptogenys_acutangula_EX2565</t>
  </si>
  <si>
    <t>Leptogenys_acutirostris_BBX459_CASENT0162102</t>
  </si>
  <si>
    <t>Leptogenys_adlerzi_EX2826</t>
  </si>
  <si>
    <t>Leptogenys_alamando_MAMI0529_CASENT0034625</t>
  </si>
  <si>
    <t>Leptogenys_alatapia_MAMI0530_CASENT0247221</t>
  </si>
  <si>
    <t>Leptogenys_alluaudi_MAMI0531_CASENT0107502</t>
  </si>
  <si>
    <t>Leptogenys_ambo_MAMI0532_CASENT0499742</t>
  </si>
  <si>
    <t>Leptogenys_amon_D2485</t>
  </si>
  <si>
    <t>Leptogenys_amu_EX2234</t>
  </si>
  <si>
    <t>Leptogenys_andritantely_MAMI0533_CASENT0175412</t>
  </si>
  <si>
    <t>Leptogenys_angusta_BBX460_CASENT0347706</t>
  </si>
  <si>
    <t>Leptogenys_angustinoda_EX2566</t>
  </si>
  <si>
    <t>Leptogenys_anitae_D2091</t>
  </si>
  <si>
    <t>Leptogenys_anjara_MAMI0534_CASENT0175331</t>
  </si>
  <si>
    <t>Leptogenys_antongilensis_MAMI0535_CASENT0068197</t>
  </si>
  <si>
    <t>Leptogenys_arcirostris_MAMI0536_CASENT0121582</t>
  </si>
  <si>
    <t>Leptogenys_arcuata_EX2235</t>
  </si>
  <si>
    <t>Leptogenys_arnoldi_D2490</t>
  </si>
  <si>
    <t>Leptogenys_attenuata_D2487</t>
  </si>
  <si>
    <t>Leptogenys_avaratra_MAMI0537_CASENT0247238</t>
  </si>
  <si>
    <t>Leptogenys_avo_MAMI0538_CASENT0034742</t>
  </si>
  <si>
    <t>Leptogenys_barimaso_MAMI0539_CASENT0496059</t>
  </si>
  <si>
    <t>Leptogenys_bezanozano_MAMI0540_CASENT0196894</t>
  </si>
  <si>
    <t>Leptogenys_birmana_EX2665</t>
  </si>
  <si>
    <t>Leptogenys_borivava_MAMI0801_CASENT0196377</t>
  </si>
  <si>
    <t>Leptogenys_borneensis_D2092</t>
  </si>
  <si>
    <t>Leptogenys_breviceps_EX2827</t>
  </si>
  <si>
    <t>Leptogenys_bubastis_D2484</t>
  </si>
  <si>
    <t>Leptogenys_camerunensis_D2093</t>
  </si>
  <si>
    <t>Leptogenys_carbonaria_EX2828</t>
  </si>
  <si>
    <t>Leptogenys_castanea_D2462</t>
  </si>
  <si>
    <t>Leptogenys_chinensis_D2089</t>
  </si>
  <si>
    <t>Leptogenys_chrislaini_MAMI0541_CASENT0247265</t>
  </si>
  <si>
    <t>Leptogenys_coerulescens_MAMI0542_CASENT0162329</t>
  </si>
  <si>
    <t>Leptogenys_confucii_D1988</t>
  </si>
  <si>
    <t>Leptogenys_conigera_EX2568</t>
  </si>
  <si>
    <t>Leptogenys_conradti_EX2863</t>
  </si>
  <si>
    <t>Leptogenys_consanguinea_EX2294</t>
  </si>
  <si>
    <t>Leptogenys_crustosa_D2094</t>
  </si>
  <si>
    <t>Leptogenys_cryptica_EX2864</t>
  </si>
  <si>
    <t>Leptogenys_darlingtoni_EX2829</t>
  </si>
  <si>
    <t>Leptogenys_deborae_EX2327</t>
  </si>
  <si>
    <t>Leptogenys_diana_MAMI0544_CASENT0261074</t>
  </si>
  <si>
    <t>Leptogenys_diminuta_D0273</t>
  </si>
  <si>
    <t>Leptogenys_donisthorpei_EX2267</t>
  </si>
  <si>
    <t>Leptogenys_ebenina_nr_D2095</t>
  </si>
  <si>
    <t>Leptogenys_edsoni_MAMI0545_CASENT0247253</t>
  </si>
  <si>
    <t>Leptogenys_elegans_EX2328</t>
  </si>
  <si>
    <t>Leptogenys_elongata_EX2237</t>
  </si>
  <si>
    <t>Leptogenys_ergatogyna_D2495</t>
  </si>
  <si>
    <t>Leptogenys_erugata_D2096</t>
  </si>
  <si>
    <t>Leptogenys_excellens_EX2865</t>
  </si>
  <si>
    <t>Leptogenys_excellens_cf_D2402</t>
  </si>
  <si>
    <t>Leptogenys_excisa_EX2830</t>
  </si>
  <si>
    <t>Leptogenys_exigua_D2097</t>
  </si>
  <si>
    <t>Leptogenys_falcigera_MAMI0546_CASENT0071744</t>
  </si>
  <si>
    <t>Leptogenys_fallax_D2098</t>
  </si>
  <si>
    <t>Leptogenys_famelica_EX2238</t>
  </si>
  <si>
    <t>Leptogenys_fasika_MAMI0547_CASENT0416216</t>
  </si>
  <si>
    <t>Leptogenys_ferrarii_EX2831</t>
  </si>
  <si>
    <t>Leptogenys_fiandry_MAMI0548_CASENT0247244</t>
  </si>
  <si>
    <t>Leptogenys_fortior_EX2569</t>
  </si>
  <si>
    <t>Leptogenys_fotsivava_MAMI0549_CASENT0001421</t>
  </si>
  <si>
    <t>Leptogenys_gagates_EX2239</t>
  </si>
  <si>
    <t>Leptogenys_gatu_D2099</t>
  </si>
  <si>
    <t>Leptogenys_gracilis_MAMI0550_CASENT0129782</t>
  </si>
  <si>
    <t>Leptogenys_grandidieri_MAMI0551_CASENT0001091</t>
  </si>
  <si>
    <t>Leptogenys_harmsi_EX2571</t>
  </si>
  <si>
    <t>Leptogenys_havilandi_cf_D2488</t>
  </si>
  <si>
    <t>Leptogenys_hebrideana_EX2832</t>
  </si>
  <si>
    <t>Leptogenys_imerinensis_MAMI0552_CASENT0299253</t>
  </si>
  <si>
    <t>Leptogenys_imperatrix_EX2269</t>
  </si>
  <si>
    <t>Leptogenys_incisa_MAMI0559_CASENT0304420</t>
  </si>
  <si>
    <t>Leptogenys_intermedia_D2492</t>
  </si>
  <si>
    <t>Leptogenys_iridescens_EX2369</t>
  </si>
  <si>
    <t>Leptogenys_ixta_EX2834</t>
  </si>
  <si>
    <t>Leptogenys_johary_MAMI0560_CASENT0247202</t>
  </si>
  <si>
    <t>Leptogenys_josephi_EX2268</t>
  </si>
  <si>
    <t>Leptogenys_khaura_EX2866</t>
  </si>
  <si>
    <t>Leptogenys_kiche_EX2240</t>
  </si>
  <si>
    <t>Leptogenys_kitteli_nr_D2090</t>
  </si>
  <si>
    <t>Leptogenys_kraepelini_EX2683</t>
  </si>
  <si>
    <t>Leptogenys_lavavava_MAMI1270_CASENT0247259</t>
  </si>
  <si>
    <t>Leptogenys_leiothorax_D2496</t>
  </si>
  <si>
    <t>Leptogenys_letilae_D2100</t>
  </si>
  <si>
    <t>Leptogenys_lohahela_MAMI0561_CASENT0247210</t>
  </si>
  <si>
    <t>Leptogenys_longensis_EX2835</t>
  </si>
  <si>
    <t>Leptogenys_lucida_MAMI0562_CASENT0296982</t>
  </si>
  <si>
    <t>Leptogenys_malama_BBX463_CASENT0347708</t>
  </si>
  <si>
    <t>Leptogenys_mangabe_MAMI0563_CASENT0496843</t>
  </si>
  <si>
    <t>Leptogenys_manja_MAMI0564_CASENT0071598</t>
  </si>
  <si>
    <t>Leptogenys_manongarivo_MAMI0565_CASENT0175360</t>
  </si>
  <si>
    <t>Leptogenys_maxillosa_MAMI0566_CASENT0136413</t>
  </si>
  <si>
    <t>Leptogenys_maya_EX2241</t>
  </si>
  <si>
    <t>Leptogenys_mengzii_EX2664</t>
  </si>
  <si>
    <t>Leptogenys_mgb01_EX2457</t>
  </si>
  <si>
    <t>Leptogenys_mjobergi_EX2572</t>
  </si>
  <si>
    <t>Leptogenys_montuosa_EX2242</t>
  </si>
  <si>
    <t>Leptogenys_mutabilis_group_EX2693</t>
  </si>
  <si>
    <t>Leptogenys_myops_D2180</t>
  </si>
  <si>
    <t>Leptogenys_namana_MAMI0568_CASENT0175422</t>
  </si>
  <si>
    <t>Leptogenys_namoroka_MAMI0569_CASENT0034713</t>
  </si>
  <si>
    <t>Leptogenys_neutralis_EX2836</t>
  </si>
  <si>
    <t>Leptogenys_nitens_EX2837</t>
  </si>
  <si>
    <t>Leptogenys_oaxaca_EX2243</t>
  </si>
  <si>
    <t>Leptogenys_occidentalis_D2463</t>
  </si>
  <si>
    <t>Leptogenys_oswaldi_MAMI0800_CASENT0161852</t>
  </si>
  <si>
    <t>Leptogenys_parvula_D2101</t>
  </si>
  <si>
    <t>Leptogenys_pavesii_MAMI0570_CASENT0125598</t>
  </si>
  <si>
    <t>Leptogenys_peninsularis_EX2838</t>
  </si>
  <si>
    <t>Leptogenys_peringueyi_EX2867</t>
  </si>
  <si>
    <t>Leptogenys_peruana_EX2839</t>
  </si>
  <si>
    <t>Leptogenys_pilaka_MAMI0571_CASENT0428116</t>
  </si>
  <si>
    <t>Leptogenys_pinna_EX2244</t>
  </si>
  <si>
    <t>Leptogenys_processionalis_EX2321</t>
  </si>
  <si>
    <t>Leptogenys_pubiceps_EX2330</t>
  </si>
  <si>
    <t>Leptogenys_punctaticeps_EX2331</t>
  </si>
  <si>
    <t>Leptogenys_pusilla_EX2362</t>
  </si>
  <si>
    <t>Leptogenys_quadrata_EX2332</t>
  </si>
  <si>
    <t>Leptogenys_quiriguana_D2102</t>
  </si>
  <si>
    <t>Leptogenys_rabebe_MAMI0572_CASENT0134407</t>
  </si>
  <si>
    <t>Leptogenys_rabesoni_MAMI0573_CASENT0195431</t>
  </si>
  <si>
    <t>Leptogenys_ralipra_MAMI0574_CASENT0247274</t>
  </si>
  <si>
    <t>Leptogenys_regis_D2494</t>
  </si>
  <si>
    <t>Leptogenys_ridens_MAMI0575_CASENT0002500</t>
  </si>
  <si>
    <t>Leptogenys_ritae_D2103</t>
  </si>
  <si>
    <t>Leptogenys_rouxi_EX2573</t>
  </si>
  <si>
    <t>Leptogenys_rufa_EX2333</t>
  </si>
  <si>
    <t>Leptogenys_sahamalaza_MAMI0576_CASENT0416181</t>
  </si>
  <si>
    <t>Leptogenys_saussurei_MAMI0577_CASENT0162147</t>
  </si>
  <si>
    <t>Leptogenys_schwabi_D2489</t>
  </si>
  <si>
    <t>Leptogenys_sjostedti_EX2574</t>
  </si>
  <si>
    <t>Leptogenys_sjostedti_nr_D2104</t>
  </si>
  <si>
    <t>Leptogenys_sonora_EX2777</t>
  </si>
  <si>
    <t>Leptogenys_stuhlmanni_EX2868</t>
  </si>
  <si>
    <t>Leptogenys_suarensis_MAMI0578_CASENT0136115</t>
  </si>
  <si>
    <t>Leptogenys_tatsimo_MAMI0579_CASENT0247281</t>
  </si>
  <si>
    <t>Leptogenys_tiobil_EX2334</t>
  </si>
  <si>
    <t>Leptogenys_titan_D2457</t>
  </si>
  <si>
    <t>Leptogenys_toeraniva_MAMI0799_CASENT0067668</t>
  </si>
  <si>
    <t>Leptogenys_truncatirostris_MAMI0798_CASENT0492967</t>
  </si>
  <si>
    <t>Leptogenys_tsingy_MAMI0580_CASENT0247215</t>
  </si>
  <si>
    <t>Leptogenys_unistimulosa_EX2458</t>
  </si>
  <si>
    <t>Leptogenys_variabilis_MAMI0581_CASENT0247206</t>
  </si>
  <si>
    <t>Leptogenys_vatovavy_MAMI0582_CASENT0061172</t>
  </si>
  <si>
    <t>Leptogenys_vitsy_MAMI0583_CASENT0210132</t>
  </si>
  <si>
    <t>Leptogenys_voeltzkowi_MAMI0584_CASENT0134383</t>
  </si>
  <si>
    <t>Leptogenys_volcanica_EX2370</t>
  </si>
  <si>
    <t>Leptogenys_wheeleri_EX2335</t>
  </si>
  <si>
    <t>Leptogenys_yocota_EX2361</t>
  </si>
  <si>
    <t>Loboponera_AFRC_GH01_D2473</t>
  </si>
  <si>
    <t>Loboponera_politula_D0392</t>
  </si>
  <si>
    <t>Loboponera_vigilans_D2477</t>
  </si>
  <si>
    <t>Mayaponera_conicula_D2105</t>
  </si>
  <si>
    <t>Mayaponera_constricta_EX1649</t>
  </si>
  <si>
    <t>Megaponera_analis_EX2365</t>
  </si>
  <si>
    <t>Mesoponera_AFR02_EX2707</t>
  </si>
  <si>
    <t>Mesoponera_AFR03_EX2708</t>
  </si>
  <si>
    <t>Mesoponera_AFR05_EX2709</t>
  </si>
  <si>
    <t>Mesoponera_AFR06_EX2710</t>
  </si>
  <si>
    <t>Mesoponera_AFR07_EX2711</t>
  </si>
  <si>
    <t>Mesoponera_AFRC_GH01_D2394</t>
  </si>
  <si>
    <t>Mesoponera_AFRC_UG01_D2398</t>
  </si>
  <si>
    <t>Mesoponera_AFRC_ZM01_D2393</t>
  </si>
  <si>
    <t>Mesoponera_AFRC_ZM02_D2397</t>
  </si>
  <si>
    <t>Mesoponera_CASCMZ01_EX2713</t>
  </si>
  <si>
    <t>Mesoponera_CASCMZ02_EX2714</t>
  </si>
  <si>
    <t>Mesoponera_CASCMZ03_EX2715</t>
  </si>
  <si>
    <t>Mesoponera_CASCMZ04_EX2716</t>
  </si>
  <si>
    <t>Mesoponera_KE12_EX2712</t>
  </si>
  <si>
    <t>Mesoponera_UG01_EX2717</t>
  </si>
  <si>
    <t>Mesoponera_UG02_EX2718</t>
  </si>
  <si>
    <t>Mesoponera_UG03_EX2719</t>
  </si>
  <si>
    <t>Mesoponera_UG04_EX2720</t>
  </si>
  <si>
    <t>Mesoponera_UG05_EX2721</t>
  </si>
  <si>
    <t>Mesoponera_ambigua_MAMI0749_CASENT0803835</t>
  </si>
  <si>
    <t>Mesoponera_australis_EX2575</t>
  </si>
  <si>
    <t>Mesoponera_caffraria_D2106</t>
  </si>
  <si>
    <t>Mesoponera_elisae_MAMI0585_CASENT0292390</t>
  </si>
  <si>
    <t>Mesoponera_elisae_rotundata_EX2705</t>
  </si>
  <si>
    <t>Mesoponera_ingesta_D2399</t>
  </si>
  <si>
    <t>Mesoponera_melanaria_D2497</t>
  </si>
  <si>
    <t>Mesoponera_papuana_cf_EX2336</t>
  </si>
  <si>
    <t>Mesoponera_rubra_EX2337</t>
  </si>
  <si>
    <t>Mesoponera_subiridescens_EX2364</t>
  </si>
  <si>
    <t>Myopias_bidens_cf_EX2368</t>
  </si>
  <si>
    <t>Myopias_breviloba_D2107</t>
  </si>
  <si>
    <t>Myopias_concava_nr_D2108</t>
  </si>
  <si>
    <t>Myopias_hania_EX2661</t>
  </si>
  <si>
    <t>Myopias_maligna_EX2338</t>
  </si>
  <si>
    <t>Myopias_mayri_EX2687</t>
  </si>
  <si>
    <t>Myopias_tenuis_D1033</t>
  </si>
  <si>
    <t>Neoponera_JTL021_EX2409</t>
  </si>
  <si>
    <t>Neoponera_aenescens_EX2288</t>
  </si>
  <si>
    <t>Neoponera_antecurvata_EX2296</t>
  </si>
  <si>
    <t>Neoponera_apicalis_EX2302</t>
  </si>
  <si>
    <t>Neoponera_bactronica_EX2413</t>
  </si>
  <si>
    <t>Neoponera_bactronica_EX2424</t>
  </si>
  <si>
    <t>Neoponera_bra164_EX2443</t>
  </si>
  <si>
    <t>Neoponera_bra1761_EX2425</t>
  </si>
  <si>
    <t>Neoponera_bra549385_EX2414</t>
  </si>
  <si>
    <t>Neoponera_bra549444_EX2415</t>
  </si>
  <si>
    <t>Neoponera_bugabensis_EX2266</t>
  </si>
  <si>
    <t>Neoponera_carbonaria_EX2402</t>
  </si>
  <si>
    <t>Neoponera_carbonaria_EX2444</t>
  </si>
  <si>
    <t>Neoponera_carinulata_EX2245</t>
  </si>
  <si>
    <t>Neoponera_chyzeri_EX2410</t>
  </si>
  <si>
    <t>Neoponera_chyzeri_EX2411</t>
  </si>
  <si>
    <t>Neoponera_cooki_EX2248</t>
  </si>
  <si>
    <t>Neoponera_crenata_EX2282</t>
  </si>
  <si>
    <t>Neoponera_curvinodis_EX2249</t>
  </si>
  <si>
    <t>Neoponera_curvinodis_EX2403</t>
  </si>
  <si>
    <t>Neoponera_dismarginata_EX2278</t>
  </si>
  <si>
    <t>Neoponera_donosoi_EX2416</t>
  </si>
  <si>
    <t>Neoponera_ecu2323_EX2417</t>
  </si>
  <si>
    <t>Neoponera_ecu33723_EX2418</t>
  </si>
  <si>
    <t>Neoponera_ecu38315_EX2406</t>
  </si>
  <si>
    <t>Neoponera_ecu38315_EX2446</t>
  </si>
  <si>
    <t>Neoponera_ecu4862_EX2407</t>
  </si>
  <si>
    <t>Neoponera_eleonorae_EX2405</t>
  </si>
  <si>
    <t>Neoponera_eleonorae_EX2419</t>
  </si>
  <si>
    <t>Neoponera_emiliae_EX2250</t>
  </si>
  <si>
    <t>Neoponera_fauveli_EX2447</t>
  </si>
  <si>
    <t>Neoponera_fisheri_EX2456</t>
  </si>
  <si>
    <t>Neoponera_foetida_EX2274</t>
  </si>
  <si>
    <t>Neoponera_fusca_EX2408</t>
  </si>
  <si>
    <t>Neoponera_globularia_D2111</t>
  </si>
  <si>
    <t>Neoponera_goeldii_EX2448</t>
  </si>
  <si>
    <t>Neoponera_hispida_EX2420</t>
  </si>
  <si>
    <t>Neoponera_hispida_EX2427</t>
  </si>
  <si>
    <t>Neoponera_holcotyle_EX2428</t>
  </si>
  <si>
    <t>Neoponera_insignis_EX2273</t>
  </si>
  <si>
    <t>Neoponera_inversa_EX2429</t>
  </si>
  <si>
    <t>Neoponera_inversa_EX2430</t>
  </si>
  <si>
    <t>Neoponera_inversa_EX2431</t>
  </si>
  <si>
    <t>Neoponera_laevigata_EX2277</t>
  </si>
  <si>
    <t>Neoponera_laevigata_EX2449</t>
  </si>
  <si>
    <t>Neoponera_latinoda_EX2450</t>
  </si>
  <si>
    <t>Neoponera_lineaticeps_EX2251</t>
  </si>
  <si>
    <t>Neoponera_luteola_EX2359</t>
  </si>
  <si>
    <t>Neoponera_magnifica1_EX2432</t>
  </si>
  <si>
    <t>Neoponera_magnifica2_EX2401</t>
  </si>
  <si>
    <t>Neoponera_magnifica4_EX2398</t>
  </si>
  <si>
    <t>Neoponera_marginata_EX2434</t>
  </si>
  <si>
    <t>Neoponera_metanotalis1_EX2435</t>
  </si>
  <si>
    <t>Neoponera_metanotalis2_EX2422</t>
  </si>
  <si>
    <t>Neoponera_moesta_EX2451</t>
  </si>
  <si>
    <t>Neoponera_oberthueri_EX2452</t>
  </si>
  <si>
    <t>Neoponera_obscuricornis_EX2436</t>
  </si>
  <si>
    <t>Neoponera_recava_EX2453</t>
  </si>
  <si>
    <t>Neoponera_rostrata_EX2437</t>
  </si>
  <si>
    <t>Neoponera_rugosula_EX2253</t>
  </si>
  <si>
    <t>Neoponera_schoedli_EX2399</t>
  </si>
  <si>
    <t>Neoponera_schoedli_EX2412</t>
  </si>
  <si>
    <t>Neoponera_schultzi1_EX2438</t>
  </si>
  <si>
    <t>Neoponera_schultzi2_EX2439</t>
  </si>
  <si>
    <t>Neoponera_solisi_EX2339</t>
  </si>
  <si>
    <t>Neoponera_striatinodis_EX2254</t>
  </si>
  <si>
    <t>Neoponera_theresiae_EX2307</t>
  </si>
  <si>
    <t>Neoponera_unidentata_EX1650</t>
  </si>
  <si>
    <t>Neoponera_venusta_EX2440</t>
  </si>
  <si>
    <t>Neoponera_venusta_EX2454</t>
  </si>
  <si>
    <t>Neoponera_verenae_EX2270</t>
  </si>
  <si>
    <t>Neoponera_villosa_EX2299</t>
  </si>
  <si>
    <t>Neoponera_villosa_cf2_EX2423</t>
  </si>
  <si>
    <t>Neoponera_zuparkoi_EX2441</t>
  </si>
  <si>
    <t>Odontomachus_angulatus_D2112</t>
  </si>
  <si>
    <t>Odontomachus_assiniensis_D2396</t>
  </si>
  <si>
    <t>Odontomachus_bauri_EX2275</t>
  </si>
  <si>
    <t>Odontomachus_biumbonatus_D2113</t>
  </si>
  <si>
    <t>Odontomachus_brunneus_EX2340</t>
  </si>
  <si>
    <t>Odontomachus_brunneus_EX2341</t>
  </si>
  <si>
    <t>Odontomachus_cephalotes_EX2697</t>
  </si>
  <si>
    <t>Odontomachus_chelifer_EX2297</t>
  </si>
  <si>
    <t>Odontomachus_circulus_EX2666</t>
  </si>
  <si>
    <t>Odontomachus_clarus_EX2291</t>
  </si>
  <si>
    <t>Odontomachus_coquereli_BBX445_CASENT0347697</t>
  </si>
  <si>
    <t>Odontomachus_erythrocephalus_EX2315</t>
  </si>
  <si>
    <t>Odontomachus_floresensis_D2114</t>
  </si>
  <si>
    <t>Odontomachus_fulgidus_EX2667</t>
  </si>
  <si>
    <t>Odontomachus_haematodus_EX2301</t>
  </si>
  <si>
    <t>Odontomachus_hastatus_EX2290</t>
  </si>
  <si>
    <t>Odontomachus_insularis_EX2255</t>
  </si>
  <si>
    <t>Odontomachus_laticeps_EX2287</t>
  </si>
  <si>
    <t>Odontomachus_latidens_EX2678</t>
  </si>
  <si>
    <t>Odontomachus_meinerti_EX1577</t>
  </si>
  <si>
    <t>Odontomachus_minangkabau_EX2690</t>
  </si>
  <si>
    <t>Odontomachus_opaciventris_EX2272</t>
  </si>
  <si>
    <t>Odontomachus_panamensis_EX2308</t>
  </si>
  <si>
    <t>Odontomachus_procerus_EX2671</t>
  </si>
  <si>
    <t>Odontomachus_rixosus_EX2256</t>
  </si>
  <si>
    <t>Odontomachus_scalptus_EX2257</t>
  </si>
  <si>
    <t>Odontomachus_spissus_EX2342</t>
  </si>
  <si>
    <t>Odontomachus_troglodytes_BBX446_CASENT0347698</t>
  </si>
  <si>
    <t>Odontomachus_xizangensis_EX2668</t>
  </si>
  <si>
    <t>Odontomachus_yucatecus_EX2293</t>
  </si>
  <si>
    <t>Odontoponera_transversa_D0388</t>
  </si>
  <si>
    <t>Ophthalmopone_berthoudi_EX2576</t>
  </si>
  <si>
    <t>Ophthalmopone_hottentota_D2404</t>
  </si>
  <si>
    <t>Overbeckia_my01_D2498</t>
  </si>
  <si>
    <t>Pachycondyla_crassinoda_EX2300</t>
  </si>
  <si>
    <t>Pachycondyla_harpax_EX838</t>
  </si>
  <si>
    <t>Pachycondyla_impressa_EX2258</t>
  </si>
  <si>
    <t>Pachycondyla_lattkei_D2115</t>
  </si>
  <si>
    <t>Pachycondyla_purpurascens_EX2259</t>
  </si>
  <si>
    <t>Paltothyreus_tarsatus_EX2343</t>
  </si>
  <si>
    <t>Parvaponera_darwinii_EX1610</t>
  </si>
  <si>
    <t>Parvaponera_darwinii_madecassa_MAMI0588_CASENT0300040</t>
  </si>
  <si>
    <t>Parvaponera_ug01_D1959</t>
  </si>
  <si>
    <t>Phrynoponera_bequaerti_EX2730</t>
  </si>
  <si>
    <t>Phrynoponera_gabonensis_EX2344</t>
  </si>
  <si>
    <t>Phrynoponera_sveni_EX2731</t>
  </si>
  <si>
    <t>Phrynoponera_transversa_D2116</t>
  </si>
  <si>
    <t>Platythyrea_AFRC_TZ01_D2401</t>
  </si>
  <si>
    <t>Platythyrea_AFRC_ZA01_D2405</t>
  </si>
  <si>
    <t>Platythyrea_MG01_MAMI0747_CASENT0300183</t>
  </si>
  <si>
    <t>Platythyrea_MG02_MAMI0589_CASENT0390483</t>
  </si>
  <si>
    <t>Platythyrea_MG03_MAMI0590_CASENT0161943</t>
  </si>
  <si>
    <t>Platythyrea_MG04_MAMI0591_CASENT0034834</t>
  </si>
  <si>
    <t>Platythyrea_angusta_D2117</t>
  </si>
  <si>
    <t>Platythyrea_arnoldi_D2118</t>
  </si>
  <si>
    <t>Platythyrea_arthuri_MAMI0746_CASENT0804646</t>
  </si>
  <si>
    <t>Platythyrea_bicuspis_BBX518_CASENT0329258</t>
  </si>
  <si>
    <t>Platythyrea_clypeata_D2119</t>
  </si>
  <si>
    <t>Platythyrea_conradti_D2407</t>
  </si>
  <si>
    <t>Platythyrea_cribrinodis_D2412</t>
  </si>
  <si>
    <t>Platythyrea_frontalis_D2395</t>
  </si>
  <si>
    <t>Platythyrea_gracillima_EX2345</t>
  </si>
  <si>
    <t>Platythyrea_lamellosa_D0529</t>
  </si>
  <si>
    <t>Platythyrea_mocquerysi_MAMI0748_CASENT0373141</t>
  </si>
  <si>
    <t>Platythyrea_modesta_D2120</t>
  </si>
  <si>
    <t>Platythyrea_occidentalis_D2413</t>
  </si>
  <si>
    <t>Platythyrea_parallela_EX2346</t>
  </si>
  <si>
    <t>Platythyrea_prizo_EX2303</t>
  </si>
  <si>
    <t>Platythyrea_punctata_EX1591</t>
  </si>
  <si>
    <t>Platythyrea_quadridenta_EX2347</t>
  </si>
  <si>
    <t>Platythyrea_schultzei_D2414</t>
  </si>
  <si>
    <t>Platythyrea_sinuata_D2121</t>
  </si>
  <si>
    <t>Platythyrea_tenuis_EX2348</t>
  </si>
  <si>
    <t>Platythyrea_tricuspidata_D1989</t>
  </si>
  <si>
    <t>Platythyrea_turneri_EX2578</t>
  </si>
  <si>
    <t>Plectroctena_cristata_EX2349</t>
  </si>
  <si>
    <t>Plectroctena_laevior_D2403</t>
  </si>
  <si>
    <t>Plectroctena_mandibularis_D2411</t>
  </si>
  <si>
    <t>Plectroctena_minor_D2406</t>
  </si>
  <si>
    <t>Plectroctena_strigosa_D2400</t>
  </si>
  <si>
    <t>Plectroctena_ugandensis_D0995</t>
  </si>
  <si>
    <t>Ponera_MM01_D1962</t>
  </si>
  <si>
    <t>Ponera_SC02_EX1629</t>
  </si>
  <si>
    <t>Ponera_bawana_EX2662</t>
  </si>
  <si>
    <t>Ponera_chinensis_cf_EX1625</t>
  </si>
  <si>
    <t>Ponera_clavicornis_EX1624</t>
  </si>
  <si>
    <t>Ponera_coalensis_D2122</t>
  </si>
  <si>
    <t>Ponera_coarctata_EX1174</t>
  </si>
  <si>
    <t>Ponera_incerta_D2123</t>
  </si>
  <si>
    <t>Ponera_incerta_EX1630</t>
  </si>
  <si>
    <t>Ponera_japonica_D2124</t>
  </si>
  <si>
    <t>Ponera_leae_EX1558</t>
  </si>
  <si>
    <t>Ponera_pennsylvanica_EX1197</t>
  </si>
  <si>
    <t>Ponera_sp_EX1179</t>
  </si>
  <si>
    <t>Ponera_swezeyi_EX1628</t>
  </si>
  <si>
    <t>Ponera_swezeyi_MAMI0745_CASENT0376164</t>
  </si>
  <si>
    <t>Ponera_swezeyi_cf_EX2676</t>
  </si>
  <si>
    <t>Psalidomyrmex_foveolatus_D2410</t>
  </si>
  <si>
    <t>Psalidomyrmex_reichenspergeri_EX2350</t>
  </si>
  <si>
    <t>Psalidomyrmex_sallyae_D2409</t>
  </si>
  <si>
    <t>Pseudoneoponera_insularis_D1991</t>
  </si>
  <si>
    <t>Pseudoneoponera_porcata_D2133</t>
  </si>
  <si>
    <t>Pseudoneoponera_rufipes_EX2679</t>
  </si>
  <si>
    <t>Pseudoneoponera_sandakana_EX2680</t>
  </si>
  <si>
    <t>Pseudoneoponera_tridentata_EX2351</t>
  </si>
  <si>
    <t>Pseudoponera_AU_A_EX2579</t>
  </si>
  <si>
    <t>Pseudoponera_AU04_EX2581</t>
  </si>
  <si>
    <t>Pseudoponera_AU07_EX2582</t>
  </si>
  <si>
    <t>Pseudoponera_AU08_EX2583</t>
  </si>
  <si>
    <t>Pseudoponera_cognata_EX2305</t>
  </si>
  <si>
    <t>Pseudoponera_gilberti_EX2319</t>
  </si>
  <si>
    <t>Pseudoponera_gilloglyi_EX2262</t>
  </si>
  <si>
    <t>Pseudoponera_stigma_EX1576</t>
  </si>
  <si>
    <t>Pseudoponera_succedanea_EX2318</t>
  </si>
  <si>
    <t>Rasopone_JTL014_EX1412</t>
  </si>
  <si>
    <t>Rasopone_JTL014_EX1416</t>
  </si>
  <si>
    <t>Rasopone_JTL014_EX1966</t>
  </si>
  <si>
    <t>Rasopone_JTL016_EX1449</t>
  </si>
  <si>
    <t>Rasopone_JTL017_EX1450</t>
  </si>
  <si>
    <t>Rasopone_JTL018_EX1437</t>
  </si>
  <si>
    <t>Rasopone_JTL022_EX1452</t>
  </si>
  <si>
    <t>Rasopone_JTL022_EX1453</t>
  </si>
  <si>
    <t>Rasopone_JTL022_EX1454</t>
  </si>
  <si>
    <t>Rasopone_JTL024_EX1457</t>
  </si>
  <si>
    <t>Rasopone_JTL025_EX1461</t>
  </si>
  <si>
    <t>Rasopone_JTL027_EX1430</t>
  </si>
  <si>
    <t>Rasopone_JTL033_EX1971</t>
  </si>
  <si>
    <t>Rasopone_JTL034_EX1972</t>
  </si>
  <si>
    <t>Rasopone_JTL035_EX1973</t>
  </si>
  <si>
    <t>Rasopone_JTL047_EX2214</t>
  </si>
  <si>
    <t>Rasopone_lunaris_EX2215</t>
  </si>
  <si>
    <t>Rasopone_lunaris_EX2216</t>
  </si>
  <si>
    <t>Rasopone_panamensis_EX1410</t>
  </si>
  <si>
    <t>Simopelta_JTL003_EX2360</t>
  </si>
  <si>
    <t>Simopelta_JTL004_EX2371</t>
  </si>
  <si>
    <t>Simopelta_JTL005_EX2357</t>
  </si>
  <si>
    <t>Simopelta_andersoni_EX1575</t>
  </si>
  <si>
    <t>Simopelta_anomma_EX2352</t>
  </si>
  <si>
    <t>Simopelta_curvata_EX2353</t>
  </si>
  <si>
    <t>Simopelta_jeckylli_EX1753</t>
  </si>
  <si>
    <t>Simopelta_longinoda_EX2283</t>
  </si>
  <si>
    <t>Simopelta_minima_EX2354</t>
  </si>
  <si>
    <t>Simopelta_oculata_EX2279</t>
  </si>
  <si>
    <t>Simopelta_paeminosa_EX2264</t>
  </si>
  <si>
    <t>Simopelta_pergandei_EX2289</t>
  </si>
  <si>
    <t>Simopelta_pergandei_cf_D1957</t>
  </si>
  <si>
    <t>Streblognathus_peetersi_D2408</t>
  </si>
  <si>
    <t>Thaumatomyrmex_contumax_EX2355</t>
  </si>
  <si>
    <t>Thaumatomyrmex_ferox_EX2306</t>
  </si>
  <si>
    <t>Thaumatomyrmex_mandibularis_EX2304</t>
  </si>
  <si>
    <t xml:space="preserve">[Jack] Euponera_AFR04_EX2735 is a single male, perhaps misidentified, could be changed to Bothroponera? </t>
  </si>
  <si>
    <t>[Jack] Leptogenys_adlerzi_EX2826, long branch, Australian specimen embedded in African species.</t>
  </si>
  <si>
    <t>[Jack] Cryptopone_hartwigi_D2066. currently in Fisheropone</t>
  </si>
  <si>
    <t>Mesoponera_ambigua_EX2326</t>
  </si>
  <si>
    <t>[Jack] Fisheropone_ambigua_EX2326. currently Mesoponera ambigua.</t>
  </si>
  <si>
    <t>Neoponera_bucki_EX2442</t>
  </si>
  <si>
    <t>[Jack] Neoponera_indet_EX2442. Probable male of Neoponera bucki.</t>
  </si>
  <si>
    <t>[Jack] Neoponera_bucki_EX2455. Known to be not Neoponera, will need own genus. Troya work. True relict.</t>
  </si>
  <si>
    <t>Pachycondyla_procidua_EX2252</t>
  </si>
  <si>
    <t>[Jack] Neoponera_procidua_EX2252. Now in Pachycondyla.</t>
  </si>
  <si>
    <t>Mayaponera_arhuaca_EX1435</t>
  </si>
  <si>
    <t>Mayaponera_becculata_EX1434</t>
  </si>
  <si>
    <t>Mayaponera_pergandei_EX1436</t>
  </si>
  <si>
    <t>[Jack] The following are all now Mayaponera:</t>
  </si>
  <si>
    <t>[Jack] Thaumatomyrmex_contumax_EX2355. Low quality sample clearly misplaced. Should be omitted.</t>
  </si>
  <si>
    <t>[Jack] Iroponera_odax_D2088. Should be synonymized in Cryptopone.</t>
  </si>
  <si>
    <t>Ectomomyrmex_TH01_EX2740</t>
  </si>
  <si>
    <t>Wadeura_guianensis_EX1562</t>
  </si>
  <si>
    <t>[Jack] Cryptopone_guianensis_EX1562. Now in Wadeura</t>
  </si>
  <si>
    <t>Wadeura_holmgreni_EX1627</t>
  </si>
  <si>
    <t>[Jack] Cryptopone_holmgreni_EX1627. Now in Wadeura</t>
  </si>
  <si>
    <t>[Jack] Cryptopone_JTL001_EX1612. Now Wadeura pauli</t>
  </si>
  <si>
    <t>Wadeura_pauli_EX1612</t>
  </si>
  <si>
    <t>[Jack] Cryptopone_MY08_EX2747. Should be reidentified as Parvaponera nr. darwinii.</t>
  </si>
  <si>
    <t>[Jack] Cryptopone_CASC_MZ01_EX2749. Should be reidentified as Parvaponera.</t>
  </si>
  <si>
    <t>[Jack] Pseudoponera_pachynoda_D2134. Species should be transferred to Austroponera.</t>
  </si>
  <si>
    <t>[Jack] Cryptopone_MY05_EX2744. Embedded in Ponera. Reexamine specimen to see if Ponera.</t>
  </si>
  <si>
    <t>[Jack] Ponera_JTL002_EX1552. Now Ponera exotica.</t>
  </si>
  <si>
    <t>Ponera_exotica_EX1552</t>
  </si>
  <si>
    <t>[Jack] Ponerinae_JTL001_EX2356. I changed this to Ponera JTL001. A true relict.</t>
  </si>
  <si>
    <t>Ponera_JTL001_EX2356</t>
  </si>
  <si>
    <t>[Phil] Bothroponera_picardi_cf_D2072 (based on an alate queen) is a misidentification. It should be called Euponera sjostedti. I just checked it against Mayr’s (1896) original description of the worker and queen of E. sjostedti. I’ll get it imaged.</t>
  </si>
  <si>
    <t>Euponera_sjostedti_D2072</t>
  </si>
  <si>
    <t>Bothroponera_picardi_cf_D2072</t>
  </si>
  <si>
    <t>Cryptopone_CASC_MZ01_EX2749</t>
  </si>
  <si>
    <t>Cryptopone_JTL001_EX1612</t>
  </si>
  <si>
    <t>Cryptopone_MY08_EX2747</t>
  </si>
  <si>
    <t>Cryptopone_TH01_EX2740</t>
  </si>
  <si>
    <t>Cryptopone_guianensis_EX1562</t>
  </si>
  <si>
    <t>Cryptopone_holmgreni_EX1627</t>
  </si>
  <si>
    <t>Euponera_AFR04_EX2735</t>
  </si>
  <si>
    <t>Fisheropone_ambigua_EX2326</t>
  </si>
  <si>
    <t>Neoponera_bucki_EX2455</t>
  </si>
  <si>
    <t>Neoponera_indet_EX2442</t>
  </si>
  <si>
    <t>Neoponera_procidua_EX2252</t>
  </si>
  <si>
    <t>Ponera_JTL002_EX1552</t>
  </si>
  <si>
    <t>Ponerinae_EX2212</t>
  </si>
  <si>
    <t>Ponerinae_JTL001_EX2356</t>
  </si>
  <si>
    <t>Pseudoponera_pachynoda_D2134</t>
  </si>
  <si>
    <t>Rasopone_arhuaca_EX1435</t>
  </si>
  <si>
    <t>Rasopone_becculata_EX1434</t>
  </si>
  <si>
    <t>Rasopone_pergandei_EX1436</t>
  </si>
  <si>
    <t>Notes - 2022-04-26</t>
  </si>
  <si>
    <t xml:space="preserve">[Gabi] Long branch, probably due to poor quality. Remove. </t>
  </si>
  <si>
    <t>[Gabi] Long branch, probably due to poor quality. Not particularly problematic if it's an important sample</t>
  </si>
  <si>
    <t>[Gabi] Long branch, probably due to poor quality. Remove since there's a duplicate.</t>
  </si>
  <si>
    <t>Madagascar</t>
  </si>
  <si>
    <t>[Gabi] Removed from Madagascar for sampling balance.</t>
  </si>
  <si>
    <t>Australia</t>
  </si>
  <si>
    <t>Neotropical</t>
  </si>
  <si>
    <t>Afrotropical</t>
  </si>
  <si>
    <t>Belonopelta_deletrix</t>
  </si>
  <si>
    <t>CASENT0106467</t>
  </si>
  <si>
    <t>CASENT0106470</t>
  </si>
  <si>
    <t>CASENT0106472</t>
  </si>
  <si>
    <t>CASENT0106010</t>
  </si>
  <si>
    <t>CASENT0010127</t>
  </si>
  <si>
    <t>CASENT0417147</t>
  </si>
  <si>
    <t>CASENT0003095</t>
  </si>
  <si>
    <t>CASENT0106138</t>
  </si>
  <si>
    <t>CASENT0106139</t>
  </si>
  <si>
    <t>CASENT0179535</t>
  </si>
  <si>
    <t>CASENT0417123</t>
  </si>
  <si>
    <t>CASENT0226984</t>
  </si>
  <si>
    <t>CASENT0003063</t>
  </si>
  <si>
    <t>CASENT0106254</t>
  </si>
  <si>
    <t>CASENT0106306</t>
  </si>
  <si>
    <t>CASENT0052744</t>
  </si>
  <si>
    <t>CASENT0106308</t>
  </si>
  <si>
    <t>CASENT0106310</t>
  </si>
  <si>
    <t>CASENT0863468</t>
  </si>
  <si>
    <t>USNMENT01118251</t>
  </si>
  <si>
    <t>USNMENT01118293</t>
  </si>
  <si>
    <t>USNMENT01117356</t>
  </si>
  <si>
    <t>USNMENT01117448</t>
  </si>
  <si>
    <t>USNMENT01117301</t>
  </si>
  <si>
    <t>CASENT0217039</t>
  </si>
  <si>
    <t>CASENT0260505</t>
  </si>
  <si>
    <t>CASENT0842143</t>
  </si>
  <si>
    <t>CASENT0882096</t>
  </si>
  <si>
    <t>CASENT0882111</t>
  </si>
  <si>
    <t>CASENT0882091</t>
  </si>
  <si>
    <t>CASENT0882080</t>
  </si>
  <si>
    <t>CASENT0882082</t>
  </si>
  <si>
    <t>CASENT0882083</t>
  </si>
  <si>
    <t>CASENT0882102</t>
  </si>
  <si>
    <t>CASENT0882073</t>
  </si>
  <si>
    <t>CASENT0882090</t>
  </si>
  <si>
    <t>CASENT0882086</t>
  </si>
  <si>
    <t>CASENT0882074</t>
  </si>
  <si>
    <t>CASENT0882075</t>
  </si>
  <si>
    <t>CASENT0882110</t>
  </si>
  <si>
    <t>CASENT0882071</t>
  </si>
  <si>
    <t>CASENT0882113</t>
  </si>
  <si>
    <t>CASENT0270526</t>
  </si>
  <si>
    <t>CASENT0882089</t>
  </si>
  <si>
    <t>CASENT0882112</t>
  </si>
  <si>
    <t>CASENT0102332</t>
  </si>
  <si>
    <t>CASENT0882084</t>
  </si>
  <si>
    <t>CASENT0882103</t>
  </si>
  <si>
    <t>CASENT0882068</t>
  </si>
  <si>
    <t>CASENT0882106</t>
  </si>
  <si>
    <t>CASENT0882087</t>
  </si>
  <si>
    <t>CASENT0882088</t>
  </si>
  <si>
    <t>CASENT0270584</t>
  </si>
  <si>
    <t>CASENT0882076</t>
  </si>
  <si>
    <t>CASENT0270551</t>
  </si>
  <si>
    <t>CASENT0270552</t>
  </si>
  <si>
    <t>CASENT0843148</t>
  </si>
  <si>
    <t>CASENT0270559</t>
  </si>
  <si>
    <t>CASENT0882105</t>
  </si>
  <si>
    <t>CASENT0844541</t>
  </si>
  <si>
    <t>CASENT0882109</t>
  </si>
  <si>
    <t>CASENT0270585</t>
  </si>
  <si>
    <t>CASENT0882077</t>
  </si>
  <si>
    <t>CASENT0882094</t>
  </si>
  <si>
    <t>CASENT0882107</t>
  </si>
  <si>
    <t>CASENT0882100</t>
  </si>
  <si>
    <t>CASENT0862739</t>
  </si>
  <si>
    <t>CASENT0270615</t>
  </si>
  <si>
    <t>CASENT0882097</t>
  </si>
  <si>
    <t>CASENT0882070</t>
  </si>
  <si>
    <t>CASENT0882078</t>
  </si>
  <si>
    <t>CASENT0882093</t>
  </si>
  <si>
    <t>CASENT0882095</t>
  </si>
  <si>
    <t>CASENT0842276</t>
  </si>
  <si>
    <t>CASENT0882081</t>
  </si>
  <si>
    <t>CASENT0882085</t>
  </si>
  <si>
    <t>CASENT0882098</t>
  </si>
  <si>
    <t>CASENT0249221</t>
  </si>
  <si>
    <t>CASENT0882069</t>
  </si>
  <si>
    <t>CASENT0008646</t>
  </si>
  <si>
    <t>CASENT0882067</t>
  </si>
  <si>
    <t>CASENT0249177</t>
  </si>
  <si>
    <t>CASENT0882184</t>
  </si>
  <si>
    <t>CASENT0254413</t>
  </si>
  <si>
    <t>CASENT0815823</t>
  </si>
  <si>
    <t>CASENT0815010</t>
  </si>
  <si>
    <t>CASENT0821680</t>
  </si>
  <si>
    <t>CASENT0254421</t>
  </si>
  <si>
    <t>CASENT0815530</t>
  </si>
  <si>
    <t>CASENT0816544</t>
  </si>
  <si>
    <t>CASENT0250580</t>
  </si>
  <si>
    <t>CASENT0235669</t>
  </si>
  <si>
    <t>CASENT0821424</t>
  </si>
  <si>
    <t>CASENT0235671</t>
  </si>
  <si>
    <t>CASENT0815985</t>
  </si>
  <si>
    <t>CASENT0255804</t>
  </si>
  <si>
    <t>CASENT0815652</t>
  </si>
  <si>
    <t>CASENT0815027</t>
  </si>
  <si>
    <t>CASENT0258947</t>
  </si>
  <si>
    <t>CASENT0815807</t>
  </si>
  <si>
    <t>CASENT0815785</t>
  </si>
  <si>
    <t>CASENT0812273</t>
  </si>
  <si>
    <t>CASENT0815135</t>
  </si>
  <si>
    <t>CASENT0250055</t>
  </si>
  <si>
    <t>CASENT0815127</t>
  </si>
  <si>
    <t>CASENT0818927</t>
  </si>
  <si>
    <t>CASENT0819156</t>
  </si>
  <si>
    <t>CASENT0815784</t>
  </si>
  <si>
    <t>CASENT0250071</t>
  </si>
  <si>
    <t>CASENT0817421</t>
  </si>
  <si>
    <t>CASENT0820826</t>
  </si>
  <si>
    <t>CASENT0816349</t>
  </si>
  <si>
    <t>CASENT0815722</t>
  </si>
  <si>
    <t>CASENT0888212</t>
  </si>
  <si>
    <t>CASENT0250493</t>
  </si>
  <si>
    <t>CASENT0888216</t>
  </si>
  <si>
    <t>CASENT0817997</t>
  </si>
  <si>
    <t>CASENT0235867</t>
  </si>
  <si>
    <t>CASENT0888222</t>
  </si>
  <si>
    <t>CASENT0815946</t>
  </si>
  <si>
    <t>CASENT0250464</t>
  </si>
  <si>
    <t>CASENT0888202</t>
  </si>
  <si>
    <t>CASENT0821449</t>
  </si>
  <si>
    <t>CASENT0253634</t>
  </si>
  <si>
    <t>CASENT0820822</t>
  </si>
  <si>
    <t>CASENT0257804</t>
  </si>
  <si>
    <t>CASENT0814954</t>
  </si>
  <si>
    <t>CASENT0815716</t>
  </si>
  <si>
    <t>CASENT0819017</t>
  </si>
  <si>
    <t>CASENT0250446</t>
  </si>
  <si>
    <t>CASENT0253635</t>
  </si>
  <si>
    <t>CASENT0821692</t>
  </si>
  <si>
    <t>CASENT0817564</t>
  </si>
  <si>
    <t>CASENT0250518</t>
  </si>
  <si>
    <t>CASENT0888218</t>
  </si>
  <si>
    <t>CASENT0815957</t>
  </si>
  <si>
    <t>CASENT0250375</t>
  </si>
  <si>
    <t>CASENT0888244</t>
  </si>
  <si>
    <t>CASENT0258653</t>
  </si>
  <si>
    <t>CASENT0819093</t>
  </si>
  <si>
    <t>CASENT0815005</t>
  </si>
  <si>
    <t>CASENT0815021</t>
  </si>
  <si>
    <t>CASENT0259091</t>
  </si>
  <si>
    <t>CASENT0888109</t>
  </si>
  <si>
    <t>CASENT0257019</t>
  </si>
  <si>
    <t>CASENT0258310</t>
  </si>
  <si>
    <t>CASENT0888224</t>
  </si>
  <si>
    <t>CASENT0814958</t>
  </si>
  <si>
    <t>CASENT0250674</t>
  </si>
  <si>
    <t>CASENT0818943</t>
  </si>
  <si>
    <t>CASENT0821431</t>
  </si>
  <si>
    <t>CASENT0250672</t>
  </si>
  <si>
    <t>CASENT0820678</t>
  </si>
  <si>
    <t>CASENT0250654</t>
  </si>
  <si>
    <t>CASENT0250648</t>
  </si>
  <si>
    <t>CASENT0818597</t>
  </si>
  <si>
    <t>CASENT0815647</t>
  </si>
  <si>
    <t>CASENT0818413</t>
  </si>
  <si>
    <t>CASENT0235514</t>
  </si>
  <si>
    <t>CASENT0235515</t>
  </si>
  <si>
    <t>CASENT0250061</t>
  </si>
  <si>
    <t>CASENT0821754</t>
  </si>
  <si>
    <t>CASENT0250487</t>
  </si>
  <si>
    <t>CASENT0818404</t>
  </si>
  <si>
    <t>CASENT0813929</t>
  </si>
  <si>
    <t>CASENT0821428</t>
  </si>
  <si>
    <t>CASENT0815018</t>
  </si>
  <si>
    <t>CASENT0815023</t>
  </si>
  <si>
    <t>CASENT0235510</t>
  </si>
  <si>
    <t>CASENT0250376</t>
  </si>
  <si>
    <t>CASENT0251925</t>
  </si>
  <si>
    <t>CASENT0888229</t>
  </si>
  <si>
    <t>CASENT0815123</t>
  </si>
  <si>
    <t>CASENT0816949</t>
  </si>
  <si>
    <t>CASENT0813710</t>
  </si>
  <si>
    <t>CASENT0250473</t>
  </si>
  <si>
    <t>CASENT0250472</t>
  </si>
  <si>
    <t>CASENT0815024</t>
  </si>
  <si>
    <t>CASENT0814811</t>
  </si>
  <si>
    <t>CASENT0249169</t>
  </si>
  <si>
    <t>CASENT0882202</t>
  </si>
  <si>
    <t>CASENT0635390</t>
  </si>
  <si>
    <t>CASENT0635385</t>
  </si>
  <si>
    <t>CASENT0623898</t>
  </si>
  <si>
    <t>CASENT0749266</t>
  </si>
  <si>
    <t>CASENT0749269</t>
  </si>
  <si>
    <t>JTLC000014019</t>
  </si>
  <si>
    <t>CASENT0633224</t>
  </si>
  <si>
    <t>CASENT0612523</t>
  </si>
  <si>
    <t>CASENT0633216</t>
  </si>
  <si>
    <t>CASENT0633229</t>
  </si>
  <si>
    <t>INBIOCRI001241794</t>
  </si>
  <si>
    <t>INB0003695621</t>
  </si>
  <si>
    <t>CASENT0633282</t>
  </si>
  <si>
    <t>INB0004099727</t>
  </si>
  <si>
    <t>INB0003660648</t>
  </si>
  <si>
    <t>CASENT0633053</t>
  </si>
  <si>
    <t>CASENT0633075</t>
  </si>
  <si>
    <t>JTLC000015360</t>
  </si>
  <si>
    <t>CASENT0614335</t>
  </si>
  <si>
    <t>CASENT0611483</t>
  </si>
  <si>
    <t>CASENT0614525</t>
  </si>
  <si>
    <t>CASENT0611162</t>
  </si>
  <si>
    <t>JTLC000006828</t>
  </si>
  <si>
    <t>INB0003694616</t>
  </si>
  <si>
    <t>CASENT0634818</t>
  </si>
  <si>
    <t>CASENT0635057</t>
  </si>
  <si>
    <t>CASENT0613273</t>
  </si>
  <si>
    <t>CASENT0633582</t>
  </si>
  <si>
    <t>CASENT0618228</t>
  </si>
  <si>
    <t>JTLC000014870</t>
  </si>
  <si>
    <t>CASENT0637361</t>
  </si>
  <si>
    <t>CASENT0637806</t>
  </si>
  <si>
    <t>CASENT0637778</t>
  </si>
  <si>
    <t>CASENT0761218</t>
  </si>
  <si>
    <t>CASENT0761219</t>
  </si>
  <si>
    <t>CASENT0637779</t>
  </si>
  <si>
    <t>CASENT0637780</t>
  </si>
  <si>
    <t>CASENT0159375</t>
  </si>
  <si>
    <t>CASENT0637782</t>
  </si>
  <si>
    <t>CASENT0004663</t>
  </si>
  <si>
    <t>CASENT0636005</t>
  </si>
  <si>
    <t>CASENT0636011</t>
  </si>
  <si>
    <t>CASENT0641046</t>
  </si>
  <si>
    <t>CASENT0636949</t>
  </si>
  <si>
    <t>CASENT0644253</t>
  </si>
  <si>
    <t>CASENT0640257</t>
  </si>
  <si>
    <t>CASENT0640282</t>
  </si>
  <si>
    <t>CASENT0640453</t>
  </si>
  <si>
    <t>CASENT0645962</t>
  </si>
  <si>
    <t>CASENT0646302</t>
  </si>
  <si>
    <t>CASENT0644557</t>
  </si>
  <si>
    <t>CASENT0644556</t>
  </si>
  <si>
    <t>JTLC000008642</t>
  </si>
  <si>
    <t>CASENT0639665</t>
  </si>
  <si>
    <t>CASENT0646026</t>
  </si>
  <si>
    <t>CASENT0646183</t>
  </si>
  <si>
    <t>CASENT0646123</t>
  </si>
  <si>
    <t>CASENT0640998</t>
  </si>
  <si>
    <t>CASENT0634708</t>
  </si>
  <si>
    <t>CASENT0634783</t>
  </si>
  <si>
    <t>CASENT0635363</t>
  </si>
  <si>
    <t>JTLC000015234</t>
  </si>
  <si>
    <t>CASENT0646180</t>
  </si>
  <si>
    <t>CASENT0635113</t>
  </si>
  <si>
    <t>CASENT0646058</t>
  </si>
  <si>
    <t>CASENT0630431</t>
  </si>
  <si>
    <t>CASENT0635915</t>
  </si>
  <si>
    <t>CASENT0632948</t>
  </si>
  <si>
    <t>CASENT0618762</t>
  </si>
  <si>
    <t>CASENT0611864</t>
  </si>
  <si>
    <t>CASENT0613013</t>
  </si>
  <si>
    <t>CASENT0611917</t>
  </si>
  <si>
    <t>JTLC000010242</t>
  </si>
  <si>
    <t>CASENT0612006</t>
  </si>
  <si>
    <t>CASENT0640212</t>
  </si>
  <si>
    <t>CASENT0646173</t>
  </si>
  <si>
    <t>CASENT0636952</t>
  </si>
  <si>
    <t>JTLC000015100</t>
  </si>
  <si>
    <t>CASENT0644884</t>
  </si>
  <si>
    <t>CASENT0646046</t>
  </si>
  <si>
    <t>INB0003606252</t>
  </si>
  <si>
    <t>CASENT0636953</t>
  </si>
  <si>
    <t>CASENT0633933</t>
  </si>
  <si>
    <t>CASENT0634866</t>
  </si>
  <si>
    <t>CASENT0645980</t>
  </si>
  <si>
    <t>CASENT0636810</t>
  </si>
  <si>
    <t>CASENT0648526</t>
  </si>
  <si>
    <t>CASENT0648531</t>
  </si>
  <si>
    <t>CASENT0631424</t>
  </si>
  <si>
    <t>CASENT0616825</t>
  </si>
  <si>
    <t>CASENT0619590</t>
  </si>
  <si>
    <t>CASENT0619658</t>
  </si>
  <si>
    <t>CASENT0619746</t>
  </si>
  <si>
    <t>CASENT0649095</t>
  </si>
  <si>
    <t>CASENT0635079</t>
  </si>
  <si>
    <t>CASENT0633416</t>
  </si>
  <si>
    <t>CASENT0633457</t>
  </si>
  <si>
    <t>CASENT0633623</t>
  </si>
  <si>
    <t>CASENT0633624</t>
  </si>
  <si>
    <t>CASENT0633704</t>
  </si>
  <si>
    <t>CASENT0637826</t>
  </si>
  <si>
    <t>CASENT0637827</t>
  </si>
  <si>
    <t>CASENT0637094</t>
  </si>
  <si>
    <t>CASENT0637159</t>
  </si>
  <si>
    <t>CASENT0637250</t>
  </si>
  <si>
    <t>CASENT0635099</t>
  </si>
  <si>
    <t>CASENT0631798</t>
  </si>
  <si>
    <t>CASENT0644435</t>
  </si>
  <si>
    <t>CASENT0649096</t>
  </si>
  <si>
    <t>CASENT0649097</t>
  </si>
  <si>
    <t>CASENT0647640</t>
  </si>
  <si>
    <t>CASENT0649098</t>
  </si>
  <si>
    <t>CASENT0648673</t>
  </si>
  <si>
    <t>CASENT0649099</t>
  </si>
  <si>
    <t>CASENT0643185</t>
  </si>
  <si>
    <t>CASENT0649079</t>
  </si>
  <si>
    <t>CASENT0649080</t>
  </si>
  <si>
    <t>CASENT0649081</t>
  </si>
  <si>
    <t>CASENT0649083</t>
  </si>
  <si>
    <t>CASENT0649084</t>
  </si>
  <si>
    <t>CASENT0649086</t>
  </si>
  <si>
    <t>CASENT0649087</t>
  </si>
  <si>
    <t>CASENT0649088</t>
  </si>
  <si>
    <t>CASENT0649089</t>
  </si>
  <si>
    <t>CASENT0649090</t>
  </si>
  <si>
    <t>CASENT0649091</t>
  </si>
  <si>
    <t>CASENT0649092</t>
  </si>
  <si>
    <t>CASENT0649093</t>
  </si>
  <si>
    <t>CASENT0649094</t>
  </si>
  <si>
    <t>CASENT0647073</t>
  </si>
  <si>
    <t>CASENT0647094</t>
  </si>
  <si>
    <t>CASENT0647095</t>
  </si>
  <si>
    <t>CASENT0647598</t>
  </si>
  <si>
    <t>CASENT0647096</t>
  </si>
  <si>
    <t>CASENT0647097</t>
  </si>
  <si>
    <t>INB0003046866</t>
  </si>
  <si>
    <t>CASENT0616523</t>
  </si>
  <si>
    <t>CASENT0618835</t>
  </si>
  <si>
    <t>CASENT0629608</t>
  </si>
  <si>
    <t>CASENT0634273</t>
  </si>
  <si>
    <t>CASENT0634629</t>
  </si>
  <si>
    <t>CASENT0629612</t>
  </si>
  <si>
    <t>JTLC000015203</t>
  </si>
  <si>
    <t>CASENT0639794</t>
  </si>
  <si>
    <t>CASENT0628711</t>
  </si>
  <si>
    <t>CASENT0635724</t>
  </si>
  <si>
    <t>INBIOCRI001279747</t>
  </si>
  <si>
    <t>CASENT0613790</t>
  </si>
  <si>
    <t>JTLC000015013</t>
  </si>
  <si>
    <t>CASENT0640313</t>
  </si>
  <si>
    <t>CASENT0635356</t>
  </si>
  <si>
    <t>CASENT0634162</t>
  </si>
  <si>
    <t>CASENT0634692</t>
  </si>
  <si>
    <t>INB0003238942</t>
  </si>
  <si>
    <t>CASENT0649078</t>
  </si>
  <si>
    <t>CASENT0649761</t>
  </si>
  <si>
    <t>CASENT0646079</t>
  </si>
  <si>
    <t>CASENT0639569</t>
  </si>
  <si>
    <t>CASENT0629610</t>
  </si>
  <si>
    <t>CASENT0629506</t>
  </si>
  <si>
    <t>CASENT0634780</t>
  </si>
  <si>
    <t>CASENT0634801</t>
  </si>
  <si>
    <t>CASENT0639728</t>
  </si>
  <si>
    <t>CASENT0619072</t>
  </si>
  <si>
    <t>CASENT0639782</t>
  </si>
  <si>
    <t>CASENT0634289</t>
  </si>
  <si>
    <t>INB0003695155</t>
  </si>
  <si>
    <t>UFV-LABECOL-000383</t>
  </si>
  <si>
    <t>ANTWEB1038199</t>
  </si>
  <si>
    <t>UFV-LABECOL-000392</t>
  </si>
  <si>
    <t>INB0003621410</t>
  </si>
  <si>
    <t>CASENT0649762</t>
  </si>
  <si>
    <t>CASENT0649763</t>
  </si>
  <si>
    <t>CASENT0649006</t>
  </si>
  <si>
    <t>CASENT0636697</t>
  </si>
  <si>
    <t>CASENT0615757</t>
  </si>
  <si>
    <t>CASENT0611959</t>
  </si>
  <si>
    <t>CASENT0619018</t>
  </si>
  <si>
    <t>CASENT0618987</t>
  </si>
  <si>
    <t>CASENT0639768</t>
  </si>
  <si>
    <t>CASENT0634606</t>
  </si>
  <si>
    <t>CASENT0634948</t>
  </si>
  <si>
    <t>CASENT0634243</t>
  </si>
  <si>
    <t>CASENT0633550</t>
  </si>
  <si>
    <t>CASENT0637233</t>
  </si>
  <si>
    <t>CASENT0649888</t>
  </si>
  <si>
    <t>ICN003380</t>
  </si>
  <si>
    <t>ATPFOR1965</t>
  </si>
  <si>
    <t>CASENT0649889</t>
  </si>
  <si>
    <t>INPAHYM033800</t>
  </si>
  <si>
    <t>MEPNINV30157</t>
  </si>
  <si>
    <t>DZUP549408</t>
  </si>
  <si>
    <t>ATPFOR2001</t>
  </si>
  <si>
    <t>CASENT0649890</t>
  </si>
  <si>
    <t>CASENT0610994</t>
  </si>
  <si>
    <t>CASENT0649891</t>
  </si>
  <si>
    <t>CASENT0649892</t>
  </si>
  <si>
    <t>CASENT0649893</t>
  </si>
  <si>
    <t>INPAHYM033801-2</t>
  </si>
  <si>
    <t>DZUP549385</t>
  </si>
  <si>
    <t>DZUP549444</t>
  </si>
  <si>
    <t>CASENT0649894</t>
  </si>
  <si>
    <t>MEPNINV2923</t>
  </si>
  <si>
    <t>DZUP549355</t>
  </si>
  <si>
    <t>CASENT0649895</t>
  </si>
  <si>
    <t>UTIC00211977</t>
  </si>
  <si>
    <t>ATPFOR1997</t>
  </si>
  <si>
    <t>CASENT0249167</t>
  </si>
  <si>
    <t>DZUP549372</t>
  </si>
  <si>
    <t>ATPFOR1978</t>
  </si>
  <si>
    <t>ICN004347</t>
  </si>
  <si>
    <t>ICN001374</t>
  </si>
  <si>
    <t>CASENT0649896</t>
  </si>
  <si>
    <t>MEPNINV37891</t>
  </si>
  <si>
    <t>DZUP549387</t>
  </si>
  <si>
    <t>ATPFOR1962</t>
  </si>
  <si>
    <t>CASENT0649897</t>
  </si>
  <si>
    <t>DZUP549364</t>
  </si>
  <si>
    <t>DZUP549441</t>
  </si>
  <si>
    <t>ATPFOR1991</t>
  </si>
  <si>
    <t>DZUP549348</t>
  </si>
  <si>
    <t>CASENT0649902</t>
  </si>
  <si>
    <t>DZUP549354</t>
  </si>
  <si>
    <t>CASENT0649898</t>
  </si>
  <si>
    <t>MEPNINV38315-1</t>
  </si>
  <si>
    <t>CASENT0649899</t>
  </si>
  <si>
    <t>MEPNINV37890</t>
  </si>
  <si>
    <t>ATPFOR2006</t>
  </si>
  <si>
    <t>DZUP549353</t>
  </si>
  <si>
    <t>CASENT0649900</t>
  </si>
  <si>
    <t>DZUP549437</t>
  </si>
  <si>
    <t>UTIC00212810</t>
  </si>
  <si>
    <t>DZUP549414</t>
  </si>
  <si>
    <t>DZUP549431</t>
  </si>
  <si>
    <t>CASENT0843090</t>
  </si>
  <si>
    <t>CASENT0625915</t>
  </si>
  <si>
    <t>CASENT0627005</t>
  </si>
  <si>
    <t>ICN100255</t>
  </si>
  <si>
    <t>CASENT0887807</t>
  </si>
  <si>
    <t>CASENT0887808</t>
  </si>
  <si>
    <t>CASENT0887811</t>
  </si>
  <si>
    <t>CASENT0887812</t>
  </si>
  <si>
    <t>CASENT0887814</t>
  </si>
  <si>
    <t>CASENT0887813</t>
  </si>
  <si>
    <t>CASENT0887815</t>
  </si>
  <si>
    <t>CASENT0887816</t>
  </si>
  <si>
    <t>CASENT0887821</t>
  </si>
  <si>
    <t>CASENT0887823</t>
  </si>
  <si>
    <t>CASENT0887824</t>
  </si>
  <si>
    <t>CASENT0887822</t>
  </si>
  <si>
    <t>CASENT0887825</t>
  </si>
  <si>
    <t>CASENT0887826</t>
  </si>
  <si>
    <t>CASENT0887830</t>
  </si>
  <si>
    <t>CASENT0887828</t>
  </si>
  <si>
    <t>CASENT0887831</t>
  </si>
  <si>
    <t>CASENT0887832</t>
  </si>
  <si>
    <t>CASENT0887838</t>
  </si>
  <si>
    <t>CASENT0887836</t>
  </si>
  <si>
    <t>CASENT0887835</t>
  </si>
  <si>
    <t>CASENT0887834</t>
  </si>
  <si>
    <t>CASENT0887837</t>
  </si>
  <si>
    <t>MCZ-ENT00759860</t>
  </si>
  <si>
    <t>CASENT0713650</t>
  </si>
  <si>
    <t>MCZ-ENT00759946</t>
  </si>
  <si>
    <t>CASENT0717670</t>
  </si>
  <si>
    <t>CASENT0713663</t>
  </si>
  <si>
    <t>MCZ-ENT00763498</t>
  </si>
  <si>
    <t>MCZ-ENT00763395</t>
  </si>
  <si>
    <t>MCZ-ENT00760009</t>
  </si>
  <si>
    <t>MCZ-ENT00763604</t>
  </si>
  <si>
    <t>ZRC_ENT00047844</t>
  </si>
  <si>
    <t>ZRC_ENT00000647</t>
  </si>
  <si>
    <t>ZRC_ENT00007359</t>
  </si>
  <si>
    <t>ZRC_ENT00000657</t>
  </si>
  <si>
    <t>ZRC_ENT00028293</t>
  </si>
  <si>
    <t>ZRC_HYM_0000558</t>
  </si>
  <si>
    <t>ZRC_ENT00000649</t>
  </si>
  <si>
    <t>ZRC_HYM_0000545</t>
  </si>
  <si>
    <t>ZRC_ENT00014093</t>
  </si>
  <si>
    <t>ZRC_ENT00047849</t>
  </si>
  <si>
    <t>ZRC_ENT00047817</t>
  </si>
  <si>
    <t>ZRC_HYM_0000557</t>
  </si>
  <si>
    <t>ZRC_ENT00007263</t>
  </si>
  <si>
    <t>ZRC_HYM_0000493</t>
  </si>
  <si>
    <t>ZRC_ENT00007921</t>
  </si>
  <si>
    <t>ZRC_ENT00000653</t>
  </si>
  <si>
    <t>ZRC_ENT00007421</t>
  </si>
  <si>
    <t>ZRC_ENT00007536</t>
  </si>
  <si>
    <t>ZRC_ENT00000950</t>
  </si>
  <si>
    <t>JTLC000008604</t>
  </si>
  <si>
    <t>JTLC000006882</t>
  </si>
  <si>
    <t>JTLC000006853</t>
  </si>
  <si>
    <t>JTLC000006857</t>
  </si>
  <si>
    <t>CASENT0066899</t>
  </si>
  <si>
    <t>CASENT0923386</t>
  </si>
  <si>
    <t>CASENT0402826</t>
  </si>
  <si>
    <t>CASENT0923387</t>
  </si>
  <si>
    <t>CASENT0923388</t>
  </si>
  <si>
    <t>CASENT0317060</t>
  </si>
  <si>
    <t>CASENT0746601</t>
  </si>
  <si>
    <t>CASENT0785051</t>
  </si>
  <si>
    <t>CASENT0777848</t>
  </si>
  <si>
    <t>CASENT0775993</t>
  </si>
  <si>
    <t>CASENT0776449</t>
  </si>
  <si>
    <t>CASENT0355299</t>
  </si>
  <si>
    <t>CASENT0355130</t>
  </si>
  <si>
    <t>CASENT0355032</t>
  </si>
  <si>
    <t>CASENT0356035</t>
  </si>
  <si>
    <t>CASENT0355045</t>
  </si>
  <si>
    <t>CASENT0872801</t>
  </si>
  <si>
    <t>BLF1562(13)-1</t>
  </si>
  <si>
    <t>CASENT0010958</t>
  </si>
  <si>
    <t>CASENT0872814</t>
  </si>
  <si>
    <t>CASENT0295217</t>
  </si>
  <si>
    <t>CASENT0007651</t>
  </si>
  <si>
    <t>CASENT0787946</t>
  </si>
  <si>
    <t>CASENT0081253</t>
  </si>
  <si>
    <t>CASENT0417555</t>
  </si>
  <si>
    <t>CASENT0783100</t>
  </si>
  <si>
    <t>CASENT0135374</t>
  </si>
  <si>
    <t>CASENT0286677</t>
  </si>
  <si>
    <t>CASENT0090552</t>
  </si>
  <si>
    <t>CASENT0290558</t>
  </si>
  <si>
    <t>CASENT0923391</t>
  </si>
  <si>
    <t>CASENT0923392</t>
  </si>
  <si>
    <t>CASENT0374097</t>
  </si>
  <si>
    <t>CASENT0386062</t>
  </si>
  <si>
    <t>CASENT0387469</t>
  </si>
  <si>
    <t>CASENT0390060</t>
  </si>
  <si>
    <t>CASENT0700813</t>
  </si>
  <si>
    <t>CASENT0389076</t>
  </si>
  <si>
    <t>CASENT0391901</t>
  </si>
  <si>
    <t>CASENT0782827</t>
  </si>
  <si>
    <t>CASENT0417321</t>
  </si>
  <si>
    <t>CASENT0226566</t>
  </si>
  <si>
    <t>CASENT0401823</t>
  </si>
  <si>
    <t>CASENT0218473</t>
  </si>
  <si>
    <t>CASENT0192370</t>
  </si>
  <si>
    <t>CASENT0923394</t>
  </si>
  <si>
    <t>CASENT0417283</t>
  </si>
  <si>
    <t>CASENT0395327</t>
  </si>
  <si>
    <t>CASENT0923395</t>
  </si>
  <si>
    <t>CASENT0218493</t>
  </si>
  <si>
    <t>CASENT0226623</t>
  </si>
  <si>
    <t>CASENT0226631</t>
  </si>
  <si>
    <t>CASENT0923396</t>
  </si>
  <si>
    <t>CASENT0217347</t>
  </si>
  <si>
    <t>CASENT0417324</t>
  </si>
  <si>
    <t>CASENT0226547</t>
  </si>
  <si>
    <t>CASENT0391772</t>
  </si>
  <si>
    <t>CASENT0650114</t>
  </si>
  <si>
    <t>CASENT0128289</t>
  </si>
  <si>
    <t>CASENT0128290</t>
  </si>
  <si>
    <t>CASENT0128475</t>
  </si>
  <si>
    <t>CASENT0275153</t>
  </si>
  <si>
    <t>CASENT0356835</t>
  </si>
  <si>
    <t>CASENT0356474</t>
  </si>
  <si>
    <t>CASENT0361652</t>
  </si>
  <si>
    <t>CASENT0351412</t>
  </si>
  <si>
    <t>CASENT0356437</t>
  </si>
  <si>
    <t>CASENT0351510</t>
  </si>
  <si>
    <t>CASENT0356532</t>
  </si>
  <si>
    <t>CASENT0356457</t>
  </si>
  <si>
    <t>CASENT0361739</t>
  </si>
  <si>
    <t>CASENT0356061</t>
  </si>
  <si>
    <t>CASENT0360948</t>
  </si>
  <si>
    <t>CASENT0356319</t>
  </si>
  <si>
    <t>CASENT0351350</t>
  </si>
  <si>
    <t>CASENT0361603</t>
  </si>
  <si>
    <t>CASENT0784819</t>
  </si>
  <si>
    <t>CASENT0776828</t>
  </si>
  <si>
    <t>CASENT0781652</t>
  </si>
  <si>
    <t>CASENT0774326</t>
  </si>
  <si>
    <t>CASENT0785144</t>
  </si>
  <si>
    <t>CASENT0777939</t>
  </si>
  <si>
    <t>CASENT0781232</t>
  </si>
  <si>
    <t>CASENT0782792</t>
  </si>
  <si>
    <t>CASENT0776398</t>
  </si>
  <si>
    <t>CASENT0783280</t>
  </si>
  <si>
    <t>CASENT0785139</t>
  </si>
  <si>
    <t>CASENT0923397</t>
  </si>
  <si>
    <t>CASENT0919829</t>
  </si>
  <si>
    <t>CASENT0919893</t>
  </si>
  <si>
    <t>CASENT0766197</t>
  </si>
  <si>
    <t>CASENT0729645</t>
  </si>
  <si>
    <t>CASENT0188745</t>
  </si>
  <si>
    <t>CASENT0097234</t>
  </si>
  <si>
    <t>CASENT0919895</t>
  </si>
  <si>
    <t>CASENT0217523</t>
  </si>
  <si>
    <t>CASENT0923401</t>
  </si>
  <si>
    <t>CASENT0217022</t>
  </si>
  <si>
    <t>CASENT0923402</t>
  </si>
  <si>
    <t>CASENT0923405</t>
  </si>
  <si>
    <t>CASENT0067051</t>
  </si>
  <si>
    <t>CASENT0217529</t>
  </si>
  <si>
    <t>CASENT0248766</t>
  </si>
  <si>
    <t>CASENT0217531</t>
  </si>
  <si>
    <t>CASENT0217532</t>
  </si>
  <si>
    <t>CASENT0217533</t>
  </si>
  <si>
    <t>CASENT0248755</t>
  </si>
  <si>
    <t>CASENT0248749</t>
  </si>
  <si>
    <t>CASENT0189510</t>
  </si>
  <si>
    <t>CASENT0373353</t>
  </si>
  <si>
    <t>CASENT0372210</t>
  </si>
  <si>
    <t>CASENT0370882</t>
  </si>
  <si>
    <t>CASENT0203418</t>
  </si>
  <si>
    <t>CASENT0923407</t>
  </si>
  <si>
    <t>CASENT0434478</t>
  </si>
  <si>
    <t>CASENT0923408</t>
  </si>
  <si>
    <t>CASENT0265848</t>
  </si>
  <si>
    <t>CASENT0266416</t>
  </si>
  <si>
    <t>CASENT0266216</t>
  </si>
  <si>
    <t>CASENT0267000</t>
  </si>
  <si>
    <t>CASENT0384495</t>
  </si>
  <si>
    <t>CASENT0284148</t>
  </si>
  <si>
    <t>CASENT0269418</t>
  </si>
  <si>
    <t>CASENT0268165</t>
  </si>
  <si>
    <t>CASENT0273252</t>
  </si>
  <si>
    <t>CASENT0272724</t>
  </si>
  <si>
    <t>CASENT0131711</t>
  </si>
  <si>
    <t>CASENT0269057</t>
  </si>
  <si>
    <t>CASENT0272249</t>
  </si>
  <si>
    <t>CASENT0273370</t>
  </si>
  <si>
    <t>CASENT0417217</t>
  </si>
  <si>
    <t>CASENT0317006</t>
  </si>
  <si>
    <t>CASENT0781056</t>
  </si>
  <si>
    <t>CASENT0872846</t>
  </si>
  <si>
    <t>CASENT0317008</t>
  </si>
  <si>
    <t>CASENT0081182</t>
  </si>
  <si>
    <t>CASENT0317009</t>
  </si>
  <si>
    <t>CASENT0317010</t>
  </si>
  <si>
    <t>CASENT0317011</t>
  </si>
  <si>
    <t>CASENT0317012</t>
  </si>
  <si>
    <t>CASENT0317013</t>
  </si>
  <si>
    <t>CASENT0317015</t>
  </si>
  <si>
    <t>CASENT0317016</t>
  </si>
  <si>
    <t>CASENT0317017</t>
  </si>
  <si>
    <t>CASENT0395299</t>
  </si>
  <si>
    <t>CASENT0396315</t>
  </si>
  <si>
    <t>CASENT0095124</t>
  </si>
  <si>
    <t>CASENT0352418</t>
  </si>
  <si>
    <t>CASENT0352386</t>
  </si>
  <si>
    <t>CASENT0352399</t>
  </si>
  <si>
    <t>CASENT0352352</t>
  </si>
  <si>
    <t>CASENT0352404</t>
  </si>
  <si>
    <t>CASENT0356145</t>
  </si>
  <si>
    <t>CASENT0775384</t>
  </si>
  <si>
    <t>CASENT0782027</t>
  </si>
  <si>
    <t>CASENT0774569</t>
  </si>
  <si>
    <t>CASENT0777597</t>
  </si>
  <si>
    <t>CASENT0776438</t>
  </si>
  <si>
    <t>CASENT0783788</t>
  </si>
  <si>
    <t>CASENT0774876</t>
  </si>
  <si>
    <t>CASENT0281026</t>
  </si>
  <si>
    <t>CASENT0923409</t>
  </si>
  <si>
    <t>CASENT0752719</t>
  </si>
  <si>
    <t>CASENT0919827</t>
  </si>
  <si>
    <t>CASENT0768091</t>
  </si>
  <si>
    <t>CASENT0923411</t>
  </si>
  <si>
    <t>CASENT0746783</t>
  </si>
  <si>
    <t>CASENT0729163</t>
  </si>
  <si>
    <t>CASENT0906625</t>
  </si>
  <si>
    <t>CASENT0373286</t>
  </si>
  <si>
    <t>CASENT0373229</t>
  </si>
  <si>
    <t>CASENT0372252</t>
  </si>
  <si>
    <t>CASENT0265935</t>
  </si>
  <si>
    <t>CASENT0266422</t>
  </si>
  <si>
    <t>CASENT0267973</t>
  </si>
  <si>
    <t>CASENT0266398</t>
  </si>
  <si>
    <t>CASENT0284344</t>
  </si>
  <si>
    <t>CASENT0287021</t>
  </si>
  <si>
    <t>CASENT0379431</t>
  </si>
  <si>
    <t>CASENT0381057</t>
  </si>
  <si>
    <t>CASENT0385982</t>
  </si>
  <si>
    <t>CASENT0387827</t>
  </si>
  <si>
    <t>CASENT0387787</t>
  </si>
  <si>
    <t>CASENT0810444</t>
  </si>
  <si>
    <t>CASENT0810436</t>
  </si>
  <si>
    <t>CASENT0403899</t>
  </si>
  <si>
    <t>CASENT0270573</t>
  </si>
  <si>
    <t>CASENT0217178</t>
  </si>
  <si>
    <t>CASENT0810450</t>
  </si>
  <si>
    <t>CASENT0845765</t>
  </si>
  <si>
    <t>CASENT0010767</t>
  </si>
  <si>
    <t>CASENT0395033</t>
  </si>
  <si>
    <t>CASENT0636063</t>
  </si>
  <si>
    <t>[Jack] Ponerinae_EX2212. Corrieopone nouragues</t>
  </si>
  <si>
    <t>Anochetus</t>
  </si>
  <si>
    <t>EX2929</t>
  </si>
  <si>
    <t>CASENT0845774</t>
  </si>
  <si>
    <t>EX2930</t>
  </si>
  <si>
    <t>CASENT0845779</t>
  </si>
  <si>
    <t>EX2931</t>
  </si>
  <si>
    <t>CASENT0406755</t>
  </si>
  <si>
    <t>EX2932</t>
  </si>
  <si>
    <t>CASENT0845813</t>
  </si>
  <si>
    <t>EX2937</t>
  </si>
  <si>
    <t>CASENT0923412</t>
  </si>
  <si>
    <t>EX2933</t>
  </si>
  <si>
    <t>CASENT0845784</t>
  </si>
  <si>
    <t>Indomalaya</t>
  </si>
  <si>
    <t>Australasia</t>
  </si>
  <si>
    <t>EX3079</t>
  </si>
  <si>
    <t>DZUP549114</t>
  </si>
  <si>
    <t>EX2949</t>
  </si>
  <si>
    <t>CASENT0066941</t>
  </si>
  <si>
    <t>EX2944</t>
  </si>
  <si>
    <t>CASENT0779894</t>
  </si>
  <si>
    <t>EX2945</t>
  </si>
  <si>
    <t>CASENT0781688</t>
  </si>
  <si>
    <t>EX2946</t>
  </si>
  <si>
    <t>CASENT0785536</t>
  </si>
  <si>
    <t>EX2947</t>
  </si>
  <si>
    <t>CASENT0785467</t>
  </si>
  <si>
    <t>EX2948</t>
  </si>
  <si>
    <t>CASENT0786292</t>
  </si>
  <si>
    <t>EX2935</t>
  </si>
  <si>
    <t>CASENT0845820</t>
  </si>
  <si>
    <t>EX2936</t>
  </si>
  <si>
    <t>CASENT0845816</t>
  </si>
  <si>
    <t>EX2938</t>
  </si>
  <si>
    <t>CASENT0845817</t>
  </si>
  <si>
    <t>D2823</t>
  </si>
  <si>
    <t>CASENT0842733</t>
  </si>
  <si>
    <t>Malagasy</t>
  </si>
  <si>
    <t>Oceania</t>
  </si>
  <si>
    <t>EX3026</t>
  </si>
  <si>
    <t>CASENT0650204</t>
  </si>
  <si>
    <t>EX3080</t>
  </si>
  <si>
    <t>DZUP549116</t>
  </si>
  <si>
    <t>EX2934</t>
  </si>
  <si>
    <t>CASENT0061604</t>
  </si>
  <si>
    <t>EX2927</t>
  </si>
  <si>
    <t>CASENT0066876</t>
  </si>
  <si>
    <t>D2417</t>
  </si>
  <si>
    <t>CASENT0815182</t>
  </si>
  <si>
    <t>EX2939</t>
  </si>
  <si>
    <t>CASENT0354210</t>
  </si>
  <si>
    <t>EX2943</t>
  </si>
  <si>
    <t>CASENT0354305</t>
  </si>
  <si>
    <t>EX2941</t>
  </si>
  <si>
    <t>CASENT0352973</t>
  </si>
  <si>
    <t>EX2940</t>
  </si>
  <si>
    <t>CASENT0352837</t>
  </si>
  <si>
    <t>Asphinctopone</t>
  </si>
  <si>
    <t>Austroponera</t>
  </si>
  <si>
    <t>Boloponera</t>
  </si>
  <si>
    <t>EX2977</t>
  </si>
  <si>
    <t>CASENT0254323</t>
  </si>
  <si>
    <t>Bothroponera</t>
  </si>
  <si>
    <t>D2821</t>
  </si>
  <si>
    <t>CASENT0249201</t>
  </si>
  <si>
    <t>Brachyponera</t>
  </si>
  <si>
    <t>EX3075</t>
  </si>
  <si>
    <t>CASENT0650372</t>
  </si>
  <si>
    <t>EX3074</t>
  </si>
  <si>
    <t>CASENT0650371</t>
  </si>
  <si>
    <t>Buniapone</t>
  </si>
  <si>
    <t>Centromyrmex</t>
  </si>
  <si>
    <t>Corrieopone</t>
  </si>
  <si>
    <t>French Guiana</t>
  </si>
  <si>
    <t>Cryptopone</t>
  </si>
  <si>
    <t>EX3066</t>
  </si>
  <si>
    <t>CASENT0650363</t>
  </si>
  <si>
    <t>Malaysia</t>
  </si>
  <si>
    <t>EX3067</t>
  </si>
  <si>
    <t>CASENT0650364</t>
  </si>
  <si>
    <t>China</t>
  </si>
  <si>
    <t>United States</t>
  </si>
  <si>
    <t>Guatemala</t>
  </si>
  <si>
    <t>Honduras</t>
  </si>
  <si>
    <t>Mexico</t>
  </si>
  <si>
    <t>Costa Rica</t>
  </si>
  <si>
    <t>Nicaragua</t>
  </si>
  <si>
    <t>Greece</t>
  </si>
  <si>
    <t>India</t>
  </si>
  <si>
    <t>Japan</t>
  </si>
  <si>
    <t>Diacamma</t>
  </si>
  <si>
    <t>Philippines</t>
  </si>
  <si>
    <t>D2621</t>
  </si>
  <si>
    <t>CASENT0260416</t>
  </si>
  <si>
    <t>EX3017</t>
  </si>
  <si>
    <t>CASENT0650195</t>
  </si>
  <si>
    <t>EX3059</t>
  </si>
  <si>
    <t>CASENT0650356</t>
  </si>
  <si>
    <t>Dinoponera</t>
  </si>
  <si>
    <t>Peru</t>
  </si>
  <si>
    <t>EX2976</t>
  </si>
  <si>
    <t>CASENT0217519</t>
  </si>
  <si>
    <t>Dolioponera</t>
  </si>
  <si>
    <t>Ectomomyrmex</t>
  </si>
  <si>
    <t>EX3020</t>
  </si>
  <si>
    <t>CASENT0650198</t>
  </si>
  <si>
    <t>EX3021</t>
  </si>
  <si>
    <t>CASENT0650199</t>
  </si>
  <si>
    <t>EX3065</t>
  </si>
  <si>
    <t>CASENT0650362</t>
  </si>
  <si>
    <t>EX3022</t>
  </si>
  <si>
    <t>CASENT0650200</t>
  </si>
  <si>
    <t>EX2957</t>
  </si>
  <si>
    <t>CASENT0235335</t>
  </si>
  <si>
    <t>EX2959</t>
  </si>
  <si>
    <t>CASENT0266733</t>
  </si>
  <si>
    <t>EX2960</t>
  </si>
  <si>
    <t>CASENT0265852</t>
  </si>
  <si>
    <t>EX3005</t>
  </si>
  <si>
    <t>CASENT0923477</t>
  </si>
  <si>
    <t>EX2958</t>
  </si>
  <si>
    <t>CASENT0923418</t>
  </si>
  <si>
    <t>EX2961</t>
  </si>
  <si>
    <t>CASENT0273368</t>
  </si>
  <si>
    <t>EX2962</t>
  </si>
  <si>
    <t>CASENT0271599</t>
  </si>
  <si>
    <t>EX2963</t>
  </si>
  <si>
    <t>CASENT0278864</t>
  </si>
  <si>
    <t>EX2964</t>
  </si>
  <si>
    <t>CASENT0288512</t>
  </si>
  <si>
    <t>Emeryopone</t>
  </si>
  <si>
    <t>EX2978</t>
  </si>
  <si>
    <t>CASENT0131922</t>
  </si>
  <si>
    <t>Euponera</t>
  </si>
  <si>
    <t>Feroponera</t>
  </si>
  <si>
    <t>Fisheropone</t>
  </si>
  <si>
    <t>Hagensia</t>
  </si>
  <si>
    <t>Harpegnathos</t>
  </si>
  <si>
    <t>EX2980</t>
  </si>
  <si>
    <t>CASENT0202136</t>
  </si>
  <si>
    <t>EX2981</t>
  </si>
  <si>
    <t>CASENT0389113</t>
  </si>
  <si>
    <t>EX2979</t>
  </si>
  <si>
    <t>CASENT0131698</t>
  </si>
  <si>
    <t>Hypoponera</t>
  </si>
  <si>
    <t>D2571</t>
  </si>
  <si>
    <t>CASENT0886660</t>
  </si>
  <si>
    <t>EX3118</t>
  </si>
  <si>
    <t>CASENT0650638</t>
  </si>
  <si>
    <t>EX3122</t>
  </si>
  <si>
    <t>CASENT0650642</t>
  </si>
  <si>
    <t>EX3127</t>
  </si>
  <si>
    <t>CASENT0650656</t>
  </si>
  <si>
    <t>EX3125</t>
  </si>
  <si>
    <t>CASENT0650651</t>
  </si>
  <si>
    <t>EX3116</t>
  </si>
  <si>
    <t>CASENT0650635</t>
  </si>
  <si>
    <t>EX3114</t>
  </si>
  <si>
    <t>CASENT0650633</t>
  </si>
  <si>
    <t>EX3121</t>
  </si>
  <si>
    <t>CASENT0650641</t>
  </si>
  <si>
    <t>EX3119</t>
  </si>
  <si>
    <t>CASENT0650639</t>
  </si>
  <si>
    <t>EX3124</t>
  </si>
  <si>
    <t>CASENT0650648</t>
  </si>
  <si>
    <t>EX3120</t>
  </si>
  <si>
    <t>CASENT0650640</t>
  </si>
  <si>
    <t>EX3123</t>
  </si>
  <si>
    <t>CASENT0650645</t>
  </si>
  <si>
    <t>EX3113</t>
  </si>
  <si>
    <t>CASENT0650632</t>
  </si>
  <si>
    <t>EX3073</t>
  </si>
  <si>
    <t>CASENT0650370</t>
  </si>
  <si>
    <t>EX3033</t>
  </si>
  <si>
    <t>CASENT0650256</t>
  </si>
  <si>
    <t>EX3034</t>
  </si>
  <si>
    <t>JTLC000002246</t>
  </si>
  <si>
    <t>EX3035</t>
  </si>
  <si>
    <t>CASENT0650257</t>
  </si>
  <si>
    <t>EX3036</t>
  </si>
  <si>
    <t>CASENT0650254</t>
  </si>
  <si>
    <t>EX3128</t>
  </si>
  <si>
    <t>CASENT0650662</t>
  </si>
  <si>
    <t>EX3038</t>
  </si>
  <si>
    <t>CASENT0637308</t>
  </si>
  <si>
    <t>EX3039</t>
  </si>
  <si>
    <t>CASENT0648789</t>
  </si>
  <si>
    <t>EX3040</t>
  </si>
  <si>
    <t>CASENT0601668</t>
  </si>
  <si>
    <t>EX3028</t>
  </si>
  <si>
    <t>CASENT0650248</t>
  </si>
  <si>
    <t>EX3029</t>
  </si>
  <si>
    <t>CASENT0650214</t>
  </si>
  <si>
    <t>EX3030</t>
  </si>
  <si>
    <t>CASENT0650253</t>
  </si>
  <si>
    <t>EX3031</t>
  </si>
  <si>
    <t>CASENT0650228</t>
  </si>
  <si>
    <t>EX3043</t>
  </si>
  <si>
    <t>CASENT0650271</t>
  </si>
  <si>
    <t>EX3044</t>
  </si>
  <si>
    <t>CASENT0650282</t>
  </si>
  <si>
    <t>EX3041</t>
  </si>
  <si>
    <t>CASENT0650268</t>
  </si>
  <si>
    <t>EX3045</t>
  </si>
  <si>
    <t>CASENT0650286</t>
  </si>
  <si>
    <t>EX3046</t>
  </si>
  <si>
    <t>CASENT0650262</t>
  </si>
  <si>
    <t>EX3047</t>
  </si>
  <si>
    <t>CASENT0650289</t>
  </si>
  <si>
    <t>EX3048</t>
  </si>
  <si>
    <t>CASENT0650275</t>
  </si>
  <si>
    <t>EX3049</t>
  </si>
  <si>
    <t>CASENT0650260</t>
  </si>
  <si>
    <t>EX3042</t>
  </si>
  <si>
    <t>CASENT0650270</t>
  </si>
  <si>
    <t>EX3050</t>
  </si>
  <si>
    <t>CASENT0650296</t>
  </si>
  <si>
    <t>EX3051</t>
  </si>
  <si>
    <t>CASENT0650303</t>
  </si>
  <si>
    <t>EX3052</t>
  </si>
  <si>
    <t>CASENT0632480</t>
  </si>
  <si>
    <t>EX3071</t>
  </si>
  <si>
    <t>CASENT0650368</t>
  </si>
  <si>
    <t>EX3070</t>
  </si>
  <si>
    <t>CASENT0650367</t>
  </si>
  <si>
    <t>D2572</t>
  </si>
  <si>
    <t>CASENT0886661</t>
  </si>
  <si>
    <t>D2573</t>
  </si>
  <si>
    <t>CASENT0886662</t>
  </si>
  <si>
    <t>D2591</t>
  </si>
  <si>
    <t>CASENT0886680</t>
  </si>
  <si>
    <t>D2618</t>
  </si>
  <si>
    <t>CASENT0886707</t>
  </si>
  <si>
    <t>D2595</t>
  </si>
  <si>
    <t>CASENT0886684</t>
  </si>
  <si>
    <t>D2596</t>
  </si>
  <si>
    <t>CASENT0886685</t>
  </si>
  <si>
    <t>D2574</t>
  </si>
  <si>
    <t>CASENT0886663</t>
  </si>
  <si>
    <t>D2575</t>
  </si>
  <si>
    <t>CASENT0886664</t>
  </si>
  <si>
    <t>D2577</t>
  </si>
  <si>
    <t>CASENT0886666</t>
  </si>
  <si>
    <t>D2578</t>
  </si>
  <si>
    <t>CASENT0886667</t>
  </si>
  <si>
    <t>D2579</t>
  </si>
  <si>
    <t>CASENT0886668</t>
  </si>
  <si>
    <t>D2580</t>
  </si>
  <si>
    <t>CASENT0886669</t>
  </si>
  <si>
    <t>D2581</t>
  </si>
  <si>
    <t>CASENT0886670</t>
  </si>
  <si>
    <t>D2582</t>
  </si>
  <si>
    <t>CASENT0886671</t>
  </si>
  <si>
    <t>D2583</t>
  </si>
  <si>
    <t>CASENT0886672</t>
  </si>
  <si>
    <t>D2584</t>
  </si>
  <si>
    <t>CASENT0886673</t>
  </si>
  <si>
    <t>D2585</t>
  </si>
  <si>
    <t>CASENT0886674</t>
  </si>
  <si>
    <t>D2586</t>
  </si>
  <si>
    <t>CASENT0886675</t>
  </si>
  <si>
    <t>D2587</t>
  </si>
  <si>
    <t>CASENT0886676</t>
  </si>
  <si>
    <t>D2588</t>
  </si>
  <si>
    <t>CASENT0886677</t>
  </si>
  <si>
    <t>D2589</t>
  </si>
  <si>
    <t>CASENT0886678</t>
  </si>
  <si>
    <t>D2590</t>
  </si>
  <si>
    <t>CASENT0886679</t>
  </si>
  <si>
    <t>EX3032</t>
  </si>
  <si>
    <t>CASENT0650231</t>
  </si>
  <si>
    <t>EX3072</t>
  </si>
  <si>
    <t>CASENT0650369</t>
  </si>
  <si>
    <t>Iroponera</t>
  </si>
  <si>
    <t>Leptogenys</t>
  </si>
  <si>
    <t>EX3015</t>
  </si>
  <si>
    <t>CASENT0650193</t>
  </si>
  <si>
    <t>EX3012</t>
  </si>
  <si>
    <t>CASENT0650190</t>
  </si>
  <si>
    <t>EX3130</t>
  </si>
  <si>
    <t>CASENT0640473</t>
  </si>
  <si>
    <t>EX3081</t>
  </si>
  <si>
    <t>DZUP549117</t>
  </si>
  <si>
    <t>EX3083</t>
  </si>
  <si>
    <t>DZUP549120</t>
  </si>
  <si>
    <t>EX3084</t>
  </si>
  <si>
    <t>DZUP549115</t>
  </si>
  <si>
    <t>EX3014</t>
  </si>
  <si>
    <t>CASENT0650192</t>
  </si>
  <si>
    <t>EX3011</t>
  </si>
  <si>
    <t>CASENT0650189</t>
  </si>
  <si>
    <t>EX3086</t>
  </si>
  <si>
    <t>DZUP549112</t>
  </si>
  <si>
    <t>D2415</t>
  </si>
  <si>
    <t>CASENT0816311</t>
  </si>
  <si>
    <t>EX3016</t>
  </si>
  <si>
    <t>CASENT0650194</t>
  </si>
  <si>
    <t>EX3087</t>
  </si>
  <si>
    <t>DZUP549118</t>
  </si>
  <si>
    <t>D2602</t>
  </si>
  <si>
    <t>EX3013</t>
  </si>
  <si>
    <t>CASENT0650191</t>
  </si>
  <si>
    <t>D2622</t>
  </si>
  <si>
    <t>CASENT0270546</t>
  </si>
  <si>
    <t>Loboponera</t>
  </si>
  <si>
    <t>Mayaponera</t>
  </si>
  <si>
    <t>Guyana</t>
  </si>
  <si>
    <t>Panama</t>
  </si>
  <si>
    <t>Megaponera</t>
  </si>
  <si>
    <t>Mesoponera</t>
  </si>
  <si>
    <t>EX3024</t>
  </si>
  <si>
    <t>CASENT0650202</t>
  </si>
  <si>
    <t>EX3023</t>
  </si>
  <si>
    <t>CASENT0650201</t>
  </si>
  <si>
    <t>D2822</t>
  </si>
  <si>
    <t>CASENT0886722</t>
  </si>
  <si>
    <t>Myopias</t>
  </si>
  <si>
    <t>EX3064</t>
  </si>
  <si>
    <t>CASENT0650361</t>
  </si>
  <si>
    <t>EX3025</t>
  </si>
  <si>
    <t>CASENT0650203</t>
  </si>
  <si>
    <t>EX2990</t>
  </si>
  <si>
    <t>CASENT0915974</t>
  </si>
  <si>
    <t>EX3129</t>
  </si>
  <si>
    <t>CASENT0650663</t>
  </si>
  <si>
    <t>EX3019</t>
  </si>
  <si>
    <t>CASENT0650197</t>
  </si>
  <si>
    <t>EX3018</t>
  </si>
  <si>
    <t>CASENT0650196</t>
  </si>
  <si>
    <t>EX3060</t>
  </si>
  <si>
    <t>CASENT0650357</t>
  </si>
  <si>
    <t>EX2993</t>
  </si>
  <si>
    <t>CASENT0722234</t>
  </si>
  <si>
    <t>EX2994</t>
  </si>
  <si>
    <t>CASENT0386216</t>
  </si>
  <si>
    <t>EX2995</t>
  </si>
  <si>
    <t>CASENT0923422</t>
  </si>
  <si>
    <t>EX2996</t>
  </si>
  <si>
    <t>CASENT0386602</t>
  </si>
  <si>
    <t>EX2997</t>
  </si>
  <si>
    <t>CASENT0214983</t>
  </si>
  <si>
    <t>EX2998</t>
  </si>
  <si>
    <t>CASENT0384742</t>
  </si>
  <si>
    <t>EX2999</t>
  </si>
  <si>
    <t>CASENT0923423</t>
  </si>
  <si>
    <t>EX3000</t>
  </si>
  <si>
    <t>CASENT0131808</t>
  </si>
  <si>
    <t>EX3062</t>
  </si>
  <si>
    <t>CASENT0650359</t>
  </si>
  <si>
    <t>EX2991</t>
  </si>
  <si>
    <t>CASENT0267003</t>
  </si>
  <si>
    <t>EX2992</t>
  </si>
  <si>
    <t>CASENT0265851</t>
  </si>
  <si>
    <t>EX3061</t>
  </si>
  <si>
    <t>CASENT0650358</t>
  </si>
  <si>
    <t>Neoponera</t>
  </si>
  <si>
    <t>EX3088</t>
  </si>
  <si>
    <t>ATPFOR2015</t>
  </si>
  <si>
    <t>EX2987</t>
  </si>
  <si>
    <t>CASENT0765382</t>
  </si>
  <si>
    <t>EX3089</t>
  </si>
  <si>
    <t>DZUP549361</t>
  </si>
  <si>
    <t>EX2988</t>
  </si>
  <si>
    <t>CASENT0872952</t>
  </si>
  <si>
    <t>EX3092</t>
  </si>
  <si>
    <t>DZUP549430</t>
  </si>
  <si>
    <t>EX3091</t>
  </si>
  <si>
    <t>MPEG03007355</t>
  </si>
  <si>
    <t>EX3093</t>
  </si>
  <si>
    <t>UFV-LABECOL-001934</t>
  </si>
  <si>
    <t>Odontomachus</t>
  </si>
  <si>
    <t>EX3077</t>
  </si>
  <si>
    <t>MJ13282</t>
  </si>
  <si>
    <t>EX2950</t>
  </si>
  <si>
    <t>CASENT0354600</t>
  </si>
  <si>
    <t>EX3137</t>
  </si>
  <si>
    <t>CASENT0636865</t>
  </si>
  <si>
    <t>EX3010</t>
  </si>
  <si>
    <t>CASENT0650188</t>
  </si>
  <si>
    <t>EX3053</t>
  </si>
  <si>
    <t>CASENT0650350</t>
  </si>
  <si>
    <t>EX3054</t>
  </si>
  <si>
    <t>CASENT0650351</t>
  </si>
  <si>
    <t>EX3057</t>
  </si>
  <si>
    <t>CASENT0650354</t>
  </si>
  <si>
    <t>EX3027</t>
  </si>
  <si>
    <t>CASENT0650205</t>
  </si>
  <si>
    <t>EX3136</t>
  </si>
  <si>
    <t>CASENT0631835</t>
  </si>
  <si>
    <t>EX3055</t>
  </si>
  <si>
    <t>CASENT0650352</t>
  </si>
  <si>
    <t>EX3007</t>
  </si>
  <si>
    <t>CASENT0650185</t>
  </si>
  <si>
    <t>EX2956</t>
  </si>
  <si>
    <t>CASENT0266203</t>
  </si>
  <si>
    <t>EX2952</t>
  </si>
  <si>
    <t>CASENT0923416</t>
  </si>
  <si>
    <t>EX3078</t>
  </si>
  <si>
    <t>CASENT0650423</t>
  </si>
  <si>
    <t>EX3058</t>
  </si>
  <si>
    <t>CASENT0650355</t>
  </si>
  <si>
    <t>EX2953</t>
  </si>
  <si>
    <t>CASENT0012708</t>
  </si>
  <si>
    <t>EX3008</t>
  </si>
  <si>
    <t>CASENT0650186</t>
  </si>
  <si>
    <t>EX2954</t>
  </si>
  <si>
    <t>CASENT0114965</t>
  </si>
  <si>
    <t>EX3006</t>
  </si>
  <si>
    <t>CASENT0650184</t>
  </si>
  <si>
    <t>Odontoponera</t>
  </si>
  <si>
    <t>EX2967</t>
  </si>
  <si>
    <t>CASENT0923419</t>
  </si>
  <si>
    <t>EX2968</t>
  </si>
  <si>
    <t>CASENT0267032</t>
  </si>
  <si>
    <t>EX2969</t>
  </si>
  <si>
    <t>CASENT0287102</t>
  </si>
  <si>
    <t>Pachycondyla</t>
  </si>
  <si>
    <t>EX2989</t>
  </si>
  <si>
    <t>CASENT0923096</t>
  </si>
  <si>
    <t>Paltothyreus</t>
  </si>
  <si>
    <t>Parvaponera</t>
  </si>
  <si>
    <t>D2416</t>
  </si>
  <si>
    <t>CASENT0250589</t>
  </si>
  <si>
    <t>Phrynoponera</t>
  </si>
  <si>
    <t>Platythyrea</t>
  </si>
  <si>
    <t>Plectroctena</t>
  </si>
  <si>
    <t>Ponera</t>
  </si>
  <si>
    <t>Italy</t>
  </si>
  <si>
    <t>Mauritius</t>
  </si>
  <si>
    <t>EX2973</t>
  </si>
  <si>
    <t>CASENT0266942</t>
  </si>
  <si>
    <t>EX2974</t>
  </si>
  <si>
    <t>CASENT0265148</t>
  </si>
  <si>
    <t>EX2975</t>
  </si>
  <si>
    <t>CASENT0268063</t>
  </si>
  <si>
    <t>D2619</t>
  </si>
  <si>
    <t>CASENT0886708</t>
  </si>
  <si>
    <t>D2598</t>
  </si>
  <si>
    <t>CASENT0886687</t>
  </si>
  <si>
    <t>D2600</t>
  </si>
  <si>
    <t>CASENT0886689</t>
  </si>
  <si>
    <t>EX2971</t>
  </si>
  <si>
    <t>CASENT0923420</t>
  </si>
  <si>
    <t>EX2972</t>
  </si>
  <si>
    <t>CASENT0906705</t>
  </si>
  <si>
    <t>Promyopias</t>
  </si>
  <si>
    <t>Psalidomyrmex</t>
  </si>
  <si>
    <t>Pseudoneoponera</t>
  </si>
  <si>
    <t>EX2982</t>
  </si>
  <si>
    <t>CASENT0702012</t>
  </si>
  <si>
    <t>EX2983</t>
  </si>
  <si>
    <t>CASENT0387554</t>
  </si>
  <si>
    <t>D2620</t>
  </si>
  <si>
    <t>CASENT0886709</t>
  </si>
  <si>
    <t>EX2984</t>
  </si>
  <si>
    <t>CASENT0746787</t>
  </si>
  <si>
    <t>Pseudoponera</t>
  </si>
  <si>
    <t>Rasopone</t>
  </si>
  <si>
    <t>Brazil</t>
  </si>
  <si>
    <t>Colombia</t>
  </si>
  <si>
    <t>EX2986</t>
  </si>
  <si>
    <t>CASENT0923421</t>
  </si>
  <si>
    <t>EX2985</t>
  </si>
  <si>
    <t>CASENT0217567</t>
  </si>
  <si>
    <t>Simopelta</t>
  </si>
  <si>
    <t>EX3002</t>
  </si>
  <si>
    <t>CASENT0914501</t>
  </si>
  <si>
    <t>EX3004</t>
  </si>
  <si>
    <t>CASENT0914503</t>
  </si>
  <si>
    <t>EX3138</t>
  </si>
  <si>
    <t>EX3001</t>
  </si>
  <si>
    <t>CASENT0914499</t>
  </si>
  <si>
    <t>EX3003</t>
  </si>
  <si>
    <t>CASENT0914502</t>
  </si>
  <si>
    <t>Streblognathus</t>
  </si>
  <si>
    <t>Thaumatomyrmex</t>
  </si>
  <si>
    <t>Wadeura</t>
  </si>
  <si>
    <t>Thailand</t>
  </si>
  <si>
    <t>Central African Republic</t>
  </si>
  <si>
    <t>Cameroon</t>
  </si>
  <si>
    <t>South Africa</t>
  </si>
  <si>
    <t>Gabon</t>
  </si>
  <si>
    <t>Trinidad and Tobago</t>
  </si>
  <si>
    <t>Uganda</t>
  </si>
  <si>
    <t>Myanmar</t>
  </si>
  <si>
    <t>Mozambique</t>
  </si>
  <si>
    <t>Fiji</t>
  </si>
  <si>
    <t>Venezuela</t>
  </si>
  <si>
    <t>Indonesia</t>
  </si>
  <si>
    <t>Zambia</t>
  </si>
  <si>
    <t>Ghana</t>
  </si>
  <si>
    <t>Congo</t>
  </si>
  <si>
    <t>Tanzania</t>
  </si>
  <si>
    <t>Swaziland</t>
  </si>
  <si>
    <t>Ponera_colaensis_D2122</t>
  </si>
  <si>
    <t>Guadeloupe</t>
  </si>
  <si>
    <t>Cuba</t>
  </si>
  <si>
    <t>New Zealand</t>
  </si>
  <si>
    <t>Ecuador</t>
  </si>
  <si>
    <t>New Caledonia</t>
  </si>
  <si>
    <t>Democratic Republic of Congo</t>
  </si>
  <si>
    <t>Kenya</t>
  </si>
  <si>
    <t>Angola</t>
  </si>
  <si>
    <t>Ethiopia</t>
  </si>
  <si>
    <t>Bolivia</t>
  </si>
  <si>
    <t>Saint Vincent and the Grenadines</t>
  </si>
  <si>
    <t>Papua New Guinea</t>
  </si>
  <si>
    <t>Sao Tome and Principe</t>
  </si>
  <si>
    <t>Israel</t>
  </si>
  <si>
    <t>Morocco</t>
  </si>
  <si>
    <t>Argentina</t>
  </si>
  <si>
    <t>Fisheropone_hartwigi_D2066</t>
  </si>
  <si>
    <t>REMOVE</t>
  </si>
  <si>
    <t>KEEP</t>
  </si>
  <si>
    <t>Anochetus_siphneus_EX2927</t>
  </si>
  <si>
    <t>Anochetus_CM04_EX2936</t>
  </si>
  <si>
    <t>Anochetus_CASC_MZ03_EX2944</t>
  </si>
  <si>
    <t>Odontomachus_simillimus_EX2953</t>
  </si>
  <si>
    <t>Ectomomyrmex_TH01_EX2961</t>
  </si>
  <si>
    <t>Ponera_testacea_EX2972</t>
  </si>
  <si>
    <t>Harpegnathos_MY01_EX2980</t>
  </si>
  <si>
    <t>Neoponera_fiebrigi_EX2988</t>
  </si>
  <si>
    <t>Myopias_MY07_EX2996</t>
  </si>
  <si>
    <t>Simopelta_laevigata_EX3004</t>
  </si>
  <si>
    <t>Leptogenys_caeciliae_EX3012</t>
  </si>
  <si>
    <t>Ectomomyrmex_aciculatus_EX3020</t>
  </si>
  <si>
    <t>Anochetus_AFR01_EX2929</t>
  </si>
  <si>
    <t>Anochetus_AFR06_EX2937</t>
  </si>
  <si>
    <t>Anochetus_CASC_MZ06_EX2945</t>
  </si>
  <si>
    <t>Odontomachus_tuneri_cf_EX2954</t>
  </si>
  <si>
    <t>Ectomomyrmex_TH02_EX2962</t>
  </si>
  <si>
    <t>Ponera_PH01_EX2973</t>
  </si>
  <si>
    <t>Harpegnathos_MY02_EX2981</t>
  </si>
  <si>
    <t>Pachycondyla_striata_EX2989</t>
  </si>
  <si>
    <t>Myopias_MY08_EX2997</t>
  </si>
  <si>
    <t>Ectomomyrmex_scobinus_EX3005</t>
  </si>
  <si>
    <t>Leptogenys_violacea_EX3013</t>
  </si>
  <si>
    <t>Ectomomyrmex_acutus_EX3021</t>
  </si>
  <si>
    <t>Anochetus_AFR02_EX2930</t>
  </si>
  <si>
    <t>Anochetus_CM05_EX2938</t>
  </si>
  <si>
    <t>Anochetus_CASC_MZ07_EX2946</t>
  </si>
  <si>
    <t>Ectomomyrmex_TH03_EX2963</t>
  </si>
  <si>
    <t>Ponera_PH02_EX2974</t>
  </si>
  <si>
    <t>Pseudoneoponera_MY01_EX2982</t>
  </si>
  <si>
    <t>Myopias_darioi_EX2990</t>
  </si>
  <si>
    <t>Myopias_MY09_EX2998</t>
  </si>
  <si>
    <t>Odontomachus_tyrannicus_EX3006</t>
  </si>
  <si>
    <t>Leptogenys_Janda_sp1_EX3014</t>
  </si>
  <si>
    <t>Ectomomyrmex_Janda_sp10_EX3022</t>
  </si>
  <si>
    <t>Anochetus_AFR03_EX2931</t>
  </si>
  <si>
    <t>Anochetus_UG01_EX2939</t>
  </si>
  <si>
    <t>Anochetus_CASC_MZ09_EX2947</t>
  </si>
  <si>
    <t>Odontomachus_PH02_EX2956</t>
  </si>
  <si>
    <t>Ectomomyrmex_TH04_EX2964</t>
  </si>
  <si>
    <t>Ponera_PH03_EX2975</t>
  </si>
  <si>
    <t>Pseudoneoponera_MY02_EX2983</t>
  </si>
  <si>
    <t>Myopias_PH01_EX2991</t>
  </si>
  <si>
    <t>Myopias_MY10_EX2999</t>
  </si>
  <si>
    <t>Odontomachus_papuanus_EX3007</t>
  </si>
  <si>
    <t>Leptogenys_bituberculata_EX3015</t>
  </si>
  <si>
    <t>Mesoponera_manni_EX3023</t>
  </si>
  <si>
    <t>Anochetus_AFR05_EX2932</t>
  </si>
  <si>
    <t>Anochetus_UG09_EX2940</t>
  </si>
  <si>
    <t>Anochetus_CASC_MZ11_EX2948</t>
  </si>
  <si>
    <t>Ectomomyrmex_lobocarenus_EX2957</t>
  </si>
  <si>
    <t>Odontoponera_NP01_EX2967</t>
  </si>
  <si>
    <t>Dinoponera_quadriceps_EX2976</t>
  </si>
  <si>
    <t>Pseudoneoponera_sublaevis_EX2984</t>
  </si>
  <si>
    <t>Myopias_PH02_EX2992</t>
  </si>
  <si>
    <t>Myopias_MY11_EX3000</t>
  </si>
  <si>
    <t>Odontomachus_testaceus_EX3008</t>
  </si>
  <si>
    <t>Leptogenys_purpurea_EX3016</t>
  </si>
  <si>
    <t>Mesoponera_Janda_sp6_EX3024</t>
  </si>
  <si>
    <t>Anochetus_AFR08_EX2933</t>
  </si>
  <si>
    <t>Anochetus_UG05_EX2941</t>
  </si>
  <si>
    <t>Anochetus_AO01_EX2949</t>
  </si>
  <si>
    <t>Ectomomyrmex_simillimus_EX2958</t>
  </si>
  <si>
    <t>Odontoponera_PH01_EX2968</t>
  </si>
  <si>
    <t>Boloponera_ikemkha_EX2977</t>
  </si>
  <si>
    <t>Rasopone_rupinicola_EX2985</t>
  </si>
  <si>
    <t>Myopias_MY04_EX2993</t>
  </si>
  <si>
    <t>Simopelta_transversa_EX3001</t>
  </si>
  <si>
    <t>Diacamma_Janda_sp1_EX3017</t>
  </si>
  <si>
    <t>Myopias_BGC33_EX3025</t>
  </si>
  <si>
    <t>Anochetus_sedilloti_EX2934</t>
  </si>
  <si>
    <t>Odontomachus_assiniensis_EX2950</t>
  </si>
  <si>
    <t>Ectomomyrmex_PH02_EX2959</t>
  </si>
  <si>
    <t>Odontoponera_TH01_EX2969</t>
  </si>
  <si>
    <t>Emeryopone_TH02_EX2978</t>
  </si>
  <si>
    <t>Rasopone_PA01_EX2986</t>
  </si>
  <si>
    <t>Myopias_MY05_EX2994</t>
  </si>
  <si>
    <t>Simopelta_breviscapa_EX3002</t>
  </si>
  <si>
    <t>Odontomachus_imperator_EX3010</t>
  </si>
  <si>
    <t>Myopias_Janda_sp6_EX3018</t>
  </si>
  <si>
    <t>Anochetus_isolatus_EX3026</t>
  </si>
  <si>
    <t>Anochetus_CM03_EX2935</t>
  </si>
  <si>
    <t>Anochetus_UG03_EX2943</t>
  </si>
  <si>
    <t>Odontomachus_rufithorax_EX2952</t>
  </si>
  <si>
    <t>Ectomomyrmex_PH03_EX2960</t>
  </si>
  <si>
    <t>Ponera_selenophora_EX2971</t>
  </si>
  <si>
    <t>Harpegnathos_TH01_EX2979</t>
  </si>
  <si>
    <t>Neoponera_commutata_EX2987</t>
  </si>
  <si>
    <t>Myopias_MY06_EX2995</t>
  </si>
  <si>
    <t>Simopelta_vierirai_EX3003</t>
  </si>
  <si>
    <t>Leptogenys_keysseri_EX3011</t>
  </si>
  <si>
    <t>Myopias_Janda_sp4_EX3019</t>
  </si>
  <si>
    <t>Odontomachus_malignus_EX3027</t>
  </si>
  <si>
    <t>Hypoponera_JTL022_EX3028</t>
  </si>
  <si>
    <t>Hypoponera_JTL008_EX3036</t>
  </si>
  <si>
    <t>Hypoponera_JTL029_EX3045</t>
  </si>
  <si>
    <t>Odontomachus_indet_EX3053</t>
  </si>
  <si>
    <t>Myopias_Ohu_1_EX3062</t>
  </si>
  <si>
    <t>Hypoponera_Fogo07_EX3073</t>
  </si>
  <si>
    <t>Neoponera_rostrata_2_EX3091</t>
  </si>
  <si>
    <t>Hypoponera_Dias19_2_EX3119</t>
  </si>
  <si>
    <t>Hypoponera_JTL010_EX3128</t>
  </si>
  <si>
    <t>Odontomachus_opaciventris_EX3136</t>
  </si>
  <si>
    <t>Hypoponera_JTL023_EX3029</t>
  </si>
  <si>
    <t>Hypoponera_JTL013_EX3038</t>
  </si>
  <si>
    <t>Hypoponera_JTL030_EX3046</t>
  </si>
  <si>
    <t>Odontomachus_indet_EX3054</t>
  </si>
  <si>
    <t>Myopias_BG02_EX3064</t>
  </si>
  <si>
    <t>Brachyponera_Weam01_EX3074</t>
  </si>
  <si>
    <t>Leptogenys_gaigei_EX3083</t>
  </si>
  <si>
    <t>Neoponera_rostrata_EX3092</t>
  </si>
  <si>
    <t>Hypoponera_Dias24_EX3120</t>
  </si>
  <si>
    <t>Myopias_delta_EX3129</t>
  </si>
  <si>
    <t>Odontomachus_erythrocephala_EX3137</t>
  </si>
  <si>
    <t>Hypoponera_JTL024_EX3030</t>
  </si>
  <si>
    <t>Hypoponera_JTL016_EX3039</t>
  </si>
  <si>
    <t>Hypoponera_JTL031_EX3047</t>
  </si>
  <si>
    <t>Odontomachus_opaculus_B_EX3055</t>
  </si>
  <si>
    <t>Ectomomyrmex_BG01_EX3065</t>
  </si>
  <si>
    <t>Brachyponera_Mad01_EX3075</t>
  </si>
  <si>
    <t>Leptogenys_iheringi_EX3084</t>
  </si>
  <si>
    <t>Neoponera_venusta_EX3093</t>
  </si>
  <si>
    <t>Hypoponera_Dias19_1_EX3121</t>
  </si>
  <si>
    <t>Leptogenys_cordoba_EX3130</t>
  </si>
  <si>
    <t>Simopelta_longinoda_EX3138</t>
  </si>
  <si>
    <t>Hypoponera_JTL025_EX3031</t>
  </si>
  <si>
    <t>Hypoponera_JTL021_EX3040</t>
  </si>
  <si>
    <t>Hypoponera_JTL032_EX3048</t>
  </si>
  <si>
    <t>Odontomachus_indet_EX3057</t>
  </si>
  <si>
    <t>Cryptopone_BG01_EX3066</t>
  </si>
  <si>
    <t>Odontomachus_animosus_EX3077</t>
  </si>
  <si>
    <t>Leptogenys_luederwaldti_EX3086</t>
  </si>
  <si>
    <t>Hypoponera_Dias27_EX3113</t>
  </si>
  <si>
    <t>Hypoponera_Dias02_1_EX3122</t>
  </si>
  <si>
    <t>Hypoponera_trigona_EX3032</t>
  </si>
  <si>
    <t>Hypoponera_JTL028_EX3041</t>
  </si>
  <si>
    <t>Hypoponera_JTL033_EX3049</t>
  </si>
  <si>
    <t>Odontomachus_saevissmus_EX3058</t>
  </si>
  <si>
    <t>Cryptopone_Fogo01_EX3067</t>
  </si>
  <si>
    <t>Odontomachus_ruginodis_EX3078</t>
  </si>
  <si>
    <t>Leptogenys_quirozi_EX3087</t>
  </si>
  <si>
    <t>Hypoponera_Dias14_EX3114</t>
  </si>
  <si>
    <t>Hypoponera_Dias25_EX3123</t>
  </si>
  <si>
    <t>Hypoponera_JTL002_EX3033</t>
  </si>
  <si>
    <t>Hypoponera_JTL034_EX3042</t>
  </si>
  <si>
    <t>Hypoponera_JTL035_EX3050</t>
  </si>
  <si>
    <t>Diacamma_Timor_01_EX3059</t>
  </si>
  <si>
    <t>Hypoponera_NewBrit01_EX3070</t>
  </si>
  <si>
    <t>Anochetus_altisquamis_EX3079</t>
  </si>
  <si>
    <t>Neoponera_bactronica_EX3088</t>
  </si>
  <si>
    <t>Hypoponera_Dias12_EX3116</t>
  </si>
  <si>
    <t>Hypoponera_Dias20_EX3124</t>
  </si>
  <si>
    <t>Hypoponera_JTL003_EX3034</t>
  </si>
  <si>
    <t>Hypoponera_JTL026_EX3043</t>
  </si>
  <si>
    <t>Hypoponera_JTL036_EX3051</t>
  </si>
  <si>
    <t>Myopias_Janda_sp9_EX3060</t>
  </si>
  <si>
    <t>Hypoponera_Mad02_EX3071</t>
  </si>
  <si>
    <t>Anochetus_neglectus_EX3080</t>
  </si>
  <si>
    <t>Neoponera_concava_EX3089</t>
  </si>
  <si>
    <t>Hypoponera_Dias10_EX3125</t>
  </si>
  <si>
    <t>Hypoponera_JTL006_EX3035</t>
  </si>
  <si>
    <t>Hypoponera_JTL027_EX3044</t>
  </si>
  <si>
    <t>Hypoponera_JTL037_EX3052</t>
  </si>
  <si>
    <t>Myopias_Utai_1_EX3061</t>
  </si>
  <si>
    <t>Hypoponera_Weam01_EX3072</t>
  </si>
  <si>
    <t>Leptogenys_crudelis_EX3081</t>
  </si>
  <si>
    <t>Hypoponera_Dias01_EX3118</t>
  </si>
  <si>
    <t>Hypoponera_Dias05_EX3127</t>
  </si>
  <si>
    <t>Platythyrea_schultzei_D2414a</t>
  </si>
  <si>
    <t>Leptogenys_mactans_D2415</t>
  </si>
  <si>
    <t>Parvaponera_suspecta_D2416</t>
  </si>
  <si>
    <t>Anochetus_talpa_D2417</t>
  </si>
  <si>
    <t>Hypoponera_bca01_D2571</t>
  </si>
  <si>
    <t>Hypoponera_opacior_nr_D2572</t>
  </si>
  <si>
    <t>Hypoponera_opacior_nr_D2573</t>
  </si>
  <si>
    <t>Hypoponera_psw_cn01_D2574</t>
  </si>
  <si>
    <t>Hypoponera_psw_my01_D2575</t>
  </si>
  <si>
    <t>Hypoponera_psw_my05_D2577</t>
  </si>
  <si>
    <t>Hypoponera_psw_my06_D2578</t>
  </si>
  <si>
    <t>Hypoponera_psw_my07_D2579</t>
  </si>
  <si>
    <t>Hypoponera_psw_my08_D2580</t>
  </si>
  <si>
    <t>Hypoponera_psw_my09_D2581</t>
  </si>
  <si>
    <t>Hypoponera_psw_my10_D2582</t>
  </si>
  <si>
    <t>Hypoponera_psw_my11_D2583</t>
  </si>
  <si>
    <t>Hypoponera_psw_my12_D2584</t>
  </si>
  <si>
    <t>Hypoponera_psw_my16_D2585</t>
  </si>
  <si>
    <t>Hypoponera_psw_pe01_D2586</t>
  </si>
  <si>
    <t>Hypoponera_psw_pe03_D2587</t>
  </si>
  <si>
    <t>Hypoponera_psw_pe06_D2588</t>
  </si>
  <si>
    <t>Hypoponera_psw_pe07_D2589</t>
  </si>
  <si>
    <t>Hypoponera_psw_pe08_D2590</t>
  </si>
  <si>
    <t>Hypoponera_psw_au01_D2591</t>
  </si>
  <si>
    <t>Hypoponera_psw_au05_D2595</t>
  </si>
  <si>
    <t>Hypoponera_psw_au06_D2596</t>
  </si>
  <si>
    <t>Ponera_psw_my02_D2598</t>
  </si>
  <si>
    <t>Ponera_psw_my04_D2600</t>
  </si>
  <si>
    <t>Leptogenys_turneri_D2602</t>
  </si>
  <si>
    <t>Hypoponera_psw_au02_D2618</t>
  </si>
  <si>
    <t>Ponera_psw_my01_D2619</t>
  </si>
  <si>
    <t>Pseudoneoponera_piliventris_D2620</t>
  </si>
  <si>
    <t>Diacamma_indicum_D2621</t>
  </si>
  <si>
    <t>Leptogenys_yerburyi_nr_D2622</t>
  </si>
  <si>
    <t>Bothroponera_pumicosa_D2821</t>
  </si>
  <si>
    <t>Mesoponera_psw_my01_D2822</t>
  </si>
  <si>
    <t>Anochetus_filicornis_D2823</t>
  </si>
  <si>
    <t>Hypoponera_biroi_D2858</t>
  </si>
  <si>
    <t>Ectomomyrmex_melancholicus_D2859</t>
  </si>
  <si>
    <t>Anochetus_alae_D2860</t>
  </si>
  <si>
    <t>Odontoponera_denticulata_D2861</t>
  </si>
  <si>
    <t>Hypoponera_us_ca01_D2862</t>
  </si>
  <si>
    <t>Hypoponera_psw_mx01_D2863</t>
  </si>
  <si>
    <t>Hypoponera_psw_do01_D2864</t>
  </si>
  <si>
    <t>Hypoponera_psw_do02_D2865</t>
  </si>
  <si>
    <t>Hypoponera_psw_do03_D2866</t>
  </si>
  <si>
    <t>Hypoponera_opacior_nr_D2867</t>
  </si>
  <si>
    <t>Hypoponera_psw_ar02_D2868</t>
  </si>
  <si>
    <t>Hypoponera_opacior_D2869</t>
  </si>
  <si>
    <t>Hypoponera_psw_cu01_D2870</t>
  </si>
  <si>
    <t>Leptogenys_diminuta_D2876</t>
  </si>
  <si>
    <t>Hypoponera_abeillei_D2899</t>
  </si>
  <si>
    <t>Anochetus_kempfi_D2900</t>
  </si>
  <si>
    <t>Sample name combined</t>
  </si>
  <si>
    <t>D2861</t>
  </si>
  <si>
    <t>D2858</t>
  </si>
  <si>
    <t>D2859</t>
  </si>
  <si>
    <t>D2860</t>
  </si>
  <si>
    <t>D2414a</t>
  </si>
  <si>
    <t>D2876</t>
  </si>
  <si>
    <t>D2862</t>
  </si>
  <si>
    <t>D2863</t>
  </si>
  <si>
    <t>D2866</t>
  </si>
  <si>
    <t>D2865</t>
  </si>
  <si>
    <t>D2864</t>
  </si>
  <si>
    <t>D2870</t>
  </si>
  <si>
    <t>D2868</t>
  </si>
  <si>
    <t>D2867</t>
  </si>
  <si>
    <t>D2869</t>
  </si>
  <si>
    <t>D2899</t>
  </si>
  <si>
    <t>D2900</t>
  </si>
  <si>
    <t>Anochetus_AFR01</t>
  </si>
  <si>
    <t>Anochetus_AFR02</t>
  </si>
  <si>
    <t>Anochetus_AFR03</t>
  </si>
  <si>
    <t>Anochetus_AFR05</t>
  </si>
  <si>
    <t>Anochetus_AFR06</t>
  </si>
  <si>
    <t>Anochetus_AFR08</t>
  </si>
  <si>
    <t>Anochetus_altisquamis</t>
  </si>
  <si>
    <t>Anochetus_AO01</t>
  </si>
  <si>
    <t>Anochetus_CASC_MZ03</t>
  </si>
  <si>
    <t>Anochetus_CASC_MZ06</t>
  </si>
  <si>
    <t>Anochetus_CASC_MZ07</t>
  </si>
  <si>
    <t>Anochetus_CASC_MZ09</t>
  </si>
  <si>
    <t>Anochetus_CASC_MZ11</t>
  </si>
  <si>
    <t>Anochetus_CM03</t>
  </si>
  <si>
    <t>Anochetus_CM04</t>
  </si>
  <si>
    <t>Anochetus_CM05</t>
  </si>
  <si>
    <t>Anochetus_filicornis</t>
  </si>
  <si>
    <t>Anochetus_isolatus</t>
  </si>
  <si>
    <t>Anochetus_kempfi</t>
  </si>
  <si>
    <t>Anochetus_neglectus</t>
  </si>
  <si>
    <t>Anochetus_sedilloti</t>
  </si>
  <si>
    <t>Anochetus_talpa</t>
  </si>
  <si>
    <t>Anochetus_UG01</t>
  </si>
  <si>
    <t>Anochetus_UG03</t>
  </si>
  <si>
    <t>Anochetus_UG05</t>
  </si>
  <si>
    <t>Anochetus_UG09</t>
  </si>
  <si>
    <t>Boloponera_ikemkha</t>
  </si>
  <si>
    <t>Bothroponera_pumicosa</t>
  </si>
  <si>
    <t>Brachyponera_Mad01</t>
  </si>
  <si>
    <t>Brachyponera_Weam01</t>
  </si>
  <si>
    <t>Cryptopone_BG01</t>
  </si>
  <si>
    <t>Cryptopone_Fogo01</t>
  </si>
  <si>
    <t>Diacamma_indicum</t>
  </si>
  <si>
    <t>Diacamma_Janda_sp1</t>
  </si>
  <si>
    <t>Diacamma_Timor_1</t>
  </si>
  <si>
    <t>Dinoponera_quadriceps</t>
  </si>
  <si>
    <t>Ectomomyrmex_aciculatus</t>
  </si>
  <si>
    <t>Ectomomyrmex_acutus</t>
  </si>
  <si>
    <t>Ectomomyrmex_BG01</t>
  </si>
  <si>
    <t>Ectomomyrmex_Janda_sp10</t>
  </si>
  <si>
    <t>Ectomomyrmex_lobocarenus</t>
  </si>
  <si>
    <t>Ectomomyrmex_PH02</t>
  </si>
  <si>
    <t>Ectomomyrmex_PH03</t>
  </si>
  <si>
    <t>Ectomomyrmex_scobinus</t>
  </si>
  <si>
    <t>Ectomomyrmex_simillimus</t>
  </si>
  <si>
    <t>Ectomomyrmex_TH01</t>
  </si>
  <si>
    <t>Ectomomyrmex_TH02</t>
  </si>
  <si>
    <t>Ectomomyrmex_TH03</t>
  </si>
  <si>
    <t>Ectomomyrmex_TH04</t>
  </si>
  <si>
    <t>Emeryopone_TH02</t>
  </si>
  <si>
    <t>Harpegnathos_MY01</t>
  </si>
  <si>
    <t>Harpegnathos_MY02</t>
  </si>
  <si>
    <t>Harpegnathos_TH01</t>
  </si>
  <si>
    <t>Hypoponera_abeillei</t>
  </si>
  <si>
    <t>Hypoponera_bca01</t>
  </si>
  <si>
    <t>Hypoponera_Dias01</t>
  </si>
  <si>
    <t>Hypoponera_Dias02_1</t>
  </si>
  <si>
    <t>Hypoponera_Dias05</t>
  </si>
  <si>
    <t>Hypoponera_Dias10</t>
  </si>
  <si>
    <t>Hypoponera_Dias12</t>
  </si>
  <si>
    <t>Hypoponera_Dias14</t>
  </si>
  <si>
    <t>Hypoponera_Dias19_1</t>
  </si>
  <si>
    <t>Hypoponera_Dias19_2</t>
  </si>
  <si>
    <t>Hypoponera_Dias20</t>
  </si>
  <si>
    <t>Hypoponera_Dias24</t>
  </si>
  <si>
    <t>Hypoponera_Dias25</t>
  </si>
  <si>
    <t>Hypoponera_Dias27</t>
  </si>
  <si>
    <t>Hypoponera_Fogo07</t>
  </si>
  <si>
    <t>Hypoponera_JTL002</t>
  </si>
  <si>
    <t>Hypoponera_JTL003</t>
  </si>
  <si>
    <t>Hypoponera_JTL006</t>
  </si>
  <si>
    <t>Hypoponera_JTL008</t>
  </si>
  <si>
    <t>Hypoponera_JTL010</t>
  </si>
  <si>
    <t>Hypoponera_JTL013</t>
  </si>
  <si>
    <t>Hypoponera_JTL016</t>
  </si>
  <si>
    <t>Hypoponera_JTL021</t>
  </si>
  <si>
    <t>Hypoponera_JTL022</t>
  </si>
  <si>
    <t>Hypoponera_JTL023</t>
  </si>
  <si>
    <t>Hypoponera_JTL024</t>
  </si>
  <si>
    <t>Hypoponera_JTL025</t>
  </si>
  <si>
    <t>Hypoponera_JTL026</t>
  </si>
  <si>
    <t>Hypoponera_JTL027</t>
  </si>
  <si>
    <t>Hypoponera_JTL028</t>
  </si>
  <si>
    <t>Hypoponera_JTL029</t>
  </si>
  <si>
    <t>Hypoponera_JTL030</t>
  </si>
  <si>
    <t>Hypoponera_JTL031</t>
  </si>
  <si>
    <t>Hypoponera_JTL032</t>
  </si>
  <si>
    <t>Hypoponera_JTL033</t>
  </si>
  <si>
    <t>Hypoponera_JTL034</t>
  </si>
  <si>
    <t>Hypoponera_JTL035</t>
  </si>
  <si>
    <t>Hypoponera_JTL036</t>
  </si>
  <si>
    <t>Hypoponera_JTL037</t>
  </si>
  <si>
    <t>Hypoponera_Mad02</t>
  </si>
  <si>
    <t>Hypoponera_NewBrit01</t>
  </si>
  <si>
    <t>Hypoponera_opacior_nr</t>
  </si>
  <si>
    <t>Hypoponera_psw_ar02</t>
  </si>
  <si>
    <t>Hypoponera_psw_au01</t>
  </si>
  <si>
    <t>Hypoponera_psw_au02</t>
  </si>
  <si>
    <t>Hypoponera_psw_au05</t>
  </si>
  <si>
    <t>Hypoponera_psw_au06</t>
  </si>
  <si>
    <t>Hypoponera_psw_cn01</t>
  </si>
  <si>
    <t>Hypoponera_psw_cu01</t>
  </si>
  <si>
    <t>Hypoponera_psw_do01</t>
  </si>
  <si>
    <t>Hypoponera_psw_do02</t>
  </si>
  <si>
    <t>Hypoponera_psw_do03</t>
  </si>
  <si>
    <t>Hypoponera_psw_mx01</t>
  </si>
  <si>
    <t>Hypoponera_psw_my01</t>
  </si>
  <si>
    <t>Hypoponera_psw_my05</t>
  </si>
  <si>
    <t>Hypoponera_psw_my06</t>
  </si>
  <si>
    <t>Hypoponera_psw_my07</t>
  </si>
  <si>
    <t>Hypoponera_psw_my08</t>
  </si>
  <si>
    <t>Hypoponera_psw_my10</t>
  </si>
  <si>
    <t>Hypoponera_psw_my11</t>
  </si>
  <si>
    <t>Hypoponera_psw_my12</t>
  </si>
  <si>
    <t>Hypoponera_psw_my16</t>
  </si>
  <si>
    <t>Hypoponera_psw_pe01</t>
  </si>
  <si>
    <t>Hypoponera_psw_pe03</t>
  </si>
  <si>
    <t>Hypoponera_psw_pe06</t>
  </si>
  <si>
    <t>Hypoponera_psw_pe07</t>
  </si>
  <si>
    <t>Hypoponera_psw_pe08</t>
  </si>
  <si>
    <t>Hypoponera_Weam01</t>
  </si>
  <si>
    <t>Leptogenys_bituberculata</t>
  </si>
  <si>
    <t>Leptogenys_cordoba</t>
  </si>
  <si>
    <t>Leptogenys_crudelis</t>
  </si>
  <si>
    <t>Leptogenys_gaigei</t>
  </si>
  <si>
    <t>Leptogenys_iheringi</t>
  </si>
  <si>
    <t>Leptogenys_Janda_sp1</t>
  </si>
  <si>
    <t>Leptogenys_keysseri</t>
  </si>
  <si>
    <t>Leptogenys_luederwaldti</t>
  </si>
  <si>
    <t>Leptogenys_mactans</t>
  </si>
  <si>
    <t>Leptogenys_purpurea</t>
  </si>
  <si>
    <t>Leptogenys_quirozi</t>
  </si>
  <si>
    <t>Leptogenys_turneri</t>
  </si>
  <si>
    <t>Leptogenys_violacea</t>
  </si>
  <si>
    <t>Leptogenys_yerburyi_nr</t>
  </si>
  <si>
    <t>Mesoponera_Janda_sp6</t>
  </si>
  <si>
    <t>Mesoponera_manni</t>
  </si>
  <si>
    <t>Mesoponera_psw_my01</t>
  </si>
  <si>
    <t>Myopias_BG02</t>
  </si>
  <si>
    <t>Myopias_BGC33</t>
  </si>
  <si>
    <t>Myopias_darioi</t>
  </si>
  <si>
    <t>Myopias_delta</t>
  </si>
  <si>
    <t>Myopias_Janda_sp4</t>
  </si>
  <si>
    <t>Myopias_Janda_sp6</t>
  </si>
  <si>
    <t>Myopias_Janda_sp9</t>
  </si>
  <si>
    <t>Myopias_MY04</t>
  </si>
  <si>
    <t>Myopias_MY05</t>
  </si>
  <si>
    <t>Myopias_MY06</t>
  </si>
  <si>
    <t>Myopias_MY07</t>
  </si>
  <si>
    <t>Myopias_MY08</t>
  </si>
  <si>
    <t>Myopias_MY09</t>
  </si>
  <si>
    <t>Myopias_MY10</t>
  </si>
  <si>
    <t>Myopias_MY11</t>
  </si>
  <si>
    <t>Myopias_Ohu_1</t>
  </si>
  <si>
    <t>Myopias_PH01</t>
  </si>
  <si>
    <t>Myopias_PH02</t>
  </si>
  <si>
    <t>Myopias_Utai_1</t>
  </si>
  <si>
    <t>Neoponera_commutata</t>
  </si>
  <si>
    <t>Neoponera_concava</t>
  </si>
  <si>
    <t>Neoponera_fiebrigi</t>
  </si>
  <si>
    <t>Odontomachus_animosus</t>
  </si>
  <si>
    <t>Odontomachus_erythrocephala</t>
  </si>
  <si>
    <t>Odontomachus_imperator</t>
  </si>
  <si>
    <t>Odontomachus_indet</t>
  </si>
  <si>
    <t>Odontomachus_malignus</t>
  </si>
  <si>
    <t>Odontomachus_opaculus_B</t>
  </si>
  <si>
    <t>Odontomachus_papuanus</t>
  </si>
  <si>
    <t>Odontomachus_PH02</t>
  </si>
  <si>
    <t>Odontomachus_rufithorax</t>
  </si>
  <si>
    <t>Odontomachus_ruginodis</t>
  </si>
  <si>
    <t>Odontomachus_saevissmus</t>
  </si>
  <si>
    <t>Odontomachus_simillimus</t>
  </si>
  <si>
    <t>Odontomachus_testaceus</t>
  </si>
  <si>
    <t>Odontomachus_tuneri_cf</t>
  </si>
  <si>
    <t>Odontomachus_tyrannicus</t>
  </si>
  <si>
    <t>Odontoponera_NP01</t>
  </si>
  <si>
    <t>Odontoponera_PH01</t>
  </si>
  <si>
    <t>Odontoponera_TH01</t>
  </si>
  <si>
    <t>Pachycondyla_striata</t>
  </si>
  <si>
    <t>Ponera_PH01</t>
  </si>
  <si>
    <t>Ponera_PH02</t>
  </si>
  <si>
    <t>Ponera_PH03</t>
  </si>
  <si>
    <t>Ponera_psw_my01</t>
  </si>
  <si>
    <t>Ponera_psw_my02</t>
  </si>
  <si>
    <t>Ponera_psw_my04</t>
  </si>
  <si>
    <t>Ponera_selenophora</t>
  </si>
  <si>
    <t>Ponera_testacea</t>
  </si>
  <si>
    <t>Pseudoneoponera_MY01</t>
  </si>
  <si>
    <t>Pseudoneoponera_MY02</t>
  </si>
  <si>
    <t>Pseudoneoponera_piliventris</t>
  </si>
  <si>
    <t>Pseudoneoponera_sublaevis</t>
  </si>
  <si>
    <t>Rasopone_PA01</t>
  </si>
  <si>
    <t>Rasopone_rupinicola</t>
  </si>
  <si>
    <t>Simopelta_breviscapa</t>
  </si>
  <si>
    <t>Simopelta_laevigata</t>
  </si>
  <si>
    <t>Simopelta_transversa</t>
  </si>
  <si>
    <t>Simopelta_vierirai</t>
  </si>
  <si>
    <t>Anochetus_alae</t>
  </si>
  <si>
    <t>Ectomomyrmex_melancholicus</t>
  </si>
  <si>
    <t>Hypoponera_biroi</t>
  </si>
  <si>
    <t>Hypoponera_psw_my09</t>
  </si>
  <si>
    <t>Leptogenys_caeciliae</t>
  </si>
  <si>
    <t>Neoponera_rostrata_2</t>
  </si>
  <si>
    <t>Odontoponera_denticulata</t>
  </si>
  <si>
    <t>Ophtalmopone</t>
  </si>
  <si>
    <t>Igaponera</t>
  </si>
  <si>
    <t>Number of Terminals</t>
  </si>
  <si>
    <t>Valid extant species</t>
  </si>
  <si>
    <t>Genus</t>
  </si>
  <si>
    <t>Specimen code</t>
  </si>
  <si>
    <t>UFV-LABECOL-000500</t>
  </si>
  <si>
    <t>Cryptopone_guatemalensis_EX1191</t>
  </si>
  <si>
    <t>Cryptopone_gilvagrande_EX1545</t>
  </si>
  <si>
    <t>Cryptopone_gilvatumida_EX1725</t>
  </si>
  <si>
    <t>CASENT0886868</t>
  </si>
  <si>
    <t>CASENT0886861</t>
  </si>
  <si>
    <t>CASENT0886866</t>
  </si>
  <si>
    <t>CASENT0886862</t>
  </si>
  <si>
    <t>CASENT0886863</t>
  </si>
  <si>
    <t>CASENT0886867</t>
  </si>
  <si>
    <t>CASENT0886869</t>
  </si>
  <si>
    <t>CASENT0886864</t>
  </si>
  <si>
    <t>CASENT0886865</t>
  </si>
  <si>
    <t>Dolioponera_fustigera</t>
  </si>
  <si>
    <t>Dolioponera_fustigera_D0948</t>
  </si>
  <si>
    <t>Feroponera_ferox</t>
  </si>
  <si>
    <t>D0951</t>
  </si>
  <si>
    <t>Feroponera_ferox_D0951</t>
  </si>
  <si>
    <t>Promyopias_silvestrii_D0947</t>
  </si>
  <si>
    <t>D0947</t>
  </si>
  <si>
    <t>Promyopias_silvestrii</t>
  </si>
  <si>
    <t>CASENT0412032</t>
  </si>
  <si>
    <t>CASENT0102994</t>
  </si>
  <si>
    <t>CASENT0178751</t>
  </si>
  <si>
    <t>BLF00882(5)-1</t>
  </si>
  <si>
    <t>LACMENT140941</t>
  </si>
  <si>
    <t xml:space="preserve"> genus </t>
  </si>
  <si>
    <t xml:space="preserve"> species </t>
  </si>
  <si>
    <t>minima</t>
  </si>
  <si>
    <t>magnifica-1</t>
  </si>
  <si>
    <t>magnifica-2</t>
  </si>
  <si>
    <t>bra1761</t>
  </si>
  <si>
    <t>schultzi-2</t>
  </si>
  <si>
    <t>metanotalis-2</t>
  </si>
  <si>
    <t>ecu4862</t>
  </si>
  <si>
    <t>laevigata</t>
  </si>
  <si>
    <t>bactronica</t>
  </si>
  <si>
    <t>masoala</t>
  </si>
  <si>
    <t>wroughtonii</t>
  </si>
  <si>
    <t>grandidieri</t>
  </si>
  <si>
    <t>fotsivava</t>
  </si>
  <si>
    <t>ridens</t>
  </si>
  <si>
    <t>ugandensis</t>
  </si>
  <si>
    <t>politula</t>
  </si>
  <si>
    <t>longipes</t>
  </si>
  <si>
    <t>boltoni</t>
  </si>
  <si>
    <t>(indet)</t>
  </si>
  <si>
    <t>japonica</t>
  </si>
  <si>
    <t>transversa</t>
  </si>
  <si>
    <t>pellucidus</t>
  </si>
  <si>
    <t>afr01</t>
  </si>
  <si>
    <t>simillimus</t>
  </si>
  <si>
    <t>sc-bere</t>
  </si>
  <si>
    <t>mg021</t>
  </si>
  <si>
    <t>mg010</t>
  </si>
  <si>
    <t>mg015</t>
  </si>
  <si>
    <t>maeva</t>
  </si>
  <si>
    <t>alamando</t>
  </si>
  <si>
    <t>namoroka</t>
  </si>
  <si>
    <t>avo</t>
  </si>
  <si>
    <t>mg04</t>
  </si>
  <si>
    <t>sc-isa</t>
  </si>
  <si>
    <t>mg079</t>
  </si>
  <si>
    <t>mg101</t>
  </si>
  <si>
    <t>sc-akir</t>
  </si>
  <si>
    <t>sc-maro</t>
  </si>
  <si>
    <t>mg011</t>
  </si>
  <si>
    <t>sc-bina</t>
  </si>
  <si>
    <t>mg055</t>
  </si>
  <si>
    <t>daraina</t>
  </si>
  <si>
    <t>mg012</t>
  </si>
  <si>
    <t>mg054</t>
  </si>
  <si>
    <t>sc-beka</t>
  </si>
  <si>
    <t>sc-anda</t>
  </si>
  <si>
    <t>zoro</t>
  </si>
  <si>
    <t>sc-mora</t>
  </si>
  <si>
    <t>mg100</t>
  </si>
  <si>
    <t>Nesomyrmex</t>
  </si>
  <si>
    <t>nitidus</t>
  </si>
  <si>
    <t>pergandei_cf</t>
  </si>
  <si>
    <t>mg086</t>
  </si>
  <si>
    <t>ludovicae</t>
  </si>
  <si>
    <t>vatovavy</t>
  </si>
  <si>
    <t>mg004</t>
  </si>
  <si>
    <t>sedilloti</t>
  </si>
  <si>
    <t>siphneus</t>
  </si>
  <si>
    <t>elisae</t>
  </si>
  <si>
    <t>ao01</t>
  </si>
  <si>
    <t>ferrarii</t>
  </si>
  <si>
    <t>toeraniva</t>
  </si>
  <si>
    <t>antongilensis</t>
  </si>
  <si>
    <t>sc-beta</t>
  </si>
  <si>
    <t>mg099</t>
  </si>
  <si>
    <t>mg057</t>
  </si>
  <si>
    <t>sc-mand</t>
  </si>
  <si>
    <t>manja</t>
  </si>
  <si>
    <t>falcigera</t>
  </si>
  <si>
    <t>mg102</t>
  </si>
  <si>
    <t>sc-mah</t>
  </si>
  <si>
    <t>sb-mano</t>
  </si>
  <si>
    <t>mg061</t>
  </si>
  <si>
    <t>agnivo</t>
  </si>
  <si>
    <t>stuhlmanni</t>
  </si>
  <si>
    <t>bequaerti</t>
  </si>
  <si>
    <t>afr04</t>
  </si>
  <si>
    <t>afr12</t>
  </si>
  <si>
    <t>mm01</t>
  </si>
  <si>
    <t>odax</t>
  </si>
  <si>
    <t>ferox</t>
  </si>
  <si>
    <t>diminuta</t>
  </si>
  <si>
    <t>lamellosa</t>
  </si>
  <si>
    <t>pallidum</t>
  </si>
  <si>
    <t>tenuis</t>
  </si>
  <si>
    <t>leeuwenhoeki</t>
  </si>
  <si>
    <t>testacea</t>
  </si>
  <si>
    <t>ug01</t>
  </si>
  <si>
    <t>deletrix</t>
  </si>
  <si>
    <t>alluaudi</t>
  </si>
  <si>
    <t>mg103</t>
  </si>
  <si>
    <t>tuneri_cf</t>
  </si>
  <si>
    <t>arcirostris</t>
  </si>
  <si>
    <t>mg104</t>
  </si>
  <si>
    <t>mg031</t>
  </si>
  <si>
    <t>pavesii</t>
  </si>
  <si>
    <t>mg090</t>
  </si>
  <si>
    <t>mg072</t>
  </si>
  <si>
    <t>ao03</t>
  </si>
  <si>
    <t>mg036</t>
  </si>
  <si>
    <t>gracilis</t>
  </si>
  <si>
    <t>Strumigenys</t>
  </si>
  <si>
    <t>symmetrix</t>
  </si>
  <si>
    <t>th01</t>
  </si>
  <si>
    <t>th06</t>
  </si>
  <si>
    <t>my11</t>
  </si>
  <si>
    <t>th02</t>
  </si>
  <si>
    <t>johannae</t>
  </si>
  <si>
    <t>voeltzkowi</t>
  </si>
  <si>
    <t>rabebe</t>
  </si>
  <si>
    <t>mg087</t>
  </si>
  <si>
    <t>afr02</t>
  </si>
  <si>
    <t>suarensis</t>
  </si>
  <si>
    <t>maxillosa</t>
  </si>
  <si>
    <t>mg025</t>
  </si>
  <si>
    <t>mg005</t>
  </si>
  <si>
    <t>mg082</t>
  </si>
  <si>
    <t>mg092</t>
  </si>
  <si>
    <t>mg071</t>
  </si>
  <si>
    <t>mg001</t>
  </si>
  <si>
    <t>mg097</t>
  </si>
  <si>
    <t>mg009</t>
  </si>
  <si>
    <t>mg027</t>
  </si>
  <si>
    <t>mg106</t>
  </si>
  <si>
    <t>mg045</t>
  </si>
  <si>
    <t>mg105</t>
  </si>
  <si>
    <t>mg107</t>
  </si>
  <si>
    <t>mg008</t>
  </si>
  <si>
    <t>indigens</t>
  </si>
  <si>
    <t>mg028</t>
  </si>
  <si>
    <t>sc-befa</t>
  </si>
  <si>
    <t>sc-zaha</t>
  </si>
  <si>
    <t>sc-ampa</t>
  </si>
  <si>
    <t>sc-sey</t>
  </si>
  <si>
    <t>mg116</t>
  </si>
  <si>
    <t>Camponotus</t>
  </si>
  <si>
    <t>thomasseti</t>
  </si>
  <si>
    <t>oswaldi</t>
  </si>
  <si>
    <t>mg03</t>
  </si>
  <si>
    <t>acutirostris</t>
  </si>
  <si>
    <t>saussurei</t>
  </si>
  <si>
    <t>mg110</t>
  </si>
  <si>
    <t>coerulescens</t>
  </si>
  <si>
    <t>tahary</t>
  </si>
  <si>
    <t>sc-amba</t>
  </si>
  <si>
    <t>mg108</t>
  </si>
  <si>
    <t>mg113</t>
  </si>
  <si>
    <t>mg115</t>
  </si>
  <si>
    <t>mg109</t>
  </si>
  <si>
    <t>mg112</t>
  </si>
  <si>
    <t>mg111</t>
  </si>
  <si>
    <t>mg114</t>
  </si>
  <si>
    <t>mg117</t>
  </si>
  <si>
    <t>sc-ambo</t>
  </si>
  <si>
    <t>mg094</t>
  </si>
  <si>
    <t>mg060</t>
  </si>
  <si>
    <t>mg037</t>
  </si>
  <si>
    <t>mg024</t>
  </si>
  <si>
    <t>anjara</t>
  </si>
  <si>
    <t>manongarivo</t>
  </si>
  <si>
    <t>andritantely</t>
  </si>
  <si>
    <t>namana</t>
  </si>
  <si>
    <t>silvestrii</t>
  </si>
  <si>
    <t>saltator</t>
  </si>
  <si>
    <t>cn01</t>
  </si>
  <si>
    <t>inaudax</t>
  </si>
  <si>
    <t>haratsingy</t>
  </si>
  <si>
    <t>rabesoni</t>
  </si>
  <si>
    <t>borivava</t>
  </si>
  <si>
    <t>mg059</t>
  </si>
  <si>
    <t>mg085</t>
  </si>
  <si>
    <t>sc-andr</t>
  </si>
  <si>
    <t>mg095</t>
  </si>
  <si>
    <t>sc-mano</t>
  </si>
  <si>
    <t>mg032</t>
  </si>
  <si>
    <t>sc-anja</t>
  </si>
  <si>
    <t>mg081</t>
  </si>
  <si>
    <t>bezanozano</t>
  </si>
  <si>
    <t>sc-anta</t>
  </si>
  <si>
    <t>my01</t>
  </si>
  <si>
    <t>cn02</t>
  </si>
  <si>
    <t>vitsy</t>
  </si>
  <si>
    <t>sc-maka</t>
  </si>
  <si>
    <t>comorensis</t>
  </si>
  <si>
    <t>my08</t>
  </si>
  <si>
    <t>carbonaria</t>
  </si>
  <si>
    <t>hartwigi</t>
  </si>
  <si>
    <t>katonae</t>
  </si>
  <si>
    <t>sulcatinasis</t>
  </si>
  <si>
    <t>quadriceps</t>
  </si>
  <si>
    <t>adlerzi</t>
  </si>
  <si>
    <t>hebrideana</t>
  </si>
  <si>
    <t>longensis</t>
  </si>
  <si>
    <t>neutralis</t>
  </si>
  <si>
    <t>nitens</t>
  </si>
  <si>
    <t>rupinicola</t>
  </si>
  <si>
    <t>importuna</t>
  </si>
  <si>
    <t>occidentalis</t>
  </si>
  <si>
    <t>exigua</t>
  </si>
  <si>
    <t>defessa</t>
  </si>
  <si>
    <t>odiosa</t>
  </si>
  <si>
    <t>producta</t>
  </si>
  <si>
    <t>mg006</t>
  </si>
  <si>
    <t>nosy</t>
  </si>
  <si>
    <t>mg093</t>
  </si>
  <si>
    <t>mg034</t>
  </si>
  <si>
    <t>sc-maki</t>
  </si>
  <si>
    <t>mg022</t>
  </si>
  <si>
    <t>mg030</t>
  </si>
  <si>
    <t>lobocarenus</t>
  </si>
  <si>
    <t>afrc-tz03</t>
  </si>
  <si>
    <t>afrc-tz07</t>
  </si>
  <si>
    <t>afrc-tz08</t>
  </si>
  <si>
    <t>afrc-tz01</t>
  </si>
  <si>
    <t>laevior</t>
  </si>
  <si>
    <t>fugator</t>
  </si>
  <si>
    <t>mg049</t>
  </si>
  <si>
    <t>mg098</t>
  </si>
  <si>
    <t>sakalava</t>
  </si>
  <si>
    <t>mg007</t>
  </si>
  <si>
    <t>mg020</t>
  </si>
  <si>
    <t>johary</t>
  </si>
  <si>
    <t>variabilis</t>
  </si>
  <si>
    <t>lohahela</t>
  </si>
  <si>
    <t>tsingy</t>
  </si>
  <si>
    <t>alatapia</t>
  </si>
  <si>
    <t>planicornis</t>
  </si>
  <si>
    <t>avaratra</t>
  </si>
  <si>
    <t>fiandry</t>
  </si>
  <si>
    <t>edsoni</t>
  </si>
  <si>
    <t>lavavava</t>
  </si>
  <si>
    <t>chrislaini</t>
  </si>
  <si>
    <t>ralipra</t>
  </si>
  <si>
    <t>tatsimo</t>
  </si>
  <si>
    <t>vohitravo</t>
  </si>
  <si>
    <t>peruana</t>
  </si>
  <si>
    <t>peninsularis</t>
  </si>
  <si>
    <t>ixta</t>
  </si>
  <si>
    <t>villosa_cf2</t>
  </si>
  <si>
    <t>melanaria</t>
  </si>
  <si>
    <t>pachynoda</t>
  </si>
  <si>
    <t>pumicosa</t>
  </si>
  <si>
    <t>colaensis</t>
  </si>
  <si>
    <t>vigilans</t>
  </si>
  <si>
    <t>fuliginosus</t>
  </si>
  <si>
    <t>granosa</t>
  </si>
  <si>
    <t>attenuata</t>
  </si>
  <si>
    <t>afrc-tz04</t>
  </si>
  <si>
    <t>ambigua</t>
  </si>
  <si>
    <t>regis</t>
  </si>
  <si>
    <t>afrc-tz10</t>
  </si>
  <si>
    <t>fugax</t>
  </si>
  <si>
    <t>strigosa</t>
  </si>
  <si>
    <t>suspecta</t>
  </si>
  <si>
    <t>dis</t>
  </si>
  <si>
    <t>comis</t>
  </si>
  <si>
    <t>hawkesi</t>
  </si>
  <si>
    <t>perparva</t>
  </si>
  <si>
    <t>havilandi_cf</t>
  </si>
  <si>
    <t>traegaordhi</t>
  </si>
  <si>
    <t>afrc-za02</t>
  </si>
  <si>
    <t>ikemkha</t>
  </si>
  <si>
    <t>afrc-zm02</t>
  </si>
  <si>
    <t>afrc-za01</t>
  </si>
  <si>
    <t>afrc-za04</t>
  </si>
  <si>
    <t>natalensis</t>
  </si>
  <si>
    <t>afrc-za05</t>
  </si>
  <si>
    <t>peringueyi</t>
  </si>
  <si>
    <t>peetersi</t>
  </si>
  <si>
    <t>afrc-za03</t>
  </si>
  <si>
    <t>indicum</t>
  </si>
  <si>
    <t>rectangularis</t>
  </si>
  <si>
    <t>diana</t>
  </si>
  <si>
    <t>punctatissima</t>
  </si>
  <si>
    <t>ph02</t>
  </si>
  <si>
    <t>ph01</t>
  </si>
  <si>
    <t>ph03</t>
  </si>
  <si>
    <t>ph04</t>
  </si>
  <si>
    <t>th03</t>
  </si>
  <si>
    <t>th07</t>
  </si>
  <si>
    <t>monticola</t>
  </si>
  <si>
    <t>yerburyi_nr</t>
  </si>
  <si>
    <t>fallax</t>
  </si>
  <si>
    <t>letilae</t>
  </si>
  <si>
    <t>ghilianii</t>
  </si>
  <si>
    <t>ebenina_nr</t>
  </si>
  <si>
    <t>sjostedti_nr</t>
  </si>
  <si>
    <t>angulatus</t>
  </si>
  <si>
    <t>th08</t>
  </si>
  <si>
    <t>th05</t>
  </si>
  <si>
    <t>th04</t>
  </si>
  <si>
    <t>th09</t>
  </si>
  <si>
    <t>cg01</t>
  </si>
  <si>
    <t>mg077</t>
  </si>
  <si>
    <t>bytinskii</t>
  </si>
  <si>
    <t>afr03</t>
  </si>
  <si>
    <t>mg052</t>
  </si>
  <si>
    <t>mg014</t>
  </si>
  <si>
    <t>lucida</t>
  </si>
  <si>
    <t>cambouei</t>
  </si>
  <si>
    <t>imerinensis</t>
  </si>
  <si>
    <t>darwinii</t>
  </si>
  <si>
    <t>mg01</t>
  </si>
  <si>
    <t>mg069</t>
  </si>
  <si>
    <t>incisa</t>
  </si>
  <si>
    <t>mg068</t>
  </si>
  <si>
    <t>mg070</t>
  </si>
  <si>
    <t>cryptica</t>
  </si>
  <si>
    <t>afr05</t>
  </si>
  <si>
    <t>afr07</t>
  </si>
  <si>
    <t>afr08</t>
  </si>
  <si>
    <t>afr09</t>
  </si>
  <si>
    <t>rovana</t>
  </si>
  <si>
    <t>bicuspis</t>
  </si>
  <si>
    <t>goodmani</t>
  </si>
  <si>
    <t>coquereli</t>
  </si>
  <si>
    <t>troglodytes</t>
  </si>
  <si>
    <t>angusta</t>
  </si>
  <si>
    <t>malama</t>
  </si>
  <si>
    <t>perroti</t>
  </si>
  <si>
    <t>sikorae</t>
  </si>
  <si>
    <t>vazimba</t>
  </si>
  <si>
    <t>wasmannii</t>
  </si>
  <si>
    <t>ug15</t>
  </si>
  <si>
    <t>ug04</t>
  </si>
  <si>
    <t>ug06</t>
  </si>
  <si>
    <t>ug02</t>
  </si>
  <si>
    <t>ug03</t>
  </si>
  <si>
    <t>ug05</t>
  </si>
  <si>
    <t>ug09</t>
  </si>
  <si>
    <t>mg003</t>
  </si>
  <si>
    <t>mg058</t>
  </si>
  <si>
    <t>assiniensis</t>
  </si>
  <si>
    <t>ug10</t>
  </si>
  <si>
    <t>ug08</t>
  </si>
  <si>
    <t>ug11</t>
  </si>
  <si>
    <t>ug16</t>
  </si>
  <si>
    <t>mg076</t>
  </si>
  <si>
    <t>mg042</t>
  </si>
  <si>
    <t>mg044</t>
  </si>
  <si>
    <t>mg083</t>
  </si>
  <si>
    <t>tavaratra</t>
  </si>
  <si>
    <t>mg019</t>
  </si>
  <si>
    <t>pe03</t>
  </si>
  <si>
    <t>pe02</t>
  </si>
  <si>
    <t>sc-galo</t>
  </si>
  <si>
    <t>mg023</t>
  </si>
  <si>
    <t>mocquerysi</t>
  </si>
  <si>
    <t>pe01</t>
  </si>
  <si>
    <t>mg041</t>
  </si>
  <si>
    <t>mg084</t>
  </si>
  <si>
    <t>mg040</t>
  </si>
  <si>
    <t>swezeyi</t>
  </si>
  <si>
    <t>mg074</t>
  </si>
  <si>
    <t>mg048</t>
  </si>
  <si>
    <t>mg026</t>
  </si>
  <si>
    <t>mg065</t>
  </si>
  <si>
    <t>mg046</t>
  </si>
  <si>
    <t>ag01</t>
  </si>
  <si>
    <t>ag02</t>
  </si>
  <si>
    <t>my09</t>
  </si>
  <si>
    <t>my06</t>
  </si>
  <si>
    <t>my04</t>
  </si>
  <si>
    <t>my05</t>
  </si>
  <si>
    <t>my07</t>
  </si>
  <si>
    <t>my02</t>
  </si>
  <si>
    <t>mg039</t>
  </si>
  <si>
    <t>mg066</t>
  </si>
  <si>
    <t>mg02</t>
  </si>
  <si>
    <t>my13</t>
  </si>
  <si>
    <t>mg078</t>
  </si>
  <si>
    <t>mg067</t>
  </si>
  <si>
    <t>sc-anos</t>
  </si>
  <si>
    <t>punctaticeps</t>
  </si>
  <si>
    <t>afr10</t>
  </si>
  <si>
    <t>meridia</t>
  </si>
  <si>
    <t>afr11</t>
  </si>
  <si>
    <t>dulcis</t>
  </si>
  <si>
    <t>fustigera</t>
  </si>
  <si>
    <t>sahamalaza</t>
  </si>
  <si>
    <t>fasika</t>
  </si>
  <si>
    <t>angolensis</t>
  </si>
  <si>
    <t>conradti</t>
  </si>
  <si>
    <t>lepida</t>
  </si>
  <si>
    <t>blanda</t>
  </si>
  <si>
    <t>fatiga</t>
  </si>
  <si>
    <t>sveni</t>
  </si>
  <si>
    <t>pilaka</t>
  </si>
  <si>
    <t>mg029</t>
  </si>
  <si>
    <t>pg01</t>
  </si>
  <si>
    <t>sc-anka</t>
  </si>
  <si>
    <t>mg050</t>
  </si>
  <si>
    <t>sc-maha</t>
  </si>
  <si>
    <t>sc-ando</t>
  </si>
  <si>
    <t>sc-maham</t>
  </si>
  <si>
    <t>mg013</t>
  </si>
  <si>
    <t>mg035</t>
  </si>
  <si>
    <t>truncatirostris</t>
  </si>
  <si>
    <t>mg091</t>
  </si>
  <si>
    <t>barimaso</t>
  </si>
  <si>
    <t>mangabe</t>
  </si>
  <si>
    <t>sc-rano</t>
  </si>
  <si>
    <t>mialy</t>
  </si>
  <si>
    <t>ambo</t>
  </si>
  <si>
    <t>jtl021</t>
  </si>
  <si>
    <t>exotica</t>
  </si>
  <si>
    <t>minuta</t>
  </si>
  <si>
    <t>kiche</t>
  </si>
  <si>
    <t>montuosa</t>
  </si>
  <si>
    <t>pusilla</t>
  </si>
  <si>
    <t>pinna</t>
  </si>
  <si>
    <t>politognatha</t>
  </si>
  <si>
    <t>maya</t>
  </si>
  <si>
    <t>stigma</t>
  </si>
  <si>
    <t>rufa</t>
  </si>
  <si>
    <t>subcubitalis</t>
  </si>
  <si>
    <t>gilvagrande</t>
  </si>
  <si>
    <t>yocota</t>
  </si>
  <si>
    <t>processionalis</t>
  </si>
  <si>
    <t>tua</t>
  </si>
  <si>
    <t>nitidula</t>
  </si>
  <si>
    <t>gagates</t>
  </si>
  <si>
    <t>castanea</t>
  </si>
  <si>
    <t>analis</t>
  </si>
  <si>
    <t>subiridescens</t>
  </si>
  <si>
    <t>cristata</t>
  </si>
  <si>
    <t>bugabensis</t>
  </si>
  <si>
    <t>donisthorpei</t>
  </si>
  <si>
    <t>josephi</t>
  </si>
  <si>
    <t>guatemalensis</t>
  </si>
  <si>
    <t>mgb01</t>
  </si>
  <si>
    <t>unistimulosa</t>
  </si>
  <si>
    <t>pubiceps_complex</t>
  </si>
  <si>
    <t>gracillima</t>
  </si>
  <si>
    <t>talpa</t>
  </si>
  <si>
    <t>gabonensis</t>
  </si>
  <si>
    <t>arcuata</t>
  </si>
  <si>
    <t>paeminosa</t>
  </si>
  <si>
    <t>crenata</t>
  </si>
  <si>
    <t>opaciventris</t>
  </si>
  <si>
    <t>jtl037</t>
  </si>
  <si>
    <t>famelica</t>
  </si>
  <si>
    <t>jtl029</t>
  </si>
  <si>
    <t>jtl030</t>
  </si>
  <si>
    <t>jtl027</t>
  </si>
  <si>
    <t>becculata</t>
  </si>
  <si>
    <t>cubitalis</t>
  </si>
  <si>
    <t>mayri</t>
  </si>
  <si>
    <t>volcanica</t>
  </si>
  <si>
    <t>meinerti</t>
  </si>
  <si>
    <t>insignis</t>
  </si>
  <si>
    <t>foetida</t>
  </si>
  <si>
    <t>bauri</t>
  </si>
  <si>
    <t>insularis</t>
  </si>
  <si>
    <t>rubra</t>
  </si>
  <si>
    <t>iridescens</t>
  </si>
  <si>
    <t>intricatum</t>
  </si>
  <si>
    <t>tridentata</t>
  </si>
  <si>
    <t>amblyops</t>
  </si>
  <si>
    <t>sharpi</t>
  </si>
  <si>
    <t>maligna</t>
  </si>
  <si>
    <t>myops</t>
  </si>
  <si>
    <t>parallela</t>
  </si>
  <si>
    <t>princeps</t>
  </si>
  <si>
    <t>quadridenta</t>
  </si>
  <si>
    <t>rugosum</t>
  </si>
  <si>
    <t>rixosus</t>
  </si>
  <si>
    <t>bidens_cf</t>
  </si>
  <si>
    <t>andersoni</t>
  </si>
  <si>
    <t>verenae</t>
  </si>
  <si>
    <t>parva</t>
  </si>
  <si>
    <t>trigona</t>
  </si>
  <si>
    <t>papuana_cf</t>
  </si>
  <si>
    <t>rugosus</t>
  </si>
  <si>
    <t>butteli</t>
  </si>
  <si>
    <t>elongata</t>
  </si>
  <si>
    <t>constricta</t>
  </si>
  <si>
    <t>unidentata</t>
  </si>
  <si>
    <t>harpax</t>
  </si>
  <si>
    <t>jtl003</t>
  </si>
  <si>
    <t>impressa</t>
  </si>
  <si>
    <t>erythrocephalus</t>
  </si>
  <si>
    <t>jeckylli</t>
  </si>
  <si>
    <t>curvinodis</t>
  </si>
  <si>
    <t>striatinodis</t>
  </si>
  <si>
    <t>dismarginata</t>
  </si>
  <si>
    <t>oculata</t>
  </si>
  <si>
    <t>jtl004</t>
  </si>
  <si>
    <t>micans</t>
  </si>
  <si>
    <t>jtl013</t>
  </si>
  <si>
    <t>ochracea</t>
  </si>
  <si>
    <t>holmgrenita</t>
  </si>
  <si>
    <t>petila</t>
  </si>
  <si>
    <t>pauli</t>
  </si>
  <si>
    <t>striatulus</t>
  </si>
  <si>
    <t>tarsatus</t>
  </si>
  <si>
    <t>soror</t>
  </si>
  <si>
    <t>reichenspergeri</t>
  </si>
  <si>
    <t>elegans</t>
  </si>
  <si>
    <t>carinulata</t>
  </si>
  <si>
    <t>ferruginea</t>
  </si>
  <si>
    <t>jtl034</t>
  </si>
  <si>
    <t>wheeleri</t>
  </si>
  <si>
    <t>jtl035</t>
  </si>
  <si>
    <t>cordoba</t>
  </si>
  <si>
    <t>minans</t>
  </si>
  <si>
    <t>gilvatumida</t>
  </si>
  <si>
    <t>clarus</t>
  </si>
  <si>
    <t>costaricensis</t>
  </si>
  <si>
    <t>longinoda</t>
  </si>
  <si>
    <t>lunaris</t>
  </si>
  <si>
    <t>lineaticeps</t>
  </si>
  <si>
    <t>nouragues</t>
  </si>
  <si>
    <t>scalptus</t>
  </si>
  <si>
    <t>bispinosus</t>
  </si>
  <si>
    <t>procidua</t>
  </si>
  <si>
    <t>amu</t>
  </si>
  <si>
    <t>spissus</t>
  </si>
  <si>
    <t>horridus</t>
  </si>
  <si>
    <t>cooki</t>
  </si>
  <si>
    <t>brachycola</t>
  </si>
  <si>
    <t>diegensis</t>
  </si>
  <si>
    <t>jtl047</t>
  </si>
  <si>
    <t>panamensis</t>
  </si>
  <si>
    <t>opaciceps</t>
  </si>
  <si>
    <t>succedanea</t>
  </si>
  <si>
    <t>gilberti</t>
  </si>
  <si>
    <t>inexorata</t>
  </si>
  <si>
    <t>laticeps</t>
  </si>
  <si>
    <t>purpurascens</t>
  </si>
  <si>
    <t>gilloglyi</t>
  </si>
  <si>
    <t>pergandei</t>
  </si>
  <si>
    <t>jtl016</t>
  </si>
  <si>
    <t>luteola</t>
  </si>
  <si>
    <t>brunneus</t>
  </si>
  <si>
    <t>distinguenda</t>
  </si>
  <si>
    <t>yucatecus</t>
  </si>
  <si>
    <t>consanguinea</t>
  </si>
  <si>
    <t>antecurvata</t>
  </si>
  <si>
    <t>chelifer</t>
  </si>
  <si>
    <t>villosa</t>
  </si>
  <si>
    <t>crassinoda</t>
  </si>
  <si>
    <t>haematodus</t>
  </si>
  <si>
    <t>apicalis</t>
  </si>
  <si>
    <t>prizo</t>
  </si>
  <si>
    <t>mandibularis</t>
  </si>
  <si>
    <t>cognata</t>
  </si>
  <si>
    <t>ferox_complex</t>
  </si>
  <si>
    <t>theresiae</t>
  </si>
  <si>
    <t>imperatrix</t>
  </si>
  <si>
    <t>orchidicola</t>
  </si>
  <si>
    <t>gracilicornis</t>
  </si>
  <si>
    <t>aenescens</t>
  </si>
  <si>
    <t>hastatus</t>
  </si>
  <si>
    <t>jtl005</t>
  </si>
  <si>
    <t>chinensis</t>
  </si>
  <si>
    <t>magnifica-4</t>
  </si>
  <si>
    <t>fusca</t>
  </si>
  <si>
    <t>chyzeri</t>
  </si>
  <si>
    <t>schoedli</t>
  </si>
  <si>
    <t>donosoi</t>
  </si>
  <si>
    <t>eleonorae</t>
  </si>
  <si>
    <t>inversa</t>
  </si>
  <si>
    <t>marginata</t>
  </si>
  <si>
    <t>fauveli</t>
  </si>
  <si>
    <t>moesta</t>
  </si>
  <si>
    <t>(indet.)</t>
  </si>
  <si>
    <t>sonora</t>
  </si>
  <si>
    <t>tyrannicus</t>
  </si>
  <si>
    <t>papuanus</t>
  </si>
  <si>
    <t>testaceus</t>
  </si>
  <si>
    <t>opaculus_c</t>
  </si>
  <si>
    <t>keysseri</t>
  </si>
  <si>
    <t>caeciliae</t>
  </si>
  <si>
    <t>violacea</t>
  </si>
  <si>
    <t>janda_sp1</t>
  </si>
  <si>
    <t>bituberculata</t>
  </si>
  <si>
    <t>purpurea</t>
  </si>
  <si>
    <t>janda_sp6</t>
  </si>
  <si>
    <t>janda_sp4</t>
  </si>
  <si>
    <t>janda_sp7</t>
  </si>
  <si>
    <t>bgc33</t>
  </si>
  <si>
    <t>isolatus</t>
  </si>
  <si>
    <t>malignus</t>
  </si>
  <si>
    <t>jtl023</t>
  </si>
  <si>
    <t>jtl025</t>
  </si>
  <si>
    <t>jtl022</t>
  </si>
  <si>
    <t>jtl024</t>
  </si>
  <si>
    <t>jtl008</t>
  </si>
  <si>
    <t>jtl002</t>
  </si>
  <si>
    <t>jtl006</t>
  </si>
  <si>
    <t>jtl033</t>
  </si>
  <si>
    <t>jtl028</t>
  </si>
  <si>
    <t>jtl026</t>
  </si>
  <si>
    <t>jtl032</t>
  </si>
  <si>
    <t>jtl031</t>
  </si>
  <si>
    <t>jtl036</t>
  </si>
  <si>
    <t>opaculus_b</t>
  </si>
  <si>
    <t>saevissimus</t>
  </si>
  <si>
    <t>timor_01</t>
  </si>
  <si>
    <t>janda_sp9</t>
  </si>
  <si>
    <t>utai_1</t>
  </si>
  <si>
    <t>ohu_1</t>
  </si>
  <si>
    <t>bg02</t>
  </si>
  <si>
    <t>bg01</t>
  </si>
  <si>
    <t>fogo01</t>
  </si>
  <si>
    <t>newbrit01</t>
  </si>
  <si>
    <t>mad02</t>
  </si>
  <si>
    <t>weam01</t>
  </si>
  <si>
    <t>fogo07</t>
  </si>
  <si>
    <t>mad01</t>
  </si>
  <si>
    <t>ruginodis</t>
  </si>
  <si>
    <t>dias27</t>
  </si>
  <si>
    <t>dias14</t>
  </si>
  <si>
    <t>dias12</t>
  </si>
  <si>
    <t>dias01</t>
  </si>
  <si>
    <t>dias19_2</t>
  </si>
  <si>
    <t>dias24</t>
  </si>
  <si>
    <t>dias19_1</t>
  </si>
  <si>
    <t>dias02_1</t>
  </si>
  <si>
    <t>dias25</t>
  </si>
  <si>
    <t>dias20</t>
  </si>
  <si>
    <t>dias10</t>
  </si>
  <si>
    <t>dias05</t>
  </si>
  <si>
    <t>jtl010</t>
  </si>
  <si>
    <t>delta</t>
  </si>
  <si>
    <t>mg017</t>
  </si>
  <si>
    <t>mg096</t>
  </si>
  <si>
    <t>mg047</t>
  </si>
  <si>
    <t>mg063</t>
  </si>
  <si>
    <t>mg038</t>
  </si>
  <si>
    <t>hania</t>
  </si>
  <si>
    <t>mengzii</t>
  </si>
  <si>
    <t>melaina</t>
  </si>
  <si>
    <t>mg089</t>
  </si>
  <si>
    <t>sc-bema</t>
  </si>
  <si>
    <t>mg088</t>
  </si>
  <si>
    <t>vc02</t>
  </si>
  <si>
    <t>ke12</t>
  </si>
  <si>
    <t>paripungens</t>
  </si>
  <si>
    <t>sublaevis</t>
  </si>
  <si>
    <t>gilva</t>
  </si>
  <si>
    <t>pennsylvanica</t>
  </si>
  <si>
    <t>graeffei</t>
  </si>
  <si>
    <t>clavicornis</t>
  </si>
  <si>
    <t>commutata</t>
  </si>
  <si>
    <t>vc01</t>
  </si>
  <si>
    <t>inermis</t>
  </si>
  <si>
    <t>casc-mz11</t>
  </si>
  <si>
    <t>casc-mz04</t>
  </si>
  <si>
    <t>casc-mz08</t>
  </si>
  <si>
    <t>casc-mz01</t>
  </si>
  <si>
    <t>casc-mz03</t>
  </si>
  <si>
    <t>casc-mz25</t>
  </si>
  <si>
    <t>casc-mz06</t>
  </si>
  <si>
    <t>casc-mz05</t>
  </si>
  <si>
    <t>casc-mz02</t>
  </si>
  <si>
    <t>casc-mz18</t>
  </si>
  <si>
    <t>sc-nosy</t>
  </si>
  <si>
    <t>excellens</t>
  </si>
  <si>
    <t>casc-mz10</t>
  </si>
  <si>
    <t>casc-mz24</t>
  </si>
  <si>
    <t>brunoi</t>
  </si>
  <si>
    <t>casc-mz07</t>
  </si>
  <si>
    <t>casc-mz31</t>
  </si>
  <si>
    <t>casc-mz16</t>
  </si>
  <si>
    <t>casc-mz09</t>
  </si>
  <si>
    <t>mg051</t>
  </si>
  <si>
    <t>mg056</t>
  </si>
  <si>
    <t>mg053</t>
  </si>
  <si>
    <t>mg043</t>
  </si>
  <si>
    <t>mg064</t>
  </si>
  <si>
    <t>mg062</t>
  </si>
  <si>
    <t>mg033</t>
  </si>
  <si>
    <t>mg002</t>
  </si>
  <si>
    <t>madagascarensis</t>
  </si>
  <si>
    <t>arthuri</t>
  </si>
  <si>
    <t>africanus</t>
  </si>
  <si>
    <t>levaillanti</t>
  </si>
  <si>
    <t>intermedia</t>
  </si>
  <si>
    <t>leiothorax</t>
  </si>
  <si>
    <t>afrc-rc01</t>
  </si>
  <si>
    <t>frontalis</t>
  </si>
  <si>
    <t>bubastis</t>
  </si>
  <si>
    <t>titan</t>
  </si>
  <si>
    <t>amon</t>
  </si>
  <si>
    <t>ergatogyna</t>
  </si>
  <si>
    <t>arnoldi</t>
  </si>
  <si>
    <t>schultzei</t>
  </si>
  <si>
    <t>cribrinodis</t>
  </si>
  <si>
    <t>afrc-ug01</t>
  </si>
  <si>
    <t>afrc-gh01</t>
  </si>
  <si>
    <t>minor</t>
  </si>
  <si>
    <t>pachyderma</t>
  </si>
  <si>
    <t>foveolatus</t>
  </si>
  <si>
    <t>sallyae</t>
  </si>
  <si>
    <t>sennaarensis</t>
  </si>
  <si>
    <t>sculpturata</t>
  </si>
  <si>
    <t>Ophthalmopone</t>
  </si>
  <si>
    <t>hottentota</t>
  </si>
  <si>
    <t>mactans</t>
  </si>
  <si>
    <t>afrc-tz02</t>
  </si>
  <si>
    <t>afrc-tz06</t>
  </si>
  <si>
    <t>sellaris</t>
  </si>
  <si>
    <t>afrc-tz05</t>
  </si>
  <si>
    <t>afrc-tz09</t>
  </si>
  <si>
    <t>ragusai</t>
  </si>
  <si>
    <t>aprora</t>
  </si>
  <si>
    <t>obscuratus</t>
  </si>
  <si>
    <t>excellens_cf</t>
  </si>
  <si>
    <t>transvaalensis</t>
  </si>
  <si>
    <t>filicornis</t>
  </si>
  <si>
    <t>fisheri</t>
  </si>
  <si>
    <t>gatu</t>
  </si>
  <si>
    <t>quiriguana</t>
  </si>
  <si>
    <t>mg073</t>
  </si>
  <si>
    <t>cm04</t>
  </si>
  <si>
    <t>cm05</t>
  </si>
  <si>
    <t>cm03</t>
  </si>
  <si>
    <t>globularia</t>
  </si>
  <si>
    <t>sc-tamp</t>
  </si>
  <si>
    <t>sc-befi</t>
  </si>
  <si>
    <t>sc-ivoh</t>
  </si>
  <si>
    <t>sc-ant</t>
  </si>
  <si>
    <t>sjostedti</t>
  </si>
  <si>
    <t>khaura</t>
  </si>
  <si>
    <t>fiebrigi_cf</t>
  </si>
  <si>
    <t>porcata</t>
  </si>
  <si>
    <t>anitae</t>
  </si>
  <si>
    <t>incerta</t>
  </si>
  <si>
    <t>floresensis</t>
  </si>
  <si>
    <t>pruinosa</t>
  </si>
  <si>
    <t>eutrepta</t>
  </si>
  <si>
    <t>leveillei</t>
  </si>
  <si>
    <t>erugata</t>
  </si>
  <si>
    <t>conicula</t>
  </si>
  <si>
    <t>lattkei</t>
  </si>
  <si>
    <t>fusciceps</t>
  </si>
  <si>
    <t>clypeata</t>
  </si>
  <si>
    <t>astutus</t>
  </si>
  <si>
    <t>javanus</t>
  </si>
  <si>
    <t>modesta</t>
  </si>
  <si>
    <t>coeca</t>
  </si>
  <si>
    <t>camerunensis</t>
  </si>
  <si>
    <t>crustosa</t>
  </si>
  <si>
    <t>tristis</t>
  </si>
  <si>
    <t>caffraria</t>
  </si>
  <si>
    <t>targionii</t>
  </si>
  <si>
    <t>biumbonatus</t>
  </si>
  <si>
    <t>sinuata</t>
  </si>
  <si>
    <t>concava_nr</t>
  </si>
  <si>
    <t>modiglianii</t>
  </si>
  <si>
    <t>kitteli_nr</t>
  </si>
  <si>
    <t>parvula</t>
  </si>
  <si>
    <t>borneensis</t>
  </si>
  <si>
    <t>breviloba</t>
  </si>
  <si>
    <t>ritae</t>
  </si>
  <si>
    <t>opacior_nr</t>
  </si>
  <si>
    <t>crassa</t>
  </si>
  <si>
    <t>us-ca01</t>
  </si>
  <si>
    <t>ergatandria</t>
  </si>
  <si>
    <t>Overbeckia</t>
  </si>
  <si>
    <t>bca01</t>
  </si>
  <si>
    <t>psw-cn01</t>
  </si>
  <si>
    <t>psw-my01</t>
  </si>
  <si>
    <t>psw-my05</t>
  </si>
  <si>
    <t>psw-my06</t>
  </si>
  <si>
    <t>psw-my07</t>
  </si>
  <si>
    <t>psw-my08</t>
  </si>
  <si>
    <t>psw-my09</t>
  </si>
  <si>
    <t>psw-my10</t>
  </si>
  <si>
    <t>psw-my11</t>
  </si>
  <si>
    <t>psw-my12</t>
  </si>
  <si>
    <t>psw-my16</t>
  </si>
  <si>
    <t>psw-pe01</t>
  </si>
  <si>
    <t>psw-pe03</t>
  </si>
  <si>
    <t>psw-pe06</t>
  </si>
  <si>
    <t>psw-pe07</t>
  </si>
  <si>
    <t>psw-pe08</t>
  </si>
  <si>
    <t>psw-au01</t>
  </si>
  <si>
    <t>psw-au05</t>
  </si>
  <si>
    <t>psw-au06</t>
  </si>
  <si>
    <t>psw-my02</t>
  </si>
  <si>
    <t>psw-my04</t>
  </si>
  <si>
    <t>psw-au02</t>
  </si>
  <si>
    <t>piliventris</t>
  </si>
  <si>
    <t>psw-mx01</t>
  </si>
  <si>
    <t>psw-do01</t>
  </si>
  <si>
    <t>psw-do02</t>
  </si>
  <si>
    <t>psw-do03</t>
  </si>
  <si>
    <t>psw-ar02</t>
  </si>
  <si>
    <t>opacior</t>
  </si>
  <si>
    <t>psw-cu01</t>
  </si>
  <si>
    <t>renatae</t>
  </si>
  <si>
    <t>turneri</t>
  </si>
  <si>
    <t>rufonigra</t>
  </si>
  <si>
    <t>kruegeri</t>
  </si>
  <si>
    <t>rotundiceps</t>
  </si>
  <si>
    <t>christmasi</t>
  </si>
  <si>
    <t>leve</t>
  </si>
  <si>
    <t>acutangula</t>
  </si>
  <si>
    <t>fortior</t>
  </si>
  <si>
    <t>angustinoda</t>
  </si>
  <si>
    <t>conigera</t>
  </si>
  <si>
    <t>harmsi</t>
  </si>
  <si>
    <t>mjobergi</t>
  </si>
  <si>
    <t>rouxi</t>
  </si>
  <si>
    <t>australis</t>
  </si>
  <si>
    <t>berthoudi</t>
  </si>
  <si>
    <t>au07</t>
  </si>
  <si>
    <t>au04</t>
  </si>
  <si>
    <t>au_a</t>
  </si>
  <si>
    <t>au08</t>
  </si>
  <si>
    <t>afrc-za06</t>
  </si>
  <si>
    <t>cavernosa</t>
  </si>
  <si>
    <t>strigulosa</t>
  </si>
  <si>
    <t>afrc-mz02</t>
  </si>
  <si>
    <t>afrc-mz01</t>
  </si>
  <si>
    <t>schwabi</t>
  </si>
  <si>
    <t>havilandi</t>
  </si>
  <si>
    <t>jlrl-nard</t>
  </si>
  <si>
    <t>breviscapa</t>
  </si>
  <si>
    <t>vieirai</t>
  </si>
  <si>
    <t>darioi</t>
  </si>
  <si>
    <t>hohenbergiae</t>
  </si>
  <si>
    <t>boliviana-ms</t>
  </si>
  <si>
    <t>javana</t>
  </si>
  <si>
    <t>sky-f</t>
  </si>
  <si>
    <t>striata</t>
  </si>
  <si>
    <t>afr06</t>
  </si>
  <si>
    <t>id01</t>
  </si>
  <si>
    <t>my03</t>
  </si>
  <si>
    <t>jeanneli</t>
  </si>
  <si>
    <t>spei</t>
  </si>
  <si>
    <t>aliena</t>
  </si>
  <si>
    <t>breviceps</t>
  </si>
  <si>
    <t>darlingtoni</t>
  </si>
  <si>
    <t>excisa</t>
  </si>
  <si>
    <t>id02</t>
  </si>
  <si>
    <t>cato</t>
  </si>
  <si>
    <t>muzziolii</t>
  </si>
  <si>
    <t>rufithorax</t>
  </si>
  <si>
    <t>selenophora</t>
  </si>
  <si>
    <t>pa01</t>
  </si>
  <si>
    <t>my10</t>
  </si>
  <si>
    <t>scobinus</t>
  </si>
  <si>
    <t>luederwaldti</t>
  </si>
  <si>
    <t>altisquamis</t>
  </si>
  <si>
    <t>iheringi</t>
  </si>
  <si>
    <t>neglectus</t>
  </si>
  <si>
    <t>crudelis</t>
  </si>
  <si>
    <t>quirozi</t>
  </si>
  <si>
    <t>gaigei</t>
  </si>
  <si>
    <t>zuparkoi</t>
  </si>
  <si>
    <t>latinoda</t>
  </si>
  <si>
    <t>bra164</t>
  </si>
  <si>
    <t>ecu33723</t>
  </si>
  <si>
    <t>concava</t>
  </si>
  <si>
    <t>obscuricornis</t>
  </si>
  <si>
    <t>bra549385</t>
  </si>
  <si>
    <t>ecu38315</t>
  </si>
  <si>
    <t>venusta</t>
  </si>
  <si>
    <t>rostrata</t>
  </si>
  <si>
    <t>bucki</t>
  </si>
  <si>
    <t>oberthueri</t>
  </si>
  <si>
    <t>bra549444</t>
  </si>
  <si>
    <t>null</t>
  </si>
  <si>
    <t>holcotyle</t>
  </si>
  <si>
    <t>hispida</t>
  </si>
  <si>
    <t>alfaroi</t>
  </si>
  <si>
    <t>solisi</t>
  </si>
  <si>
    <t>rugosula</t>
  </si>
  <si>
    <t>jtl001</t>
  </si>
  <si>
    <t>cryptergates</t>
  </si>
  <si>
    <t>guianensis</t>
  </si>
  <si>
    <t>anomma</t>
  </si>
  <si>
    <t>pluviselva</t>
  </si>
  <si>
    <t>arhuaca</t>
  </si>
  <si>
    <t>quadrata</t>
  </si>
  <si>
    <t>leae</t>
  </si>
  <si>
    <t>croceicornis</t>
  </si>
  <si>
    <t>cephalotes</t>
  </si>
  <si>
    <t>lutea</t>
  </si>
  <si>
    <t>ruficornis</t>
  </si>
  <si>
    <t>armstrongi</t>
  </si>
  <si>
    <t>oaxaca</t>
  </si>
  <si>
    <t>punctata</t>
  </si>
  <si>
    <t>tiobil</t>
  </si>
  <si>
    <t>emiliae</t>
  </si>
  <si>
    <t>deborae</t>
  </si>
  <si>
    <t>simoni</t>
  </si>
  <si>
    <t>mesoamericana</t>
  </si>
  <si>
    <t>coarctata</t>
  </si>
  <si>
    <t>zhengi</t>
  </si>
  <si>
    <t>bawana</t>
  </si>
  <si>
    <t>fulgidus</t>
  </si>
  <si>
    <t>circulus</t>
  </si>
  <si>
    <t>birmana</t>
  </si>
  <si>
    <t>xizangensis</t>
  </si>
  <si>
    <t>ecu2923</t>
  </si>
  <si>
    <t>goeldii</t>
  </si>
  <si>
    <t>animosus</t>
  </si>
  <si>
    <t>rostrata_2</t>
  </si>
  <si>
    <t>curvata</t>
  </si>
  <si>
    <t>contumax</t>
  </si>
  <si>
    <t>schultzi</t>
  </si>
  <si>
    <t>tricuspidata</t>
  </si>
  <si>
    <t>violaceum</t>
  </si>
  <si>
    <t>yerburyi</t>
  </si>
  <si>
    <t>confucii</t>
  </si>
  <si>
    <t>recava</t>
  </si>
  <si>
    <t>procerus</t>
  </si>
  <si>
    <t>latidens</t>
  </si>
  <si>
    <t>minangkabau</t>
  </si>
  <si>
    <t>mixtus</t>
  </si>
  <si>
    <t>mutabilis_group</t>
  </si>
  <si>
    <t>sauteri</t>
  </si>
  <si>
    <t>magdalenae</t>
  </si>
  <si>
    <t>sandakana</t>
  </si>
  <si>
    <t>swezeyi_cf</t>
  </si>
  <si>
    <t>kraepelini</t>
  </si>
  <si>
    <t>hamulatus</t>
  </si>
  <si>
    <t>geometricum</t>
  </si>
  <si>
    <t>feae</t>
  </si>
  <si>
    <t>rufipes</t>
  </si>
  <si>
    <t>nigrita</t>
  </si>
  <si>
    <t>pilidorsalis</t>
  </si>
  <si>
    <t xml:space="preserve"> country </t>
  </si>
  <si>
    <t>Niger</t>
  </si>
  <si>
    <t>Mayotte</t>
  </si>
  <si>
    <t>Comoros</t>
  </si>
  <si>
    <t>Seychelles</t>
  </si>
  <si>
    <t>Timor-Leste</t>
  </si>
  <si>
    <t>Dominican Republic</t>
  </si>
  <si>
    <t>Christmas Island</t>
  </si>
  <si>
    <t>Bulgaria</t>
  </si>
  <si>
    <t>Solomon Islands</t>
  </si>
  <si>
    <t>Nepal</t>
  </si>
  <si>
    <t>Vietnam</t>
  </si>
  <si>
    <t>Singapore</t>
  </si>
  <si>
    <t>Taiwan ROC</t>
  </si>
  <si>
    <t xml:space="preserve"> bioregion </t>
  </si>
  <si>
    <t>Palearctic</t>
  </si>
  <si>
    <t>Nearctic</t>
  </si>
  <si>
    <t>Rasopone_costaricensis_EX1966</t>
  </si>
  <si>
    <t>Rasopone_cryptergates_EX1450</t>
  </si>
  <si>
    <t>Rasopone_cubitalis_EX1437</t>
  </si>
  <si>
    <t>Rasopone_ferruginea_EX1971</t>
  </si>
  <si>
    <t>Rasopone_guatemalensis_EX1412</t>
  </si>
  <si>
    <t>Rasopone_JTL029_EX1452</t>
  </si>
  <si>
    <t>Rasopone_JTL030_EX1453</t>
  </si>
  <si>
    <t>Rasopone_mesoamericana_EX1454</t>
  </si>
  <si>
    <t>Rasopone_minuta_EX1461</t>
  </si>
  <si>
    <t>Rasopone_pluviselva_EX1449</t>
  </si>
  <si>
    <t>Rasopone_politognatha_EX1416</t>
  </si>
  <si>
    <t>Rasopone_subcubitalis_EX1457</t>
  </si>
  <si>
    <t>CASENT0270582</t>
  </si>
  <si>
    <t>Corrieopone_nouragues_EX2212</t>
  </si>
  <si>
    <t>LACMENT542503</t>
  </si>
  <si>
    <t>kempfi</t>
  </si>
  <si>
    <t>Puerto Rico</t>
  </si>
  <si>
    <t>CASENT0923602</t>
  </si>
  <si>
    <t>abeillei</t>
  </si>
  <si>
    <t>Spain</t>
  </si>
  <si>
    <t>CASENT0260513</t>
  </si>
  <si>
    <t>alae</t>
  </si>
  <si>
    <t>CASENT0249174</t>
  </si>
  <si>
    <t>melancholicus</t>
  </si>
  <si>
    <t>CASENT0886859</t>
  </si>
  <si>
    <t>biroi</t>
  </si>
  <si>
    <t>CASENT0886860</t>
  </si>
  <si>
    <t>denticulata</t>
  </si>
  <si>
    <t>UFV-LABECOL-000625</t>
  </si>
  <si>
    <t>UFV-LABECOL-000492</t>
  </si>
  <si>
    <t>Amblyopone</t>
  </si>
  <si>
    <t>Paraponera</t>
  </si>
  <si>
    <t>Proceratium_google_MAMI0434</t>
  </si>
  <si>
    <t>MAMI0434</t>
  </si>
  <si>
    <t>Proceratium_google</t>
  </si>
  <si>
    <t>Amblyopone_australis</t>
  </si>
  <si>
    <t>D0872</t>
  </si>
  <si>
    <t>Amblyopone_australis_D0872</t>
  </si>
  <si>
    <t>Paraponera_clavata</t>
  </si>
  <si>
    <t>EX1573</t>
  </si>
  <si>
    <t>Paraponera_clavata_EX1573</t>
  </si>
  <si>
    <t>CASENT0106229</t>
  </si>
  <si>
    <t>CASENT0633292</t>
  </si>
  <si>
    <t>clavata</t>
  </si>
  <si>
    <t>CASENT0035028</t>
  </si>
  <si>
    <t xml:space="preserve">Proceratium </t>
  </si>
  <si>
    <t>google</t>
  </si>
  <si>
    <t>Row Labels</t>
  </si>
  <si>
    <t>Grand Total</t>
  </si>
  <si>
    <t xml:space="preserve">Count of  country </t>
  </si>
  <si>
    <t>Pseudoneoponera_AU_A_EX2579</t>
  </si>
  <si>
    <t>Pseudoneoponera_AU04_EX2581</t>
  </si>
  <si>
    <t>Pseudoneoponera_AU07_EX2582</t>
  </si>
  <si>
    <t>Pseudoneoponera_AU08_EX2583</t>
  </si>
  <si>
    <t>Hypoponera_JTL038_EX3032</t>
  </si>
  <si>
    <t>[Jack] Reidentified it to JTL038 on email July 5th 2023</t>
  </si>
  <si>
    <t>[Jack] the best one of the three specimens EX3030, EX3031, EX3032 can be selected. EX3032 has been reidentified as JTL038. This is a wonderful and bizarre little clade in Puebla, Mexico, embedded in an Old World clade. It appears to be three very close things, perhaps incipient speciation segregating somewhat by elevation. So we can do just one of them.</t>
  </si>
  <si>
    <t>[Jack] note 1. This is a clade with 5 morphospecies. Sister to a clade with blanda, camerunensis, coeca, inaudax. Branch lengths among 5 morphospecies are similar to branch lengths among sister clade species. But they all look the same to me. Brian, do we select the best one of these, or is there a reason to keep more than one? [Phil] The best one based on stats, and other considerations, is Hypoponera-CASC-MZ25-EX2807. I would choose this over Hypoponera-CASC-MZ18-EX2805 because that same code name (Hypoponera-CASC-MZ18) is used for a second, non-conspecific sample (Hypoponera-CASC-MZ18-EX2804); see the tree.</t>
  </si>
  <si>
    <t>[Jack] Note 2. Two samples, likely conspecific. Hypoponera-CASC-MZ06-EX2799.unaligned.fasta
Hypoponera-UG09-EX2793.unaligned.fasta
[Phil] Choose Hypoponera-CASC-MZ06-EX2799 since it is marginally better, based on number of loci and fragment lengths. Rename as Hypoponera-angustata-EX2799.</t>
  </si>
  <si>
    <t>Hypoponera_angustata_EX2799</t>
  </si>
  <si>
    <t>[Jack] Note 2. Two samples, likely conspecific. Hypoponera-CASC-MZ06-EX2799.unaligned.fasta Hypoponera-UG09-EX2793.unaligned.fasta [Phil] Choose Hypoponera-CASC-MZ06-EX2799 since it is marginally better, based on number of loci and fragment lengths. Rename as Hypoponera-angustata-EX2799.</t>
  </si>
  <si>
    <t>[Jack] Note 3. Two samples, likely conspecific. Hypoponera-blanda-EX2752.unaligned.fasta Hypoponera-UG12-EX2796.unaligned.fasta [Phil] Choose Hypoponera-UG12-EX2796 because of longer fragment lengths (number of UCE loci is about the same). Rename as Hypoponera-blanda-EX2796</t>
  </si>
  <si>
    <t>Hypoponera_blanda_EX2796</t>
  </si>
  <si>
    <t xml:space="preserve">[Brian] JTL Note 4
Hypoponera-UG11-EX2795.unaligned.fasta
Hypoponera-camerunensis-D2078.unaligned.fasta
Choose Hypoponera-camerunensis-D2078? even through slightly less UCEs but longer fragments and greater number of UCE loci. </t>
  </si>
  <si>
    <t>[BRIAN] note 5. dulcis group. 
Hypoponera_dulcis_EX2754
Hypoponera_AO03_EX2783
Hypoponera_CASC_MZ26_EX2808
Hypoponera_UG01_EX2785
Chose Hypoponera_CASC_MZ26_EX2808 because of longer fragment lengths (number of UCE loci is about the same)</t>
  </si>
  <si>
    <t>[BRIAN] Note 6
Hypoponera_UG08_EX2792
Hypoponera_UG07_EX2791
Hypoponera_fatiga_EX2768
Choose Hypoponera_UG07_EX2791 because of longer fragment lengths (number of UCE loci is about the same) Rename as Hypoponera_fatiga_EX2791</t>
  </si>
  <si>
    <t>Hypoponera_fatiga_EX2791</t>
  </si>
  <si>
    <t>Hypoponera_jeanneli_EX2782</t>
  </si>
  <si>
    <t>[BRIAN] Note 7
Hypoponera_AO02_EX2782
Hypoponera_jeanneli_EX2758
Keep Hypoponera_AO02_EX2782 (only slightly better) and Rename as Hypoponera_ jeanneli_EX2782</t>
  </si>
  <si>
    <t>[BRIAN] Note 8
Hypoponera_UG02_EX2786
Hypoponera_UG15_EX2797
Hypoponera_AFRC_ZA06_D2459
Hypoponera_CASC_MZ11_EX2802
Hypoponera_MG116_MAMI1267_CASENT0160001 Hypoponera_punctatissima_MAMI0742_CASENT0261090
Keep Hypoponera_punctatissima_MAMI0742_CASENT0261090 (slightly greater number of UCE loci and slightly longer fragments). Rename Hypoponera_ergatandria_MAMI0742_CASENT0261090</t>
  </si>
  <si>
    <t>Hypoponera_ergatandria_MAMI0742_CASENT0261090</t>
  </si>
  <si>
    <t>[BRIAN] JTL Note 9
Hypoponera_spei_EX2766
Hypoponera_AFRC_ZA04_D2460
Hypoponera_CASC_MZ31_EX2809
Choose Hypoponera_CASC_MZ31_EX2809 (slightly less number of UCE loci but longer fragments). Rename Hypoponera_spei_EX2809</t>
  </si>
  <si>
    <t>Hypoponera_spei_EX2809</t>
  </si>
  <si>
    <t>[BRIAN] JTL Note 10
Hypoponera_UG05_EX2789
Hypoponera_UG04_EX2788
Hypoponera_tristis_D2086
Hypoponera_UG03_EX2787
Hypoponera_UG06_EX2790
Keep Hypoponera_UG03_EX2787 marginally better, based on number of loci and fragment lengths.
Rename: Hypoponera_tristis_EX2787</t>
  </si>
  <si>
    <t>Hypoponera_tristis_EX2787</t>
  </si>
  <si>
    <t>Hypoponera_dulcis_EX2808</t>
  </si>
  <si>
    <t>[jtl: it looks like there is a leveillei clade with 4 specimens. They all look very similar. One is from Vz, D2081, and presumably true leveillei (type locality). dias01 is from MG. But dias02_1 and dias24 are both from Curitiba, and look slightly different. Does Amanda have evidence of two sympatric species around Curitiba? Regardless, potentially we could select just one of these four.]
[PSW: Best sample to keep with respect to contig lengths: Hypoponera_leveillei_D2081.
Hence delete Hypoponera_Dias01_EX3118, Hypoponera_Dias24_EX3120, and Hypoponera_Dias02_1_EX3122.]</t>
  </si>
  <si>
    <t>[jtl: images look identical. I am going to synonymize JTL033 under dias19_2 and we could drop one.]
[PSW: Best sample to keep (longer median contig length) is Hypoponera_JTL033_EX3049. Hence delete Hypoponera_Dias19_2_EX3119.]</t>
  </si>
  <si>
    <t>[jtl: Images look the same. I changed JTL030 to VC01, and one can be dropped.]
[PSW: Best sample to keep (longer median contig length) is Hypoponera_VC01_EX2819. Hence delete Hypoponera_JTL030_EX3046.]</t>
  </si>
  <si>
    <t>[Phil] Hypoponera_MM01_EX2823 (CASENT0097234) and Hypoponera_psw_cn01_D2574 (CASENT0886663) are similar and allopatric. Let’s drop one of them. I would propose that we delete Hypoponera_MM01_EX2823 from the ponerine taxon set; it has shorter contig lengths than Hypoponera_psw_cn01_D2574.</t>
  </si>
  <si>
    <t>[Phil] Hypoponera_NewBrit01_EX3070 (CASENT0650367) and Hypoponera_pruinosa_D2083 (CASENT0882071) are very close. I consider them both Hypoponera pruinosa, at least sensu Wilson (1958g). The New Britain sample has slightly better summary stats so delete Hypoponera_pruinosa_D2083 from the ponerine taxon set, and rename Hypoponera_NewBrit01_EX3070 as Hypoponera_pruinosa_EX3070.</t>
  </si>
  <si>
    <t>Hypoponera_pruinosa_EX3070</t>
  </si>
  <si>
    <t>[Phil] The opacior complex. This is the clade whose root node is the MRCA of Hypoponera_opacior_D2082 and Hypoponera_us_ca01_D2087. There is evidently some species-level redundancy here, as well as misnamed (or misleadingly named) taxa. After scrutinizing the morphology and geography of these samples, in the context of the tree, I propose the following changes.
Delete Hypoponera_opacior_D2082 (same as Hypoponera_opacior_nr_D2572)
Delete Hypoponera_Dias05_EX3127 (same as Hypoponera_opaciceps_EX2316, but shorter contigs)
[jtl: I am changing Dias05 to opaciceps. Hypoponera_opaciceps_EX3127]
Delete Hypoponera_psw_ar02_D2868 (close to Hypoponera_Dias19_1_EX3121, but shorter contigs)
Delete Hypoponera_psw_mx01_D2863 (close to Hypoponera_opacior_nr_D2573, but shorter and fewer contigs)
Delete Hypoponera_opacior_nr_D2867 (close to Hypoponera_us_ca01_D2862, but shorter contigs)
Delete Hypoponera_bca01_D2571 (close to Hypoponera_us_ca01_D2862, but shorter contigs)
Delete Hypoponera_us_ca01_D2087 (close to Hypoponera_us_ca01_D2862, but shorter contigs)</t>
  </si>
  <si>
    <t>Hypoponera_opaciceps_EX3127</t>
  </si>
  <si>
    <t>Hypoponera_opacior_nr1_D2572</t>
  </si>
  <si>
    <t>Hypoponera_opacior_nr3_D2573</t>
  </si>
  <si>
    <t xml:space="preserve">New sample name </t>
  </si>
  <si>
    <t>Hypoponera_opacior_nr2_D2862</t>
  </si>
  <si>
    <t>Hypoponera_opacior_nr3_D2863</t>
  </si>
  <si>
    <t>Hypoponera_opacior_nr2_D2867</t>
  </si>
  <si>
    <t>Hypoponera_opacior_nr2_D2571</t>
  </si>
  <si>
    <t>Hypoponera_opacior_nr2_D2087</t>
  </si>
  <si>
    <t>Hypoponera_javana_EX2815</t>
  </si>
  <si>
    <t>Leptogenys_mjobergi_nr_D2095</t>
  </si>
  <si>
    <t>Leptogenys_mjobergi_nr_EX2572</t>
  </si>
  <si>
    <t>Leptogenys_turneri_EX2835</t>
  </si>
  <si>
    <t>Ponerinae-dataset</t>
  </si>
  <si>
    <t>Ponerinae-reduced</t>
  </si>
  <si>
    <t>Anochetus_katonae_D2443</t>
  </si>
  <si>
    <t>[Phil] Anochetus katonae. It appears that those taxa interposed between the two samples of Anochetus katonae (Anochetus_AFRC_TZ07_D2443, Anochetus_UG09_EX2940, Anochetus_UG03_EX2943) are just specimens that were assigned morphospecies codes and never keyed out using Brown (1978). Based on AntWeb images I can see no substantive difference between Anochetus_katonae_D2419 and Anochetus_AFRC_TZ07_D2443, which were both collected at the same location in Tanzania. Ditto for the three Ugandan samples (EX2940, EX2943, EX2922), although they are allopatric.
Conclusion: these are all Anochetus katonae; choose the one with the best stats and ditch the other four (some renaming of ditched samples will be needed).</t>
  </si>
  <si>
    <t>[Phil]  Let’s first deal with Anochetus_punctaticeps_D2069. Perusing AntWeb images and consulting Brown (1989), I come to the conclusion that the following four terminals are conspecific:
Anochetus_AFRC_TZ01_D2422, Anochetus_CASC_MZ06_EX2945, Anochetus_punctaticeps_D2069, and Anochetus_talpa_D2417.
The most appropriate name for these four is Anochetus talpa, based on the small eyes (EL ≤ 0.05 mm) and pale yellow color. The petiole is a bit more tapering in profile than Brown (1989) described for syntype workers of Anochetus talpa from South Africa, but otherwise this is the best fit.
Conclusion: rename three of these as Anochetus talpa, and chose the best of the four based on UCE stats.</t>
  </si>
  <si>
    <t>Anochetus_talpa_D2422</t>
  </si>
  <si>
    <t>Anochetus_katonae_EX2943</t>
  </si>
  <si>
    <t>Anochetus_katonae_EX2940</t>
  </si>
  <si>
    <t>Anochetus_talpa_EX2945</t>
  </si>
  <si>
    <t>Anochetus_talpa_D2069</t>
  </si>
  <si>
    <t>Anochetus_katonae_nr1_D2423</t>
  </si>
  <si>
    <t>[Phil]  Large cluster that includes Anochetus_punctaticeps_cf_D2423. The worker of D2423 has the petiole tapering to a very sharp apex, more like Anochetus katonae than Anochetus punctaticeps. So, it would be best to rename this as Anochetus katonae_nr1_D2423. Keep it in the matrix.</t>
  </si>
  <si>
    <t>[Phil] Next to D2423, however, is a subcluster of three close morphospecies: Anochetus_AFRC_TZ04_D2444, Anochetus_CASC_MZ07_EX2946, Anochetus_CASC_MZ09_EX2947. Examining the images on AntWeb I cannot discern any significant differences between these three terminals. This is a katonae-like taxon, with a sharply tapering petiole and pale color.
Conclusion: choose the best one of the three, based on UCE stats, and delete the other two. It would be nice if the retained taxon were Anochetus_AFRC_TZ04_D2444, because the “AFRC” morphospecies codes are a bit more reliable than the “UG” and “MZ” series (in these last two, there is a tendency for individuals of the same species to be assigned different code numbers).</t>
  </si>
  <si>
    <t>Anochetus_katonae_nr2_EX2927</t>
  </si>
  <si>
    <t>[Phil] Anochetus siphneus. These two (Anochetus_siphneus_D2442, Anochetus_siphneus_EX2927) are rather far apart in the tree. D2442, a worker from Ghana, appears to have been reliably identified. It has the small eyes, pale color, and sharply tapered petiole that characterizes the species, and it is from West Africa (the TL of Anochetus siphneus is Ivory Coast). EX2927, on the other hand, is a dealate queen from Zambia and there is no documentation of who determined it as Anochetus siphneus, or why it was so identified. There is no key available to Afrotropical queens of Anochetus, but the position of this specimen in the tree, combined with its sharply tapering petiole and moderately large eyes, is consistent with it being another katonae-like species.
Conclusion: keep both samples, but rename Anochetus_siphneus_EX2927 as Anochetus_katonae_nr2_EX2927.</t>
  </si>
  <si>
    <t>[Phil] Mesoponera ambigua. The TL of this species is Sierra Leone, so the name is better applied to the specimen from Uganda (Mesoponera_ambigua_EX2326) than the one from Madagascar (Mesoponera_ambigua_MAMI0749). In our tree the latter is sister to Mesoponera_elisae_MAMI0585, also from Madagascar. There are no images of the Malagasy voucher specimens on AntWeb. Feedback from Brian is needed here.
Returning to the African mainland, there are three other specimens in a tight cluster with Mesoponera_ambigua_EX2326, namely Mesoponera_AFRC_ZM01_D2393, Mesoponera_AFRC_UG01_D2398, and Mesoponera_UG01_EX2717. I have examined the images of all four vouchers on AntWeb, and I cannot see any justification for treating them as different species, based on either phenotype or branch lengths. In fact, three of the four specimens are from the same locality (Kanyawara, Kibale NP)!
Conclusion: rename Mesoponera_ambigua_MAMI0749 something else (get Brian’s input here); rename Mesoponera_AFRC_ZM01_D2393, Mesoponera_AFRC_UG01_D2398, and Mesoponera_UG01_EX2717 as Mesoponera ambigua. Choose the best of {these three plus Mesoponera_ambigua_EX2326}, on the basis of UCE stats, and remove the other three from the matrix.</t>
  </si>
  <si>
    <t>Mesoponera_ambigua_D2398</t>
  </si>
  <si>
    <t>Mesoponera_ambigua_EX2717</t>
  </si>
  <si>
    <t>Mesoponera_ambigua_D2393</t>
  </si>
  <si>
    <t>Odontomachus_brunneus_nr_EX2340</t>
  </si>
  <si>
    <t>[Phil] Odontomachus brunneus. Odontomachus_brunneus_EX2341, from Florida, is correctly identified (the type locality of this species is Georgia). Odontomachus_brunneus_EX2340, from Peru, is something else.
Conclusion: Odontomachus_brunneus_EX2340 needs to be renamed; get Jack’s opinion on what to call it.</t>
  </si>
  <si>
    <t>Ponera_petila_EX1630</t>
  </si>
  <si>
    <t>Mesoponera_elisae_MAMI0749_CASENT0803835</t>
  </si>
  <si>
    <t>Anochetus_rectangularis_EX2219</t>
  </si>
  <si>
    <t>Anochetus_myops_EX2917</t>
  </si>
  <si>
    <t>Leptogenys_amon_EX2872</t>
  </si>
  <si>
    <t>Leptogenys_TZ08_D2472</t>
  </si>
  <si>
    <t>Leptogenys_excellens_EX2893</t>
  </si>
  <si>
    <t>Leptogenys_borneensis_EX2369</t>
  </si>
  <si>
    <t>Leptogenys_crustosa_EX2882</t>
  </si>
  <si>
    <t>Leptogenys_camerunensis_EX2884</t>
  </si>
  <si>
    <t>Neoponera_mashpi_EX2406</t>
  </si>
  <si>
    <t>Neoponera_mashpi_EX2446</t>
  </si>
  <si>
    <t>Odontomachus_malignus_EX3057</t>
  </si>
  <si>
    <t>Anochetus_AFR01_EX2949</t>
  </si>
  <si>
    <t>Anochetus_AFR01_EX2936</t>
  </si>
  <si>
    <t>Anochetus_traegaordhi_D2447</t>
  </si>
  <si>
    <t>Anochetus_africanus_EX2931</t>
  </si>
  <si>
    <t>Anochetus_bequaerti_EX2933</t>
  </si>
  <si>
    <t>Anochetus_bequaerti_EX2918</t>
  </si>
  <si>
    <t>Anochetus_africanus_EX2941</t>
  </si>
  <si>
    <t>Neoponera_carbonaria_EX2399</t>
  </si>
  <si>
    <t>Neoponera_carbonaria_EX2412</t>
  </si>
  <si>
    <t>Mesoponera_AFRC_ZM02_EX2719</t>
  </si>
  <si>
    <t>Leptogenys_castanea_EX2879</t>
  </si>
  <si>
    <t>Leptogenys_castanea_D2486</t>
  </si>
  <si>
    <t>Leptogenys_castanea_D2474</t>
  </si>
  <si>
    <t>Leptogenys_castanea_D2482</t>
  </si>
  <si>
    <t>Anochetus_altisquamis_EX2914</t>
  </si>
  <si>
    <t>Anochetus_rugosus_EX2916</t>
  </si>
  <si>
    <t>Anochetus_targionii_EX2906</t>
  </si>
  <si>
    <t>Brachyponera_lutea_EX3074</t>
  </si>
  <si>
    <t>Leptogenys_UG01_EX2328</t>
  </si>
  <si>
    <t>Leptogenys_myops_EX2852</t>
  </si>
  <si>
    <t>Leptogenys_unistimulosa_EX2841</t>
  </si>
  <si>
    <t>Neoponera_gojira_EX2415</t>
  </si>
  <si>
    <t>Neoponera_mashpi_EX2277</t>
  </si>
  <si>
    <t>Odontomachus_papuanus_EX3053</t>
  </si>
  <si>
    <t>Ponera_adumbrans_EX1629</t>
  </si>
  <si>
    <t>Hypoponera_aliena_EX3044</t>
  </si>
  <si>
    <t>Anochetus_AFR01_EX2944</t>
  </si>
  <si>
    <t>Anochetus_AFR05_D2446</t>
  </si>
  <si>
    <t>Anochetus_ghilianii_EX2903</t>
  </si>
  <si>
    <t>Anochetus_graeffei_EX2912</t>
  </si>
  <si>
    <t>Anochetus_bequaerti_EX2938</t>
  </si>
  <si>
    <t>Leptogenys_castanea_EX2889</t>
  </si>
  <si>
    <t>D0948</t>
  </si>
  <si>
    <t>no change?</t>
  </si>
  <si>
    <t>metanotalis1</t>
  </si>
  <si>
    <t>Bothroponera_silvestrii_D2429</t>
  </si>
  <si>
    <t>Bothroponera_soror_EX2735</t>
  </si>
  <si>
    <t>Bothroponera_strigulosa_D2436</t>
  </si>
  <si>
    <t>Nominal species in project</t>
  </si>
  <si>
    <t>Parvaponera_darwinii_EX2747</t>
  </si>
  <si>
    <t>Euponera_wroughtonii_EX2726</t>
  </si>
  <si>
    <t>Fisheropone_ambigua_EX2736</t>
  </si>
  <si>
    <t>Fisheropone_ambigua_EX2727</t>
  </si>
  <si>
    <t>Euponera_sjostedti_EX2734</t>
  </si>
  <si>
    <t>CASENT0166009</t>
  </si>
  <si>
    <t>Euponera_gorogota_MAMI0523_CASENT0166009</t>
  </si>
  <si>
    <t>Mesoponera_AFR05_D2394</t>
  </si>
  <si>
    <t>Mesoponera_AFR05_EX2721</t>
  </si>
  <si>
    <t>Mesoponera_AFR02_EX2720</t>
  </si>
  <si>
    <t>Mesoponera_AFR02_EX2710</t>
  </si>
  <si>
    <t>Mesoponera_AFR02_EX2711</t>
  </si>
  <si>
    <t>Mesoponera_elisae_EX2714</t>
  </si>
  <si>
    <t>Mesoponera_subiridescens_EX2713</t>
  </si>
  <si>
    <t>Mesoponera_ subiridescens _EX2716</t>
  </si>
  <si>
    <t>Mesoponera_ subiridescens _EX2718</t>
  </si>
  <si>
    <t>Mesoponera_papuana_EX3023</t>
  </si>
  <si>
    <t>Parvaponera_suspecta_EX2749</t>
  </si>
  <si>
    <t>Odontoponera_denticulata_D0388</t>
  </si>
  <si>
    <t>Odontoponera_denticulata_EX2969</t>
  </si>
  <si>
    <t>Odontoponera_denticulata_EX2968</t>
  </si>
  <si>
    <t>Odontoponera_transversa_EX2967</t>
  </si>
  <si>
    <t>Ectomomyrmex_janda_sp7_EX3021</t>
  </si>
  <si>
    <t>Ectomomyrmex_acutus_EX3065</t>
  </si>
  <si>
    <t>Bothroponera_AFR04_EX2735</t>
  </si>
  <si>
    <t>Discothyrea_bryanti_D2824</t>
  </si>
  <si>
    <t>Leptanilla_taiwanensis_D2871</t>
  </si>
  <si>
    <t>Leptanilla_zhg_ke01_D2616</t>
  </si>
  <si>
    <t>Leptanilloides_male2_EX3146</t>
  </si>
  <si>
    <t>name-change-20230411.sh</t>
  </si>
  <si>
    <t>Odontomachus_erythrocephalus_EX3137</t>
  </si>
  <si>
    <t>Parvaponera_CASC_MZ01_EX2749</t>
  </si>
  <si>
    <t>Parvaponera_nr_darwinii_EX2747</t>
  </si>
  <si>
    <t>Protanilla_jongi_D2159a</t>
  </si>
  <si>
    <t>Protanilla_zhg_mm01_D2613</t>
  </si>
  <si>
    <t>Simopelta_vieirai_EX3003</t>
  </si>
  <si>
    <t>D2824</t>
  </si>
  <si>
    <t>D2871</t>
  </si>
  <si>
    <t>D2616</t>
  </si>
  <si>
    <t>EX3146</t>
  </si>
  <si>
    <t>D2159a</t>
  </si>
  <si>
    <t>D2613</t>
  </si>
  <si>
    <t>Extraction</t>
  </si>
  <si>
    <t>Contig</t>
  </si>
  <si>
    <t>MAMI1437</t>
  </si>
  <si>
    <t>Combined</t>
  </si>
  <si>
    <t>Updated</t>
  </si>
  <si>
    <t>Match</t>
  </si>
  <si>
    <t>[Phil] Ponera sinensis_nrEX1625. Now Ponera guangxiensis.</t>
  </si>
  <si>
    <t>Ponera_guangxiensis_EX1625</t>
  </si>
  <si>
    <t>guanxiensis</t>
  </si>
  <si>
    <t>Neoponera_ecu2923_EX2417</t>
  </si>
  <si>
    <t>[Phil] 12/12/2023: corrected the new sample name.</t>
  </si>
  <si>
    <t>Ectomomyrmex_zhengi_EX2660</t>
  </si>
  <si>
    <t>katonae_nr2</t>
  </si>
  <si>
    <t>opacior_nr1</t>
  </si>
  <si>
    <t>opacior_nr2</t>
  </si>
  <si>
    <t>opacior_nr3</t>
  </si>
  <si>
    <t>ancilla</t>
  </si>
  <si>
    <t>katonae_nr1</t>
  </si>
  <si>
    <t>Ectomomyrmex_TH05_EX2740</t>
  </si>
  <si>
    <t>[Jack] Cryptopone_TH01_EX2740. Should be reidentified as Ectomomyrmex. [Phil] Needs to be called Ectomomyrmex th05 (because th01 is already taken).</t>
  </si>
  <si>
    <t>angustata</t>
  </si>
  <si>
    <t>overbecki</t>
  </si>
  <si>
    <t>Leptogenys_kraepelini_D2089</t>
  </si>
  <si>
    <t>[Phil] ID corrected (12/12/2023).</t>
  </si>
  <si>
    <t>Ectomomyrmex_simillimus_EX3022</t>
  </si>
  <si>
    <t>Hypoponera_molesta_EX2761</t>
  </si>
  <si>
    <t>Thaumatomyrmex_br02_D0419a</t>
  </si>
  <si>
    <t>Cryptopone_typhlops_D1930a</t>
  </si>
  <si>
    <t>Ectomomyrmex_punctatus_D1932a</t>
  </si>
  <si>
    <t>Neoponera_cavinodis_EX2246a</t>
  </si>
  <si>
    <t>Anochetus_emarginatus_EX2286a</t>
  </si>
  <si>
    <t>Psalidomyrmex_procerus_D0394a</t>
  </si>
  <si>
    <t>Ectomomyrmex_annamitus_D1931a</t>
  </si>
  <si>
    <t>D0400</t>
  </si>
  <si>
    <t>D0949</t>
  </si>
  <si>
    <t>D0950</t>
  </si>
  <si>
    <t>CASENT0132571</t>
  </si>
  <si>
    <t>CASENT0147365</t>
  </si>
  <si>
    <t>CASENT0159701</t>
  </si>
  <si>
    <t>CASENT0172609</t>
  </si>
  <si>
    <t>CASENT0247287</t>
  </si>
  <si>
    <t>BEB007</t>
  </si>
  <si>
    <t>BEB008</t>
  </si>
  <si>
    <t>D0394a</t>
  </si>
  <si>
    <t>D0419a</t>
  </si>
  <si>
    <t>D1930a</t>
  </si>
  <si>
    <t>D1931a</t>
  </si>
  <si>
    <t>D1932a</t>
  </si>
  <si>
    <t>EX2761</t>
  </si>
  <si>
    <t>MAMI0520</t>
  </si>
  <si>
    <t>MAMI0594</t>
  </si>
  <si>
    <t>MAMI1445</t>
  </si>
  <si>
    <t>EX2246a</t>
  </si>
  <si>
    <t>EX2286a</t>
  </si>
  <si>
    <t>Bothroponera_wasmanni_D0400</t>
  </si>
  <si>
    <t>Myopias_MY01_D0949</t>
  </si>
  <si>
    <t>Phrynoponera_pulchella_D0950</t>
  </si>
  <si>
    <t>Leptogenys_mayotte_MAMI0567</t>
  </si>
  <si>
    <t>Anochetus_pubescens_MAMI0513</t>
  </si>
  <si>
    <t>Odontomachus_simillimus_MAMI0587</t>
  </si>
  <si>
    <t>Anochetus_pattersoni_MAMI0558</t>
  </si>
  <si>
    <t>Leptogenys_comajojo_MAMI0543</t>
  </si>
  <si>
    <t>Ponerinae_BEB01_BEB008</t>
  </si>
  <si>
    <t>Ponerinae_BEB02_BEB007</t>
  </si>
  <si>
    <t>MAMI0567</t>
  </si>
  <si>
    <t>MAMI0513</t>
  </si>
  <si>
    <t>MAMI0587</t>
  </si>
  <si>
    <t>MAMI0558</t>
  </si>
  <si>
    <t>MAMI0543</t>
  </si>
  <si>
    <t>Brachyponera_obscurans_MAMI0520</t>
  </si>
  <si>
    <t>Hypoponera_eduardi_MAMI0594</t>
  </si>
  <si>
    <t>Mesoponera_melanaria_MAMI1445</t>
  </si>
  <si>
    <t>Anochetus_emarginatus</t>
  </si>
  <si>
    <t>Anochetus_pattersoni</t>
  </si>
  <si>
    <t>Anochetus_pubescens</t>
  </si>
  <si>
    <t>Bothroponera_wasmanni</t>
  </si>
  <si>
    <t>Brachyponera_obscurans</t>
  </si>
  <si>
    <t>Cryptopone_typhlops</t>
  </si>
  <si>
    <t>Ectomomyrmex_annamitus</t>
  </si>
  <si>
    <t>Ectomomyrmex_punctatus</t>
  </si>
  <si>
    <t>Hypoponera_eduardi</t>
  </si>
  <si>
    <t>Hypoponera_molesta</t>
  </si>
  <si>
    <t>Leptogenys_comajojo</t>
  </si>
  <si>
    <t>Leptogenys_mayotte</t>
  </si>
  <si>
    <t>Myopias_MY01</t>
  </si>
  <si>
    <t>Neoponera_cavinodis</t>
  </si>
  <si>
    <t>Phrynoponera_pulchella</t>
  </si>
  <si>
    <t>Ponerinae_BEB01</t>
  </si>
  <si>
    <t>Ponerinae_BEB02</t>
  </si>
  <si>
    <t>Psalidomyrmex_procerus</t>
  </si>
  <si>
    <t>Thaumatomyrmex_br02</t>
  </si>
  <si>
    <t>emarginatus</t>
  </si>
  <si>
    <t>pattersoni</t>
  </si>
  <si>
    <t>pubescens</t>
  </si>
  <si>
    <t>wasmanni</t>
  </si>
  <si>
    <t>obscurans</t>
  </si>
  <si>
    <t>typhlops</t>
  </si>
  <si>
    <t>annamitus</t>
  </si>
  <si>
    <t>punctatus</t>
  </si>
  <si>
    <t>eduardi</t>
  </si>
  <si>
    <t>molesta</t>
  </si>
  <si>
    <t>comajojo</t>
  </si>
  <si>
    <t>mayotte</t>
  </si>
  <si>
    <t>MY01</t>
  </si>
  <si>
    <t>cavinodis</t>
  </si>
  <si>
    <t>pulchella</t>
  </si>
  <si>
    <t>BEB01</t>
  </si>
  <si>
    <t>BEB02</t>
  </si>
  <si>
    <t>br02</t>
  </si>
  <si>
    <t>CASENT0630865</t>
  </si>
  <si>
    <t>CASENT0220576</t>
  </si>
  <si>
    <t>CASENT0003082</t>
  </si>
  <si>
    <t>CASENT0076787</t>
  </si>
  <si>
    <t>CASENT0007015</t>
  </si>
  <si>
    <t>CASENT0179634</t>
  </si>
  <si>
    <t>CASENT0217034</t>
  </si>
  <si>
    <t>CASENT0863370</t>
  </si>
  <si>
    <t>CASENT0863371</t>
  </si>
  <si>
    <t>CASENT0863372</t>
  </si>
  <si>
    <t>CASENT0649003</t>
  </si>
  <si>
    <t>CASENT0646105</t>
  </si>
  <si>
    <t>CASENT0218487</t>
  </si>
  <si>
    <t>CASENT0059667</t>
  </si>
  <si>
    <t>CASENT0158872</t>
  </si>
  <si>
    <t>CASENT0159885</t>
  </si>
  <si>
    <t>Neoponera_bucki</t>
  </si>
  <si>
    <t>RelictNeoponera_bucki_EX2455</t>
  </si>
  <si>
    <t>Mesoponera_caffraria_EX2708</t>
  </si>
  <si>
    <t>Mesoponera_caffraria_EX2712</t>
  </si>
  <si>
    <t>Mesoponera_caffraria_EX2715</t>
  </si>
  <si>
    <t>Mesoponera_caffraria_D2399</t>
  </si>
  <si>
    <t>Rasopone_JTL049_EX2215</t>
  </si>
  <si>
    <t>Neoponera_moesta_EX2282</t>
  </si>
  <si>
    <t>Neoponera_crenata_EX2451</t>
  </si>
  <si>
    <t>Cryptopone_typhlos_EX3067</t>
  </si>
  <si>
    <t>Cryptopone_typhlos_EX2748</t>
  </si>
  <si>
    <t>Cryptopone_typhlos_EX2743</t>
  </si>
  <si>
    <t>Cryptopone_typhlos_EX2738</t>
  </si>
  <si>
    <t>Cryptopone_typhlos_D1930a</t>
  </si>
  <si>
    <t>Cryptopone_testacea_EX1180</t>
  </si>
  <si>
    <t>Cryptopone_butteli_EX2739</t>
  </si>
  <si>
    <t>Cryptopone_butteli_EX2745</t>
  </si>
  <si>
    <t>Cryptopone_rotundiceps_EX3066</t>
  </si>
  <si>
    <t>Ectomomyrmex_punctatus_EX2963</t>
  </si>
  <si>
    <t>Hypoponera_molesta_EX2798</t>
  </si>
  <si>
    <t>Odontomachus_saevissimus_EX3058</t>
  </si>
  <si>
    <t>Myopias_MY01_EX2996</t>
  </si>
  <si>
    <t>Leptogenys_comajojo_EX2890</t>
  </si>
  <si>
    <t>Leptogenys_comajojo_D2479</t>
  </si>
  <si>
    <t>Belonopelta_BEB007</t>
  </si>
  <si>
    <t>Hagensia_havilandi_marleyi_EX2728</t>
  </si>
  <si>
    <t>Brachyponera_obscurans_EX2696</t>
  </si>
  <si>
    <t>Brachyponera_obscurans_EX3075</t>
  </si>
  <si>
    <t>Hypoponera_aliena_D2588</t>
  </si>
  <si>
    <t>Hypoponera_dulcis_EX2783</t>
  </si>
  <si>
    <t>Hypoponera_dulcis_EX2785</t>
  </si>
  <si>
    <t>Hypoponera_spei_D2460</t>
  </si>
  <si>
    <t>Hypoponera_tristis_EX2788</t>
  </si>
  <si>
    <t>Hypoponera_tristis_EX2789</t>
  </si>
  <si>
    <t>Hypoponera_tristis_EX2790</t>
  </si>
  <si>
    <t>Hypoponera_fatiga_EX2792</t>
  </si>
  <si>
    <t>Brachyponera_obscurans_EX2558</t>
  </si>
  <si>
    <t>Leptogenys_peninsularis_nr_EX2777</t>
  </si>
  <si>
    <t>Leptogenys_harmsi_EX2683</t>
  </si>
  <si>
    <t>Leptogenys_harmsi_EX2853</t>
  </si>
  <si>
    <t>Hypoponera_sc-mora</t>
  </si>
  <si>
    <t>Hypoponera_sc-mora_MAMI1439_CASENT0046628</t>
  </si>
  <si>
    <t>Hypoponera_sc-nosy</t>
  </si>
  <si>
    <t>Hypoponera_sc-nosy_MAMI1440_CASENT0779195</t>
  </si>
  <si>
    <t>Hypoponera_sc-rano</t>
  </si>
  <si>
    <t>Hypoponera_sc-rano_MAMI1441_CASENT0497401</t>
  </si>
  <si>
    <t>Hypoponera_sc-tamp</t>
  </si>
  <si>
    <t>Hypoponera_sc-tamp_MAMI1443_CASENT0872732</t>
  </si>
  <si>
    <t>Hypoponera_sc-zaha</t>
  </si>
  <si>
    <t>Hypoponera_sc-zaha_MAMI1444_CASENT0152601</t>
  </si>
  <si>
    <t>Hypoponera_ergatandria_EX2786</t>
  </si>
  <si>
    <t>Hypoponera_ergatandria_EX2797</t>
  </si>
  <si>
    <t>Hypoponera_ergatandria_D2459</t>
  </si>
  <si>
    <t>Hypoponera_ergatandria_EX2802</t>
  </si>
  <si>
    <t>Hypoponera_ergatandria_MAMI1267_CASENT0160001</t>
  </si>
  <si>
    <t>Ponera_psw_my01_EX1179</t>
  </si>
  <si>
    <t>Emeryopone_buttelreepeni_EX2978</t>
  </si>
  <si>
    <t>Harpegnathos_MY01_EX2981</t>
  </si>
  <si>
    <t>Anochetus_neglectus_EX2913</t>
  </si>
  <si>
    <t>Pseudoneoponera_sublaevis_EX2581</t>
  </si>
  <si>
    <t>Pseudoneoponera_sublaevis_EX2582</t>
  </si>
  <si>
    <t>Myopias_maligna_EX2993</t>
  </si>
  <si>
    <t>Myopias_concava_nr_EX2368</t>
  </si>
  <si>
    <t>Myopias_BG02_EX3025</t>
  </si>
  <si>
    <t>Myopias_breviloba_EX2687</t>
  </si>
  <si>
    <t>Myopias_breviloba_EX2999</t>
  </si>
  <si>
    <t>Leptogenys_AFRC_TZ02_EX2892</t>
  </si>
  <si>
    <t>Leptogenys_AFRC_TZ07_EX2887</t>
  </si>
  <si>
    <t>RelictNeoponera_bucki_EX2442</t>
  </si>
  <si>
    <t>Bothroponera_ilgii_D2071</t>
  </si>
  <si>
    <t>Hypoponera_MG025_MAMI1437_CASENT0175220</t>
  </si>
  <si>
    <t>CASENT0175220</t>
  </si>
  <si>
    <t>EX3575</t>
  </si>
  <si>
    <t>EX3576</t>
  </si>
  <si>
    <t>EX3636</t>
  </si>
  <si>
    <t>EX3637</t>
  </si>
  <si>
    <t>EX3638</t>
  </si>
  <si>
    <t>EX3639</t>
  </si>
  <si>
    <t>EX3640</t>
  </si>
  <si>
    <t>EX3641</t>
  </si>
  <si>
    <t>EX3642</t>
  </si>
  <si>
    <t>EX3643</t>
  </si>
  <si>
    <t>nageli</t>
  </si>
  <si>
    <t>cochlearis</t>
  </si>
  <si>
    <t>AFR04</t>
  </si>
  <si>
    <t>AFR01</t>
  </si>
  <si>
    <t>AFR02</t>
  </si>
  <si>
    <t>CASC-MZ02</t>
  </si>
  <si>
    <t>UG02</t>
  </si>
  <si>
    <t>lenis</t>
  </si>
  <si>
    <t>Thaumatomyrmex_nageli_EX3575</t>
  </si>
  <si>
    <t>Thaumatomyrmex_cochlearis_EX3576</t>
  </si>
  <si>
    <t>Bothroponera_silvestrii_EX3636</t>
  </si>
  <si>
    <t>Parvaponera_AFR04_EX3637</t>
  </si>
  <si>
    <t>Parvaponera_AFR01_EX3638</t>
  </si>
  <si>
    <t>Parvaponera_AFR02_EX3639</t>
  </si>
  <si>
    <t>Parvaponera_CASC-MZ02_EX3640</t>
  </si>
  <si>
    <t>Parvaponera_UG02_EX3641</t>
  </si>
  <si>
    <t>Parvaponera_(indet)_EX3642</t>
  </si>
  <si>
    <t>Pachycondyla_lenis_EX3643</t>
  </si>
  <si>
    <t>CASENT0652032</t>
  </si>
  <si>
    <t>CASENT0651989</t>
  </si>
  <si>
    <t>JTLC000000507</t>
  </si>
  <si>
    <t>CASENT0906223</t>
  </si>
  <si>
    <t>CASENT0408624</t>
  </si>
  <si>
    <t>CASENT0066706</t>
  </si>
  <si>
    <t>CASENT0774577</t>
  </si>
  <si>
    <t>CASENT0356584</t>
  </si>
  <si>
    <t>CASENT0776822</t>
  </si>
  <si>
    <t>CASENT0374619</t>
  </si>
  <si>
    <t>CAR</t>
  </si>
  <si>
    <t>Anochetus_UG01_EX2937</t>
  </si>
  <si>
    <t>Odontomachus_testaceus_EX3054</t>
  </si>
  <si>
    <t>Number of "KEEP":</t>
  </si>
  <si>
    <t>Number of "Pending"</t>
  </si>
  <si>
    <t>Contig-Name</t>
  </si>
  <si>
    <t>ExID</t>
  </si>
  <si>
    <t>Status</t>
  </si>
  <si>
    <t>OldName</t>
  </si>
  <si>
    <t>NewName</t>
  </si>
  <si>
    <t>Parvaponera_CASC_MZ02_EX3640</t>
  </si>
  <si>
    <t>Parvaponera_sp_EX3642</t>
  </si>
  <si>
    <t>Thaumatomyrmex_cochlear_EX3576</t>
  </si>
  <si>
    <t>mf</t>
  </si>
  <si>
    <t>rename</t>
  </si>
  <si>
    <t>match</t>
  </si>
  <si>
    <t>NewNameFixed</t>
  </si>
  <si>
    <t>Hypoponera_sc_mora_MAMI1439_CASENT0046628</t>
  </si>
  <si>
    <t>Hypoponera_sc_nosy_MAMI1440_CASENT0779195</t>
  </si>
  <si>
    <t>Hypoponera_sc_rano_MAMI1441_CASENT0497401</t>
  </si>
  <si>
    <t>Hypoponera_sc_tamp_MAMI1443_CASENT0872732</t>
  </si>
  <si>
    <t>Hypoponera_sc_zaha_MAMI1444_CASENT0152601</t>
  </si>
  <si>
    <t>Mesoponera_subiridescens_EX2716</t>
  </si>
  <si>
    <t>Mesoponera_subiridescens_EX2718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</si>
</sst>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charset val="134"/>
      <scheme val="minor"/>
    </font>
    <font>
      <sz val="12"/>
      <name val="Calibri"/>
      <family val="2"/>
      <scheme val="minor"/>
    </font>
    <font>
      <b/>
      <sz val="12"/>
      <name val="Calibri"/>
      <family val="2"/>
      <scheme val="minor"/>
    </font>
    <font>
      <u/>
      <sz val="12"/>
      <color theme="10"/>
      <name val="Calibri"/>
      <family val="2"/>
      <charset val="134"/>
      <scheme val="minor"/>
    </font>
    <font>
      <u/>
      <sz val="12"/>
      <color theme="11"/>
      <name val="Calibri"/>
      <family val="2"/>
      <charset val="134"/>
      <scheme val="minor"/>
    </font>
    <font>
      <sz val="10"/>
      <color theme="1"/>
      <name val="Arial"/>
      <family val="2"/>
    </font>
    <font>
      <sz val="10"/>
      <color rgb="FF000000"/>
      <name val="Arial"/>
      <family val="2"/>
    </font>
    <font>
      <sz val="12"/>
      <name val="Calibri"/>
      <family val="2"/>
      <charset val="134"/>
      <scheme val="minor"/>
    </font>
    <font>
      <sz val="12"/>
      <name val="Arial"/>
      <family val="2"/>
    </font>
    <font>
      <sz val="8"/>
      <name val="Calibri"/>
      <family val="2"/>
      <charset val="134"/>
      <scheme val="minor"/>
    </font>
    <font>
      <sz val="12"/>
      <color theme="1"/>
      <name val="Calibri"/>
      <family val="2"/>
    </font>
    <font>
      <sz val="12"/>
      <color rgb="FF4285F4"/>
      <name val="Calibri"/>
      <family val="2"/>
    </font>
    <font>
      <b/>
      <u/>
      <sz val="12"/>
      <color theme="1"/>
      <name val="Calibri"/>
      <family val="2"/>
      <scheme val="minor"/>
    </font>
    <font>
      <sz val="12"/>
      <color rgb="FF222222"/>
      <name val="Arial"/>
      <family val="2"/>
    </font>
    <font>
      <sz val="10"/>
      <name val="Arial"/>
      <family val="2"/>
    </font>
    <font>
      <sz val="12"/>
      <name val="Calibri"/>
      <family val="2"/>
    </font>
    <font>
      <sz val="12"/>
      <color theme="1"/>
      <name val="Calibri Light"/>
      <family val="2"/>
    </font>
    <font>
      <sz val="11"/>
      <color theme="1"/>
      <name val="Calibri"/>
      <family val="2"/>
      <scheme val="minor"/>
    </font>
    <font>
      <sz val="11"/>
      <color rgb="FF000000"/>
      <name val="Calibri"/>
      <family val="2"/>
      <scheme val="minor"/>
    </font>
    <font>
      <sz val="8.5"/>
      <color rgb="FF000000"/>
      <name val="Menlo"/>
      <family val="2"/>
    </font>
  </fonts>
  <fills count="8">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bgColor indexed="64"/>
      </patternFill>
    </fill>
  </fills>
  <borders count="1">
    <border>
      <left/>
      <right/>
      <top/>
      <bottom/>
      <diagonal/>
    </border>
  </borders>
  <cellStyleXfs count="1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6">
    <xf numFmtId="0" fontId="0" fillId="0" borderId="0" xfId="0"/>
    <xf numFmtId="0" fontId="1" fillId="0" borderId="0" xfId="0" applyFont="1"/>
    <xf numFmtId="0" fontId="2" fillId="2" borderId="0" xfId="0" applyFont="1" applyFill="1"/>
    <xf numFmtId="0" fontId="5" fillId="0" borderId="0" xfId="0" applyFont="1"/>
    <xf numFmtId="0" fontId="6" fillId="0" borderId="0" xfId="0" applyFont="1"/>
    <xf numFmtId="0" fontId="2" fillId="3" borderId="0" xfId="0" applyFont="1" applyFill="1"/>
    <xf numFmtId="2" fontId="2" fillId="3" borderId="0" xfId="0" applyNumberFormat="1" applyFont="1" applyFill="1"/>
    <xf numFmtId="0" fontId="2" fillId="4" borderId="0" xfId="0" applyFont="1" applyFill="1"/>
    <xf numFmtId="0" fontId="2" fillId="0" borderId="0" xfId="0" applyFont="1"/>
    <xf numFmtId="0" fontId="7" fillId="0" borderId="0" xfId="0" applyFont="1"/>
    <xf numFmtId="2" fontId="7" fillId="0" borderId="0" xfId="0" applyNumberFormat="1" applyFont="1"/>
    <xf numFmtId="0" fontId="8" fillId="0" borderId="0" xfId="0" applyFont="1"/>
    <xf numFmtId="0" fontId="7" fillId="6" borderId="0" xfId="0" applyFont="1" applyFill="1"/>
    <xf numFmtId="0" fontId="10" fillId="0" borderId="0" xfId="0" applyFont="1"/>
    <xf numFmtId="0" fontId="11" fillId="0" borderId="0" xfId="0" applyFont="1"/>
    <xf numFmtId="0" fontId="0" fillId="5" borderId="0" xfId="0" applyFill="1"/>
    <xf numFmtId="0" fontId="12" fillId="0" borderId="0" xfId="0" applyFont="1"/>
    <xf numFmtId="0" fontId="13" fillId="0" borderId="0" xfId="0" applyFont="1"/>
    <xf numFmtId="0" fontId="7" fillId="7" borderId="0" xfId="0" applyFont="1" applyFill="1"/>
    <xf numFmtId="0" fontId="16" fillId="0" borderId="0" xfId="0" applyFont="1"/>
    <xf numFmtId="0" fontId="14" fillId="0" borderId="0" xfId="0" applyFont="1"/>
    <xf numFmtId="0" fontId="15" fillId="0" borderId="0" xfId="0" applyFont="1"/>
    <xf numFmtId="0" fontId="0" fillId="0" borderId="0" xfId="0" pivotButton="1"/>
    <xf numFmtId="0" fontId="0" fillId="0" borderId="0" xfId="0" applyAlignment="1">
      <alignment horizontal="left"/>
    </xf>
    <xf numFmtId="0" fontId="7" fillId="0" borderId="0" xfId="0" applyFont="1" applyAlignment="1">
      <alignment wrapText="1"/>
    </xf>
    <xf numFmtId="0" fontId="17" fillId="0" borderId="0" xfId="0" applyFont="1" applyAlignment="1">
      <alignment vertical="center"/>
    </xf>
    <xf numFmtId="0" fontId="17" fillId="0" borderId="0" xfId="0" applyFont="1" applyAlignment="1">
      <alignment vertical="center" wrapText="1"/>
    </xf>
    <xf numFmtId="0" fontId="18" fillId="0" borderId="0" xfId="0" applyFont="1" applyAlignment="1">
      <alignment vertical="center" wrapText="1"/>
    </xf>
    <xf numFmtId="0" fontId="8" fillId="0" borderId="0" xfId="0" applyFont="1" applyAlignment="1">
      <alignment wrapText="1"/>
    </xf>
    <xf numFmtId="0" fontId="14" fillId="0" borderId="0" xfId="0" applyFont="1" applyAlignment="1">
      <alignment horizontal="left"/>
    </xf>
    <xf numFmtId="0" fontId="5" fillId="0" borderId="0" xfId="0" applyFont="1" applyAlignment="1">
      <alignment horizontal="left"/>
    </xf>
    <xf numFmtId="3" fontId="6" fillId="0" borderId="0" xfId="0" applyNumberFormat="1" applyFont="1" applyAlignment="1">
      <alignment horizontal="center"/>
    </xf>
    <xf numFmtId="0" fontId="6" fillId="0" borderId="0" xfId="0" applyFont="1" applyAlignment="1">
      <alignment horizontal="center"/>
    </xf>
    <xf numFmtId="4" fontId="6" fillId="0" borderId="0" xfId="0" applyNumberFormat="1" applyFont="1" applyAlignment="1">
      <alignment horizontal="center"/>
    </xf>
    <xf numFmtId="0" fontId="19" fillId="0" borderId="0" xfId="0" applyFont="1" applyAlignment="1">
      <alignment vertical="center"/>
    </xf>
    <xf numFmtId="0" fontId="19" fillId="0" borderId="0" xfId="0" applyFon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86.798813078705" createdVersion="8" refreshedVersion="8" minRefreshableVersion="3" recordCount="951" xr:uid="{715952F6-AEB0-4A4C-9EC6-7296DF45B7B8}">
  <cacheSource type="worksheet">
    <worksheetSource ref="A1:B952" sheet="Sheet2"/>
  </cacheSource>
  <cacheFields count="2">
    <cacheField name=" country " numFmtId="0">
      <sharedItems/>
    </cacheField>
    <cacheField name=" bioregion " numFmtId="0">
      <sharedItems count="8">
        <s v="Australasia"/>
        <s v="Afrotropical"/>
        <s v="Neotropical"/>
        <s v="Malagasy"/>
        <s v="Indomalaya"/>
        <s v="Palearctic"/>
        <s v="Nearctic"/>
        <s v="Ocean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s v="Australia"/>
    <x v="0"/>
  </r>
  <r>
    <s v="Gabon"/>
    <x v="1"/>
  </r>
  <r>
    <s v="Gabon"/>
    <x v="1"/>
  </r>
  <r>
    <s v="Central African Republic"/>
    <x v="1"/>
  </r>
  <r>
    <s v="Gabon"/>
    <x v="1"/>
  </r>
  <r>
    <s v="Gabon"/>
    <x v="1"/>
  </r>
  <r>
    <s v="Gabon"/>
    <x v="1"/>
  </r>
  <r>
    <s v="Tanzania"/>
    <x v="1"/>
  </r>
  <r>
    <s v="Tanzania"/>
    <x v="1"/>
  </r>
  <r>
    <s v="Tanzania"/>
    <x v="1"/>
  </r>
  <r>
    <s v="Tanzania"/>
    <x v="1"/>
  </r>
  <r>
    <s v="Tanzania"/>
    <x v="1"/>
  </r>
  <r>
    <s v="South Africa"/>
    <x v="1"/>
  </r>
  <r>
    <s v="Kenya"/>
    <x v="1"/>
  </r>
  <r>
    <s v="Ghana"/>
    <x v="1"/>
  </r>
  <r>
    <s v="Argentina"/>
    <x v="2"/>
  </r>
  <r>
    <s v="Argentina"/>
    <x v="2"/>
  </r>
  <r>
    <s v="Brazil"/>
    <x v="2"/>
  </r>
  <r>
    <s v="Angola"/>
    <x v="1"/>
  </r>
  <r>
    <s v="Australia"/>
    <x v="0"/>
  </r>
  <r>
    <s v="Uganda"/>
    <x v="1"/>
  </r>
  <r>
    <s v="French Guiana"/>
    <x v="2"/>
  </r>
  <r>
    <s v="Madagascar"/>
    <x v="3"/>
  </r>
  <r>
    <s v="Mozambique"/>
    <x v="1"/>
  </r>
  <r>
    <s v="Mozambique"/>
    <x v="1"/>
  </r>
  <r>
    <s v="Mozambique"/>
    <x v="1"/>
  </r>
  <r>
    <s v="Mozambique"/>
    <x v="1"/>
  </r>
  <r>
    <s v="Mozambique"/>
    <x v="1"/>
  </r>
  <r>
    <s v="Indonesia"/>
    <x v="0"/>
  </r>
  <r>
    <s v="Cameroon"/>
    <x v="1"/>
  </r>
  <r>
    <s v="Cameroon"/>
    <x v="1"/>
  </r>
  <r>
    <s v="Cameroon"/>
    <x v="1"/>
  </r>
  <r>
    <s v="French Guiana"/>
    <x v="2"/>
  </r>
  <r>
    <s v="Indonesia"/>
    <x v="4"/>
  </r>
  <r>
    <s v="Congo"/>
    <x v="1"/>
  </r>
  <r>
    <s v="Central African Republic"/>
    <x v="1"/>
  </r>
  <r>
    <s v="Morocco"/>
    <x v="5"/>
  </r>
  <r>
    <s v="Madagascar"/>
    <x v="3"/>
  </r>
  <r>
    <s v="Indonesia"/>
    <x v="4"/>
  </r>
  <r>
    <s v="Madagascar"/>
    <x v="3"/>
  </r>
  <r>
    <s v="Brazil"/>
    <x v="2"/>
  </r>
  <r>
    <s v="French Guiana"/>
    <x v="2"/>
  </r>
  <r>
    <s v="Saint Vincent and the Grenadines"/>
    <x v="2"/>
  </r>
  <r>
    <s v="Papua New Guinea"/>
    <x v="0"/>
  </r>
  <r>
    <s v="Morocco"/>
    <x v="5"/>
  </r>
  <r>
    <s v="Kenya"/>
    <x v="1"/>
  </r>
  <r>
    <s v="Tanzania"/>
    <x v="1"/>
  </r>
  <r>
    <s v="Puerto Rico"/>
    <x v="2"/>
  </r>
  <r>
    <s v="South Africa"/>
    <x v="1"/>
  </r>
  <r>
    <s v="South Africa"/>
    <x v="1"/>
  </r>
  <r>
    <s v="Madagascar"/>
    <x v="3"/>
  </r>
  <r>
    <s v="Costa Rica"/>
    <x v="2"/>
  </r>
  <r>
    <s v="Costa Rica"/>
    <x v="2"/>
  </r>
  <r>
    <s v="Mexico"/>
    <x v="2"/>
  </r>
  <r>
    <s v="Vietnam"/>
    <x v="4"/>
  </r>
  <r>
    <s v="Malaysia"/>
    <x v="4"/>
  </r>
  <r>
    <s v="Malaysia"/>
    <x v="4"/>
  </r>
  <r>
    <s v="Malaysia"/>
    <x v="4"/>
  </r>
  <r>
    <s v="Malaysia"/>
    <x v="4"/>
  </r>
  <r>
    <s v="Malaysia"/>
    <x v="4"/>
  </r>
  <r>
    <s v="South Africa"/>
    <x v="1"/>
  </r>
  <r>
    <s v="Brazil"/>
    <x v="2"/>
  </r>
  <r>
    <s v="Tanzania"/>
    <x v="1"/>
  </r>
  <r>
    <s v="Gabon"/>
    <x v="1"/>
  </r>
  <r>
    <s v="Costa Rica"/>
    <x v="2"/>
  </r>
  <r>
    <s v="Australia"/>
    <x v="0"/>
  </r>
  <r>
    <s v="Peru"/>
    <x v="2"/>
  </r>
  <r>
    <s v="Peru"/>
    <x v="2"/>
  </r>
  <r>
    <s v="Peru"/>
    <x v="2"/>
  </r>
  <r>
    <s v="Gabon"/>
    <x v="1"/>
  </r>
  <r>
    <s v="Congo"/>
    <x v="1"/>
  </r>
  <r>
    <s v="Philippines"/>
    <x v="4"/>
  </r>
  <r>
    <s v="Philippines"/>
    <x v="4"/>
  </r>
  <r>
    <s v="Philippines"/>
    <x v="4"/>
  </r>
  <r>
    <s v="Philippines"/>
    <x v="4"/>
  </r>
  <r>
    <s v="Malaysia"/>
    <x v="4"/>
  </r>
  <r>
    <s v="South Africa"/>
    <x v="1"/>
  </r>
  <r>
    <s v="Mozambique"/>
    <x v="1"/>
  </r>
  <r>
    <s v="Tanzania"/>
    <x v="1"/>
  </r>
  <r>
    <s v="Australia"/>
    <x v="0"/>
  </r>
  <r>
    <s v="Australia"/>
    <x v="0"/>
  </r>
  <r>
    <s v="Malaysia"/>
    <x v="4"/>
  </r>
  <r>
    <s v="Niger"/>
    <x v="1"/>
  </r>
  <r>
    <s v="Venezuela"/>
    <x v="2"/>
  </r>
  <r>
    <s v="Zambia"/>
    <x v="1"/>
  </r>
  <r>
    <s v="Ghana"/>
    <x v="1"/>
  </r>
  <r>
    <s v="Costa Rica"/>
    <x v="2"/>
  </r>
  <r>
    <s v="Mozambique"/>
    <x v="1"/>
  </r>
  <r>
    <s v="Peru"/>
    <x v="2"/>
  </r>
  <r>
    <s v="Saint Vincent and the Grenadines"/>
    <x v="2"/>
  </r>
  <r>
    <s v="Thailand"/>
    <x v="4"/>
  </r>
  <r>
    <s v="Thailand"/>
    <x v="4"/>
  </r>
  <r>
    <s v="South Africa"/>
    <x v="1"/>
  </r>
  <r>
    <s v="Malaysia"/>
    <x v="4"/>
  </r>
  <r>
    <s v="Australia"/>
    <x v="0"/>
  </r>
  <r>
    <s v="Uganda"/>
    <x v="1"/>
  </r>
  <r>
    <s v="Uganda"/>
    <x v="1"/>
  </r>
  <r>
    <s v="Uganda"/>
    <x v="1"/>
  </r>
  <r>
    <s v="Uganda"/>
    <x v="1"/>
  </r>
  <r>
    <s v="Myanmar"/>
    <x v="4"/>
  </r>
  <r>
    <s v="Central African Republic"/>
    <x v="1"/>
  </r>
  <r>
    <s v="New Zealand"/>
    <x v="0"/>
  </r>
  <r>
    <s v="Australia"/>
    <x v="0"/>
  </r>
  <r>
    <s v="Colombia"/>
    <x v="2"/>
  </r>
  <r>
    <s v="Guatemala"/>
    <x v="2"/>
  </r>
  <r>
    <s v="Honduras"/>
    <x v="2"/>
  </r>
  <r>
    <s v="Honduras"/>
    <x v="2"/>
  </r>
  <r>
    <s v="South Africa"/>
    <x v="1"/>
  </r>
  <r>
    <s v="Mozambique"/>
    <x v="1"/>
  </r>
  <r>
    <s v="Mozambique"/>
    <x v="1"/>
  </r>
  <r>
    <s v="South Africa"/>
    <x v="1"/>
  </r>
  <r>
    <s v="South Africa"/>
    <x v="1"/>
  </r>
  <r>
    <s v="Madagascar"/>
    <x v="3"/>
  </r>
  <r>
    <s v="South Africa"/>
    <x v="1"/>
  </r>
  <r>
    <s v="Madagascar"/>
    <x v="3"/>
  </r>
  <r>
    <s v="Mozambique"/>
    <x v="1"/>
  </r>
  <r>
    <s v="Tanzania"/>
    <x v="1"/>
  </r>
  <r>
    <s v="South Africa"/>
    <x v="1"/>
  </r>
  <r>
    <s v="Tanzania"/>
    <x v="1"/>
  </r>
  <r>
    <s v="Ghana"/>
    <x v="1"/>
  </r>
  <r>
    <s v="Madagascar"/>
    <x v="3"/>
  </r>
  <r>
    <s v="Uganda"/>
    <x v="1"/>
  </r>
  <r>
    <s v="South Africa"/>
    <x v="1"/>
  </r>
  <r>
    <s v="South Africa"/>
    <x v="1"/>
  </r>
  <r>
    <s v="Tanzania"/>
    <x v="1"/>
  </r>
  <r>
    <s v="Uganda"/>
    <x v="1"/>
  </r>
  <r>
    <s v="South Africa"/>
    <x v="1"/>
  </r>
  <r>
    <s v="Uganda"/>
    <x v="1"/>
  </r>
  <r>
    <s v="Madagascar"/>
    <x v="3"/>
  </r>
  <r>
    <s v="United States"/>
    <x v="6"/>
  </r>
  <r>
    <s v="Christmas Island"/>
    <x v="4"/>
  </r>
  <r>
    <s v="Australia"/>
    <x v="0"/>
  </r>
  <r>
    <s v="Australia"/>
    <x v="0"/>
  </r>
  <r>
    <s v="Papua New Guinea"/>
    <x v="0"/>
  </r>
  <r>
    <s v="Thailand"/>
    <x v="4"/>
  </r>
  <r>
    <s v="Malaysia"/>
    <x v="4"/>
  </r>
  <r>
    <s v="Ghana"/>
    <x v="1"/>
  </r>
  <r>
    <s v="Papua New Guinea"/>
    <x v="0"/>
  </r>
  <r>
    <s v="Malaysia"/>
    <x v="4"/>
  </r>
  <r>
    <s v="Costa Rica"/>
    <x v="2"/>
  </r>
  <r>
    <s v="Central African Republic"/>
    <x v="1"/>
  </r>
  <r>
    <s v="French Guiana"/>
    <x v="2"/>
  </r>
  <r>
    <s v="Indonesia"/>
    <x v="4"/>
  </r>
  <r>
    <s v="South Africa"/>
    <x v="1"/>
  </r>
  <r>
    <s v="Singapore"/>
    <x v="4"/>
  </r>
  <r>
    <s v="Tanzania"/>
    <x v="1"/>
  </r>
  <r>
    <s v="Papua New Guinea"/>
    <x v="0"/>
  </r>
  <r>
    <s v="Malaysia"/>
    <x v="4"/>
  </r>
  <r>
    <s v="Mozambique"/>
    <x v="1"/>
  </r>
  <r>
    <s v="Papua New Guinea"/>
    <x v="0"/>
  </r>
  <r>
    <s v="Guatemala"/>
    <x v="2"/>
  </r>
  <r>
    <s v="Nicaragua"/>
    <x v="2"/>
  </r>
  <r>
    <s v="United States"/>
    <x v="6"/>
  </r>
  <r>
    <s v="Mexico"/>
    <x v="2"/>
  </r>
  <r>
    <s v="Costa Rica"/>
    <x v="2"/>
  </r>
  <r>
    <s v="South Africa"/>
    <x v="1"/>
  </r>
  <r>
    <s v="Peru"/>
    <x v="2"/>
  </r>
  <r>
    <s v="Indonesia"/>
    <x v="4"/>
  </r>
  <r>
    <s v="Guyana"/>
    <x v="2"/>
  </r>
  <r>
    <s v="Malaysia"/>
    <x v="4"/>
  </r>
  <r>
    <s v="Malaysia"/>
    <x v="4"/>
  </r>
  <r>
    <s v="Malaysia"/>
    <x v="4"/>
  </r>
  <r>
    <s v="Malaysia"/>
    <x v="4"/>
  </r>
  <r>
    <s v="Malaysia"/>
    <x v="4"/>
  </r>
  <r>
    <s v="Malaysia"/>
    <x v="4"/>
  </r>
  <r>
    <s v="Greece"/>
    <x v="5"/>
  </r>
  <r>
    <s v="New Caledonia"/>
    <x v="0"/>
  </r>
  <r>
    <s v="Taiwan ROC"/>
    <x v="4"/>
  </r>
  <r>
    <s v="Malaysia"/>
    <x v="4"/>
  </r>
  <r>
    <s v="Thailand"/>
    <x v="4"/>
  </r>
  <r>
    <s v="Singapore"/>
    <x v="4"/>
  </r>
  <r>
    <s v="Malaysia"/>
    <x v="4"/>
  </r>
  <r>
    <s v="Papua New Guinea"/>
    <x v="0"/>
  </r>
  <r>
    <s v="Australia"/>
    <x v="0"/>
  </r>
  <r>
    <s v="Malaysia"/>
    <x v="4"/>
  </r>
  <r>
    <s v="Malaysia"/>
    <x v="4"/>
  </r>
  <r>
    <s v="Malaysia"/>
    <x v="4"/>
  </r>
  <r>
    <s v="Australia"/>
    <x v="0"/>
  </r>
  <r>
    <s v="Timor-Leste"/>
    <x v="0"/>
  </r>
  <r>
    <s v="Myanmar"/>
    <x v="4"/>
  </r>
  <r>
    <s v="Peru"/>
    <x v="2"/>
  </r>
  <r>
    <s v="Brazil"/>
    <x v="2"/>
  </r>
  <r>
    <s v="Central African Republic"/>
    <x v="1"/>
  </r>
  <r>
    <s v="Papua New Guinea"/>
    <x v="0"/>
  </r>
  <r>
    <s v="Papua New Guinea"/>
    <x v="0"/>
  </r>
  <r>
    <s v="China"/>
    <x v="4"/>
  </r>
  <r>
    <s v="Papua New Guinea"/>
    <x v="0"/>
  </r>
  <r>
    <s v="Papua New Guinea"/>
    <x v="0"/>
  </r>
  <r>
    <s v="China"/>
    <x v="4"/>
  </r>
  <r>
    <s v="Malaysia"/>
    <x v="4"/>
  </r>
  <r>
    <s v="China"/>
    <x v="4"/>
  </r>
  <r>
    <s v="Malaysia"/>
    <x v="4"/>
  </r>
  <r>
    <s v="China"/>
    <x v="4"/>
  </r>
  <r>
    <s v="Singapore"/>
    <x v="4"/>
  </r>
  <r>
    <s v="Philippines"/>
    <x v="4"/>
  </r>
  <r>
    <s v="Philippines"/>
    <x v="4"/>
  </r>
  <r>
    <s v="Australia"/>
    <x v="0"/>
  </r>
  <r>
    <s v="Taiwan ROC"/>
    <x v="4"/>
  </r>
  <r>
    <s v="Papua New Guinea"/>
    <x v="0"/>
  </r>
  <r>
    <s v="Indonesia"/>
    <x v="0"/>
  </r>
  <r>
    <s v="Australia"/>
    <x v="0"/>
  </r>
  <r>
    <s v="Thailand"/>
    <x v="4"/>
  </r>
  <r>
    <s v="Thailand"/>
    <x v="4"/>
  </r>
  <r>
    <s v="Thailand"/>
    <x v="4"/>
  </r>
  <r>
    <s v="Thailand"/>
    <x v="4"/>
  </r>
  <r>
    <s v="China"/>
    <x v="4"/>
  </r>
  <r>
    <s v="Malaysia"/>
    <x v="4"/>
  </r>
  <r>
    <s v="Thailand"/>
    <x v="4"/>
  </r>
  <r>
    <s v="South Africa"/>
    <x v="1"/>
  </r>
  <r>
    <s v="Angola"/>
    <x v="1"/>
  </r>
  <r>
    <s v="Congo"/>
    <x v="1"/>
  </r>
  <r>
    <s v="Central African Republic"/>
    <x v="1"/>
  </r>
  <r>
    <s v="Mozambique"/>
    <x v="1"/>
  </r>
  <r>
    <s v="Seychelles"/>
    <x v="3"/>
  </r>
  <r>
    <s v="Madagascar"/>
    <x v="3"/>
  </r>
  <r>
    <s v="South Africa"/>
    <x v="1"/>
  </r>
  <r>
    <s v="Madagascar"/>
    <x v="3"/>
  </r>
  <r>
    <s v="Madagascar"/>
    <x v="3"/>
  </r>
  <r>
    <s v="Malaysia"/>
    <x v="4"/>
  </r>
  <r>
    <s v="Madagascar"/>
    <x v="3"/>
  </r>
  <r>
    <s v="Gabon"/>
    <x v="1"/>
  </r>
  <r>
    <s v="Madagascar"/>
    <x v="3"/>
  </r>
  <r>
    <s v="Madagascar"/>
    <x v="3"/>
  </r>
  <r>
    <s v="South Africa"/>
    <x v="1"/>
  </r>
  <r>
    <s v="Madagascar"/>
    <x v="3"/>
  </r>
  <r>
    <s v="Cameroon"/>
    <x v="1"/>
  </r>
  <r>
    <s v="Uganda"/>
    <x v="1"/>
  </r>
  <r>
    <s v="Tanzania"/>
    <x v="1"/>
  </r>
  <r>
    <s v="Uganda"/>
    <x v="1"/>
  </r>
  <r>
    <s v="Uganda"/>
    <x v="1"/>
  </r>
  <r>
    <s v="Swaziland"/>
    <x v="1"/>
  </r>
  <r>
    <s v="South Africa"/>
    <x v="1"/>
  </r>
  <r>
    <s v="South Africa"/>
    <x v="1"/>
  </r>
  <r>
    <s v="South Africa"/>
    <x v="1"/>
  </r>
  <r>
    <s v="Malaysia"/>
    <x v="4"/>
  </r>
  <r>
    <s v="Malaysia"/>
    <x v="4"/>
  </r>
  <r>
    <s v="India"/>
    <x v="4"/>
  </r>
  <r>
    <s v="Thailand"/>
    <x v="4"/>
  </r>
  <r>
    <s v="Spain"/>
    <x v="5"/>
  </r>
  <r>
    <s v="Tanzania"/>
    <x v="1"/>
  </r>
  <r>
    <s v="South Africa"/>
    <x v="1"/>
  </r>
  <r>
    <s v="South Africa"/>
    <x v="1"/>
  </r>
  <r>
    <s v="South Africa"/>
    <x v="1"/>
  </r>
  <r>
    <s v="South Africa"/>
    <x v="1"/>
  </r>
  <r>
    <s v="Peru"/>
    <x v="2"/>
  </r>
  <r>
    <s v="Angola"/>
    <x v="1"/>
  </r>
  <r>
    <s v="Angola"/>
    <x v="1"/>
  </r>
  <r>
    <s v="Angola"/>
    <x v="1"/>
  </r>
  <r>
    <s v="Tanzania"/>
    <x v="1"/>
  </r>
  <r>
    <s v="Mexico"/>
    <x v="6"/>
  </r>
  <r>
    <s v="Central African Republic"/>
    <x v="1"/>
  </r>
  <r>
    <s v="Bolivia"/>
    <x v="2"/>
  </r>
  <r>
    <s v="Uganda"/>
    <x v="1"/>
  </r>
  <r>
    <s v="Mozambique"/>
    <x v="1"/>
  </r>
  <r>
    <s v="Mozambique"/>
    <x v="1"/>
  </r>
  <r>
    <s v="Mozambique"/>
    <x v="1"/>
  </r>
  <r>
    <s v="Mozambique"/>
    <x v="1"/>
  </r>
  <r>
    <s v="Mozambique"/>
    <x v="1"/>
  </r>
  <r>
    <s v="Madagascar"/>
    <x v="3"/>
  </r>
  <r>
    <s v="Mozambique"/>
    <x v="1"/>
  </r>
  <r>
    <s v="Mozambique"/>
    <x v="1"/>
  </r>
  <r>
    <s v="Mozambique"/>
    <x v="1"/>
  </r>
  <r>
    <s v="Mozambique"/>
    <x v="1"/>
  </r>
  <r>
    <s v="Mozambique"/>
    <x v="1"/>
  </r>
  <r>
    <s v="Congo"/>
    <x v="1"/>
  </r>
  <r>
    <s v="China"/>
    <x v="4"/>
  </r>
  <r>
    <s v="Uganda"/>
    <x v="1"/>
  </r>
  <r>
    <s v="Tanzania"/>
    <x v="1"/>
  </r>
  <r>
    <s v="Indonesia"/>
    <x v="4"/>
  </r>
  <r>
    <s v="Cameroon"/>
    <x v="1"/>
  </r>
  <r>
    <s v="Brazil"/>
    <x v="2"/>
  </r>
  <r>
    <s v="Brazil"/>
    <x v="2"/>
  </r>
  <r>
    <s v="Brazil"/>
    <x v="2"/>
  </r>
  <r>
    <s v="Brazil"/>
    <x v="2"/>
  </r>
  <r>
    <s v="Brazil"/>
    <x v="2"/>
  </r>
  <r>
    <s v="Brazil"/>
    <x v="2"/>
  </r>
  <r>
    <s v="Brazil"/>
    <x v="2"/>
  </r>
  <r>
    <s v="Brazil"/>
    <x v="2"/>
  </r>
  <r>
    <s v="Brazil"/>
    <x v="2"/>
  </r>
  <r>
    <s v="Brazil"/>
    <x v="2"/>
  </r>
  <r>
    <s v="Brazil"/>
    <x v="2"/>
  </r>
  <r>
    <s v="Brazil"/>
    <x v="2"/>
  </r>
  <r>
    <s v="Tanzania"/>
    <x v="1"/>
  </r>
  <r>
    <s v="Costa Rica"/>
    <x v="2"/>
  </r>
  <r>
    <s v="Central African Republic"/>
    <x v="1"/>
  </r>
  <r>
    <s v="Fiji"/>
    <x v="7"/>
  </r>
  <r>
    <s v="Ethiopia"/>
    <x v="1"/>
  </r>
  <r>
    <s v="Central African Republic"/>
    <x v="1"/>
  </r>
  <r>
    <s v="Papua New Guinea"/>
    <x v="0"/>
  </r>
  <r>
    <s v="Costa Rica"/>
    <x v="2"/>
  </r>
  <r>
    <s v="Tanzania"/>
    <x v="1"/>
  </r>
  <r>
    <s v="Gabon"/>
    <x v="1"/>
  </r>
  <r>
    <s v="Gabon"/>
    <x v="1"/>
  </r>
  <r>
    <s v="Mexico"/>
    <x v="2"/>
  </r>
  <r>
    <s v="Cameroon"/>
    <x v="1"/>
  </r>
  <r>
    <s v="Mayotte"/>
    <x v="3"/>
  </r>
  <r>
    <s v="Costa Rica"/>
    <x v="2"/>
  </r>
  <r>
    <s v="Costa Rica"/>
    <x v="2"/>
  </r>
  <r>
    <s v="Costa Rica"/>
    <x v="2"/>
  </r>
  <r>
    <s v="Costa Rica"/>
    <x v="2"/>
  </r>
  <r>
    <s v="Costa Rica"/>
    <x v="2"/>
  </r>
  <r>
    <s v="Costa Rica"/>
    <x v="2"/>
  </r>
  <r>
    <s v="Costa Rica"/>
    <x v="2"/>
  </r>
  <r>
    <s v="Costa Rica"/>
    <x v="2"/>
  </r>
  <r>
    <s v="Mexico"/>
    <x v="2"/>
  </r>
  <r>
    <s v="Mexico"/>
    <x v="2"/>
  </r>
  <r>
    <s v="Mexico"/>
    <x v="2"/>
  </r>
  <r>
    <s v="Mexico"/>
    <x v="2"/>
  </r>
  <r>
    <s v="French Guiana"/>
    <x v="2"/>
  </r>
  <r>
    <s v="French Guiana"/>
    <x v="2"/>
  </r>
  <r>
    <s v="French Guiana"/>
    <x v="2"/>
  </r>
  <r>
    <s v="French Guiana"/>
    <x v="2"/>
  </r>
  <r>
    <s v="French Guiana"/>
    <x v="2"/>
  </r>
  <r>
    <s v="French Guiana"/>
    <x v="2"/>
  </r>
  <r>
    <s v="French Guiana"/>
    <x v="2"/>
  </r>
  <r>
    <s v="French Guiana"/>
    <x v="2"/>
  </r>
  <r>
    <s v="French Guiana"/>
    <x v="2"/>
  </r>
  <r>
    <s v="French Guiana"/>
    <x v="2"/>
  </r>
  <r>
    <s v="Costa Rica"/>
    <x v="2"/>
  </r>
  <r>
    <s v="Costa Rica"/>
    <x v="2"/>
  </r>
  <r>
    <s v="Central African Republic"/>
    <x v="1"/>
  </r>
  <r>
    <s v="Venezuela"/>
    <x v="2"/>
  </r>
  <r>
    <s v="Mauritius"/>
    <x v="3"/>
  </r>
  <r>
    <s v="Papua New Guinea"/>
    <x v="0"/>
  </r>
  <r>
    <s v="South Africa"/>
    <x v="1"/>
  </r>
  <r>
    <s v="Madagascar"/>
    <x v="3"/>
  </r>
  <r>
    <s v="Madagascar"/>
    <x v="3"/>
  </r>
  <r>
    <s v="Madagascar"/>
    <x v="3"/>
  </r>
  <r>
    <s v="Madagascar"/>
    <x v="3"/>
  </r>
  <r>
    <s v="Madagascar"/>
    <x v="3"/>
  </r>
  <r>
    <s v="Madagascar"/>
    <x v="3"/>
  </r>
  <r>
    <s v="Myanmar"/>
    <x v="4"/>
  </r>
  <r>
    <s v="Fiji"/>
    <x v="7"/>
  </r>
  <r>
    <s v="Madagascar"/>
    <x v="3"/>
  </r>
  <r>
    <s v="Malaysia"/>
    <x v="4"/>
  </r>
  <r>
    <s v="South Africa"/>
    <x v="1"/>
  </r>
  <r>
    <s v="Papua New Guinea"/>
    <x v="0"/>
  </r>
  <r>
    <s v="Honduras"/>
    <x v="2"/>
  </r>
  <r>
    <s v="Madagascar"/>
    <x v="3"/>
  </r>
  <r>
    <s v="Gabon"/>
    <x v="1"/>
  </r>
  <r>
    <s v="Cameroon"/>
    <x v="1"/>
  </r>
  <r>
    <s v="Costa Rica"/>
    <x v="2"/>
  </r>
  <r>
    <s v="United States"/>
    <x v="6"/>
  </r>
  <r>
    <s v="United States"/>
    <x v="6"/>
  </r>
  <r>
    <s v="United States"/>
    <x v="6"/>
  </r>
  <r>
    <s v="United States"/>
    <x v="6"/>
  </r>
  <r>
    <s v="Costa Rica"/>
    <x v="2"/>
  </r>
  <r>
    <s v="Tanzania"/>
    <x v="1"/>
  </r>
  <r>
    <s v="Gabon"/>
    <x v="1"/>
  </r>
  <r>
    <s v="Australia"/>
    <x v="0"/>
  </r>
  <r>
    <s v="Argentina"/>
    <x v="2"/>
  </r>
  <r>
    <s v="Australia"/>
    <x v="0"/>
  </r>
  <r>
    <s v="Australia"/>
    <x v="0"/>
  </r>
  <r>
    <s v="Australia"/>
    <x v="0"/>
  </r>
  <r>
    <s v="Australia"/>
    <x v="0"/>
  </r>
  <r>
    <s v="China"/>
    <x v="4"/>
  </r>
  <r>
    <s v="Cuba"/>
    <x v="2"/>
  </r>
  <r>
    <s v="Dominican Republic"/>
    <x v="2"/>
  </r>
  <r>
    <s v="Dominican Republic"/>
    <x v="2"/>
  </r>
  <r>
    <s v="Dominican Republic"/>
    <x v="2"/>
  </r>
  <r>
    <s v="Mexico"/>
    <x v="2"/>
  </r>
  <r>
    <s v="Malaysia"/>
    <x v="4"/>
  </r>
  <r>
    <s v="Malaysia"/>
    <x v="4"/>
  </r>
  <r>
    <s v="Malaysia"/>
    <x v="4"/>
  </r>
  <r>
    <s v="Malaysia"/>
    <x v="4"/>
  </r>
  <r>
    <s v="Malaysia"/>
    <x v="4"/>
  </r>
  <r>
    <s v="Malaysia"/>
    <x v="4"/>
  </r>
  <r>
    <s v="Malaysia"/>
    <x v="4"/>
  </r>
  <r>
    <s v="Malaysia"/>
    <x v="4"/>
  </r>
  <r>
    <s v="Malaysia"/>
    <x v="4"/>
  </r>
  <r>
    <s v="Peru"/>
    <x v="2"/>
  </r>
  <r>
    <s v="Peru"/>
    <x v="2"/>
  </r>
  <r>
    <s v="Peru"/>
    <x v="2"/>
  </r>
  <r>
    <s v="Peru"/>
    <x v="2"/>
  </r>
  <r>
    <s v="Peru"/>
    <x v="2"/>
  </r>
  <r>
    <s v="Madagascar"/>
    <x v="3"/>
  </r>
  <r>
    <s v="South Africa"/>
    <x v="1"/>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Madagascar"/>
    <x v="3"/>
  </r>
  <r>
    <s v="Indonesia"/>
    <x v="4"/>
  </r>
  <r>
    <s v="South Africa"/>
    <x v="1"/>
  </r>
  <r>
    <s v="South Africa"/>
    <x v="1"/>
  </r>
  <r>
    <s v="Madagascar"/>
    <x v="3"/>
  </r>
  <r>
    <s v="South Africa"/>
    <x v="1"/>
  </r>
  <r>
    <s v="Costa Rica"/>
    <x v="2"/>
  </r>
  <r>
    <s v="Mexico"/>
    <x v="2"/>
  </r>
  <r>
    <s v="Uganda"/>
    <x v="1"/>
  </r>
  <r>
    <s v="Uganda"/>
    <x v="1"/>
  </r>
  <r>
    <s v="Uganda"/>
    <x v="1"/>
  </r>
  <r>
    <s v="Uganda"/>
    <x v="1"/>
  </r>
  <r>
    <s v="Uganda"/>
    <x v="1"/>
  </r>
  <r>
    <s v="Uganda"/>
    <x v="1"/>
  </r>
  <r>
    <s v="Uganda"/>
    <x v="1"/>
  </r>
  <r>
    <s v="Uganda"/>
    <x v="1"/>
  </r>
  <r>
    <s v="Uganda"/>
    <x v="1"/>
  </r>
  <r>
    <s v="Uganda"/>
    <x v="1"/>
  </r>
  <r>
    <s v="Uganda"/>
    <x v="1"/>
  </r>
  <r>
    <s v="Uganda"/>
    <x v="1"/>
  </r>
  <r>
    <s v="Uganda"/>
    <x v="1"/>
  </r>
  <r>
    <s v="Uganda"/>
    <x v="1"/>
  </r>
  <r>
    <s v="Uganda"/>
    <x v="1"/>
  </r>
  <r>
    <s v="United States"/>
    <x v="6"/>
  </r>
  <r>
    <s v="United States"/>
    <x v="6"/>
  </r>
  <r>
    <s v="Saint Vincent and the Grenadines"/>
    <x v="2"/>
  </r>
  <r>
    <s v="Saint Vincent and the Grenadines"/>
    <x v="2"/>
  </r>
  <r>
    <s v="Papua New Guinea"/>
    <x v="0"/>
  </r>
  <r>
    <s v="Madagascar"/>
    <x v="3"/>
  </r>
  <r>
    <s v="Australia"/>
    <x v="0"/>
  </r>
  <r>
    <s v="New Caledonia"/>
    <x v="0"/>
  </r>
  <r>
    <s v="Gabon"/>
    <x v="1"/>
  </r>
  <r>
    <s v="Gabon"/>
    <x v="1"/>
  </r>
  <r>
    <s v="Cameroon"/>
    <x v="1"/>
  </r>
  <r>
    <s v="Cameroon"/>
    <x v="1"/>
  </r>
  <r>
    <s v="Gabon"/>
    <x v="1"/>
  </r>
  <r>
    <s v="Gabon"/>
    <x v="1"/>
  </r>
  <r>
    <s v="Cameroon"/>
    <x v="1"/>
  </r>
  <r>
    <s v="Gabon"/>
    <x v="1"/>
  </r>
  <r>
    <s v="South Africa"/>
    <x v="1"/>
  </r>
  <r>
    <s v="South Africa"/>
    <x v="1"/>
  </r>
  <r>
    <s v="Sao Tome and Principe"/>
    <x v="1"/>
  </r>
  <r>
    <s v="Congo"/>
    <x v="1"/>
  </r>
  <r>
    <s v="Tanzania"/>
    <x v="1"/>
  </r>
  <r>
    <s v="Tanzania"/>
    <x v="1"/>
  </r>
  <r>
    <s v="Tanzania"/>
    <x v="1"/>
  </r>
  <r>
    <s v="Tanzania"/>
    <x v="1"/>
  </r>
  <r>
    <s v="Tanzania"/>
    <x v="1"/>
  </r>
  <r>
    <s v="Tanzania"/>
    <x v="1"/>
  </r>
  <r>
    <s v="Tanzania"/>
    <x v="1"/>
  </r>
  <r>
    <s v="Tanzania"/>
    <x v="1"/>
  </r>
  <r>
    <s v="Tanzania"/>
    <x v="1"/>
  </r>
  <r>
    <s v="Tanzania"/>
    <x v="1"/>
  </r>
  <r>
    <s v="South Africa"/>
    <x v="1"/>
  </r>
  <r>
    <s v="South Africa"/>
    <x v="1"/>
  </r>
  <r>
    <s v="Congo"/>
    <x v="1"/>
  </r>
  <r>
    <s v="French Guiana"/>
    <x v="2"/>
  </r>
  <r>
    <s v="Australia"/>
    <x v="0"/>
  </r>
  <r>
    <s v="Australia"/>
    <x v="0"/>
  </r>
  <r>
    <s v="Madagascar"/>
    <x v="3"/>
  </r>
  <r>
    <s v="Guadeloupe"/>
    <x v="2"/>
  </r>
  <r>
    <s v="Mozambique"/>
    <x v="1"/>
  </r>
  <r>
    <s v="South Africa"/>
    <x v="1"/>
  </r>
  <r>
    <s v="Madagascar"/>
    <x v="3"/>
  </r>
  <r>
    <s v="Madagascar"/>
    <x v="3"/>
  </r>
  <r>
    <s v="China"/>
    <x v="4"/>
  </r>
  <r>
    <s v="Papua New Guinea"/>
    <x v="0"/>
  </r>
  <r>
    <s v="Malaysia"/>
    <x v="4"/>
  </r>
  <r>
    <s v="Indonesia"/>
    <x v="0"/>
  </r>
  <r>
    <s v="Congo"/>
    <x v="1"/>
  </r>
  <r>
    <s v="Uganda"/>
    <x v="1"/>
  </r>
  <r>
    <s v="Colombia"/>
    <x v="2"/>
  </r>
  <r>
    <s v="Mozambique"/>
    <x v="1"/>
  </r>
  <r>
    <s v="Mozambique"/>
    <x v="1"/>
  </r>
  <r>
    <s v="Mozambique"/>
    <x v="1"/>
  </r>
  <r>
    <s v="Mozambique"/>
    <x v="1"/>
  </r>
  <r>
    <s v="Mozambique"/>
    <x v="1"/>
  </r>
  <r>
    <s v="Mozambique"/>
    <x v="1"/>
  </r>
  <r>
    <s v="Mozambique"/>
    <x v="1"/>
  </r>
  <r>
    <s v="South Africa"/>
    <x v="1"/>
  </r>
  <r>
    <s v="China"/>
    <x v="4"/>
  </r>
  <r>
    <s v="China"/>
    <x v="4"/>
  </r>
  <r>
    <s v="China"/>
    <x v="4"/>
  </r>
  <r>
    <s v="Myanmar"/>
    <x v="4"/>
  </r>
  <r>
    <s v="Australia"/>
    <x v="0"/>
  </r>
  <r>
    <s v="Central African Republic"/>
    <x v="1"/>
  </r>
  <r>
    <s v="Mexico"/>
    <x v="2"/>
  </r>
  <r>
    <s v="Mexico"/>
    <x v="2"/>
  </r>
  <r>
    <s v="Brazil"/>
    <x v="2"/>
  </r>
  <r>
    <s v="Uganda"/>
    <x v="1"/>
  </r>
  <r>
    <s v="Cameroon"/>
    <x v="1"/>
  </r>
  <r>
    <s v="Australia"/>
    <x v="0"/>
  </r>
  <r>
    <s v="Venezuela"/>
    <x v="2"/>
  </r>
  <r>
    <s v="Australia"/>
    <x v="0"/>
  </r>
  <r>
    <s v="Nicaragua"/>
    <x v="2"/>
  </r>
  <r>
    <s v="Australia"/>
    <x v="0"/>
  </r>
  <r>
    <s v="Uganda"/>
    <x v="1"/>
  </r>
  <r>
    <s v="United States"/>
    <x v="6"/>
  </r>
  <r>
    <s v="Congo"/>
    <x v="1"/>
  </r>
  <r>
    <s v="Venezuela"/>
    <x v="2"/>
  </r>
  <r>
    <s v="Mozambique"/>
    <x v="1"/>
  </r>
  <r>
    <s v="Congo"/>
    <x v="1"/>
  </r>
  <r>
    <s v="Australia"/>
    <x v="0"/>
  </r>
  <r>
    <s v="Australia"/>
    <x v="0"/>
  </r>
  <r>
    <s v="Madagascar"/>
    <x v="3"/>
  </r>
  <r>
    <s v="Australia"/>
    <x v="0"/>
  </r>
  <r>
    <s v="Panama"/>
    <x v="2"/>
  </r>
  <r>
    <s v="Zambia"/>
    <x v="1"/>
  </r>
  <r>
    <s v="Australia"/>
    <x v="0"/>
  </r>
  <r>
    <s v="Honduras"/>
    <x v="2"/>
  </r>
  <r>
    <s v="Brazil"/>
    <x v="2"/>
  </r>
  <r>
    <s v="Panama"/>
    <x v="2"/>
  </r>
  <r>
    <s v="Madagascar"/>
    <x v="3"/>
  </r>
  <r>
    <s v="Christmas Island"/>
    <x v="4"/>
  </r>
  <r>
    <s v="South Africa"/>
    <x v="1"/>
  </r>
  <r>
    <s v="Indonesia"/>
    <x v="0"/>
  </r>
  <r>
    <s v="Myanmar"/>
    <x v="4"/>
  </r>
  <r>
    <s v="Myanmar"/>
    <x v="4"/>
  </r>
  <r>
    <s v="Brazil"/>
    <x v="2"/>
  </r>
  <r>
    <s v="Costa Rica"/>
    <x v="2"/>
  </r>
  <r>
    <s v="South Africa"/>
    <x v="1"/>
  </r>
  <r>
    <s v="Malaysia"/>
    <x v="4"/>
  </r>
  <r>
    <s v="Mexico"/>
    <x v="2"/>
  </r>
  <r>
    <s v="Papua New Guinea"/>
    <x v="0"/>
  </r>
  <r>
    <s v="Nicaragua"/>
    <x v="2"/>
  </r>
  <r>
    <s v="Papua New Guinea"/>
    <x v="0"/>
  </r>
  <r>
    <s v="Gabon"/>
    <x v="1"/>
  </r>
  <r>
    <s v="Guatemala"/>
    <x v="2"/>
  </r>
  <r>
    <s v="Malaysia"/>
    <x v="4"/>
  </r>
  <r>
    <s v="Singapore"/>
    <x v="4"/>
  </r>
  <r>
    <s v="Tanzania"/>
    <x v="1"/>
  </r>
  <r>
    <s v="Fiji"/>
    <x v="7"/>
  </r>
  <r>
    <s v="Australia"/>
    <x v="0"/>
  </r>
  <r>
    <s v="Madagascar"/>
    <x v="3"/>
  </r>
  <r>
    <s v="Brazil"/>
    <x v="2"/>
  </r>
  <r>
    <s v="South Africa"/>
    <x v="1"/>
  </r>
  <r>
    <s v="Madagascar"/>
    <x v="3"/>
  </r>
  <r>
    <s v="Guatemala"/>
    <x v="2"/>
  </r>
  <r>
    <s v="China"/>
    <x v="4"/>
  </r>
  <r>
    <s v="Guyana"/>
    <x v="2"/>
  </r>
  <r>
    <s v="Australia"/>
    <x v="0"/>
  </r>
  <r>
    <s v="Costa Rica"/>
    <x v="2"/>
  </r>
  <r>
    <s v="Singapore"/>
    <x v="4"/>
  </r>
  <r>
    <s v="Malaysia"/>
    <x v="4"/>
  </r>
  <r>
    <s v="Malaysia"/>
    <x v="4"/>
  </r>
  <r>
    <s v="Australia"/>
    <x v="0"/>
  </r>
  <r>
    <s v="Indonesia"/>
    <x v="0"/>
  </r>
  <r>
    <s v="Mexico"/>
    <x v="2"/>
  </r>
  <r>
    <s v="Congo"/>
    <x v="1"/>
  </r>
  <r>
    <s v="Malaysia"/>
    <x v="4"/>
  </r>
  <r>
    <s v="Peru"/>
    <x v="2"/>
  </r>
  <r>
    <s v="Peru"/>
    <x v="2"/>
  </r>
  <r>
    <s v="Peru"/>
    <x v="2"/>
  </r>
  <r>
    <s v="Mexico"/>
    <x v="6"/>
  </r>
  <r>
    <s v="South Africa"/>
    <x v="1"/>
  </r>
  <r>
    <s v="Peru"/>
    <x v="2"/>
  </r>
  <r>
    <s v="Papua New Guinea"/>
    <x v="0"/>
  </r>
  <r>
    <s v="Philippines"/>
    <x v="4"/>
  </r>
  <r>
    <s v="Philippines"/>
    <x v="4"/>
  </r>
  <r>
    <s v="Philippines"/>
    <x v="4"/>
  </r>
  <r>
    <s v="Philippines"/>
    <x v="4"/>
  </r>
  <r>
    <s v="Costa Rica"/>
    <x v="2"/>
  </r>
  <r>
    <s v="Malaysia"/>
    <x v="4"/>
  </r>
  <r>
    <s v="Nicaragua"/>
    <x v="2"/>
  </r>
  <r>
    <s v="Costa Rica"/>
    <x v="2"/>
  </r>
  <r>
    <s v="Papua New Guinea"/>
    <x v="0"/>
  </r>
  <r>
    <s v="Costa Rica"/>
    <x v="2"/>
  </r>
  <r>
    <s v="Costa Rica"/>
    <x v="2"/>
  </r>
  <r>
    <s v="Mexico"/>
    <x v="2"/>
  </r>
  <r>
    <s v="Mexico"/>
    <x v="2"/>
  </r>
  <r>
    <s v="Madagascar"/>
    <x v="3"/>
  </r>
  <r>
    <s v="Madagascar"/>
    <x v="3"/>
  </r>
  <r>
    <s v="Tanzania"/>
    <x v="1"/>
  </r>
  <r>
    <s v="Panama"/>
    <x v="2"/>
  </r>
  <r>
    <s v="New Caledonia"/>
    <x v="0"/>
  </r>
  <r>
    <s v="Honduras"/>
    <x v="2"/>
  </r>
  <r>
    <s v="Madagascar"/>
    <x v="3"/>
  </r>
  <r>
    <s v="South Africa"/>
    <x v="1"/>
  </r>
  <r>
    <s v="Australia"/>
    <x v="0"/>
  </r>
  <r>
    <s v="Australia"/>
    <x v="0"/>
  </r>
  <r>
    <s v="Mexico"/>
    <x v="6"/>
  </r>
  <r>
    <s v="Central African Republic"/>
    <x v="1"/>
  </r>
  <r>
    <s v="Thailand"/>
    <x v="4"/>
  </r>
  <r>
    <s v="Thailand"/>
    <x v="4"/>
  </r>
  <r>
    <s v="Thailand"/>
    <x v="4"/>
  </r>
  <r>
    <s v="Thailand"/>
    <x v="4"/>
  </r>
  <r>
    <s v="Thailand"/>
    <x v="4"/>
  </r>
  <r>
    <s v="Thailand"/>
    <x v="4"/>
  </r>
  <r>
    <s v="Thailand"/>
    <x v="4"/>
  </r>
  <r>
    <s v="Thailand"/>
    <x v="4"/>
  </r>
  <r>
    <s v="Thailand"/>
    <x v="4"/>
  </r>
  <r>
    <s v="Venezuela"/>
    <x v="2"/>
  </r>
  <r>
    <s v="Congo"/>
    <x v="1"/>
  </r>
  <r>
    <s v="Australia"/>
    <x v="0"/>
  </r>
  <r>
    <s v="Uganda"/>
    <x v="1"/>
  </r>
  <r>
    <s v="Uganda"/>
    <x v="1"/>
  </r>
  <r>
    <s v="Uganda"/>
    <x v="1"/>
  </r>
  <r>
    <s v="Uganda"/>
    <x v="1"/>
  </r>
  <r>
    <s v="Uganda"/>
    <x v="1"/>
  </r>
  <r>
    <s v="Uganda"/>
    <x v="1"/>
  </r>
  <r>
    <s v="Guyana"/>
    <x v="2"/>
  </r>
  <r>
    <s v="Madagascar"/>
    <x v="3"/>
  </r>
  <r>
    <s v="Madagascar"/>
    <x v="3"/>
  </r>
  <r>
    <s v="Papua New Guinea"/>
    <x v="0"/>
  </r>
  <r>
    <s v="Madagascar"/>
    <x v="3"/>
  </r>
  <r>
    <s v="Panama"/>
    <x v="2"/>
  </r>
  <r>
    <s v="Mexico"/>
    <x v="2"/>
  </r>
  <r>
    <s v="India"/>
    <x v="4"/>
  </r>
  <r>
    <s v="Honduras"/>
    <x v="2"/>
  </r>
  <r>
    <s v="Ghana"/>
    <x v="1"/>
  </r>
  <r>
    <s v="Cameroon"/>
    <x v="1"/>
  </r>
  <r>
    <s v="Venezuela"/>
    <x v="2"/>
  </r>
  <r>
    <s v="Costa Rica"/>
    <x v="2"/>
  </r>
  <r>
    <s v="Uganda"/>
    <x v="1"/>
  </r>
  <r>
    <s v="Gabon"/>
    <x v="1"/>
  </r>
  <r>
    <s v="Central African Republic"/>
    <x v="1"/>
  </r>
  <r>
    <s v="Gabon"/>
    <x v="1"/>
  </r>
  <r>
    <s v="Democratic Republic of Congo"/>
    <x v="1"/>
  </r>
  <r>
    <s v="Democratic Republic of Congo"/>
    <x v="1"/>
  </r>
  <r>
    <s v="Ghana"/>
    <x v="1"/>
  </r>
  <r>
    <s v="Uganda"/>
    <x v="1"/>
  </r>
  <r>
    <s v="Zambia"/>
    <x v="1"/>
  </r>
  <r>
    <s v="Zambia"/>
    <x v="1"/>
  </r>
  <r>
    <s v="Madagascar"/>
    <x v="3"/>
  </r>
  <r>
    <s v="Australia"/>
    <x v="0"/>
  </r>
  <r>
    <s v="Uganda"/>
    <x v="1"/>
  </r>
  <r>
    <s v="Mozambique"/>
    <x v="1"/>
  </r>
  <r>
    <s v="Mozambique"/>
    <x v="1"/>
  </r>
  <r>
    <s v="Mozambique"/>
    <x v="1"/>
  </r>
  <r>
    <s v="Mozambique"/>
    <x v="1"/>
  </r>
  <r>
    <s v="Madagascar"/>
    <x v="3"/>
  </r>
  <r>
    <s v="Zambia"/>
    <x v="1"/>
  </r>
  <r>
    <s v="Tanzania"/>
    <x v="1"/>
  </r>
  <r>
    <s v="Papua New Guinea"/>
    <x v="0"/>
  </r>
  <r>
    <s v="Kenya"/>
    <x v="1"/>
  </r>
  <r>
    <s v="Papua New Guinea"/>
    <x v="0"/>
  </r>
  <r>
    <s v="India"/>
    <x v="4"/>
  </r>
  <r>
    <s v="Malaysia"/>
    <x v="4"/>
  </r>
  <r>
    <s v="Malaysia"/>
    <x v="4"/>
  </r>
  <r>
    <s v="Malaysia"/>
    <x v="4"/>
  </r>
  <r>
    <s v="Uganda"/>
    <x v="1"/>
  </r>
  <r>
    <s v="Uganda"/>
    <x v="1"/>
  </r>
  <r>
    <s v="Uganda"/>
    <x v="1"/>
  </r>
  <r>
    <s v="Uganda"/>
    <x v="1"/>
  </r>
  <r>
    <s v="Uganda"/>
    <x v="1"/>
  </r>
  <r>
    <s v="Uganda"/>
    <x v="1"/>
  </r>
  <r>
    <s v="Papua New Guinea"/>
    <x v="0"/>
  </r>
  <r>
    <s v="Papua New Guinea"/>
    <x v="0"/>
  </r>
  <r>
    <s v="Malaysia"/>
    <x v="4"/>
  </r>
  <r>
    <s v="Malaysia"/>
    <x v="4"/>
  </r>
  <r>
    <s v="Malaysia"/>
    <x v="4"/>
  </r>
  <r>
    <s v="Malaysia"/>
    <x v="4"/>
  </r>
  <r>
    <s v="Papua New Guinea"/>
    <x v="0"/>
  </r>
  <r>
    <s v="China"/>
    <x v="4"/>
  </r>
  <r>
    <s v="Papua New Guinea"/>
    <x v="0"/>
  </r>
  <r>
    <s v="Papua New Guinea"/>
    <x v="0"/>
  </r>
  <r>
    <s v="Papua New Guinea"/>
    <x v="0"/>
  </r>
  <r>
    <s v="Malaysia"/>
    <x v="4"/>
  </r>
  <r>
    <s v="Singapore"/>
    <x v="4"/>
  </r>
  <r>
    <s v="Malaysia"/>
    <x v="4"/>
  </r>
  <r>
    <s v="Malaysia"/>
    <x v="4"/>
  </r>
  <r>
    <s v="Papua New Guinea"/>
    <x v="0"/>
  </r>
  <r>
    <s v="Malaysia"/>
    <x v="4"/>
  </r>
  <r>
    <s v="Malaysia"/>
    <x v="4"/>
  </r>
  <r>
    <s v="Malaysia"/>
    <x v="4"/>
  </r>
  <r>
    <s v="Malaysia"/>
    <x v="4"/>
  </r>
  <r>
    <s v="Thailand"/>
    <x v="4"/>
  </r>
  <r>
    <s v="Papua New Guinea"/>
    <x v="0"/>
  </r>
  <r>
    <s v="Philippines"/>
    <x v="4"/>
  </r>
  <r>
    <s v="Philippines"/>
    <x v="4"/>
  </r>
  <r>
    <s v="Australia"/>
    <x v="0"/>
  </r>
  <r>
    <s v="Papua New Guinea"/>
    <x v="0"/>
  </r>
  <r>
    <s v="Costa Rica"/>
    <x v="2"/>
  </r>
  <r>
    <s v="Honduras"/>
    <x v="2"/>
  </r>
  <r>
    <s v="Mexico"/>
    <x v="2"/>
  </r>
  <r>
    <s v="Brazil"/>
    <x v="2"/>
  </r>
  <r>
    <s v="Brazil"/>
    <x v="2"/>
  </r>
  <r>
    <s v="Brazil"/>
    <x v="2"/>
  </r>
  <r>
    <s v="Brazil"/>
    <x v="2"/>
  </r>
  <r>
    <s v="Nicaragua"/>
    <x v="2"/>
  </r>
  <r>
    <s v="Ecuador"/>
    <x v="2"/>
  </r>
  <r>
    <s v="Ecuador"/>
    <x v="2"/>
  </r>
  <r>
    <s v="Mexico"/>
    <x v="2"/>
  </r>
  <r>
    <s v="Colombia"/>
    <x v="2"/>
  </r>
  <r>
    <s v="Ecuador"/>
    <x v="2"/>
  </r>
  <r>
    <s v="Peru"/>
    <x v="2"/>
  </r>
  <r>
    <s v="Brazil"/>
    <x v="2"/>
  </r>
  <r>
    <s v="French Guiana"/>
    <x v="2"/>
  </r>
  <r>
    <s v="Mexico"/>
    <x v="2"/>
  </r>
  <r>
    <s v="Costa Rica"/>
    <x v="2"/>
  </r>
  <r>
    <s v="Costa Rica"/>
    <x v="2"/>
  </r>
  <r>
    <s v="Ecuador"/>
    <x v="2"/>
  </r>
  <r>
    <s v="Ecuador"/>
    <x v="2"/>
  </r>
  <r>
    <s v="Ecuador"/>
    <x v="2"/>
  </r>
  <r>
    <s v="French Guiana"/>
    <x v="2"/>
  </r>
  <r>
    <s v="Ecuador"/>
    <x v="2"/>
  </r>
  <r>
    <s v="Panama"/>
    <x v="2"/>
  </r>
  <r>
    <s v="Ecuador"/>
    <x v="2"/>
  </r>
  <r>
    <s v="Ecuador"/>
    <x v="2"/>
  </r>
  <r>
    <s v="Venezuela"/>
    <x v="2"/>
  </r>
  <r>
    <s v="Colombia"/>
    <x v="2"/>
  </r>
  <r>
    <s v="Brazil"/>
    <x v="2"/>
  </r>
  <r>
    <s v="Panama"/>
    <x v="2"/>
  </r>
  <r>
    <s v="Panama"/>
    <x v="2"/>
  </r>
  <r>
    <s v="Colombia"/>
    <x v="2"/>
  </r>
  <r>
    <s v="French Guiana"/>
    <x v="2"/>
  </r>
  <r>
    <s v="Ecuador"/>
    <x v="2"/>
  </r>
  <r>
    <s v="Colombia"/>
    <x v="2"/>
  </r>
  <r>
    <s v="Ecuador"/>
    <x v="2"/>
  </r>
  <r>
    <s v="Colombia"/>
    <x v="2"/>
  </r>
  <r>
    <s v="Brazil"/>
    <x v="2"/>
  </r>
  <r>
    <s v="Panama"/>
    <x v="2"/>
  </r>
  <r>
    <s v="Brazil"/>
    <x v="2"/>
  </r>
  <r>
    <s v="Brazil"/>
    <x v="2"/>
  </r>
  <r>
    <s v="Ecuador"/>
    <x v="2"/>
  </r>
  <r>
    <s v="Guatemala"/>
    <x v="2"/>
  </r>
  <r>
    <s v="Brazil"/>
    <x v="2"/>
  </r>
  <r>
    <s v="Costa Rica"/>
    <x v="2"/>
  </r>
  <r>
    <s v="Brazil"/>
    <x v="2"/>
  </r>
  <r>
    <s v="Costa Rica"/>
    <x v="2"/>
  </r>
  <r>
    <s v="Peru"/>
    <x v="2"/>
  </r>
  <r>
    <s v="Brazil"/>
    <x v="2"/>
  </r>
  <r>
    <s v="Brazil"/>
    <x v="2"/>
  </r>
  <r>
    <s v="Brazil"/>
    <x v="2"/>
  </r>
  <r>
    <s v="Brazil"/>
    <x v="2"/>
  </r>
  <r>
    <s v="Brazil"/>
    <x v="2"/>
  </r>
  <r>
    <s v="Brazil"/>
    <x v="2"/>
  </r>
  <r>
    <s v="Brazil"/>
    <x v="2"/>
  </r>
  <r>
    <s v="Brazil"/>
    <x v="2"/>
  </r>
  <r>
    <s v="Brazil"/>
    <x v="2"/>
  </r>
  <r>
    <s v="French Guiana"/>
    <x v="2"/>
  </r>
  <r>
    <s v="Ecuador"/>
    <x v="2"/>
  </r>
  <r>
    <s v="Costa Rica"/>
    <x v="2"/>
  </r>
  <r>
    <s v="Ecuador"/>
    <x v="2"/>
  </r>
  <r>
    <s v="Venezuela"/>
    <x v="2"/>
  </r>
  <r>
    <s v="Brazil"/>
    <x v="2"/>
  </r>
  <r>
    <s v="Costa Rica"/>
    <x v="2"/>
  </r>
  <r>
    <s v="Costa Rica"/>
    <x v="2"/>
  </r>
  <r>
    <s v="Costa Rica"/>
    <x v="2"/>
  </r>
  <r>
    <s v="Costa Rica"/>
    <x v="2"/>
  </r>
  <r>
    <s v="Brazil"/>
    <x v="2"/>
  </r>
  <r>
    <s v="Brazil"/>
    <x v="2"/>
  </r>
  <r>
    <s v="Brazil"/>
    <x v="2"/>
  </r>
  <r>
    <s v="Costa Rica"/>
    <x v="2"/>
  </r>
  <r>
    <s v="Mexico"/>
    <x v="2"/>
  </r>
  <r>
    <s v="Panama"/>
    <x v="2"/>
  </r>
  <r>
    <s v="Peru"/>
    <x v="2"/>
  </r>
  <r>
    <s v="Fiji"/>
    <x v="7"/>
  </r>
  <r>
    <s v="Papua New Guinea"/>
    <x v="0"/>
  </r>
  <r>
    <s v="Uganda"/>
    <x v="1"/>
  </r>
  <r>
    <s v="Tanzania"/>
    <x v="1"/>
  </r>
  <r>
    <s v="Panama"/>
    <x v="2"/>
  </r>
  <r>
    <s v="Peru"/>
    <x v="2"/>
  </r>
  <r>
    <s v="Peru"/>
    <x v="2"/>
  </r>
  <r>
    <s v="United States"/>
    <x v="6"/>
  </r>
  <r>
    <s v="Australia"/>
    <x v="0"/>
  </r>
  <r>
    <s v="Panama"/>
    <x v="2"/>
  </r>
  <r>
    <s v="China"/>
    <x v="4"/>
  </r>
  <r>
    <s v="United States"/>
    <x v="6"/>
  </r>
  <r>
    <s v="Madagascar"/>
    <x v="3"/>
  </r>
  <r>
    <s v="Costa Rica"/>
    <x v="2"/>
  </r>
  <r>
    <s v="Indonesia"/>
    <x v="4"/>
  </r>
  <r>
    <s v="China"/>
    <x v="4"/>
  </r>
  <r>
    <s v="French Guiana"/>
    <x v="2"/>
  </r>
  <r>
    <s v="Costa Rica"/>
    <x v="2"/>
  </r>
  <r>
    <s v="Papua New Guinea"/>
    <x v="0"/>
  </r>
  <r>
    <s v="Papua New Guinea"/>
    <x v="0"/>
  </r>
  <r>
    <s v="Papua New Guinea"/>
    <x v="0"/>
  </r>
  <r>
    <s v="Malaysia"/>
    <x v="4"/>
  </r>
  <r>
    <s v="Cuba"/>
    <x v="2"/>
  </r>
  <r>
    <s v="Mexico"/>
    <x v="2"/>
  </r>
  <r>
    <s v="Indonesia"/>
    <x v="4"/>
  </r>
  <r>
    <s v="Papua New Guinea"/>
    <x v="0"/>
  </r>
  <r>
    <s v="Panama"/>
    <x v="2"/>
  </r>
  <r>
    <s v="Indonesia"/>
    <x v="4"/>
  </r>
  <r>
    <s v="Mexico"/>
    <x v="2"/>
  </r>
  <r>
    <s v="Panama"/>
    <x v="2"/>
  </r>
  <r>
    <s v="Papua New Guinea"/>
    <x v="0"/>
  </r>
  <r>
    <s v="Costa Rica"/>
    <x v="2"/>
  </r>
  <r>
    <s v="Papua New Guinea"/>
    <x v="0"/>
  </r>
  <r>
    <s v="Philippines"/>
    <x v="4"/>
  </r>
  <r>
    <s v="Indonesia"/>
    <x v="4"/>
  </r>
  <r>
    <s v="Malaysia"/>
    <x v="4"/>
  </r>
  <r>
    <s v="Solomon Islands"/>
    <x v="0"/>
  </r>
  <r>
    <s v="Costa Rica"/>
    <x v="2"/>
  </r>
  <r>
    <s v="Papua New Guinea"/>
    <x v="0"/>
  </r>
  <r>
    <s v="French Guiana"/>
    <x v="2"/>
  </r>
  <r>
    <s v="Fiji"/>
    <x v="7"/>
  </r>
  <r>
    <s v="French Guiana"/>
    <x v="2"/>
  </r>
  <r>
    <s v="Papua New Guinea"/>
    <x v="0"/>
  </r>
  <r>
    <s v="Madagascar"/>
    <x v="3"/>
  </r>
  <r>
    <s v="Australia"/>
    <x v="0"/>
  </r>
  <r>
    <s v="Papua New Guinea"/>
    <x v="0"/>
  </r>
  <r>
    <s v="China"/>
    <x v="4"/>
  </r>
  <r>
    <s v="Nicaragua"/>
    <x v="2"/>
  </r>
  <r>
    <s v="Nepal"/>
    <x v="4"/>
  </r>
  <r>
    <s v="Philippines"/>
    <x v="4"/>
  </r>
  <r>
    <s v="Thailand"/>
    <x v="4"/>
  </r>
  <r>
    <s v="Thailand"/>
    <x v="4"/>
  </r>
  <r>
    <s v="South Africa"/>
    <x v="1"/>
  </r>
  <r>
    <s v="South Africa"/>
    <x v="1"/>
  </r>
  <r>
    <s v="French Guiana"/>
    <x v="2"/>
  </r>
  <r>
    <s v="Costa Rica"/>
    <x v="2"/>
  </r>
  <r>
    <s v="Costa Rica"/>
    <x v="2"/>
  </r>
  <r>
    <s v="Venezuela"/>
    <x v="2"/>
  </r>
  <r>
    <s v="Costa Rica"/>
    <x v="2"/>
  </r>
  <r>
    <s v="Argentina"/>
    <x v="2"/>
  </r>
  <r>
    <s v="Uganda"/>
    <x v="1"/>
  </r>
  <r>
    <s v="Nicaragua"/>
    <x v="2"/>
  </r>
  <r>
    <s v="Malaysia"/>
    <x v="4"/>
  </r>
  <r>
    <s v="Madagascar"/>
    <x v="3"/>
  </r>
  <r>
    <s v="Uganda"/>
    <x v="1"/>
  </r>
  <r>
    <s v="Central African Republic"/>
    <x v="1"/>
  </r>
  <r>
    <s v="Uganda"/>
    <x v="1"/>
  </r>
  <r>
    <s v="Central African Republic"/>
    <x v="1"/>
  </r>
  <r>
    <s v="Uganda"/>
    <x v="1"/>
  </r>
  <r>
    <s v="Tanzania"/>
    <x v="1"/>
  </r>
  <r>
    <s v="South Africa"/>
    <x v="1"/>
  </r>
  <r>
    <s v="Peru"/>
    <x v="2"/>
  </r>
  <r>
    <s v="Mozambique"/>
    <x v="1"/>
  </r>
  <r>
    <s v="Madagascar"/>
    <x v="3"/>
  </r>
  <r>
    <s v="Madagascar"/>
    <x v="3"/>
  </r>
  <r>
    <s v="Malaysia"/>
    <x v="4"/>
  </r>
  <r>
    <s v="Congo"/>
    <x v="1"/>
  </r>
  <r>
    <s v="Mozambique"/>
    <x v="1"/>
  </r>
  <r>
    <s v="Congo"/>
    <x v="1"/>
  </r>
  <r>
    <s v="Uganda"/>
    <x v="1"/>
  </r>
  <r>
    <s v="South Africa"/>
    <x v="1"/>
  </r>
  <r>
    <s v="Madagascar"/>
    <x v="3"/>
  </r>
  <r>
    <s v="Madagascar"/>
    <x v="3"/>
  </r>
  <r>
    <s v="Madagascar"/>
    <x v="3"/>
  </r>
  <r>
    <s v="Uganda"/>
    <x v="1"/>
  </r>
  <r>
    <s v="Congo"/>
    <x v="1"/>
  </r>
  <r>
    <s v="Malaysia"/>
    <x v="4"/>
  </r>
  <r>
    <s v="Costa Rica"/>
    <x v="2"/>
  </r>
  <r>
    <s v="Mexico"/>
    <x v="2"/>
  </r>
  <r>
    <s v="Malaysia"/>
    <x v="4"/>
  </r>
  <r>
    <s v="Mozambique"/>
    <x v="1"/>
  </r>
  <r>
    <s v="Peru"/>
    <x v="2"/>
  </r>
  <r>
    <s v="Uganda"/>
    <x v="1"/>
  </r>
  <r>
    <s v="Myanmar"/>
    <x v="4"/>
  </r>
  <r>
    <s v="Australia"/>
    <x v="0"/>
  </r>
  <r>
    <s v="Uganda"/>
    <x v="1"/>
  </r>
  <r>
    <s v="Tanzania"/>
    <x v="1"/>
  </r>
  <r>
    <s v="South Africa"/>
    <x v="1"/>
  </r>
  <r>
    <s v="Ghana"/>
    <x v="1"/>
  </r>
  <r>
    <s v="Tanzania"/>
    <x v="1"/>
  </r>
  <r>
    <s v="Gabon"/>
    <x v="1"/>
  </r>
  <r>
    <s v="China"/>
    <x v="4"/>
  </r>
  <r>
    <s v="China"/>
    <x v="4"/>
  </r>
  <r>
    <s v="Australia"/>
    <x v="0"/>
  </r>
  <r>
    <s v="Fiji"/>
    <x v="7"/>
  </r>
  <r>
    <s v="Italy"/>
    <x v="5"/>
  </r>
  <r>
    <s v="Mauritius"/>
    <x v="3"/>
  </r>
  <r>
    <s v="Australia"/>
    <x v="0"/>
  </r>
  <r>
    <s v="Japan"/>
    <x v="5"/>
  </r>
  <r>
    <s v="Guatemala"/>
    <x v="2"/>
  </r>
  <r>
    <s v="Australia"/>
    <x v="0"/>
  </r>
  <r>
    <s v="Myanmar"/>
    <x v="4"/>
  </r>
  <r>
    <s v="United States"/>
    <x v="6"/>
  </r>
  <r>
    <s v="Philippines"/>
    <x v="4"/>
  </r>
  <r>
    <s v="Philippines"/>
    <x v="4"/>
  </r>
  <r>
    <s v="Philippines"/>
    <x v="4"/>
  </r>
  <r>
    <s v="Malaysia"/>
    <x v="4"/>
  </r>
  <r>
    <s v="Malaysia"/>
    <x v="4"/>
  </r>
  <r>
    <s v="Malaysia"/>
    <x v="4"/>
  </r>
  <r>
    <s v="Seychelles"/>
    <x v="3"/>
  </r>
  <r>
    <s v="Indonesia"/>
    <x v="0"/>
  </r>
  <r>
    <s v="Malaysia"/>
    <x v="4"/>
  </r>
  <r>
    <s v="Madagascar"/>
    <x v="3"/>
  </r>
  <r>
    <s v="Madagascar"/>
    <x v="3"/>
  </r>
  <r>
    <s v="Singapore"/>
    <x v="4"/>
  </r>
  <r>
    <s v="Bulgaria"/>
    <x v="5"/>
  </r>
  <r>
    <s v="French Guiana"/>
    <x v="2"/>
  </r>
  <r>
    <s v="Costa Rica"/>
    <x v="2"/>
  </r>
  <r>
    <s v="Madagascar"/>
    <x v="3"/>
  </r>
  <r>
    <s v="Cameroon"/>
    <x v="1"/>
  </r>
  <r>
    <s v="Ghana"/>
    <x v="1"/>
  </r>
  <r>
    <s v="Uganda"/>
    <x v="1"/>
  </r>
  <r>
    <s v="Uganda"/>
    <x v="1"/>
  </r>
  <r>
    <s v="Myanmar"/>
    <x v="4"/>
  </r>
  <r>
    <s v="Malaysia"/>
    <x v="4"/>
  </r>
  <r>
    <s v="Malaysia"/>
    <x v="4"/>
  </r>
  <r>
    <s v="Australia"/>
    <x v="0"/>
  </r>
  <r>
    <s v="Australia"/>
    <x v="0"/>
  </r>
  <r>
    <s v="Thailand"/>
    <x v="4"/>
  </r>
  <r>
    <s v="Malaysia"/>
    <x v="4"/>
  </r>
  <r>
    <s v="Australia"/>
    <x v="0"/>
  </r>
  <r>
    <s v="Malaysia"/>
    <x v="4"/>
  </r>
  <r>
    <s v="Australia"/>
    <x v="0"/>
  </r>
  <r>
    <s v="Australia"/>
    <x v="0"/>
  </r>
  <r>
    <s v="Australia"/>
    <x v="0"/>
  </r>
  <r>
    <s v="Australia"/>
    <x v="0"/>
  </r>
  <r>
    <s v="Costa Rica"/>
    <x v="2"/>
  </r>
  <r>
    <s v="Venezuela"/>
    <x v="2"/>
  </r>
  <r>
    <s v="Costa Rica"/>
    <x v="2"/>
  </r>
  <r>
    <s v="Australia"/>
    <x v="0"/>
  </r>
  <r>
    <s v="Honduras"/>
    <x v="2"/>
  </r>
  <r>
    <s v="Costa Rica"/>
    <x v="2"/>
  </r>
  <r>
    <s v="Costa Rica"/>
    <x v="2"/>
  </r>
  <r>
    <s v="Guatemala"/>
    <x v="2"/>
  </r>
  <r>
    <s v="Mexico"/>
    <x v="2"/>
  </r>
  <r>
    <s v="Costa Rica"/>
    <x v="2"/>
  </r>
  <r>
    <s v="Costa Rica"/>
    <x v="2"/>
  </r>
  <r>
    <s v="Costa Rica"/>
    <x v="2"/>
  </r>
  <r>
    <s v="Costa Rica"/>
    <x v="2"/>
  </r>
  <r>
    <s v="Panama"/>
    <x v="2"/>
  </r>
  <r>
    <s v="Panama"/>
    <x v="2"/>
  </r>
  <r>
    <s v="Mexico"/>
    <x v="2"/>
  </r>
  <r>
    <s v="Guatemala"/>
    <x v="2"/>
  </r>
  <r>
    <s v="Guatemala"/>
    <x v="2"/>
  </r>
  <r>
    <s v="Panama"/>
    <x v="2"/>
  </r>
  <r>
    <s v="Mexico"/>
    <x v="2"/>
  </r>
  <r>
    <s v="Mexico"/>
    <x v="2"/>
  </r>
  <r>
    <s v="Mexico"/>
    <x v="2"/>
  </r>
  <r>
    <s v="Brazil"/>
    <x v="2"/>
  </r>
  <r>
    <s v="Brazil"/>
    <x v="2"/>
  </r>
  <r>
    <s v="Colombia"/>
    <x v="2"/>
  </r>
  <r>
    <s v="Panama"/>
    <x v="2"/>
  </r>
  <r>
    <s v="Costa Rica"/>
    <x v="2"/>
  </r>
  <r>
    <s v="Costa Rica"/>
    <x v="2"/>
  </r>
  <r>
    <s v="Colombia"/>
    <x v="2"/>
  </r>
  <r>
    <s v="Brazil"/>
    <x v="2"/>
  </r>
  <r>
    <s v="Costa Rica"/>
    <x v="2"/>
  </r>
  <r>
    <s v="Costa Rica"/>
    <x v="2"/>
  </r>
  <r>
    <s v="Panama"/>
    <x v="2"/>
  </r>
  <r>
    <s v="Brazil"/>
    <x v="2"/>
  </r>
  <r>
    <s v="Costa Rica"/>
    <x v="2"/>
  </r>
  <r>
    <s v="Costa Rica"/>
    <x v="2"/>
  </r>
  <r>
    <s v="Costa Rica"/>
    <x v="2"/>
  </r>
  <r>
    <s v="Colombia"/>
    <x v="2"/>
  </r>
  <r>
    <s v="Costa Rica"/>
    <x v="2"/>
  </r>
  <r>
    <s v="Brazil"/>
    <x v="2"/>
  </r>
  <r>
    <s v="Costa Rica"/>
    <x v="2"/>
  </r>
  <r>
    <s v="Costa Rica"/>
    <x v="2"/>
  </r>
  <r>
    <s v="Costa Rica"/>
    <x v="2"/>
  </r>
  <r>
    <s v="Trinidad and Tobago"/>
    <x v="2"/>
  </r>
  <r>
    <s v="Colombia"/>
    <x v="2"/>
  </r>
  <r>
    <s v="Ecuador"/>
    <x v="2"/>
  </r>
  <r>
    <s v="South Africa"/>
    <x v="1"/>
  </r>
  <r>
    <s v="Costa Rica"/>
    <x v="2"/>
  </r>
  <r>
    <s v="Cuba"/>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169B9B-6E51-4243-BE18-3FD24E4501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
    <pivotField dataField="1" showAll="0"/>
    <pivotField axis="axisRow" showAll="0">
      <items count="9">
        <item x="1"/>
        <item x="0"/>
        <item x="4"/>
        <item x="3"/>
        <item x="6"/>
        <item x="2"/>
        <item x="7"/>
        <item x="5"/>
        <item t="default"/>
      </items>
    </pivotField>
  </pivotFields>
  <rowFields count="1">
    <field x="1"/>
  </rowFields>
  <rowItems count="9">
    <i>
      <x/>
    </i>
    <i>
      <x v="1"/>
    </i>
    <i>
      <x v="2"/>
    </i>
    <i>
      <x v="3"/>
    </i>
    <i>
      <x v="4"/>
    </i>
    <i>
      <x v="5"/>
    </i>
    <i>
      <x v="6"/>
    </i>
    <i>
      <x v="7"/>
    </i>
    <i t="grand">
      <x/>
    </i>
  </rowItems>
  <colItems count="1">
    <i/>
  </colItems>
  <dataFields count="1">
    <dataField name="Count of  country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86"/>
  <sheetViews>
    <sheetView tabSelected="1" zoomScaleNormal="120" workbookViewId="0">
      <pane ySplit="1" topLeftCell="A1165" activePane="bottomLeft" state="frozen"/>
      <selection pane="bottomLeft" activeCell="C1185" sqref="C1185"/>
    </sheetView>
  </sheetViews>
  <sheetFormatPr defaultColWidth="10.875" defaultRowHeight="15" customHeight="1"/>
  <cols>
    <col min="1" max="1" width="29.625" style="9" bestFit="1" customWidth="1"/>
    <col min="2" max="2" width="17.125" style="1" customWidth="1"/>
    <col min="3" max="3" width="17" style="1" bestFit="1" customWidth="1"/>
    <col min="4" max="4" width="17.5" style="1" bestFit="1" customWidth="1"/>
    <col min="5" max="5" width="22" style="9" bestFit="1" customWidth="1"/>
    <col min="6" max="6" width="16.625" customWidth="1"/>
    <col min="7" max="9" width="11"/>
    <col min="10" max="10" width="34.125" style="9" customWidth="1"/>
    <col min="11" max="11" width="33.375" style="9" customWidth="1"/>
    <col min="12" max="12" width="10.5" style="9" bestFit="1" customWidth="1"/>
    <col min="13" max="14" width="10.875" style="9"/>
    <col min="15" max="16" width="10.875" style="10"/>
    <col min="17" max="20" width="10.875" style="9"/>
    <col min="21" max="21" width="18.125" style="9" customWidth="1"/>
    <col min="22" max="28" width="11" customWidth="1"/>
    <col min="29" max="16384" width="10.875" style="9"/>
  </cols>
  <sheetData>
    <row r="1" spans="1:28" s="8" customFormat="1" ht="15" customHeight="1">
      <c r="A1" s="2" t="s">
        <v>2062</v>
      </c>
      <c r="B1" s="2" t="s">
        <v>2061</v>
      </c>
      <c r="C1" s="2" t="s">
        <v>5729</v>
      </c>
      <c r="D1" s="2" t="s">
        <v>5730</v>
      </c>
      <c r="E1" s="2" t="s">
        <v>4660</v>
      </c>
      <c r="F1" s="15" t="s">
        <v>4687</v>
      </c>
      <c r="G1" s="15" t="s">
        <v>4688</v>
      </c>
      <c r="H1" s="15" t="s">
        <v>5616</v>
      </c>
      <c r="I1" s="15" t="s">
        <v>5630</v>
      </c>
      <c r="J1" s="5" t="s">
        <v>4433</v>
      </c>
      <c r="K1" s="5" t="s">
        <v>5719</v>
      </c>
      <c r="L1" s="5" t="s">
        <v>5796</v>
      </c>
      <c r="M1" s="5" t="s">
        <v>2063</v>
      </c>
      <c r="N1" s="5" t="s">
        <v>0</v>
      </c>
      <c r="O1" s="6" t="s">
        <v>1</v>
      </c>
      <c r="P1" s="6" t="s">
        <v>2</v>
      </c>
      <c r="Q1" s="5" t="s">
        <v>3</v>
      </c>
      <c r="R1" s="5" t="s">
        <v>4</v>
      </c>
      <c r="S1" s="5" t="s">
        <v>5</v>
      </c>
      <c r="T1" s="5" t="s">
        <v>6</v>
      </c>
      <c r="U1" s="7" t="s">
        <v>3020</v>
      </c>
      <c r="V1"/>
      <c r="W1"/>
      <c r="X1"/>
      <c r="Y1"/>
      <c r="Z1"/>
      <c r="AA1"/>
      <c r="AB1"/>
    </row>
    <row r="2" spans="1:28" s="1" customFormat="1" ht="15" customHeight="1">
      <c r="A2" s="9" t="s">
        <v>5668</v>
      </c>
      <c r="B2" s="1" t="s">
        <v>5669</v>
      </c>
      <c r="C2" s="1" t="s">
        <v>4211</v>
      </c>
      <c r="E2" s="9" t="s">
        <v>5674</v>
      </c>
      <c r="F2" t="s">
        <v>5663</v>
      </c>
      <c r="G2" t="s">
        <v>5496</v>
      </c>
      <c r="H2" t="s">
        <v>3026</v>
      </c>
      <c r="I2" t="s">
        <v>3712</v>
      </c>
      <c r="J2" s="9" t="s">
        <v>5670</v>
      </c>
      <c r="K2" s="9" t="s">
        <v>5670</v>
      </c>
      <c r="L2" s="9" t="b">
        <f t="shared" ref="L2:L65" si="0">EXACT(J2,K2)</f>
        <v>1</v>
      </c>
      <c r="M2">
        <v>2349</v>
      </c>
      <c r="N2">
        <v>2381336</v>
      </c>
      <c r="O2">
        <v>1013.76585781183</v>
      </c>
      <c r="P2">
        <v>6.4899102031433697</v>
      </c>
      <c r="Q2">
        <v>59</v>
      </c>
      <c r="R2">
        <v>3771</v>
      </c>
      <c r="S2">
        <v>1042</v>
      </c>
      <c r="T2">
        <v>1304</v>
      </c>
      <c r="U2" s="9"/>
      <c r="V2"/>
      <c r="W2"/>
      <c r="X2"/>
      <c r="Y2"/>
      <c r="Z2"/>
      <c r="AA2"/>
      <c r="AB2"/>
    </row>
    <row r="3" spans="1:28" s="1" customFormat="1" ht="15" customHeight="1">
      <c r="A3" t="s">
        <v>4451</v>
      </c>
      <c r="B3" t="s">
        <v>3699</v>
      </c>
      <c r="C3" s="9" t="s">
        <v>4210</v>
      </c>
      <c r="E3" s="3" t="s">
        <v>3700</v>
      </c>
      <c r="F3" t="s">
        <v>3698</v>
      </c>
      <c r="G3" t="s">
        <v>4711</v>
      </c>
      <c r="H3" t="s">
        <v>4179</v>
      </c>
      <c r="I3" t="s">
        <v>3028</v>
      </c>
      <c r="J3" s="13" t="s">
        <v>4224</v>
      </c>
      <c r="K3" s="13" t="s">
        <v>4224</v>
      </c>
      <c r="L3" s="1" t="b">
        <f t="shared" si="0"/>
        <v>1</v>
      </c>
      <c r="M3">
        <v>2340</v>
      </c>
      <c r="N3">
        <v>1250039</v>
      </c>
      <c r="O3">
        <v>534.20470085470004</v>
      </c>
      <c r="P3">
        <v>3.01991501138711</v>
      </c>
      <c r="Q3">
        <v>175</v>
      </c>
      <c r="R3">
        <v>2129</v>
      </c>
      <c r="S3">
        <v>527.5</v>
      </c>
      <c r="T3">
        <v>16</v>
      </c>
      <c r="U3" s="9"/>
      <c r="V3"/>
      <c r="W3"/>
      <c r="X3"/>
      <c r="Y3"/>
      <c r="Z3"/>
      <c r="AA3"/>
      <c r="AB3"/>
    </row>
    <row r="4" spans="1:28" s="1" customFormat="1" ht="15" customHeight="1">
      <c r="A4" t="s">
        <v>4465</v>
      </c>
      <c r="B4" t="s">
        <v>3729</v>
      </c>
      <c r="C4" s="9" t="s">
        <v>4210</v>
      </c>
      <c r="E4" s="3" t="s">
        <v>3730</v>
      </c>
      <c r="F4" t="s">
        <v>3698</v>
      </c>
      <c r="G4" t="s">
        <v>5405</v>
      </c>
      <c r="H4" t="s">
        <v>4177</v>
      </c>
      <c r="I4" t="s">
        <v>3028</v>
      </c>
      <c r="J4" s="13" t="s">
        <v>4213</v>
      </c>
      <c r="K4" s="13" t="s">
        <v>5764</v>
      </c>
      <c r="L4" s="9" t="b">
        <f t="shared" si="0"/>
        <v>0</v>
      </c>
      <c r="M4">
        <v>2314</v>
      </c>
      <c r="N4">
        <v>1880293</v>
      </c>
      <c r="O4">
        <v>812.57260155574704</v>
      </c>
      <c r="P4">
        <v>5.7021233440453001</v>
      </c>
      <c r="Q4">
        <v>176</v>
      </c>
      <c r="R4">
        <v>8555</v>
      </c>
      <c r="S4">
        <v>811</v>
      </c>
      <c r="T4">
        <v>321</v>
      </c>
      <c r="U4" s="9"/>
      <c r="V4"/>
      <c r="W4"/>
      <c r="X4"/>
      <c r="Y4"/>
      <c r="Z4"/>
      <c r="AA4"/>
      <c r="AB4"/>
    </row>
    <row r="5" spans="1:28" s="1" customFormat="1" ht="15" customHeight="1">
      <c r="A5" t="s">
        <v>4459</v>
      </c>
      <c r="B5" t="s">
        <v>3717</v>
      </c>
      <c r="C5" s="9" t="s">
        <v>4211</v>
      </c>
      <c r="D5" s="9"/>
      <c r="E5" s="3" t="s">
        <v>3718</v>
      </c>
      <c r="F5" t="s">
        <v>3698</v>
      </c>
      <c r="G5" t="s">
        <v>5341</v>
      </c>
      <c r="H5" t="s">
        <v>4183</v>
      </c>
      <c r="I5" t="s">
        <v>3028</v>
      </c>
      <c r="J5" s="13" t="s">
        <v>4214</v>
      </c>
      <c r="K5" s="13" t="s">
        <v>5789</v>
      </c>
      <c r="L5" s="9" t="b">
        <f t="shared" si="0"/>
        <v>0</v>
      </c>
      <c r="M5">
        <v>2341</v>
      </c>
      <c r="N5">
        <v>2794432</v>
      </c>
      <c r="O5">
        <v>1193.6915847928201</v>
      </c>
      <c r="P5">
        <v>5.9268795842431601</v>
      </c>
      <c r="Q5">
        <v>83</v>
      </c>
      <c r="R5">
        <v>2912</v>
      </c>
      <c r="S5">
        <v>1218</v>
      </c>
      <c r="T5">
        <v>1791</v>
      </c>
      <c r="U5" s="9"/>
      <c r="V5"/>
      <c r="W5"/>
      <c r="X5"/>
      <c r="Y5"/>
      <c r="Z5"/>
      <c r="AA5"/>
      <c r="AB5"/>
    </row>
    <row r="6" spans="1:28" ht="15" customHeight="1">
      <c r="A6" t="s">
        <v>4458</v>
      </c>
      <c r="B6" t="s">
        <v>3715</v>
      </c>
      <c r="C6" s="9" t="s">
        <v>4210</v>
      </c>
      <c r="E6" s="3" t="s">
        <v>3716</v>
      </c>
      <c r="F6" t="s">
        <v>3698</v>
      </c>
      <c r="G6" t="s">
        <v>4748</v>
      </c>
      <c r="H6" t="s">
        <v>4200</v>
      </c>
      <c r="I6" t="s">
        <v>3028</v>
      </c>
      <c r="J6" s="13" t="s">
        <v>4273</v>
      </c>
      <c r="K6" s="13" t="s">
        <v>5763</v>
      </c>
      <c r="L6" s="9" t="b">
        <f t="shared" si="0"/>
        <v>0</v>
      </c>
      <c r="M6">
        <v>2350</v>
      </c>
      <c r="N6">
        <v>2319545</v>
      </c>
      <c r="O6">
        <v>987.04042553191402</v>
      </c>
      <c r="P6">
        <v>4.9160068353195197</v>
      </c>
      <c r="Q6">
        <v>184</v>
      </c>
      <c r="R6">
        <v>2229</v>
      </c>
      <c r="S6">
        <v>1002</v>
      </c>
      <c r="T6">
        <v>1186</v>
      </c>
    </row>
    <row r="7" spans="1:28" ht="15" customHeight="1">
      <c r="A7" t="s">
        <v>4452</v>
      </c>
      <c r="B7" t="s">
        <v>3701</v>
      </c>
      <c r="C7" s="9" t="s">
        <v>4211</v>
      </c>
      <c r="D7" s="9"/>
      <c r="E7" s="3" t="s">
        <v>3702</v>
      </c>
      <c r="F7" t="s">
        <v>3698</v>
      </c>
      <c r="G7" t="s">
        <v>4800</v>
      </c>
      <c r="H7" t="s">
        <v>4179</v>
      </c>
      <c r="I7" t="s">
        <v>3028</v>
      </c>
      <c r="J7" s="13" t="s">
        <v>4236</v>
      </c>
      <c r="K7" s="13" t="s">
        <v>4236</v>
      </c>
      <c r="L7" s="1" t="b">
        <f t="shared" si="0"/>
        <v>1</v>
      </c>
      <c r="M7">
        <v>2287</v>
      </c>
      <c r="N7">
        <v>1716910</v>
      </c>
      <c r="O7">
        <v>750.72584171403503</v>
      </c>
      <c r="P7">
        <v>3.8227932254131298</v>
      </c>
      <c r="Q7">
        <v>223</v>
      </c>
      <c r="R7">
        <v>2388</v>
      </c>
      <c r="S7">
        <v>750</v>
      </c>
      <c r="T7">
        <v>140</v>
      </c>
    </row>
    <row r="8" spans="1:28" ht="15" customHeight="1">
      <c r="A8" s="9" t="s">
        <v>11</v>
      </c>
      <c r="B8" s="1" t="s">
        <v>12</v>
      </c>
      <c r="C8" s="1" t="s">
        <v>4210</v>
      </c>
      <c r="E8" s="9" t="s">
        <v>3161</v>
      </c>
      <c r="F8" t="s">
        <v>3698</v>
      </c>
      <c r="G8" t="s">
        <v>5393</v>
      </c>
      <c r="H8" t="s">
        <v>4190</v>
      </c>
      <c r="I8" t="s">
        <v>3028</v>
      </c>
      <c r="J8" s="9" t="s">
        <v>2066</v>
      </c>
      <c r="K8" s="9" t="s">
        <v>5790</v>
      </c>
      <c r="L8" s="9" t="b">
        <f t="shared" si="0"/>
        <v>0</v>
      </c>
      <c r="M8">
        <v>2351</v>
      </c>
      <c r="N8">
        <v>2096979</v>
      </c>
      <c r="O8">
        <v>891.951935346661</v>
      </c>
      <c r="P8">
        <v>4.9718442994818801</v>
      </c>
      <c r="Q8">
        <v>236</v>
      </c>
      <c r="R8">
        <v>3123</v>
      </c>
      <c r="S8">
        <v>885</v>
      </c>
      <c r="T8">
        <v>688</v>
      </c>
    </row>
    <row r="9" spans="1:28" ht="15" customHeight="1">
      <c r="A9" t="s">
        <v>4454</v>
      </c>
      <c r="B9" t="s">
        <v>3705</v>
      </c>
      <c r="C9" s="9" t="s">
        <v>4210</v>
      </c>
      <c r="E9" s="3" t="s">
        <v>3706</v>
      </c>
      <c r="F9" t="s">
        <v>3698</v>
      </c>
      <c r="G9" t="s">
        <v>4997</v>
      </c>
      <c r="H9" t="s">
        <v>4179</v>
      </c>
      <c r="I9" t="s">
        <v>3028</v>
      </c>
      <c r="J9" s="13" t="s">
        <v>4259</v>
      </c>
      <c r="K9" s="13" t="s">
        <v>4259</v>
      </c>
      <c r="L9" s="1" t="b">
        <f t="shared" si="0"/>
        <v>1</v>
      </c>
      <c r="M9">
        <v>2347</v>
      </c>
      <c r="N9">
        <v>1221194</v>
      </c>
      <c r="O9">
        <v>520.32126118449003</v>
      </c>
      <c r="P9">
        <v>2.72615984668621</v>
      </c>
      <c r="Q9">
        <v>209</v>
      </c>
      <c r="R9">
        <v>1537</v>
      </c>
      <c r="S9">
        <v>512</v>
      </c>
      <c r="T9">
        <v>17</v>
      </c>
    </row>
    <row r="10" spans="1:28" ht="15" customHeight="1">
      <c r="A10" s="9" t="s">
        <v>9</v>
      </c>
      <c r="B10" s="1" t="s">
        <v>10</v>
      </c>
      <c r="C10" s="1" t="s">
        <v>4211</v>
      </c>
      <c r="E10" s="9" t="s">
        <v>3159</v>
      </c>
      <c r="F10" t="s">
        <v>3698</v>
      </c>
      <c r="G10" t="s">
        <v>4936</v>
      </c>
      <c r="H10" t="s">
        <v>4190</v>
      </c>
      <c r="I10" t="s">
        <v>3028</v>
      </c>
      <c r="J10" s="9" t="s">
        <v>2065</v>
      </c>
      <c r="K10" s="9" t="s">
        <v>2065</v>
      </c>
      <c r="L10" s="9" t="b">
        <f t="shared" si="0"/>
        <v>1</v>
      </c>
      <c r="M10">
        <v>2367</v>
      </c>
      <c r="N10">
        <v>2608819</v>
      </c>
      <c r="O10">
        <v>1102.1626531474401</v>
      </c>
      <c r="P10">
        <v>5.7706095215278701</v>
      </c>
      <c r="Q10">
        <v>209</v>
      </c>
      <c r="R10">
        <v>4712</v>
      </c>
      <c r="S10">
        <v>1108</v>
      </c>
      <c r="T10">
        <v>1584</v>
      </c>
      <c r="U10" s="24" t="s">
        <v>5741</v>
      </c>
    </row>
    <row r="11" spans="1:28" ht="15" customHeight="1">
      <c r="A11" s="9" t="s">
        <v>17</v>
      </c>
      <c r="B11" s="1" t="s">
        <v>18</v>
      </c>
      <c r="C11" s="1" t="s">
        <v>4211</v>
      </c>
      <c r="E11" s="9" t="s">
        <v>3160</v>
      </c>
      <c r="F11" t="s">
        <v>3698</v>
      </c>
      <c r="G11" t="s">
        <v>4949</v>
      </c>
      <c r="H11" t="s">
        <v>4178</v>
      </c>
      <c r="I11" t="s">
        <v>3028</v>
      </c>
      <c r="J11" s="9" t="s">
        <v>2069</v>
      </c>
      <c r="K11" s="9" t="s">
        <v>2069</v>
      </c>
      <c r="L11" s="9" t="b">
        <f t="shared" si="0"/>
        <v>1</v>
      </c>
      <c r="M11">
        <v>2221</v>
      </c>
      <c r="N11">
        <v>3063297</v>
      </c>
      <c r="O11">
        <v>1379.2422332282699</v>
      </c>
      <c r="P11">
        <v>7.1837383113211102</v>
      </c>
      <c r="Q11">
        <v>208</v>
      </c>
      <c r="R11">
        <v>3381</v>
      </c>
      <c r="S11">
        <v>1402</v>
      </c>
      <c r="T11">
        <v>1939</v>
      </c>
    </row>
    <row r="12" spans="1:28" s="1" customFormat="1" ht="15" customHeight="1">
      <c r="A12" s="9" t="s">
        <v>49</v>
      </c>
      <c r="B12" s="1" t="s">
        <v>50</v>
      </c>
      <c r="C12" s="1" t="s">
        <v>4211</v>
      </c>
      <c r="D12" s="1" t="s">
        <v>4211</v>
      </c>
      <c r="E12" s="9" t="s">
        <v>3137</v>
      </c>
      <c r="F12" t="s">
        <v>3698</v>
      </c>
      <c r="G12" t="s">
        <v>5366</v>
      </c>
      <c r="H12" t="s">
        <v>4188</v>
      </c>
      <c r="I12" t="s">
        <v>3028</v>
      </c>
      <c r="J12" s="9" t="s">
        <v>2085</v>
      </c>
      <c r="K12" s="9" t="s">
        <v>2085</v>
      </c>
      <c r="L12" s="9" t="b">
        <f t="shared" si="0"/>
        <v>1</v>
      </c>
      <c r="M12">
        <v>2252</v>
      </c>
      <c r="N12">
        <v>2840729</v>
      </c>
      <c r="O12">
        <v>1261.42495559502</v>
      </c>
      <c r="P12">
        <v>6.3845712209509404</v>
      </c>
      <c r="Q12">
        <v>264</v>
      </c>
      <c r="R12">
        <v>2818</v>
      </c>
      <c r="S12">
        <v>1280</v>
      </c>
      <c r="T12">
        <v>1841</v>
      </c>
      <c r="U12" s="9"/>
      <c r="V12"/>
      <c r="W12"/>
      <c r="X12"/>
      <c r="Y12"/>
      <c r="Z12"/>
      <c r="AA12"/>
      <c r="AB12"/>
    </row>
    <row r="13" spans="1:28" ht="15" customHeight="1">
      <c r="A13" t="s">
        <v>4453</v>
      </c>
      <c r="B13" t="s">
        <v>3703</v>
      </c>
      <c r="C13" s="9" t="s">
        <v>4210</v>
      </c>
      <c r="E13" s="3" t="s">
        <v>3704</v>
      </c>
      <c r="F13" t="s">
        <v>3698</v>
      </c>
      <c r="G13" t="s">
        <v>4984</v>
      </c>
      <c r="H13" t="s">
        <v>4176</v>
      </c>
      <c r="I13" t="s">
        <v>3028</v>
      </c>
      <c r="J13" s="13" t="s">
        <v>4247</v>
      </c>
      <c r="K13" s="13" t="s">
        <v>5766</v>
      </c>
      <c r="L13" s="1" t="b">
        <f t="shared" si="0"/>
        <v>0</v>
      </c>
      <c r="M13">
        <v>2236</v>
      </c>
      <c r="N13">
        <v>1957329</v>
      </c>
      <c r="O13">
        <v>875.37075134168094</v>
      </c>
      <c r="P13">
        <v>4.4524802095097096</v>
      </c>
      <c r="Q13">
        <v>198</v>
      </c>
      <c r="R13">
        <v>2295</v>
      </c>
      <c r="S13">
        <v>876</v>
      </c>
      <c r="T13">
        <v>556</v>
      </c>
    </row>
    <row r="14" spans="1:28" s="1" customFormat="1" ht="15" customHeight="1">
      <c r="A14" t="s">
        <v>4475</v>
      </c>
      <c r="B14" t="s">
        <v>3751</v>
      </c>
      <c r="C14" s="9" t="s">
        <v>4210</v>
      </c>
      <c r="E14" s="3" t="s">
        <v>3752</v>
      </c>
      <c r="F14" t="s">
        <v>3698</v>
      </c>
      <c r="G14" t="s">
        <v>5017</v>
      </c>
      <c r="H14" t="s">
        <v>4181</v>
      </c>
      <c r="I14" t="s">
        <v>3028</v>
      </c>
      <c r="J14" s="13" t="s">
        <v>4272</v>
      </c>
      <c r="K14" s="13" t="s">
        <v>5769</v>
      </c>
      <c r="L14" s="9" t="b">
        <f t="shared" si="0"/>
        <v>0</v>
      </c>
      <c r="M14">
        <v>2329</v>
      </c>
      <c r="N14">
        <v>2637814</v>
      </c>
      <c r="O14">
        <v>1132.59510519536</v>
      </c>
      <c r="P14">
        <v>5.7528607477909599</v>
      </c>
      <c r="Q14">
        <v>161</v>
      </c>
      <c r="R14">
        <v>5508</v>
      </c>
      <c r="S14">
        <v>1145</v>
      </c>
      <c r="T14">
        <v>1687</v>
      </c>
      <c r="U14" s="9"/>
      <c r="V14"/>
      <c r="W14"/>
      <c r="X14"/>
      <c r="Y14"/>
      <c r="Z14"/>
      <c r="AA14"/>
      <c r="AB14"/>
    </row>
    <row r="15" spans="1:28" s="1" customFormat="1" ht="15" customHeight="1">
      <c r="A15" t="s">
        <v>4648</v>
      </c>
      <c r="B15" t="s">
        <v>4437</v>
      </c>
      <c r="C15" s="9" t="s">
        <v>4210</v>
      </c>
      <c r="E15" s="3" t="s">
        <v>5653</v>
      </c>
      <c r="F15" t="s">
        <v>3698</v>
      </c>
      <c r="G15" t="s">
        <v>5654</v>
      </c>
      <c r="H15" t="s">
        <v>3026</v>
      </c>
      <c r="I15" t="s">
        <v>3712</v>
      </c>
      <c r="J15" s="13" t="s">
        <v>4419</v>
      </c>
      <c r="K15" s="13" t="s">
        <v>4419</v>
      </c>
      <c r="L15" s="9" t="b">
        <f t="shared" si="0"/>
        <v>1</v>
      </c>
      <c r="M15"/>
      <c r="N15"/>
      <c r="O15"/>
      <c r="P15"/>
      <c r="Q15"/>
      <c r="R15"/>
      <c r="S15"/>
      <c r="T15"/>
      <c r="U15" s="9"/>
      <c r="V15"/>
      <c r="W15"/>
      <c r="X15"/>
      <c r="Y15"/>
      <c r="Z15"/>
      <c r="AA15"/>
      <c r="AB15"/>
    </row>
    <row r="16" spans="1:28" ht="15" customHeight="1">
      <c r="A16" s="9" t="s">
        <v>21</v>
      </c>
      <c r="B16" s="1" t="s">
        <v>22</v>
      </c>
      <c r="C16" s="1" t="s">
        <v>4211</v>
      </c>
      <c r="D16" s="1" t="s">
        <v>4211</v>
      </c>
      <c r="E16" s="9" t="s">
        <v>3683</v>
      </c>
      <c r="F16" t="s">
        <v>3698</v>
      </c>
      <c r="G16" t="s">
        <v>5048</v>
      </c>
      <c r="H16" t="s">
        <v>4208</v>
      </c>
      <c r="I16" t="s">
        <v>3027</v>
      </c>
      <c r="J16" s="9" t="s">
        <v>2071</v>
      </c>
      <c r="K16" s="9" t="s">
        <v>5777</v>
      </c>
      <c r="L16" s="9" t="b">
        <f t="shared" si="0"/>
        <v>0</v>
      </c>
      <c r="M16">
        <v>2227</v>
      </c>
      <c r="N16">
        <v>2654755</v>
      </c>
      <c r="O16">
        <v>1192.07678491243</v>
      </c>
      <c r="P16">
        <v>6.0033936937160899</v>
      </c>
      <c r="Q16">
        <v>375</v>
      </c>
      <c r="R16">
        <v>3982</v>
      </c>
      <c r="S16">
        <v>1181</v>
      </c>
      <c r="T16">
        <v>1729</v>
      </c>
    </row>
    <row r="17" spans="1:28" s="1" customFormat="1" ht="15" customHeight="1">
      <c r="A17" t="s">
        <v>4457</v>
      </c>
      <c r="B17" t="s">
        <v>3713</v>
      </c>
      <c r="C17" s="9" t="s">
        <v>4210</v>
      </c>
      <c r="E17" s="3" t="s">
        <v>3714</v>
      </c>
      <c r="F17" t="s">
        <v>3698</v>
      </c>
      <c r="G17" t="s">
        <v>5536</v>
      </c>
      <c r="H17" t="s">
        <v>4156</v>
      </c>
      <c r="I17" t="s">
        <v>3027</v>
      </c>
      <c r="J17" s="13" t="s">
        <v>4360</v>
      </c>
      <c r="K17" s="13" t="s">
        <v>4360</v>
      </c>
      <c r="L17" s="9" t="b">
        <f t="shared" si="0"/>
        <v>1</v>
      </c>
      <c r="M17">
        <v>2367</v>
      </c>
      <c r="N17">
        <v>1568167</v>
      </c>
      <c r="O17">
        <v>662.51246303337496</v>
      </c>
      <c r="P17">
        <v>3.7768867587000501</v>
      </c>
      <c r="Q17">
        <v>207</v>
      </c>
      <c r="R17">
        <v>1674</v>
      </c>
      <c r="S17">
        <v>665</v>
      </c>
      <c r="T17">
        <v>72</v>
      </c>
      <c r="U17" s="9"/>
      <c r="V17"/>
      <c r="W17"/>
      <c r="X17"/>
      <c r="Y17"/>
      <c r="Z17"/>
      <c r="AA17"/>
      <c r="AB17"/>
    </row>
    <row r="18" spans="1:28" s="1" customFormat="1" ht="15" customHeight="1">
      <c r="A18" s="1" t="s">
        <v>52</v>
      </c>
      <c r="B18" s="1" t="s">
        <v>53</v>
      </c>
      <c r="C18" s="1" t="s">
        <v>4210</v>
      </c>
      <c r="E18" s="1" t="s">
        <v>3688</v>
      </c>
      <c r="F18" t="s">
        <v>3698</v>
      </c>
      <c r="G18" t="s">
        <v>5070</v>
      </c>
      <c r="H18" t="s">
        <v>4200</v>
      </c>
      <c r="I18" t="s">
        <v>3028</v>
      </c>
      <c r="J18" s="1" t="s">
        <v>2087</v>
      </c>
      <c r="K18" s="1" t="s">
        <v>2087</v>
      </c>
      <c r="L18" s="9" t="b">
        <f t="shared" si="0"/>
        <v>1</v>
      </c>
      <c r="M18">
        <v>915</v>
      </c>
      <c r="N18">
        <v>338466</v>
      </c>
      <c r="O18">
        <v>369.90819672131101</v>
      </c>
      <c r="P18">
        <v>2.6303822529934902</v>
      </c>
      <c r="Q18">
        <v>59</v>
      </c>
      <c r="R18">
        <v>1756</v>
      </c>
      <c r="S18">
        <v>352</v>
      </c>
      <c r="T18">
        <v>1</v>
      </c>
      <c r="U18" s="1" t="s">
        <v>3021</v>
      </c>
      <c r="V18"/>
      <c r="W18"/>
      <c r="X18"/>
      <c r="Y18"/>
      <c r="Z18"/>
      <c r="AA18"/>
      <c r="AB18"/>
    </row>
    <row r="19" spans="1:28" s="1" customFormat="1" ht="15" customHeight="1">
      <c r="A19" s="9" t="s">
        <v>56</v>
      </c>
      <c r="B19" s="1" t="s">
        <v>57</v>
      </c>
      <c r="C19" s="9" t="s">
        <v>4210</v>
      </c>
      <c r="E19" s="9" t="s">
        <v>3264</v>
      </c>
      <c r="F19" t="s">
        <v>3698</v>
      </c>
      <c r="G19" t="s">
        <v>4764</v>
      </c>
      <c r="H19" t="s">
        <v>4181</v>
      </c>
      <c r="I19" t="s">
        <v>3028</v>
      </c>
      <c r="J19" s="9" t="s">
        <v>2089</v>
      </c>
      <c r="K19" s="9" t="s">
        <v>2089</v>
      </c>
      <c r="L19" s="9" t="b">
        <f t="shared" si="0"/>
        <v>1</v>
      </c>
      <c r="M19">
        <v>2263</v>
      </c>
      <c r="N19">
        <v>1799475</v>
      </c>
      <c r="O19">
        <v>795.17233760494901</v>
      </c>
      <c r="P19">
        <v>4.2340932453131099</v>
      </c>
      <c r="Q19">
        <v>209</v>
      </c>
      <c r="R19">
        <v>2452</v>
      </c>
      <c r="S19">
        <v>789</v>
      </c>
      <c r="T19">
        <v>322</v>
      </c>
      <c r="U19" s="9"/>
      <c r="V19"/>
      <c r="W19"/>
      <c r="X19"/>
      <c r="Y19"/>
      <c r="Z19"/>
      <c r="AA19"/>
      <c r="AB19"/>
    </row>
    <row r="20" spans="1:28" s="1" customFormat="1" ht="15" customHeight="1">
      <c r="A20" s="9" t="s">
        <v>49</v>
      </c>
      <c r="B20" s="1" t="s">
        <v>51</v>
      </c>
      <c r="C20" s="9" t="s">
        <v>4210</v>
      </c>
      <c r="E20" s="9" t="s">
        <v>3687</v>
      </c>
      <c r="F20" t="s">
        <v>3698</v>
      </c>
      <c r="G20" t="s">
        <v>5366</v>
      </c>
      <c r="H20" t="s">
        <v>4199</v>
      </c>
      <c r="I20" t="s">
        <v>3028</v>
      </c>
      <c r="J20" s="9" t="s">
        <v>2086</v>
      </c>
      <c r="K20" s="9" t="s">
        <v>5768</v>
      </c>
      <c r="L20" s="9" t="b">
        <f t="shared" si="0"/>
        <v>0</v>
      </c>
      <c r="M20">
        <v>2350</v>
      </c>
      <c r="N20">
        <v>1919809</v>
      </c>
      <c r="O20">
        <v>816.94</v>
      </c>
      <c r="P20">
        <v>4.0820424848000298</v>
      </c>
      <c r="Q20">
        <v>221</v>
      </c>
      <c r="R20">
        <v>2553</v>
      </c>
      <c r="S20">
        <v>809.5</v>
      </c>
      <c r="T20">
        <v>330</v>
      </c>
      <c r="U20" s="9"/>
      <c r="V20"/>
      <c r="W20"/>
      <c r="X20"/>
      <c r="Y20"/>
      <c r="Z20"/>
      <c r="AA20"/>
      <c r="AB20"/>
    </row>
    <row r="21" spans="1:28" ht="15" customHeight="1">
      <c r="A21" t="s">
        <v>4456</v>
      </c>
      <c r="B21" t="s">
        <v>3709</v>
      </c>
      <c r="C21" s="9" t="s">
        <v>4210</v>
      </c>
      <c r="E21" s="3" t="s">
        <v>3710</v>
      </c>
      <c r="F21" t="s">
        <v>3698</v>
      </c>
      <c r="G21" t="s">
        <v>4999</v>
      </c>
      <c r="H21" t="s">
        <v>4179</v>
      </c>
      <c r="I21" t="s">
        <v>3028</v>
      </c>
      <c r="J21" s="13" t="s">
        <v>4271</v>
      </c>
      <c r="K21" s="13" t="s">
        <v>5767</v>
      </c>
      <c r="L21" s="9" t="b">
        <f t="shared" si="0"/>
        <v>0</v>
      </c>
      <c r="M21">
        <v>1972</v>
      </c>
      <c r="N21">
        <v>1680093</v>
      </c>
      <c r="O21">
        <v>851.97413793103397</v>
      </c>
      <c r="P21">
        <v>5.1620232445588696</v>
      </c>
      <c r="Q21">
        <v>136</v>
      </c>
      <c r="R21">
        <v>3212</v>
      </c>
      <c r="S21">
        <v>853</v>
      </c>
      <c r="T21">
        <v>410</v>
      </c>
    </row>
    <row r="22" spans="1:28" ht="15" customHeight="1">
      <c r="A22" t="s">
        <v>4466</v>
      </c>
      <c r="B22" t="s">
        <v>3731</v>
      </c>
      <c r="C22" s="9" t="s">
        <v>4211</v>
      </c>
      <c r="D22" s="9"/>
      <c r="E22" s="3" t="s">
        <v>3732</v>
      </c>
      <c r="F22" t="s">
        <v>3698</v>
      </c>
      <c r="G22" t="s">
        <v>5406</v>
      </c>
      <c r="H22" t="s">
        <v>4177</v>
      </c>
      <c r="I22" t="s">
        <v>3028</v>
      </c>
      <c r="J22" s="13" t="s">
        <v>4237</v>
      </c>
      <c r="K22" s="13" t="s">
        <v>5793</v>
      </c>
      <c r="L22" s="9" t="b">
        <f t="shared" si="0"/>
        <v>0</v>
      </c>
      <c r="M22">
        <v>2323</v>
      </c>
      <c r="N22">
        <v>2175314</v>
      </c>
      <c r="O22">
        <v>936.424451140766</v>
      </c>
      <c r="P22">
        <v>4.5287365412115399</v>
      </c>
      <c r="Q22">
        <v>228</v>
      </c>
      <c r="R22">
        <v>2920</v>
      </c>
      <c r="S22">
        <v>941</v>
      </c>
      <c r="T22">
        <v>881</v>
      </c>
    </row>
    <row r="23" spans="1:28" s="1" customFormat="1" ht="15" customHeight="1">
      <c r="A23" s="9" t="s">
        <v>58</v>
      </c>
      <c r="B23" s="1" t="s">
        <v>59</v>
      </c>
      <c r="C23" s="1" t="s">
        <v>4211</v>
      </c>
      <c r="E23" s="9" t="s">
        <v>3265</v>
      </c>
      <c r="F23" t="s">
        <v>3698</v>
      </c>
      <c r="G23" t="s">
        <v>5203</v>
      </c>
      <c r="H23" t="s">
        <v>3771</v>
      </c>
      <c r="I23" t="s">
        <v>3027</v>
      </c>
      <c r="J23" s="9" t="s">
        <v>2090</v>
      </c>
      <c r="K23" s="9" t="s">
        <v>2090</v>
      </c>
      <c r="L23" s="9" t="b">
        <f t="shared" si="0"/>
        <v>1</v>
      </c>
      <c r="M23">
        <v>2255</v>
      </c>
      <c r="N23">
        <v>2312991</v>
      </c>
      <c r="O23">
        <v>1025.7166297117501</v>
      </c>
      <c r="P23">
        <v>5.4275978032216496</v>
      </c>
      <c r="Q23">
        <v>148</v>
      </c>
      <c r="R23">
        <v>2479</v>
      </c>
      <c r="S23">
        <v>1008</v>
      </c>
      <c r="T23">
        <v>1162</v>
      </c>
      <c r="U23" s="9"/>
      <c r="V23"/>
      <c r="W23"/>
      <c r="X23"/>
      <c r="Y23"/>
      <c r="Z23"/>
      <c r="AA23"/>
      <c r="AB23"/>
    </row>
    <row r="24" spans="1:28" s="1" customFormat="1" ht="15" customHeight="1">
      <c r="A24" s="9" t="s">
        <v>60</v>
      </c>
      <c r="B24" s="1" t="s">
        <v>1558</v>
      </c>
      <c r="C24" s="1" t="s">
        <v>4211</v>
      </c>
      <c r="E24" s="9" t="s">
        <v>1559</v>
      </c>
      <c r="F24" t="s">
        <v>3698</v>
      </c>
      <c r="G24" t="s">
        <v>4706</v>
      </c>
      <c r="H24" t="s">
        <v>3024</v>
      </c>
      <c r="I24" t="s">
        <v>3735</v>
      </c>
      <c r="J24" s="9" t="s">
        <v>2091</v>
      </c>
      <c r="K24" s="9" t="s">
        <v>2091</v>
      </c>
      <c r="L24" s="9" t="b">
        <f t="shared" si="0"/>
        <v>1</v>
      </c>
      <c r="M24">
        <v>2375</v>
      </c>
      <c r="N24">
        <v>2200087</v>
      </c>
      <c r="O24">
        <v>926.35242105263103</v>
      </c>
      <c r="P24">
        <v>9.6878998245457595</v>
      </c>
      <c r="Q24">
        <v>226</v>
      </c>
      <c r="R24">
        <v>15821</v>
      </c>
      <c r="S24">
        <v>842</v>
      </c>
      <c r="T24">
        <v>726</v>
      </c>
      <c r="U24" s="9"/>
      <c r="V24"/>
      <c r="W24"/>
      <c r="X24"/>
      <c r="Y24"/>
      <c r="Z24"/>
      <c r="AA24"/>
      <c r="AB24"/>
    </row>
    <row r="25" spans="1:28" s="1" customFormat="1" ht="15" customHeight="1">
      <c r="A25" s="1" t="s">
        <v>61</v>
      </c>
      <c r="B25" s="1" t="s">
        <v>62</v>
      </c>
      <c r="C25" s="1" t="s">
        <v>4210</v>
      </c>
      <c r="E25" s="1" t="s">
        <v>3664</v>
      </c>
      <c r="F25" t="s">
        <v>3698</v>
      </c>
      <c r="G25" t="s">
        <v>4983</v>
      </c>
      <c r="H25" t="s">
        <v>4206</v>
      </c>
      <c r="I25" t="s">
        <v>5631</v>
      </c>
      <c r="J25" s="1" t="s">
        <v>2092</v>
      </c>
      <c r="K25" s="1" t="s">
        <v>2092</v>
      </c>
      <c r="L25" s="9" t="b">
        <f t="shared" si="0"/>
        <v>1</v>
      </c>
      <c r="M25">
        <v>387</v>
      </c>
      <c r="N25">
        <v>161408</v>
      </c>
      <c r="O25">
        <v>417.07493540051598</v>
      </c>
      <c r="P25">
        <v>58.723069022156203</v>
      </c>
      <c r="Q25">
        <v>56</v>
      </c>
      <c r="R25">
        <v>23060</v>
      </c>
      <c r="S25">
        <v>346</v>
      </c>
      <c r="T25">
        <v>1</v>
      </c>
      <c r="U25" s="1" t="s">
        <v>3021</v>
      </c>
      <c r="V25"/>
      <c r="W25"/>
      <c r="X25"/>
      <c r="Y25"/>
      <c r="Z25"/>
      <c r="AA25"/>
      <c r="AB25"/>
    </row>
    <row r="26" spans="1:28" s="1" customFormat="1" ht="15" customHeight="1">
      <c r="A26" t="s">
        <v>4461</v>
      </c>
      <c r="B26" t="s">
        <v>3721</v>
      </c>
      <c r="C26" s="9" t="s">
        <v>4210</v>
      </c>
      <c r="E26" s="3" t="s">
        <v>3722</v>
      </c>
      <c r="F26" t="s">
        <v>3698</v>
      </c>
      <c r="G26" t="s">
        <v>5352</v>
      </c>
      <c r="H26" t="s">
        <v>4183</v>
      </c>
      <c r="I26" t="s">
        <v>3028</v>
      </c>
      <c r="J26" s="13" t="s">
        <v>4238</v>
      </c>
      <c r="K26" s="13" t="s">
        <v>4238</v>
      </c>
      <c r="L26" s="9" t="b">
        <f t="shared" si="0"/>
        <v>1</v>
      </c>
      <c r="M26">
        <v>2333</v>
      </c>
      <c r="N26">
        <v>2873843</v>
      </c>
      <c r="O26">
        <v>1231.82297471067</v>
      </c>
      <c r="P26">
        <v>5.7642210026884504</v>
      </c>
      <c r="Q26">
        <v>211</v>
      </c>
      <c r="R26">
        <v>3068</v>
      </c>
      <c r="S26">
        <v>1261</v>
      </c>
      <c r="T26">
        <v>1914</v>
      </c>
      <c r="U26" s="24" t="s">
        <v>5741</v>
      </c>
      <c r="V26"/>
      <c r="W26"/>
      <c r="X26"/>
      <c r="Y26"/>
      <c r="Z26"/>
      <c r="AA26"/>
      <c r="AB26"/>
    </row>
    <row r="27" spans="1:28" s="1" customFormat="1" ht="15" customHeight="1">
      <c r="A27" t="s">
        <v>4462</v>
      </c>
      <c r="B27" t="s">
        <v>3723</v>
      </c>
      <c r="C27" s="9" t="s">
        <v>4210</v>
      </c>
      <c r="E27" s="3" t="s">
        <v>3724</v>
      </c>
      <c r="F27" t="s">
        <v>3698</v>
      </c>
      <c r="G27" t="s">
        <v>5355</v>
      </c>
      <c r="H27" t="s">
        <v>4183</v>
      </c>
      <c r="I27" t="s">
        <v>3028</v>
      </c>
      <c r="J27" s="13" t="s">
        <v>4249</v>
      </c>
      <c r="K27" s="13" t="s">
        <v>4249</v>
      </c>
      <c r="L27" s="9" t="b">
        <f t="shared" si="0"/>
        <v>1</v>
      </c>
      <c r="M27">
        <v>2305</v>
      </c>
      <c r="N27">
        <v>2738560</v>
      </c>
      <c r="O27">
        <v>1188.0954446854601</v>
      </c>
      <c r="P27">
        <v>5.6057320266579502</v>
      </c>
      <c r="Q27">
        <v>213</v>
      </c>
      <c r="R27">
        <v>2596</v>
      </c>
      <c r="S27">
        <v>1218</v>
      </c>
      <c r="T27">
        <v>1810</v>
      </c>
      <c r="U27" s="24" t="s">
        <v>5741</v>
      </c>
      <c r="V27"/>
      <c r="W27"/>
      <c r="X27"/>
      <c r="Y27"/>
      <c r="Z27"/>
      <c r="AA27"/>
      <c r="AB27"/>
    </row>
    <row r="28" spans="1:28" s="1" customFormat="1" ht="15" customHeight="1">
      <c r="A28" t="s">
        <v>4463</v>
      </c>
      <c r="B28" t="s">
        <v>3725</v>
      </c>
      <c r="C28" s="9" t="s">
        <v>4211</v>
      </c>
      <c r="D28" s="9"/>
      <c r="E28" s="3" t="s">
        <v>3726</v>
      </c>
      <c r="F28" t="s">
        <v>3698</v>
      </c>
      <c r="G28" t="s">
        <v>5337</v>
      </c>
      <c r="H28" t="s">
        <v>4183</v>
      </c>
      <c r="I28" t="s">
        <v>3028</v>
      </c>
      <c r="J28" s="13" t="s">
        <v>4261</v>
      </c>
      <c r="K28" s="13" t="s">
        <v>4261</v>
      </c>
      <c r="L28" s="9" t="b">
        <f t="shared" si="0"/>
        <v>1</v>
      </c>
      <c r="M28">
        <v>2284</v>
      </c>
      <c r="N28">
        <v>2383930</v>
      </c>
      <c r="O28">
        <v>1043.7521891418501</v>
      </c>
      <c r="P28">
        <v>5.3083051408582902</v>
      </c>
      <c r="Q28">
        <v>212</v>
      </c>
      <c r="R28">
        <v>3970</v>
      </c>
      <c r="S28">
        <v>1057</v>
      </c>
      <c r="T28">
        <v>1378</v>
      </c>
      <c r="U28" s="9"/>
      <c r="V28"/>
      <c r="W28"/>
      <c r="X28"/>
      <c r="Y28"/>
      <c r="Z28"/>
      <c r="AA28"/>
      <c r="AB28"/>
    </row>
    <row r="29" spans="1:28" ht="15" customHeight="1">
      <c r="A29" s="9" t="s">
        <v>63</v>
      </c>
      <c r="B29" s="1" t="s">
        <v>64</v>
      </c>
      <c r="C29" s="1" t="s">
        <v>4211</v>
      </c>
      <c r="E29" s="9" t="s">
        <v>3665</v>
      </c>
      <c r="F29" t="s">
        <v>3698</v>
      </c>
      <c r="G29" t="s">
        <v>5528</v>
      </c>
      <c r="H29" t="s">
        <v>4186</v>
      </c>
      <c r="I29" t="s">
        <v>3712</v>
      </c>
      <c r="J29" s="9" t="s">
        <v>2093</v>
      </c>
      <c r="K29" s="9" t="s">
        <v>2093</v>
      </c>
      <c r="L29" s="9" t="b">
        <f t="shared" si="0"/>
        <v>1</v>
      </c>
      <c r="M29">
        <v>2269</v>
      </c>
      <c r="N29">
        <v>1111714</v>
      </c>
      <c r="O29">
        <v>489.95769061260398</v>
      </c>
      <c r="P29">
        <v>2.2942824926394598</v>
      </c>
      <c r="Q29">
        <v>67</v>
      </c>
      <c r="R29">
        <v>2026</v>
      </c>
      <c r="S29">
        <v>479</v>
      </c>
      <c r="T29">
        <v>6</v>
      </c>
    </row>
    <row r="30" spans="1:28" s="1" customFormat="1" ht="15" customHeight="1">
      <c r="A30" t="s">
        <v>4464</v>
      </c>
      <c r="B30" t="s">
        <v>3727</v>
      </c>
      <c r="C30" s="9" t="s">
        <v>4211</v>
      </c>
      <c r="D30" s="9"/>
      <c r="E30" s="3" t="s">
        <v>3728</v>
      </c>
      <c r="F30" t="s">
        <v>3698</v>
      </c>
      <c r="G30" t="s">
        <v>5407</v>
      </c>
      <c r="H30" t="s">
        <v>4177</v>
      </c>
      <c r="I30" t="s">
        <v>3028</v>
      </c>
      <c r="J30" s="13" t="s">
        <v>4293</v>
      </c>
      <c r="K30" s="13" t="s">
        <v>4293</v>
      </c>
      <c r="L30" s="9" t="b">
        <f t="shared" si="0"/>
        <v>1</v>
      </c>
      <c r="M30">
        <v>2303</v>
      </c>
      <c r="N30">
        <v>2101173</v>
      </c>
      <c r="O30">
        <v>912.36343899261794</v>
      </c>
      <c r="P30">
        <v>6.0801773210835899</v>
      </c>
      <c r="Q30">
        <v>208</v>
      </c>
      <c r="R30">
        <v>9059</v>
      </c>
      <c r="S30">
        <v>903</v>
      </c>
      <c r="T30">
        <v>730</v>
      </c>
      <c r="U30" s="9"/>
      <c r="V30"/>
      <c r="W30"/>
      <c r="X30"/>
      <c r="Y30"/>
      <c r="Z30"/>
      <c r="AA30"/>
      <c r="AB30"/>
    </row>
    <row r="31" spans="1:28" ht="15" customHeight="1">
      <c r="A31" s="9" t="s">
        <v>1555</v>
      </c>
      <c r="B31" s="1" t="s">
        <v>65</v>
      </c>
      <c r="C31" s="1" t="s">
        <v>4211</v>
      </c>
      <c r="E31" s="9" t="s">
        <v>3266</v>
      </c>
      <c r="F31" t="s">
        <v>3698</v>
      </c>
      <c r="G31" t="s">
        <v>5210</v>
      </c>
      <c r="H31" t="s">
        <v>3771</v>
      </c>
      <c r="I31" t="s">
        <v>3027</v>
      </c>
      <c r="J31" s="9" t="s">
        <v>2094</v>
      </c>
      <c r="K31" s="9" t="s">
        <v>2094</v>
      </c>
      <c r="L31" s="9" t="b">
        <f t="shared" si="0"/>
        <v>1</v>
      </c>
      <c r="M31">
        <v>2362</v>
      </c>
      <c r="N31">
        <v>2231597</v>
      </c>
      <c r="O31">
        <v>944.79127857747596</v>
      </c>
      <c r="P31">
        <v>6.2869688477557704</v>
      </c>
      <c r="Q31">
        <v>149</v>
      </c>
      <c r="R31">
        <v>2313</v>
      </c>
      <c r="S31">
        <v>923</v>
      </c>
      <c r="T31">
        <v>929</v>
      </c>
    </row>
    <row r="32" spans="1:28" s="1" customFormat="1" ht="15" customHeight="1">
      <c r="A32" s="9" t="s">
        <v>5916</v>
      </c>
      <c r="B32" s="1" t="s">
        <v>5897</v>
      </c>
      <c r="C32" s="1" t="s">
        <v>4211</v>
      </c>
      <c r="D32" s="4"/>
      <c r="E32" s="3" t="s">
        <v>5964</v>
      </c>
      <c r="F32" t="s">
        <v>3698</v>
      </c>
      <c r="G32" t="s">
        <v>5935</v>
      </c>
      <c r="H32"/>
      <c r="I32" s="30" t="s">
        <v>3027</v>
      </c>
      <c r="J32" t="s">
        <v>5874</v>
      </c>
      <c r="K32" s="9" t="s">
        <v>5874</v>
      </c>
      <c r="L32" s="9" t="b">
        <f t="shared" si="0"/>
        <v>1</v>
      </c>
      <c r="M32" s="31">
        <v>2103</v>
      </c>
      <c r="N32" s="31">
        <v>2226033</v>
      </c>
      <c r="O32" s="33">
        <v>1058.5</v>
      </c>
      <c r="P32" s="10"/>
      <c r="Q32" s="32">
        <v>261</v>
      </c>
      <c r="R32" s="31">
        <v>3325</v>
      </c>
      <c r="S32" s="33">
        <v>1023</v>
      </c>
      <c r="T32" s="31">
        <v>1131</v>
      </c>
      <c r="U32" s="9"/>
      <c r="V32"/>
      <c r="W32"/>
      <c r="X32"/>
      <c r="Y32"/>
      <c r="Z32"/>
      <c r="AA32"/>
      <c r="AB32"/>
    </row>
    <row r="33" spans="1:28" s="1" customFormat="1" ht="15" customHeight="1">
      <c r="A33" t="s">
        <v>4467</v>
      </c>
      <c r="B33" t="s">
        <v>3733</v>
      </c>
      <c r="C33" s="1" t="s">
        <v>4210</v>
      </c>
      <c r="D33" s="9" t="s">
        <v>4211</v>
      </c>
      <c r="E33" s="3" t="s">
        <v>3734</v>
      </c>
      <c r="F33" t="s">
        <v>3698</v>
      </c>
      <c r="G33" t="s">
        <v>5400</v>
      </c>
      <c r="H33" t="s">
        <v>4186</v>
      </c>
      <c r="I33" t="s">
        <v>3711</v>
      </c>
      <c r="J33" s="13" t="s">
        <v>4416</v>
      </c>
      <c r="K33" s="13" t="s">
        <v>4416</v>
      </c>
      <c r="L33" s="9" t="b">
        <f t="shared" si="0"/>
        <v>1</v>
      </c>
      <c r="M33">
        <v>2173</v>
      </c>
      <c r="N33">
        <v>3033419</v>
      </c>
      <c r="O33">
        <v>1395.9590427979699</v>
      </c>
      <c r="P33">
        <v>7.6307287036766702</v>
      </c>
      <c r="Q33">
        <v>256</v>
      </c>
      <c r="R33">
        <v>3656</v>
      </c>
      <c r="S33">
        <v>1424</v>
      </c>
      <c r="T33">
        <v>1891</v>
      </c>
      <c r="U33" s="9"/>
      <c r="V33"/>
      <c r="W33"/>
      <c r="X33"/>
      <c r="Y33"/>
      <c r="Z33"/>
      <c r="AA33"/>
      <c r="AB33"/>
    </row>
    <row r="34" spans="1:28" s="1" customFormat="1" ht="15" customHeight="1">
      <c r="A34" s="9" t="s">
        <v>66</v>
      </c>
      <c r="B34" s="1" t="s">
        <v>67</v>
      </c>
      <c r="C34" s="1" t="s">
        <v>4211</v>
      </c>
      <c r="D34" s="1" t="s">
        <v>4211</v>
      </c>
      <c r="E34" s="9" t="s">
        <v>3138</v>
      </c>
      <c r="F34" t="s">
        <v>3698</v>
      </c>
      <c r="G34" t="s">
        <v>4933</v>
      </c>
      <c r="H34" t="s">
        <v>4189</v>
      </c>
      <c r="I34" t="s">
        <v>3028</v>
      </c>
      <c r="J34" s="9" t="s">
        <v>2095</v>
      </c>
      <c r="K34" s="9" t="s">
        <v>2095</v>
      </c>
      <c r="L34" s="9" t="b">
        <f t="shared" si="0"/>
        <v>1</v>
      </c>
      <c r="M34">
        <v>2358</v>
      </c>
      <c r="N34">
        <v>2310775</v>
      </c>
      <c r="O34">
        <v>979.97243426632701</v>
      </c>
      <c r="P34">
        <v>5.59106313521447</v>
      </c>
      <c r="Q34">
        <v>210</v>
      </c>
      <c r="R34">
        <v>3945</v>
      </c>
      <c r="S34">
        <v>993</v>
      </c>
      <c r="T34">
        <v>1156</v>
      </c>
      <c r="U34" s="9"/>
      <c r="V34"/>
      <c r="W34"/>
      <c r="X34"/>
      <c r="Y34"/>
      <c r="Z34"/>
      <c r="AA34"/>
      <c r="AB34"/>
    </row>
    <row r="35" spans="1:28" s="1" customFormat="1" ht="15" customHeight="1">
      <c r="A35" s="9" t="s">
        <v>66</v>
      </c>
      <c r="B35" s="1" t="s">
        <v>68</v>
      </c>
      <c r="C35" s="1" t="s">
        <v>4210</v>
      </c>
      <c r="E35" s="9" t="s">
        <v>3689</v>
      </c>
      <c r="F35" t="s">
        <v>3698</v>
      </c>
      <c r="G35" t="s">
        <v>4933</v>
      </c>
      <c r="H35" t="s">
        <v>4176</v>
      </c>
      <c r="I35" t="s">
        <v>3028</v>
      </c>
      <c r="J35" s="9" t="s">
        <v>2096</v>
      </c>
      <c r="K35" s="9" t="s">
        <v>2096</v>
      </c>
      <c r="L35" s="9" t="b">
        <f t="shared" si="0"/>
        <v>1</v>
      </c>
      <c r="M35">
        <v>2162</v>
      </c>
      <c r="N35">
        <v>1539263</v>
      </c>
      <c r="O35">
        <v>711.96253469010105</v>
      </c>
      <c r="P35">
        <v>3.86700660749948</v>
      </c>
      <c r="Q35">
        <v>226</v>
      </c>
      <c r="R35">
        <v>2146</v>
      </c>
      <c r="S35">
        <v>704</v>
      </c>
      <c r="T35">
        <v>122</v>
      </c>
      <c r="U35" s="9"/>
      <c r="V35"/>
      <c r="W35"/>
      <c r="X35"/>
      <c r="Y35"/>
      <c r="Z35"/>
      <c r="AA35"/>
      <c r="AB35"/>
    </row>
    <row r="36" spans="1:28" s="1" customFormat="1" ht="15" customHeight="1">
      <c r="A36" s="9" t="s">
        <v>23</v>
      </c>
      <c r="B36" s="1" t="s">
        <v>24</v>
      </c>
      <c r="C36" s="1" t="s">
        <v>4211</v>
      </c>
      <c r="D36" s="1" t="s">
        <v>4211</v>
      </c>
      <c r="E36" s="9" t="s">
        <v>3672</v>
      </c>
      <c r="F36" t="s">
        <v>3698</v>
      </c>
      <c r="G36" t="s">
        <v>5509</v>
      </c>
      <c r="H36" t="s">
        <v>4207</v>
      </c>
      <c r="I36" t="s">
        <v>5631</v>
      </c>
      <c r="J36" s="9" t="s">
        <v>2072</v>
      </c>
      <c r="K36" s="9" t="s">
        <v>5791</v>
      </c>
      <c r="L36" s="9" t="b">
        <f t="shared" si="0"/>
        <v>0</v>
      </c>
      <c r="M36">
        <v>2314</v>
      </c>
      <c r="N36">
        <v>2725455</v>
      </c>
      <c r="O36">
        <v>1177.8111495246301</v>
      </c>
      <c r="P36">
        <v>6.1497751321089202</v>
      </c>
      <c r="Q36">
        <v>262</v>
      </c>
      <c r="R36">
        <v>4599</v>
      </c>
      <c r="S36">
        <v>1172</v>
      </c>
      <c r="T36">
        <v>1723</v>
      </c>
      <c r="U36" s="9"/>
      <c r="V36"/>
      <c r="W36"/>
      <c r="X36"/>
      <c r="Y36"/>
      <c r="Z36"/>
      <c r="AA36"/>
      <c r="AB36"/>
    </row>
    <row r="37" spans="1:28" s="1" customFormat="1" ht="15" customHeight="1">
      <c r="A37" s="9" t="s">
        <v>69</v>
      </c>
      <c r="B37" s="1" t="s">
        <v>70</v>
      </c>
      <c r="C37" s="9" t="s">
        <v>4210</v>
      </c>
      <c r="E37" s="9" t="s">
        <v>3690</v>
      </c>
      <c r="F37" t="s">
        <v>3698</v>
      </c>
      <c r="G37" t="s">
        <v>4973</v>
      </c>
      <c r="H37" t="s">
        <v>4207</v>
      </c>
      <c r="I37" t="s">
        <v>5631</v>
      </c>
      <c r="J37" s="9" t="s">
        <v>2097</v>
      </c>
      <c r="K37" s="9" t="s">
        <v>2097</v>
      </c>
      <c r="L37" s="9" t="b">
        <f t="shared" si="0"/>
        <v>1</v>
      </c>
      <c r="M37">
        <v>2266</v>
      </c>
      <c r="N37">
        <v>2460125</v>
      </c>
      <c r="O37">
        <v>1085.6685789938199</v>
      </c>
      <c r="P37">
        <v>6.35994498886879</v>
      </c>
      <c r="Q37">
        <v>206</v>
      </c>
      <c r="R37">
        <v>4647</v>
      </c>
      <c r="S37">
        <v>1068</v>
      </c>
      <c r="T37">
        <v>1393</v>
      </c>
      <c r="U37" s="9"/>
      <c r="V37"/>
      <c r="W37"/>
      <c r="X37"/>
      <c r="Y37"/>
      <c r="Z37"/>
      <c r="AA37"/>
      <c r="AB37"/>
    </row>
    <row r="38" spans="1:28" s="1" customFormat="1" ht="15" customHeight="1">
      <c r="A38" s="9" t="s">
        <v>71</v>
      </c>
      <c r="B38" s="1" t="s">
        <v>1560</v>
      </c>
      <c r="C38" s="1" t="s">
        <v>4211</v>
      </c>
      <c r="D38" s="1" t="s">
        <v>4211</v>
      </c>
      <c r="E38" s="9" t="s">
        <v>1561</v>
      </c>
      <c r="F38" t="s">
        <v>3698</v>
      </c>
      <c r="G38" t="s">
        <v>5003</v>
      </c>
      <c r="H38" t="s">
        <v>3024</v>
      </c>
      <c r="I38" t="s">
        <v>3735</v>
      </c>
      <c r="J38" s="9" t="s">
        <v>2098</v>
      </c>
      <c r="K38" s="9" t="s">
        <v>2098</v>
      </c>
      <c r="L38" s="9" t="b">
        <f t="shared" si="0"/>
        <v>1</v>
      </c>
      <c r="M38">
        <v>2324</v>
      </c>
      <c r="N38">
        <v>3207874</v>
      </c>
      <c r="O38">
        <v>1380.32444061962</v>
      </c>
      <c r="P38">
        <v>11.7153625162673</v>
      </c>
      <c r="Q38">
        <v>239</v>
      </c>
      <c r="R38">
        <v>5317</v>
      </c>
      <c r="S38">
        <v>1305.5</v>
      </c>
      <c r="T38">
        <v>1786</v>
      </c>
      <c r="U38" s="9"/>
      <c r="V38"/>
      <c r="W38"/>
      <c r="X38"/>
      <c r="Y38"/>
      <c r="Z38"/>
      <c r="AA38"/>
      <c r="AB38"/>
    </row>
    <row r="39" spans="1:28" s="1" customFormat="1" ht="15" customHeight="1">
      <c r="A39" s="9" t="s">
        <v>72</v>
      </c>
      <c r="B39" s="1" t="s">
        <v>73</v>
      </c>
      <c r="C39" s="9" t="s">
        <v>4210</v>
      </c>
      <c r="E39" s="9" t="s">
        <v>3666</v>
      </c>
      <c r="F39" t="s">
        <v>3698</v>
      </c>
      <c r="G39" t="s">
        <v>5332</v>
      </c>
      <c r="H39" t="s">
        <v>4186</v>
      </c>
      <c r="I39" t="s">
        <v>3711</v>
      </c>
      <c r="J39" s="9" t="s">
        <v>2099</v>
      </c>
      <c r="K39" s="9" t="s">
        <v>2099</v>
      </c>
      <c r="L39" s="9" t="b">
        <f t="shared" si="0"/>
        <v>1</v>
      </c>
      <c r="M39">
        <v>2214</v>
      </c>
      <c r="N39">
        <v>1813840</v>
      </c>
      <c r="O39">
        <v>819.25925925925901</v>
      </c>
      <c r="P39">
        <v>4.3036212807651202</v>
      </c>
      <c r="Q39">
        <v>240</v>
      </c>
      <c r="R39">
        <v>2395</v>
      </c>
      <c r="S39">
        <v>813</v>
      </c>
      <c r="T39">
        <v>342</v>
      </c>
      <c r="U39" s="9"/>
      <c r="V39"/>
      <c r="W39"/>
      <c r="X39"/>
      <c r="Y39"/>
      <c r="Z39"/>
      <c r="AA39"/>
      <c r="AB39"/>
    </row>
    <row r="40" spans="1:28" s="1" customFormat="1" ht="15" customHeight="1">
      <c r="A40" s="9" t="s">
        <v>47</v>
      </c>
      <c r="B40" s="1" t="s">
        <v>48</v>
      </c>
      <c r="C40" s="1" t="s">
        <v>4211</v>
      </c>
      <c r="E40" s="9" t="s">
        <v>3681</v>
      </c>
      <c r="F40" t="s">
        <v>3698</v>
      </c>
      <c r="G40" t="s">
        <v>4795</v>
      </c>
      <c r="H40" t="s">
        <v>4175</v>
      </c>
      <c r="I40" t="s">
        <v>3711</v>
      </c>
      <c r="J40" s="9" t="s">
        <v>2084</v>
      </c>
      <c r="K40" s="9" t="s">
        <v>5792</v>
      </c>
      <c r="L40" s="9" t="b">
        <f t="shared" si="0"/>
        <v>0</v>
      </c>
      <c r="M40">
        <v>2320</v>
      </c>
      <c r="N40">
        <v>2498749</v>
      </c>
      <c r="O40">
        <v>1077.0469827586201</v>
      </c>
      <c r="P40">
        <v>5.7913144287661797</v>
      </c>
      <c r="Q40">
        <v>232</v>
      </c>
      <c r="R40">
        <v>4053</v>
      </c>
      <c r="S40">
        <v>1060.5</v>
      </c>
      <c r="T40">
        <v>1402</v>
      </c>
      <c r="U40" s="9"/>
      <c r="V40"/>
      <c r="W40"/>
      <c r="X40"/>
      <c r="Y40"/>
      <c r="Z40"/>
      <c r="AA40"/>
      <c r="AB40"/>
    </row>
    <row r="41" spans="1:28" s="1" customFormat="1" ht="15" customHeight="1">
      <c r="A41" s="9" t="s">
        <v>74</v>
      </c>
      <c r="B41" s="1" t="s">
        <v>1562</v>
      </c>
      <c r="C41" s="1" t="s">
        <v>4211</v>
      </c>
      <c r="D41" s="1" t="s">
        <v>4211</v>
      </c>
      <c r="E41" s="9" t="s">
        <v>1563</v>
      </c>
      <c r="F41" t="s">
        <v>3698</v>
      </c>
      <c r="G41" t="s">
        <v>4700</v>
      </c>
      <c r="H41" t="s">
        <v>3024</v>
      </c>
      <c r="I41" t="s">
        <v>3735</v>
      </c>
      <c r="J41" s="9" t="s">
        <v>2100</v>
      </c>
      <c r="K41" s="9" t="s">
        <v>2100</v>
      </c>
      <c r="L41" s="9" t="b">
        <f t="shared" si="0"/>
        <v>1</v>
      </c>
      <c r="M41">
        <v>2285</v>
      </c>
      <c r="N41">
        <v>2808895</v>
      </c>
      <c r="O41">
        <v>1229.27571115973</v>
      </c>
      <c r="P41">
        <v>13.248365565668699</v>
      </c>
      <c r="Q41">
        <v>231</v>
      </c>
      <c r="R41">
        <v>10513</v>
      </c>
      <c r="S41">
        <v>1065</v>
      </c>
      <c r="T41">
        <v>1307</v>
      </c>
      <c r="U41" s="9"/>
      <c r="V41"/>
      <c r="W41"/>
      <c r="X41"/>
      <c r="Y41"/>
      <c r="Z41"/>
      <c r="AA41"/>
      <c r="AB41"/>
    </row>
    <row r="42" spans="1:28" s="1" customFormat="1" ht="15" customHeight="1">
      <c r="A42" s="9" t="s">
        <v>75</v>
      </c>
      <c r="B42" s="1" t="s">
        <v>76</v>
      </c>
      <c r="C42" s="1" t="s">
        <v>4211</v>
      </c>
      <c r="E42" s="9" t="s">
        <v>3667</v>
      </c>
      <c r="F42" t="s">
        <v>3698</v>
      </c>
      <c r="G42" t="s">
        <v>5513</v>
      </c>
      <c r="H42" t="s">
        <v>4156</v>
      </c>
      <c r="I42" t="s">
        <v>3027</v>
      </c>
      <c r="J42" s="9" t="s">
        <v>2101</v>
      </c>
      <c r="K42" s="9" t="s">
        <v>2101</v>
      </c>
      <c r="L42" s="9" t="b">
        <f t="shared" si="0"/>
        <v>1</v>
      </c>
      <c r="M42">
        <v>2326</v>
      </c>
      <c r="N42">
        <v>1508519</v>
      </c>
      <c r="O42">
        <v>648.54643164230401</v>
      </c>
      <c r="P42">
        <v>3.37585471056396</v>
      </c>
      <c r="Q42">
        <v>222</v>
      </c>
      <c r="R42">
        <v>1907</v>
      </c>
      <c r="S42">
        <v>637</v>
      </c>
      <c r="T42">
        <v>55</v>
      </c>
      <c r="U42" s="9"/>
      <c r="V42"/>
      <c r="W42"/>
      <c r="X42"/>
      <c r="Y42"/>
      <c r="Z42"/>
      <c r="AA42"/>
      <c r="AB42"/>
    </row>
    <row r="43" spans="1:28" s="1" customFormat="1" ht="15" customHeight="1">
      <c r="A43" s="9" t="s">
        <v>77</v>
      </c>
      <c r="B43" s="1" t="s">
        <v>78</v>
      </c>
      <c r="C43" s="1" t="s">
        <v>4211</v>
      </c>
      <c r="E43" s="9" t="s">
        <v>3267</v>
      </c>
      <c r="F43" t="s">
        <v>3698</v>
      </c>
      <c r="G43" t="s">
        <v>5207</v>
      </c>
      <c r="H43" t="s">
        <v>3771</v>
      </c>
      <c r="I43" t="s">
        <v>3027</v>
      </c>
      <c r="J43" s="9" t="s">
        <v>2102</v>
      </c>
      <c r="K43" s="9" t="s">
        <v>2102</v>
      </c>
      <c r="L43" s="9" t="b">
        <f t="shared" si="0"/>
        <v>1</v>
      </c>
      <c r="M43">
        <v>2346</v>
      </c>
      <c r="N43">
        <v>2026502</v>
      </c>
      <c r="O43">
        <v>863.81159420289805</v>
      </c>
      <c r="P43">
        <v>4.4066365127343703</v>
      </c>
      <c r="Q43">
        <v>231</v>
      </c>
      <c r="R43">
        <v>2298</v>
      </c>
      <c r="S43">
        <v>857</v>
      </c>
      <c r="T43">
        <v>585</v>
      </c>
      <c r="U43" s="9"/>
      <c r="V43"/>
      <c r="W43"/>
      <c r="X43"/>
      <c r="Y43"/>
      <c r="Z43"/>
      <c r="AA43"/>
      <c r="AB43"/>
    </row>
    <row r="44" spans="1:28" s="1" customFormat="1" ht="15" customHeight="1">
      <c r="A44" s="9" t="s">
        <v>79</v>
      </c>
      <c r="B44" s="1" t="s">
        <v>80</v>
      </c>
      <c r="C44" s="1" t="s">
        <v>4211</v>
      </c>
      <c r="E44" s="9" t="s">
        <v>3668</v>
      </c>
      <c r="F44" t="s">
        <v>3698</v>
      </c>
      <c r="G44" t="s">
        <v>5336</v>
      </c>
      <c r="H44" t="s">
        <v>4203</v>
      </c>
      <c r="I44" t="s">
        <v>3027</v>
      </c>
      <c r="J44" s="9" t="s">
        <v>2103</v>
      </c>
      <c r="K44" s="9" t="s">
        <v>2103</v>
      </c>
      <c r="L44" s="9" t="b">
        <f t="shared" si="0"/>
        <v>1</v>
      </c>
      <c r="M44">
        <v>2168</v>
      </c>
      <c r="N44">
        <v>2897138</v>
      </c>
      <c r="O44">
        <v>1336.31826568265</v>
      </c>
      <c r="P44">
        <v>6.5423867576518298</v>
      </c>
      <c r="Q44">
        <v>214</v>
      </c>
      <c r="R44">
        <v>3454</v>
      </c>
      <c r="S44">
        <v>1345</v>
      </c>
      <c r="T44">
        <v>1907</v>
      </c>
      <c r="U44" s="9"/>
      <c r="V44"/>
      <c r="W44"/>
      <c r="X44"/>
      <c r="Y44"/>
      <c r="Z44"/>
      <c r="AA44"/>
      <c r="AB44"/>
    </row>
    <row r="45" spans="1:28" s="1" customFormat="1" ht="15" customHeight="1">
      <c r="A45" t="s">
        <v>4468</v>
      </c>
      <c r="B45" t="s">
        <v>3737</v>
      </c>
      <c r="C45" s="9" t="s">
        <v>4211</v>
      </c>
      <c r="D45" s="1" t="s">
        <v>4211</v>
      </c>
      <c r="E45" s="3" t="s">
        <v>3738</v>
      </c>
      <c r="F45" t="s">
        <v>3698</v>
      </c>
      <c r="G45" t="s">
        <v>5271</v>
      </c>
      <c r="H45" t="s">
        <v>4204</v>
      </c>
      <c r="I45" t="s">
        <v>3712</v>
      </c>
      <c r="J45" s="13" t="s">
        <v>4292</v>
      </c>
      <c r="K45" s="13" t="s">
        <v>4292</v>
      </c>
      <c r="L45" s="9" t="b">
        <f t="shared" si="0"/>
        <v>1</v>
      </c>
      <c r="M45">
        <v>2218</v>
      </c>
      <c r="N45">
        <v>3399412</v>
      </c>
      <c r="O45">
        <v>1532.64743011722</v>
      </c>
      <c r="P45">
        <v>7.65685343838358</v>
      </c>
      <c r="Q45">
        <v>169</v>
      </c>
      <c r="R45">
        <v>3259</v>
      </c>
      <c r="S45">
        <v>1578</v>
      </c>
      <c r="T45">
        <v>2042</v>
      </c>
      <c r="U45" s="9"/>
      <c r="V45"/>
      <c r="W45"/>
      <c r="X45"/>
      <c r="Y45"/>
      <c r="Z45"/>
      <c r="AA45"/>
      <c r="AB45"/>
    </row>
    <row r="46" spans="1:28" s="1" customFormat="1" ht="15" customHeight="1">
      <c r="A46" s="9" t="s">
        <v>81</v>
      </c>
      <c r="B46" s="1" t="s">
        <v>82</v>
      </c>
      <c r="C46" s="1" t="s">
        <v>4210</v>
      </c>
      <c r="E46" s="9" t="s">
        <v>3136</v>
      </c>
      <c r="F46" t="s">
        <v>3698</v>
      </c>
      <c r="G46" t="s">
        <v>4876</v>
      </c>
      <c r="H46" t="s">
        <v>4190</v>
      </c>
      <c r="I46" t="s">
        <v>3028</v>
      </c>
      <c r="J46" s="9" t="s">
        <v>2104</v>
      </c>
      <c r="K46" s="9" t="s">
        <v>2104</v>
      </c>
      <c r="L46" s="9" t="b">
        <f t="shared" si="0"/>
        <v>1</v>
      </c>
      <c r="M46">
        <v>2305</v>
      </c>
      <c r="N46">
        <v>1985146</v>
      </c>
      <c r="O46">
        <v>861.23470715835094</v>
      </c>
      <c r="P46">
        <v>4.8336895552352201</v>
      </c>
      <c r="Q46">
        <v>214</v>
      </c>
      <c r="R46">
        <v>4227</v>
      </c>
      <c r="S46">
        <v>853</v>
      </c>
      <c r="T46">
        <v>553</v>
      </c>
      <c r="U46" s="24" t="s">
        <v>5732</v>
      </c>
      <c r="V46"/>
      <c r="W46"/>
      <c r="X46"/>
      <c r="Y46"/>
      <c r="Z46"/>
      <c r="AA46"/>
      <c r="AB46"/>
    </row>
    <row r="47" spans="1:28" s="1" customFormat="1" ht="15" customHeight="1">
      <c r="A47" s="9" t="s">
        <v>15</v>
      </c>
      <c r="B47" s="1" t="s">
        <v>16</v>
      </c>
      <c r="C47" s="1" t="s">
        <v>4210</v>
      </c>
      <c r="E47" s="9" t="s">
        <v>3158</v>
      </c>
      <c r="F47" t="s">
        <v>3698</v>
      </c>
      <c r="G47" t="s">
        <v>4900</v>
      </c>
      <c r="H47" t="s">
        <v>4190</v>
      </c>
      <c r="I47" t="s">
        <v>3028</v>
      </c>
      <c r="J47" s="9" t="s">
        <v>2068</v>
      </c>
      <c r="K47" s="9" t="s">
        <v>5731</v>
      </c>
      <c r="L47" s="9" t="b">
        <f t="shared" si="0"/>
        <v>0</v>
      </c>
      <c r="M47">
        <v>2291</v>
      </c>
      <c r="N47">
        <v>1953191</v>
      </c>
      <c r="O47">
        <v>852.54954168485301</v>
      </c>
      <c r="P47">
        <v>4.7242237791248698</v>
      </c>
      <c r="Q47">
        <v>213</v>
      </c>
      <c r="R47">
        <v>1914</v>
      </c>
      <c r="S47">
        <v>847</v>
      </c>
      <c r="T47">
        <v>515</v>
      </c>
      <c r="U47" s="24" t="s">
        <v>5732</v>
      </c>
      <c r="V47"/>
      <c r="W47"/>
      <c r="X47"/>
      <c r="Y47"/>
      <c r="Z47"/>
      <c r="AA47"/>
      <c r="AB47"/>
    </row>
    <row r="48" spans="1:28" s="1" customFormat="1" ht="15" customHeight="1">
      <c r="A48" s="9" t="s">
        <v>81</v>
      </c>
      <c r="B48" s="1" t="s">
        <v>83</v>
      </c>
      <c r="C48" s="1" t="s">
        <v>4211</v>
      </c>
      <c r="E48" s="9" t="s">
        <v>3691</v>
      </c>
      <c r="F48" t="s">
        <v>3698</v>
      </c>
      <c r="G48" t="s">
        <v>4876</v>
      </c>
      <c r="H48" t="s">
        <v>4199</v>
      </c>
      <c r="I48" t="s">
        <v>3028</v>
      </c>
      <c r="J48" s="9" t="s">
        <v>2105</v>
      </c>
      <c r="K48" s="9" t="s">
        <v>2105</v>
      </c>
      <c r="L48" s="9" t="b">
        <f t="shared" si="0"/>
        <v>1</v>
      </c>
      <c r="M48">
        <v>2291</v>
      </c>
      <c r="N48">
        <v>2388606</v>
      </c>
      <c r="O48">
        <v>1042.6041030117799</v>
      </c>
      <c r="P48">
        <v>5.2865136844015996</v>
      </c>
      <c r="Q48">
        <v>159</v>
      </c>
      <c r="R48">
        <v>2950</v>
      </c>
      <c r="S48">
        <v>1042</v>
      </c>
      <c r="T48">
        <v>1324</v>
      </c>
      <c r="U48" s="9"/>
      <c r="V48"/>
      <c r="W48"/>
      <c r="X48"/>
      <c r="Y48"/>
      <c r="Z48"/>
      <c r="AA48"/>
      <c r="AB48"/>
    </row>
    <row r="49" spans="1:28" s="1" customFormat="1" ht="15" customHeight="1">
      <c r="A49" t="s">
        <v>4476</v>
      </c>
      <c r="B49" t="s">
        <v>3753</v>
      </c>
      <c r="C49" s="9" t="s">
        <v>4210</v>
      </c>
      <c r="E49" s="3" t="s">
        <v>3754</v>
      </c>
      <c r="F49" t="s">
        <v>3698</v>
      </c>
      <c r="G49" t="s">
        <v>5018</v>
      </c>
      <c r="H49" t="s">
        <v>4181</v>
      </c>
      <c r="I49" t="s">
        <v>3028</v>
      </c>
      <c r="J49" s="13" t="s">
        <v>4260</v>
      </c>
      <c r="K49" s="13" t="s">
        <v>5736</v>
      </c>
      <c r="L49" s="9" t="b">
        <f t="shared" si="0"/>
        <v>0</v>
      </c>
      <c r="M49">
        <v>1798</v>
      </c>
      <c r="N49">
        <v>1915884</v>
      </c>
      <c r="O49">
        <v>1065.5639599555</v>
      </c>
      <c r="P49">
        <v>6.5303749074147097</v>
      </c>
      <c r="Q49">
        <v>202</v>
      </c>
      <c r="R49">
        <v>2182</v>
      </c>
      <c r="S49">
        <v>1090</v>
      </c>
      <c r="T49">
        <v>1125</v>
      </c>
      <c r="U49" s="9"/>
      <c r="V49"/>
      <c r="W49"/>
      <c r="X49"/>
      <c r="Y49"/>
      <c r="Z49"/>
      <c r="AA49"/>
      <c r="AB49"/>
    </row>
    <row r="50" spans="1:28" s="1" customFormat="1" ht="15" customHeight="1">
      <c r="A50" t="s">
        <v>4474</v>
      </c>
      <c r="B50" t="s">
        <v>3749</v>
      </c>
      <c r="C50" s="9" t="s">
        <v>4210</v>
      </c>
      <c r="E50" s="3" t="s">
        <v>3750</v>
      </c>
      <c r="F50" t="s">
        <v>3698</v>
      </c>
      <c r="G50" t="s">
        <v>5016</v>
      </c>
      <c r="H50" t="s">
        <v>4181</v>
      </c>
      <c r="I50" t="s">
        <v>3028</v>
      </c>
      <c r="J50" s="13" t="s">
        <v>4294</v>
      </c>
      <c r="K50" s="13" t="s">
        <v>5735</v>
      </c>
      <c r="L50" s="9" t="b">
        <f t="shared" si="0"/>
        <v>0</v>
      </c>
      <c r="M50">
        <v>2293</v>
      </c>
      <c r="N50">
        <v>2225896</v>
      </c>
      <c r="O50">
        <v>970.73528129088504</v>
      </c>
      <c r="P50">
        <v>4.9384482444573701</v>
      </c>
      <c r="Q50">
        <v>224</v>
      </c>
      <c r="R50">
        <v>2710</v>
      </c>
      <c r="S50">
        <v>973</v>
      </c>
      <c r="T50">
        <v>1042</v>
      </c>
      <c r="U50" s="24" t="s">
        <v>5732</v>
      </c>
      <c r="V50"/>
      <c r="W50"/>
      <c r="X50"/>
      <c r="Y50"/>
      <c r="Z50"/>
      <c r="AA50"/>
      <c r="AB50"/>
    </row>
    <row r="51" spans="1:28" s="1" customFormat="1" ht="15" customHeight="1">
      <c r="A51" s="9" t="s">
        <v>117</v>
      </c>
      <c r="B51" s="1" t="s">
        <v>118</v>
      </c>
      <c r="C51" s="1" t="s">
        <v>4211</v>
      </c>
      <c r="E51" s="9" t="s">
        <v>3140</v>
      </c>
      <c r="F51" t="s">
        <v>3698</v>
      </c>
      <c r="G51" t="s">
        <v>5861</v>
      </c>
      <c r="H51" t="s">
        <v>4190</v>
      </c>
      <c r="I51" t="s">
        <v>3028</v>
      </c>
      <c r="J51" s="9" t="s">
        <v>2125</v>
      </c>
      <c r="K51" s="9" t="s">
        <v>5739</v>
      </c>
      <c r="L51" s="9" t="b">
        <f t="shared" si="0"/>
        <v>0</v>
      </c>
      <c r="M51">
        <v>2367</v>
      </c>
      <c r="N51">
        <v>1990529</v>
      </c>
      <c r="O51">
        <v>840.95014786649699</v>
      </c>
      <c r="P51">
        <v>4.2048060731259804</v>
      </c>
      <c r="Q51">
        <v>224</v>
      </c>
      <c r="R51">
        <v>2247</v>
      </c>
      <c r="S51">
        <v>846</v>
      </c>
      <c r="T51">
        <v>478</v>
      </c>
      <c r="U51" s="24" t="s">
        <v>5740</v>
      </c>
      <c r="V51"/>
      <c r="W51"/>
      <c r="X51"/>
      <c r="Y51"/>
      <c r="Z51"/>
      <c r="AA51"/>
      <c r="AB51"/>
    </row>
    <row r="52" spans="1:28" s="1" customFormat="1" ht="15" customHeight="1">
      <c r="A52" t="s">
        <v>127</v>
      </c>
      <c r="B52" t="s">
        <v>3743</v>
      </c>
      <c r="C52" s="9" t="s">
        <v>4211</v>
      </c>
      <c r="D52" s="9"/>
      <c r="E52" s="3" t="s">
        <v>3744</v>
      </c>
      <c r="F52" t="s">
        <v>3698</v>
      </c>
      <c r="G52" t="s">
        <v>5856</v>
      </c>
      <c r="H52" t="s">
        <v>4187</v>
      </c>
      <c r="I52" t="s">
        <v>3028</v>
      </c>
      <c r="J52" s="13" t="s">
        <v>4212</v>
      </c>
      <c r="K52" s="13" t="s">
        <v>5742</v>
      </c>
      <c r="L52" s="9" t="b">
        <f t="shared" si="0"/>
        <v>0</v>
      </c>
      <c r="M52">
        <v>2302</v>
      </c>
      <c r="N52">
        <v>2097727</v>
      </c>
      <c r="O52">
        <v>911.26281494352702</v>
      </c>
      <c r="P52">
        <v>4.7205990185856601</v>
      </c>
      <c r="Q52">
        <v>235</v>
      </c>
      <c r="R52">
        <v>2511</v>
      </c>
      <c r="S52">
        <v>914</v>
      </c>
      <c r="T52">
        <v>768</v>
      </c>
      <c r="U52" s="24" t="s">
        <v>5743</v>
      </c>
      <c r="V52"/>
      <c r="W52"/>
      <c r="X52"/>
      <c r="Y52"/>
      <c r="Z52"/>
      <c r="AA52"/>
      <c r="AB52"/>
    </row>
    <row r="53" spans="1:28" s="1" customFormat="1" ht="15" customHeight="1">
      <c r="A53" t="s">
        <v>4469</v>
      </c>
      <c r="B53" t="s">
        <v>4450</v>
      </c>
      <c r="C53" s="9" t="s">
        <v>4211</v>
      </c>
      <c r="D53" s="9"/>
      <c r="E53" s="3" t="s">
        <v>5647</v>
      </c>
      <c r="F53" t="s">
        <v>3698</v>
      </c>
      <c r="G53" t="s">
        <v>5648</v>
      </c>
      <c r="H53" t="s">
        <v>5649</v>
      </c>
      <c r="I53" t="s">
        <v>3027</v>
      </c>
      <c r="J53" s="13" t="s">
        <v>4432</v>
      </c>
      <c r="K53" s="13" t="s">
        <v>4432</v>
      </c>
      <c r="L53" s="9" t="b">
        <f t="shared" si="0"/>
        <v>1</v>
      </c>
      <c r="M53">
        <v>2072</v>
      </c>
      <c r="N53">
        <v>1490806</v>
      </c>
      <c r="O53">
        <v>719.50096525096501</v>
      </c>
      <c r="P53">
        <v>3.5204563138217999</v>
      </c>
      <c r="Q53">
        <v>211</v>
      </c>
      <c r="R53">
        <v>1822</v>
      </c>
      <c r="S53">
        <v>721</v>
      </c>
      <c r="T53">
        <v>77</v>
      </c>
      <c r="U53" s="9"/>
      <c r="V53"/>
      <c r="W53"/>
      <c r="X53"/>
      <c r="Y53"/>
      <c r="Z53"/>
      <c r="AA53"/>
      <c r="AB53"/>
    </row>
    <row r="54" spans="1:28" s="1" customFormat="1" ht="15" customHeight="1">
      <c r="A54" s="9" t="s">
        <v>84</v>
      </c>
      <c r="B54" s="1" t="s">
        <v>85</v>
      </c>
      <c r="C54" s="1" t="s">
        <v>4211</v>
      </c>
      <c r="D54" s="1" t="s">
        <v>4211</v>
      </c>
      <c r="E54" s="9" t="s">
        <v>3135</v>
      </c>
      <c r="F54" t="s">
        <v>3698</v>
      </c>
      <c r="G54" t="s">
        <v>5367</v>
      </c>
      <c r="H54" t="s">
        <v>4178</v>
      </c>
      <c r="I54" t="s">
        <v>3028</v>
      </c>
      <c r="J54" s="9" t="s">
        <v>2106</v>
      </c>
      <c r="K54" s="9" t="s">
        <v>2106</v>
      </c>
      <c r="L54" s="9" t="b">
        <f t="shared" si="0"/>
        <v>1</v>
      </c>
      <c r="M54">
        <v>2342</v>
      </c>
      <c r="N54">
        <v>3074605</v>
      </c>
      <c r="O54">
        <v>1312.81169940222</v>
      </c>
      <c r="P54">
        <v>6.7355879758171504</v>
      </c>
      <c r="Q54">
        <v>193</v>
      </c>
      <c r="R54">
        <v>5694</v>
      </c>
      <c r="S54">
        <v>1333.5</v>
      </c>
      <c r="T54">
        <v>2011</v>
      </c>
      <c r="U54" s="9"/>
      <c r="V54"/>
      <c r="W54"/>
      <c r="X54"/>
      <c r="Y54"/>
      <c r="Z54"/>
      <c r="AA54"/>
      <c r="AB54"/>
    </row>
    <row r="55" spans="1:28" s="1" customFormat="1" ht="15" customHeight="1">
      <c r="A55" s="9" t="s">
        <v>84</v>
      </c>
      <c r="B55" s="1" t="s">
        <v>86</v>
      </c>
      <c r="C55" s="1" t="s">
        <v>4210</v>
      </c>
      <c r="E55" s="9" t="s">
        <v>3692</v>
      </c>
      <c r="F55" t="s">
        <v>3698</v>
      </c>
      <c r="G55" t="s">
        <v>5367</v>
      </c>
      <c r="H55" t="s">
        <v>4178</v>
      </c>
      <c r="I55" t="s">
        <v>3028</v>
      </c>
      <c r="J55" s="9" t="s">
        <v>2107</v>
      </c>
      <c r="K55" s="9" t="s">
        <v>2107</v>
      </c>
      <c r="L55" s="9" t="b">
        <f t="shared" si="0"/>
        <v>1</v>
      </c>
      <c r="M55">
        <v>2222</v>
      </c>
      <c r="N55">
        <v>1331432</v>
      </c>
      <c r="O55">
        <v>599.204320432043</v>
      </c>
      <c r="P55">
        <v>2.9483927334221902</v>
      </c>
      <c r="Q55">
        <v>175</v>
      </c>
      <c r="R55">
        <v>2130</v>
      </c>
      <c r="S55">
        <v>592</v>
      </c>
      <c r="T55">
        <v>26</v>
      </c>
      <c r="U55" s="9"/>
      <c r="V55"/>
      <c r="W55"/>
      <c r="X55"/>
      <c r="Y55"/>
      <c r="Z55"/>
      <c r="AA55"/>
      <c r="AB55"/>
    </row>
    <row r="56" spans="1:28" s="1" customFormat="1" ht="15" customHeight="1">
      <c r="A56" s="9" t="s">
        <v>87</v>
      </c>
      <c r="B56" s="1" t="s">
        <v>1564</v>
      </c>
      <c r="C56" s="1" t="s">
        <v>4211</v>
      </c>
      <c r="E56" s="9" t="s">
        <v>1565</v>
      </c>
      <c r="F56" t="s">
        <v>3698</v>
      </c>
      <c r="G56" t="s">
        <v>5364</v>
      </c>
      <c r="H56" t="s">
        <v>3024</v>
      </c>
      <c r="I56" t="s">
        <v>3735</v>
      </c>
      <c r="J56" s="9" t="s">
        <v>2108</v>
      </c>
      <c r="K56" s="9" t="s">
        <v>2108</v>
      </c>
      <c r="L56" s="9" t="b">
        <f t="shared" si="0"/>
        <v>1</v>
      </c>
      <c r="M56">
        <v>2360</v>
      </c>
      <c r="N56">
        <v>2012189</v>
      </c>
      <c r="O56">
        <v>852.62245762711802</v>
      </c>
      <c r="P56">
        <v>6.9062963250088698</v>
      </c>
      <c r="Q56">
        <v>233</v>
      </c>
      <c r="R56">
        <v>4962</v>
      </c>
      <c r="S56">
        <v>792</v>
      </c>
      <c r="T56">
        <v>515</v>
      </c>
      <c r="U56" s="9"/>
      <c r="V56"/>
      <c r="W56"/>
      <c r="X56"/>
      <c r="Y56"/>
      <c r="Z56"/>
      <c r="AA56"/>
      <c r="AB56"/>
    </row>
    <row r="57" spans="1:28" s="1" customFormat="1" ht="15" customHeight="1">
      <c r="A57" s="9" t="s">
        <v>88</v>
      </c>
      <c r="B57" s="1" t="s">
        <v>89</v>
      </c>
      <c r="C57" s="1" t="s">
        <v>4211</v>
      </c>
      <c r="E57" s="9" t="s">
        <v>3306</v>
      </c>
      <c r="F57" t="s">
        <v>3698</v>
      </c>
      <c r="G57" t="s">
        <v>5136</v>
      </c>
      <c r="H57" t="s">
        <v>3783</v>
      </c>
      <c r="I57" t="s">
        <v>3027</v>
      </c>
      <c r="J57" s="9" t="s">
        <v>2109</v>
      </c>
      <c r="K57" s="9" t="s">
        <v>2109</v>
      </c>
      <c r="L57" s="9" t="b">
        <f t="shared" si="0"/>
        <v>1</v>
      </c>
      <c r="M57">
        <v>1735</v>
      </c>
      <c r="N57">
        <v>1689241</v>
      </c>
      <c r="O57">
        <v>973.62593659942297</v>
      </c>
      <c r="P57">
        <v>6.0736395950430202</v>
      </c>
      <c r="Q57">
        <v>224</v>
      </c>
      <c r="R57">
        <v>2498</v>
      </c>
      <c r="S57">
        <v>965</v>
      </c>
      <c r="T57">
        <v>751</v>
      </c>
      <c r="U57" s="9"/>
      <c r="V57"/>
      <c r="W57"/>
      <c r="X57"/>
      <c r="Y57"/>
      <c r="Z57"/>
      <c r="AA57"/>
      <c r="AB57"/>
    </row>
    <row r="58" spans="1:28" s="1" customFormat="1" ht="15" customHeight="1">
      <c r="A58" s="9" t="s">
        <v>90</v>
      </c>
      <c r="B58" s="1" t="s">
        <v>91</v>
      </c>
      <c r="C58" s="1" t="s">
        <v>4211</v>
      </c>
      <c r="E58" s="9" t="s">
        <v>3315</v>
      </c>
      <c r="F58" t="s">
        <v>3698</v>
      </c>
      <c r="G58" t="s">
        <v>5177</v>
      </c>
      <c r="H58" t="s">
        <v>3783</v>
      </c>
      <c r="I58" t="s">
        <v>3027</v>
      </c>
      <c r="J58" s="9" t="s">
        <v>2110</v>
      </c>
      <c r="K58" s="9" t="s">
        <v>2110</v>
      </c>
      <c r="L58" s="9" t="b">
        <f t="shared" si="0"/>
        <v>1</v>
      </c>
      <c r="M58">
        <v>2299</v>
      </c>
      <c r="N58">
        <v>1394432</v>
      </c>
      <c r="O58">
        <v>606.53849499782496</v>
      </c>
      <c r="P58">
        <v>4.1719460935806003</v>
      </c>
      <c r="Q58">
        <v>75</v>
      </c>
      <c r="R58">
        <v>1731</v>
      </c>
      <c r="S58">
        <v>591</v>
      </c>
      <c r="T58">
        <v>77</v>
      </c>
      <c r="U58" s="9"/>
      <c r="V58"/>
      <c r="W58"/>
      <c r="X58"/>
      <c r="Y58"/>
      <c r="Z58"/>
      <c r="AA58"/>
      <c r="AB58"/>
    </row>
    <row r="59" spans="1:28" s="1" customFormat="1" ht="15" customHeight="1">
      <c r="A59" s="9" t="s">
        <v>92</v>
      </c>
      <c r="B59" s="1" t="s">
        <v>93</v>
      </c>
      <c r="C59" s="1" t="s">
        <v>4211</v>
      </c>
      <c r="D59" s="1" t="s">
        <v>4211</v>
      </c>
      <c r="E59" s="9" t="s">
        <v>3268</v>
      </c>
      <c r="F59" t="s">
        <v>3698</v>
      </c>
      <c r="G59" t="s">
        <v>5194</v>
      </c>
      <c r="H59" t="s">
        <v>3782</v>
      </c>
      <c r="I59" t="s">
        <v>3027</v>
      </c>
      <c r="J59" s="9" t="s">
        <v>2111</v>
      </c>
      <c r="K59" s="9" t="s">
        <v>2111</v>
      </c>
      <c r="L59" s="9" t="b">
        <f t="shared" si="0"/>
        <v>1</v>
      </c>
      <c r="M59">
        <v>2400</v>
      </c>
      <c r="N59">
        <v>2103179</v>
      </c>
      <c r="O59">
        <v>876.32458333333295</v>
      </c>
      <c r="P59">
        <v>4.3917621417690897</v>
      </c>
      <c r="Q59">
        <v>208</v>
      </c>
      <c r="R59">
        <v>2483</v>
      </c>
      <c r="S59">
        <v>895</v>
      </c>
      <c r="T59">
        <v>675</v>
      </c>
      <c r="U59" s="9"/>
      <c r="V59"/>
      <c r="W59"/>
      <c r="X59"/>
      <c r="Y59"/>
      <c r="Z59"/>
      <c r="AA59"/>
      <c r="AB59"/>
    </row>
    <row r="60" spans="1:28" s="1" customFormat="1" ht="15" customHeight="1">
      <c r="A60" s="9" t="s">
        <v>94</v>
      </c>
      <c r="B60" s="1" t="s">
        <v>95</v>
      </c>
      <c r="C60" s="1" t="s">
        <v>4211</v>
      </c>
      <c r="E60" s="9" t="s">
        <v>3484</v>
      </c>
      <c r="F60" t="s">
        <v>3698</v>
      </c>
      <c r="G60" t="s">
        <v>5603</v>
      </c>
      <c r="H60" t="s">
        <v>5627</v>
      </c>
      <c r="I60" t="s">
        <v>3711</v>
      </c>
      <c r="J60" s="9" t="s">
        <v>2112</v>
      </c>
      <c r="K60" s="9" t="s">
        <v>2112</v>
      </c>
      <c r="L60" s="9" t="b">
        <f t="shared" si="0"/>
        <v>1</v>
      </c>
      <c r="M60">
        <v>2272</v>
      </c>
      <c r="N60">
        <v>2374334</v>
      </c>
      <c r="O60">
        <v>1045.04137323943</v>
      </c>
      <c r="P60">
        <v>5.11192590388253</v>
      </c>
      <c r="Q60">
        <v>211</v>
      </c>
      <c r="R60">
        <v>2312</v>
      </c>
      <c r="S60">
        <v>1069.5</v>
      </c>
      <c r="T60">
        <v>1395</v>
      </c>
      <c r="U60" s="9"/>
      <c r="V60"/>
      <c r="W60"/>
      <c r="X60"/>
      <c r="Y60"/>
      <c r="Z60"/>
      <c r="AA60"/>
      <c r="AB60"/>
    </row>
    <row r="61" spans="1:28" s="1" customFormat="1" ht="15" customHeight="1">
      <c r="A61" s="9" t="s">
        <v>96</v>
      </c>
      <c r="B61" s="1" t="s">
        <v>97</v>
      </c>
      <c r="C61" s="1" t="s">
        <v>4211</v>
      </c>
      <c r="E61" s="9" t="s">
        <v>3669</v>
      </c>
      <c r="F61" t="s">
        <v>3698</v>
      </c>
      <c r="G61" t="s">
        <v>5529</v>
      </c>
      <c r="H61" t="s">
        <v>3775</v>
      </c>
      <c r="I61" t="s">
        <v>3711</v>
      </c>
      <c r="J61" s="9" t="s">
        <v>2113</v>
      </c>
      <c r="K61" s="9" t="s">
        <v>2113</v>
      </c>
      <c r="L61" s="9" t="b">
        <f t="shared" si="0"/>
        <v>1</v>
      </c>
      <c r="M61">
        <v>1920</v>
      </c>
      <c r="N61">
        <v>775001</v>
      </c>
      <c r="O61">
        <v>403.64635416666601</v>
      </c>
      <c r="P61">
        <v>1.66483513398201</v>
      </c>
      <c r="Q61">
        <v>168</v>
      </c>
      <c r="R61">
        <v>968</v>
      </c>
      <c r="S61">
        <v>391</v>
      </c>
      <c r="T61">
        <v>0</v>
      </c>
      <c r="U61" s="9"/>
      <c r="V61"/>
      <c r="W61"/>
      <c r="X61"/>
      <c r="Y61"/>
      <c r="Z61"/>
      <c r="AA61"/>
      <c r="AB61"/>
    </row>
    <row r="62" spans="1:28" s="1" customFormat="1" ht="15" customHeight="1">
      <c r="A62" s="9" t="s">
        <v>25</v>
      </c>
      <c r="B62" s="1" t="s">
        <v>26</v>
      </c>
      <c r="C62" s="1" t="s">
        <v>4211</v>
      </c>
      <c r="E62" s="9" t="s">
        <v>3684</v>
      </c>
      <c r="F62" t="s">
        <v>3698</v>
      </c>
      <c r="G62" t="s">
        <v>5050</v>
      </c>
      <c r="H62" t="s">
        <v>3775</v>
      </c>
      <c r="I62" t="s">
        <v>3711</v>
      </c>
      <c r="J62" s="9" t="s">
        <v>2073</v>
      </c>
      <c r="K62" s="9" t="s">
        <v>2073</v>
      </c>
      <c r="L62" s="9" t="b">
        <f t="shared" si="0"/>
        <v>1</v>
      </c>
      <c r="M62">
        <v>2350</v>
      </c>
      <c r="N62">
        <v>2343035</v>
      </c>
      <c r="O62">
        <v>997.036170212765</v>
      </c>
      <c r="P62">
        <v>4.86390136274336</v>
      </c>
      <c r="Q62">
        <v>229</v>
      </c>
      <c r="R62">
        <v>2979</v>
      </c>
      <c r="S62">
        <v>1004</v>
      </c>
      <c r="T62">
        <v>1195</v>
      </c>
      <c r="U62" s="9"/>
      <c r="V62"/>
      <c r="W62"/>
      <c r="X62"/>
      <c r="Y62"/>
      <c r="Z62"/>
      <c r="AA62"/>
      <c r="AB62"/>
    </row>
    <row r="63" spans="1:28" s="1" customFormat="1" ht="15" customHeight="1">
      <c r="A63" s="9" t="s">
        <v>98</v>
      </c>
      <c r="B63" s="1" t="s">
        <v>99</v>
      </c>
      <c r="C63" s="1" t="s">
        <v>4211</v>
      </c>
      <c r="D63" s="1" t="s">
        <v>4211</v>
      </c>
      <c r="E63" s="9" t="s">
        <v>3269</v>
      </c>
      <c r="F63" t="s">
        <v>3698</v>
      </c>
      <c r="G63" t="s">
        <v>5150</v>
      </c>
      <c r="H63" t="s">
        <v>3775</v>
      </c>
      <c r="I63" t="s">
        <v>3711</v>
      </c>
      <c r="J63" s="9" t="s">
        <v>2114</v>
      </c>
      <c r="K63" s="9" t="s">
        <v>2114</v>
      </c>
      <c r="L63" s="9" t="b">
        <f t="shared" si="0"/>
        <v>1</v>
      </c>
      <c r="M63">
        <v>2391</v>
      </c>
      <c r="N63">
        <v>2291944</v>
      </c>
      <c r="O63">
        <v>958.57130907570001</v>
      </c>
      <c r="P63">
        <v>4.8264735094892703</v>
      </c>
      <c r="Q63">
        <v>58</v>
      </c>
      <c r="R63">
        <v>2370</v>
      </c>
      <c r="S63">
        <v>976</v>
      </c>
      <c r="T63">
        <v>1078</v>
      </c>
      <c r="U63" s="9"/>
      <c r="V63"/>
      <c r="W63"/>
      <c r="X63"/>
      <c r="Y63"/>
      <c r="Z63"/>
      <c r="AA63"/>
      <c r="AB63"/>
    </row>
    <row r="64" spans="1:28" s="1" customFormat="1" ht="15" customHeight="1">
      <c r="A64" s="9" t="s">
        <v>29</v>
      </c>
      <c r="B64" s="1" t="s">
        <v>30</v>
      </c>
      <c r="C64" s="9" t="s">
        <v>4210</v>
      </c>
      <c r="E64" s="9" t="s">
        <v>3686</v>
      </c>
      <c r="F64" t="s">
        <v>3698</v>
      </c>
      <c r="G64" t="s">
        <v>4873</v>
      </c>
      <c r="H64" t="s">
        <v>3775</v>
      </c>
      <c r="I64" t="s">
        <v>3711</v>
      </c>
      <c r="J64" s="9" t="s">
        <v>2075</v>
      </c>
      <c r="K64" s="9" t="s">
        <v>5753</v>
      </c>
      <c r="L64" s="9" t="b">
        <f t="shared" si="0"/>
        <v>0</v>
      </c>
      <c r="M64">
        <v>2371</v>
      </c>
      <c r="N64">
        <v>2413413</v>
      </c>
      <c r="O64">
        <v>1017.88823281315</v>
      </c>
      <c r="P64">
        <v>5.1372732086158903</v>
      </c>
      <c r="Q64">
        <v>207</v>
      </c>
      <c r="R64">
        <v>4952</v>
      </c>
      <c r="S64">
        <v>1025</v>
      </c>
      <c r="T64">
        <v>1312</v>
      </c>
      <c r="U64" s="9"/>
      <c r="V64"/>
      <c r="W64"/>
      <c r="X64"/>
      <c r="Y64"/>
      <c r="Z64"/>
      <c r="AA64"/>
      <c r="AB64"/>
    </row>
    <row r="65" spans="1:28" s="1" customFormat="1" ht="15" customHeight="1">
      <c r="A65" s="9" t="s">
        <v>100</v>
      </c>
      <c r="B65" s="1" t="s">
        <v>101</v>
      </c>
      <c r="C65" s="1" t="s">
        <v>4211</v>
      </c>
      <c r="E65" s="9" t="s">
        <v>3155</v>
      </c>
      <c r="F65" t="s">
        <v>3698</v>
      </c>
      <c r="G65" t="s">
        <v>4954</v>
      </c>
      <c r="H65" t="s">
        <v>4178</v>
      </c>
      <c r="I65" t="s">
        <v>3028</v>
      </c>
      <c r="J65" s="9" t="s">
        <v>2115</v>
      </c>
      <c r="K65" s="9" t="s">
        <v>2115</v>
      </c>
      <c r="L65" s="9" t="b">
        <f t="shared" si="0"/>
        <v>1</v>
      </c>
      <c r="M65">
        <v>2346</v>
      </c>
      <c r="N65">
        <v>2858828</v>
      </c>
      <c r="O65">
        <v>1218.5967604432999</v>
      </c>
      <c r="P65">
        <v>6.0609379356411202</v>
      </c>
      <c r="Q65">
        <v>211</v>
      </c>
      <c r="R65">
        <v>2565</v>
      </c>
      <c r="S65">
        <v>1243.5</v>
      </c>
      <c r="T65">
        <v>1839</v>
      </c>
      <c r="U65" s="9"/>
      <c r="V65"/>
      <c r="W65"/>
      <c r="X65"/>
      <c r="Y65"/>
      <c r="Z65"/>
      <c r="AA65"/>
      <c r="AB65"/>
    </row>
    <row r="66" spans="1:28" s="1" customFormat="1" ht="15" customHeight="1">
      <c r="A66" s="9" t="s">
        <v>19</v>
      </c>
      <c r="B66" s="1" t="s">
        <v>20</v>
      </c>
      <c r="C66" s="1" t="s">
        <v>4211</v>
      </c>
      <c r="E66" s="9" t="s">
        <v>3682</v>
      </c>
      <c r="F66" t="s">
        <v>3698</v>
      </c>
      <c r="G66" t="s">
        <v>5047</v>
      </c>
      <c r="H66" t="s">
        <v>4208</v>
      </c>
      <c r="I66" t="s">
        <v>3027</v>
      </c>
      <c r="J66" s="9" t="s">
        <v>2070</v>
      </c>
      <c r="K66" s="9" t="s">
        <v>6027</v>
      </c>
      <c r="L66" s="9" t="b">
        <f t="shared" ref="L66:L129" si="1">EXACT(J66,K66)</f>
        <v>0</v>
      </c>
      <c r="M66">
        <v>2321</v>
      </c>
      <c r="N66">
        <v>2682765</v>
      </c>
      <c r="O66">
        <v>1155.86600603188</v>
      </c>
      <c r="P66">
        <v>5.7920855750820701</v>
      </c>
      <c r="Q66">
        <v>322</v>
      </c>
      <c r="R66">
        <v>3181</v>
      </c>
      <c r="S66">
        <v>1143</v>
      </c>
      <c r="T66">
        <v>1697</v>
      </c>
      <c r="U66" s="9"/>
      <c r="V66"/>
      <c r="W66"/>
      <c r="X66"/>
      <c r="Y66"/>
      <c r="Z66"/>
      <c r="AA66"/>
      <c r="AB66"/>
    </row>
    <row r="67" spans="1:28" s="1" customFormat="1" ht="15" customHeight="1">
      <c r="A67" t="s">
        <v>4470</v>
      </c>
      <c r="B67" t="s">
        <v>3739</v>
      </c>
      <c r="C67" s="9" t="s">
        <v>4210</v>
      </c>
      <c r="D67" s="9"/>
      <c r="E67" s="3" t="s">
        <v>3740</v>
      </c>
      <c r="F67" t="s">
        <v>3698</v>
      </c>
      <c r="G67" t="s">
        <v>5538</v>
      </c>
      <c r="H67" t="s">
        <v>4156</v>
      </c>
      <c r="I67" t="s">
        <v>3027</v>
      </c>
      <c r="J67" s="13" t="s">
        <v>4369</v>
      </c>
      <c r="K67" s="13" t="s">
        <v>4369</v>
      </c>
      <c r="L67" s="9" t="b">
        <f t="shared" si="1"/>
        <v>1</v>
      </c>
      <c r="M67">
        <v>2330</v>
      </c>
      <c r="N67">
        <v>1800730</v>
      </c>
      <c r="O67">
        <v>772.84549356223101</v>
      </c>
      <c r="P67">
        <v>3.9078926145674102</v>
      </c>
      <c r="Q67">
        <v>208</v>
      </c>
      <c r="R67">
        <v>1999</v>
      </c>
      <c r="S67">
        <v>780.5</v>
      </c>
      <c r="T67">
        <v>232</v>
      </c>
      <c r="U67" s="9"/>
      <c r="V67"/>
      <c r="W67"/>
      <c r="X67"/>
      <c r="Y67"/>
      <c r="Z67"/>
      <c r="AA67"/>
      <c r="AB67"/>
    </row>
    <row r="68" spans="1:28" s="1" customFormat="1" ht="15" customHeight="1">
      <c r="A68" s="9" t="s">
        <v>102</v>
      </c>
      <c r="B68" s="1" t="s">
        <v>103</v>
      </c>
      <c r="C68" s="1" t="s">
        <v>4211</v>
      </c>
      <c r="D68" s="1" t="s">
        <v>4211</v>
      </c>
      <c r="E68" s="9" t="s">
        <v>3154</v>
      </c>
      <c r="F68" t="s">
        <v>3698</v>
      </c>
      <c r="G68" t="s">
        <v>5397</v>
      </c>
      <c r="H68" t="s">
        <v>4190</v>
      </c>
      <c r="I68" t="s">
        <v>3028</v>
      </c>
      <c r="J68" s="9" t="s">
        <v>2116</v>
      </c>
      <c r="K68" s="9" t="s">
        <v>2116</v>
      </c>
      <c r="L68" s="9" t="b">
        <f t="shared" si="1"/>
        <v>1</v>
      </c>
      <c r="M68">
        <v>2365</v>
      </c>
      <c r="N68">
        <v>2712081</v>
      </c>
      <c r="O68">
        <v>1146.75729386892</v>
      </c>
      <c r="P68">
        <v>5.8796813028306802</v>
      </c>
      <c r="Q68">
        <v>220</v>
      </c>
      <c r="R68">
        <v>2462</v>
      </c>
      <c r="S68">
        <v>1156</v>
      </c>
      <c r="T68">
        <v>1697</v>
      </c>
      <c r="U68" s="9"/>
      <c r="V68"/>
      <c r="W68"/>
      <c r="X68"/>
      <c r="Y68"/>
      <c r="Z68"/>
      <c r="AA68"/>
      <c r="AB68"/>
    </row>
    <row r="69" spans="1:28" s="1" customFormat="1" ht="15" customHeight="1">
      <c r="A69" s="9" t="s">
        <v>102</v>
      </c>
      <c r="B69" s="1" t="s">
        <v>104</v>
      </c>
      <c r="C69" s="1" t="s">
        <v>4210</v>
      </c>
      <c r="E69" s="9" t="s">
        <v>3693</v>
      </c>
      <c r="F69" t="s">
        <v>3698</v>
      </c>
      <c r="G69" t="s">
        <v>5397</v>
      </c>
      <c r="H69" t="s">
        <v>4179</v>
      </c>
      <c r="I69" t="s">
        <v>3028</v>
      </c>
      <c r="J69" s="9" t="s">
        <v>2117</v>
      </c>
      <c r="K69" s="9" t="s">
        <v>2117</v>
      </c>
      <c r="L69" s="9" t="b">
        <f t="shared" si="1"/>
        <v>1</v>
      </c>
      <c r="M69">
        <v>2352</v>
      </c>
      <c r="N69">
        <v>1563735</v>
      </c>
      <c r="O69">
        <v>664.85331632653003</v>
      </c>
      <c r="P69">
        <v>3.3470769224478798</v>
      </c>
      <c r="Q69">
        <v>217</v>
      </c>
      <c r="R69">
        <v>1968</v>
      </c>
      <c r="S69">
        <v>653.5</v>
      </c>
      <c r="T69">
        <v>72</v>
      </c>
      <c r="U69" s="9"/>
      <c r="V69"/>
      <c r="W69"/>
      <c r="X69"/>
      <c r="Y69"/>
      <c r="Z69"/>
      <c r="AA69"/>
      <c r="AB69"/>
    </row>
    <row r="70" spans="1:28" s="1" customFormat="1" ht="15" customHeight="1">
      <c r="A70" s="9" t="s">
        <v>105</v>
      </c>
      <c r="B70" s="1" t="s">
        <v>106</v>
      </c>
      <c r="C70" s="1" t="s">
        <v>4211</v>
      </c>
      <c r="E70" s="9" t="s">
        <v>3319</v>
      </c>
      <c r="F70" t="s">
        <v>3698</v>
      </c>
      <c r="G70" t="s">
        <v>5239</v>
      </c>
      <c r="H70" t="s">
        <v>3783</v>
      </c>
      <c r="I70" t="s">
        <v>3027</v>
      </c>
      <c r="J70" s="9" t="s">
        <v>2118</v>
      </c>
      <c r="K70" s="9" t="s">
        <v>2118</v>
      </c>
      <c r="L70" s="9" t="b">
        <f t="shared" si="1"/>
        <v>1</v>
      </c>
      <c r="M70">
        <v>1877</v>
      </c>
      <c r="N70">
        <v>1699183</v>
      </c>
      <c r="O70">
        <v>905.26531699520501</v>
      </c>
      <c r="P70">
        <v>5.6235319923753098</v>
      </c>
      <c r="Q70">
        <v>154</v>
      </c>
      <c r="R70">
        <v>3215</v>
      </c>
      <c r="S70">
        <v>897</v>
      </c>
      <c r="T70">
        <v>582</v>
      </c>
      <c r="U70" s="9"/>
      <c r="V70"/>
      <c r="W70"/>
      <c r="X70"/>
      <c r="Y70"/>
      <c r="Z70"/>
      <c r="AA70"/>
      <c r="AB70"/>
    </row>
    <row r="71" spans="1:28" s="1" customFormat="1" ht="15" customHeight="1">
      <c r="A71" s="9" t="s">
        <v>107</v>
      </c>
      <c r="B71" s="1" t="s">
        <v>108</v>
      </c>
      <c r="C71" s="1" t="s">
        <v>4211</v>
      </c>
      <c r="E71" s="9" t="s">
        <v>3670</v>
      </c>
      <c r="F71" t="s">
        <v>3698</v>
      </c>
      <c r="G71" t="s">
        <v>5328</v>
      </c>
      <c r="H71" t="s">
        <v>3026</v>
      </c>
      <c r="I71" t="s">
        <v>3712</v>
      </c>
      <c r="J71" s="9" t="s">
        <v>2119</v>
      </c>
      <c r="K71" s="9" t="s">
        <v>2119</v>
      </c>
      <c r="L71" s="9" t="b">
        <f t="shared" si="1"/>
        <v>1</v>
      </c>
      <c r="M71">
        <v>2367</v>
      </c>
      <c r="N71">
        <v>1854606</v>
      </c>
      <c r="O71">
        <v>783.52598225602003</v>
      </c>
      <c r="P71">
        <v>4.0880615125146402</v>
      </c>
      <c r="Q71">
        <v>219</v>
      </c>
      <c r="R71">
        <v>2353</v>
      </c>
      <c r="S71">
        <v>794</v>
      </c>
      <c r="T71">
        <v>291</v>
      </c>
      <c r="U71" s="9"/>
      <c r="V71"/>
      <c r="W71"/>
      <c r="X71"/>
      <c r="Y71"/>
      <c r="Z71"/>
      <c r="AA71"/>
      <c r="AB71"/>
    </row>
    <row r="72" spans="1:28" s="1" customFormat="1" ht="15" customHeight="1">
      <c r="A72" s="9" t="s">
        <v>5917</v>
      </c>
      <c r="B72" s="1" t="s">
        <v>5911</v>
      </c>
      <c r="C72" s="1" t="s">
        <v>4211</v>
      </c>
      <c r="E72" s="1" t="s">
        <v>5883</v>
      </c>
      <c r="F72" t="s">
        <v>3698</v>
      </c>
      <c r="G72" t="s">
        <v>5936</v>
      </c>
      <c r="H72"/>
      <c r="I72" s="30" t="s">
        <v>3735</v>
      </c>
      <c r="J72" t="s">
        <v>5904</v>
      </c>
      <c r="K72" s="9" t="s">
        <v>5904</v>
      </c>
      <c r="L72" s="9" t="b">
        <f t="shared" si="1"/>
        <v>1</v>
      </c>
      <c r="M72">
        <v>2436</v>
      </c>
      <c r="N72">
        <v>2503394</v>
      </c>
      <c r="O72">
        <v>1027.6658456486</v>
      </c>
      <c r="P72">
        <v>8.5998100671334097</v>
      </c>
      <c r="Q72">
        <v>229</v>
      </c>
      <c r="R72">
        <v>6740</v>
      </c>
      <c r="S72">
        <v>932</v>
      </c>
      <c r="T72">
        <v>1018</v>
      </c>
      <c r="U72" s="9"/>
      <c r="V72"/>
      <c r="W72"/>
      <c r="X72"/>
      <c r="Y72"/>
      <c r="Z72"/>
      <c r="AA72"/>
      <c r="AB72"/>
    </row>
    <row r="73" spans="1:28" s="1" customFormat="1" ht="15" customHeight="1">
      <c r="A73" s="9" t="s">
        <v>31</v>
      </c>
      <c r="B73" s="1" t="s">
        <v>32</v>
      </c>
      <c r="C73" s="1" t="s">
        <v>4211</v>
      </c>
      <c r="E73" s="9" t="s">
        <v>3673</v>
      </c>
      <c r="F73" t="s">
        <v>3698</v>
      </c>
      <c r="G73" t="s">
        <v>5037</v>
      </c>
      <c r="H73" t="s">
        <v>3797</v>
      </c>
      <c r="I73" t="s">
        <v>3027</v>
      </c>
      <c r="J73" s="9" t="s">
        <v>2076</v>
      </c>
      <c r="K73" s="9" t="s">
        <v>2076</v>
      </c>
      <c r="L73" s="9" t="b">
        <f t="shared" si="1"/>
        <v>1</v>
      </c>
      <c r="M73">
        <v>2368</v>
      </c>
      <c r="N73">
        <v>2385936</v>
      </c>
      <c r="O73">
        <v>1007.5743243243199</v>
      </c>
      <c r="P73">
        <v>4.9886217240188602</v>
      </c>
      <c r="Q73">
        <v>308</v>
      </c>
      <c r="R73">
        <v>2565</v>
      </c>
      <c r="S73">
        <v>1006</v>
      </c>
      <c r="T73">
        <v>1216</v>
      </c>
      <c r="U73" s="9"/>
      <c r="V73"/>
      <c r="W73"/>
      <c r="X73"/>
      <c r="Y73"/>
      <c r="Z73"/>
      <c r="AA73"/>
      <c r="AB73"/>
    </row>
    <row r="74" spans="1:28" s="1" customFormat="1" ht="15" customHeight="1">
      <c r="A74" s="9" t="s">
        <v>33</v>
      </c>
      <c r="B74" s="1" t="s">
        <v>34</v>
      </c>
      <c r="C74" s="1" t="s">
        <v>4211</v>
      </c>
      <c r="E74" s="9" t="s">
        <v>3674</v>
      </c>
      <c r="F74" t="s">
        <v>3698</v>
      </c>
      <c r="G74" t="s">
        <v>5033</v>
      </c>
      <c r="H74" t="s">
        <v>3797</v>
      </c>
      <c r="I74" t="s">
        <v>3027</v>
      </c>
      <c r="J74" s="9" t="s">
        <v>2077</v>
      </c>
      <c r="K74" s="9" t="s">
        <v>2077</v>
      </c>
      <c r="L74" s="9" t="b">
        <f t="shared" si="1"/>
        <v>1</v>
      </c>
      <c r="M74">
        <v>2342</v>
      </c>
      <c r="N74">
        <v>2754011</v>
      </c>
      <c r="O74">
        <v>1175.92271562766</v>
      </c>
      <c r="P74">
        <v>5.8002186008800702</v>
      </c>
      <c r="Q74">
        <v>259</v>
      </c>
      <c r="R74">
        <v>3900</v>
      </c>
      <c r="S74">
        <v>1171</v>
      </c>
      <c r="T74">
        <v>1796</v>
      </c>
      <c r="U74" s="9"/>
      <c r="V74"/>
      <c r="W74"/>
      <c r="X74"/>
      <c r="Y74"/>
      <c r="Z74"/>
      <c r="AA74"/>
      <c r="AB74"/>
    </row>
    <row r="75" spans="1:28" s="1" customFormat="1" ht="15" customHeight="1">
      <c r="A75" s="9" t="s">
        <v>109</v>
      </c>
      <c r="B75" s="1" t="s">
        <v>110</v>
      </c>
      <c r="C75" s="1" t="s">
        <v>4211</v>
      </c>
      <c r="E75" s="9" t="s">
        <v>3156</v>
      </c>
      <c r="F75" t="s">
        <v>3698</v>
      </c>
      <c r="G75" t="s">
        <v>4710</v>
      </c>
      <c r="H75" t="s">
        <v>4189</v>
      </c>
      <c r="I75" t="s">
        <v>3028</v>
      </c>
      <c r="J75" s="9" t="s">
        <v>2120</v>
      </c>
      <c r="K75" s="9" t="s">
        <v>2120</v>
      </c>
      <c r="L75" s="9" t="b">
        <f t="shared" si="1"/>
        <v>1</v>
      </c>
      <c r="M75">
        <v>2357</v>
      </c>
      <c r="N75">
        <v>2438776</v>
      </c>
      <c r="O75">
        <v>1034.6949512091601</v>
      </c>
      <c r="P75">
        <v>5.3454321656664003</v>
      </c>
      <c r="Q75">
        <v>249</v>
      </c>
      <c r="R75">
        <v>2177</v>
      </c>
      <c r="S75">
        <v>1035</v>
      </c>
      <c r="T75">
        <v>1317</v>
      </c>
      <c r="U75" s="9"/>
      <c r="V75"/>
      <c r="W75"/>
      <c r="X75"/>
      <c r="Y75"/>
      <c r="Z75"/>
      <c r="AA75"/>
      <c r="AB75"/>
    </row>
    <row r="76" spans="1:28" s="1" customFormat="1" ht="15" customHeight="1">
      <c r="A76" s="9" t="s">
        <v>109</v>
      </c>
      <c r="B76" s="1" t="s">
        <v>111</v>
      </c>
      <c r="C76" s="1" t="s">
        <v>4210</v>
      </c>
      <c r="E76" s="9" t="s">
        <v>3694</v>
      </c>
      <c r="F76" t="s">
        <v>3698</v>
      </c>
      <c r="G76" t="s">
        <v>4710</v>
      </c>
      <c r="H76" t="s">
        <v>4179</v>
      </c>
      <c r="I76" t="s">
        <v>3028</v>
      </c>
      <c r="J76" s="9" t="s">
        <v>2121</v>
      </c>
      <c r="K76" s="9" t="s">
        <v>2121</v>
      </c>
      <c r="L76" s="9" t="b">
        <f t="shared" si="1"/>
        <v>1</v>
      </c>
      <c r="M76">
        <v>2302</v>
      </c>
      <c r="N76">
        <v>2157855</v>
      </c>
      <c r="O76">
        <v>937.38271068635902</v>
      </c>
      <c r="P76">
        <v>4.9704313336081096</v>
      </c>
      <c r="Q76">
        <v>271</v>
      </c>
      <c r="R76">
        <v>2951</v>
      </c>
      <c r="S76">
        <v>934</v>
      </c>
      <c r="T76">
        <v>820</v>
      </c>
      <c r="U76" s="9"/>
      <c r="V76"/>
      <c r="W76"/>
      <c r="X76"/>
      <c r="Y76"/>
      <c r="Z76"/>
      <c r="AA76"/>
      <c r="AB76"/>
    </row>
    <row r="77" spans="1:28" s="1" customFormat="1" ht="15" customHeight="1">
      <c r="A77" s="9" t="s">
        <v>37</v>
      </c>
      <c r="B77" s="1" t="s">
        <v>38</v>
      </c>
      <c r="C77" s="1" t="s">
        <v>4211</v>
      </c>
      <c r="E77" s="9" t="s">
        <v>3676</v>
      </c>
      <c r="F77" t="s">
        <v>3698</v>
      </c>
      <c r="G77" t="s">
        <v>4964</v>
      </c>
      <c r="H77" t="s">
        <v>3789</v>
      </c>
      <c r="I77" t="s">
        <v>3711</v>
      </c>
      <c r="J77" s="9" t="s">
        <v>2079</v>
      </c>
      <c r="K77" s="9" t="s">
        <v>2079</v>
      </c>
      <c r="L77" s="9" t="b">
        <f t="shared" si="1"/>
        <v>1</v>
      </c>
      <c r="M77">
        <v>2334</v>
      </c>
      <c r="N77">
        <v>2662922</v>
      </c>
      <c r="O77">
        <v>1140.9263067694901</v>
      </c>
      <c r="P77">
        <v>5.76047258367847</v>
      </c>
      <c r="Q77">
        <v>223</v>
      </c>
      <c r="R77">
        <v>3603</v>
      </c>
      <c r="S77">
        <v>1139</v>
      </c>
      <c r="T77">
        <v>1672</v>
      </c>
      <c r="U77" s="9"/>
      <c r="V77"/>
      <c r="W77"/>
      <c r="X77"/>
      <c r="Y77"/>
      <c r="Z77"/>
      <c r="AA77"/>
      <c r="AB77"/>
    </row>
    <row r="78" spans="1:28" s="1" customFormat="1" ht="15" customHeight="1">
      <c r="A78" s="9" t="s">
        <v>39</v>
      </c>
      <c r="B78" s="1" t="s">
        <v>40</v>
      </c>
      <c r="C78" s="1" t="s">
        <v>4211</v>
      </c>
      <c r="E78" s="9" t="s">
        <v>3677</v>
      </c>
      <c r="F78" t="s">
        <v>3698</v>
      </c>
      <c r="G78" t="s">
        <v>4963</v>
      </c>
      <c r="H78" t="s">
        <v>3789</v>
      </c>
      <c r="I78" t="s">
        <v>3711</v>
      </c>
      <c r="J78" s="9" t="s">
        <v>2080</v>
      </c>
      <c r="K78" s="9" t="s">
        <v>2080</v>
      </c>
      <c r="L78" s="9" t="b">
        <f t="shared" si="1"/>
        <v>1</v>
      </c>
      <c r="M78">
        <v>2337</v>
      </c>
      <c r="N78">
        <v>2453134</v>
      </c>
      <c r="O78">
        <v>1049.69362430466</v>
      </c>
      <c r="P78">
        <v>5.1272821346828996</v>
      </c>
      <c r="Q78">
        <v>236</v>
      </c>
      <c r="R78">
        <v>2759</v>
      </c>
      <c r="S78">
        <v>1038</v>
      </c>
      <c r="T78">
        <v>1350</v>
      </c>
      <c r="U78" s="9"/>
      <c r="V78"/>
      <c r="W78"/>
      <c r="X78"/>
      <c r="Y78"/>
      <c r="Z78"/>
      <c r="AA78"/>
      <c r="AB78"/>
    </row>
    <row r="79" spans="1:28" s="1" customFormat="1" ht="15" customHeight="1">
      <c r="A79" s="9" t="s">
        <v>41</v>
      </c>
      <c r="B79" s="1" t="s">
        <v>42</v>
      </c>
      <c r="C79" s="1" t="s">
        <v>4211</v>
      </c>
      <c r="E79" s="9" t="s">
        <v>3678</v>
      </c>
      <c r="F79" t="s">
        <v>3698</v>
      </c>
      <c r="G79" t="s">
        <v>4965</v>
      </c>
      <c r="H79" t="s">
        <v>3789</v>
      </c>
      <c r="I79" t="s">
        <v>3711</v>
      </c>
      <c r="J79" s="9" t="s">
        <v>2081</v>
      </c>
      <c r="K79" s="9" t="s">
        <v>2081</v>
      </c>
      <c r="L79" s="9" t="b">
        <f t="shared" si="1"/>
        <v>1</v>
      </c>
      <c r="M79">
        <v>2246</v>
      </c>
      <c r="N79">
        <v>2594342</v>
      </c>
      <c r="O79">
        <v>1155.09439002671</v>
      </c>
      <c r="P79">
        <v>6.1654747931046501</v>
      </c>
      <c r="Q79">
        <v>270</v>
      </c>
      <c r="R79">
        <v>6679</v>
      </c>
      <c r="S79">
        <v>1157</v>
      </c>
      <c r="T79">
        <v>1695</v>
      </c>
      <c r="U79" s="9"/>
      <c r="V79"/>
      <c r="W79"/>
      <c r="X79"/>
      <c r="Y79"/>
      <c r="Z79"/>
      <c r="AA79"/>
      <c r="AB79"/>
    </row>
    <row r="80" spans="1:28" s="1" customFormat="1" ht="15" customHeight="1">
      <c r="A80" s="9" t="s">
        <v>43</v>
      </c>
      <c r="B80" s="1" t="s">
        <v>44</v>
      </c>
      <c r="C80" s="1" t="s">
        <v>4211</v>
      </c>
      <c r="E80" s="9" t="s">
        <v>3679</v>
      </c>
      <c r="F80" t="s">
        <v>3698</v>
      </c>
      <c r="G80" t="s">
        <v>4966</v>
      </c>
      <c r="H80" t="s">
        <v>3789</v>
      </c>
      <c r="I80" t="s">
        <v>3711</v>
      </c>
      <c r="J80" s="9" t="s">
        <v>2082</v>
      </c>
      <c r="K80" s="9" t="s">
        <v>2082</v>
      </c>
      <c r="L80" s="9" t="b">
        <f t="shared" si="1"/>
        <v>1</v>
      </c>
      <c r="M80">
        <v>2347</v>
      </c>
      <c r="N80">
        <v>2629342</v>
      </c>
      <c r="O80">
        <v>1120.2991052407299</v>
      </c>
      <c r="P80">
        <v>5.5184719017355599</v>
      </c>
      <c r="Q80">
        <v>197</v>
      </c>
      <c r="R80">
        <v>2425</v>
      </c>
      <c r="S80">
        <v>1133</v>
      </c>
      <c r="T80">
        <v>1644</v>
      </c>
      <c r="U80" s="9"/>
      <c r="V80"/>
      <c r="W80"/>
      <c r="X80"/>
      <c r="Y80"/>
      <c r="Z80"/>
      <c r="AA80"/>
      <c r="AB80"/>
    </row>
    <row r="81" spans="1:28" s="1" customFormat="1" ht="15" customHeight="1">
      <c r="A81" s="9" t="s">
        <v>112</v>
      </c>
      <c r="B81" s="1" t="s">
        <v>113</v>
      </c>
      <c r="C81" s="1" t="s">
        <v>4211</v>
      </c>
      <c r="D81" s="1" t="s">
        <v>4211</v>
      </c>
      <c r="E81" s="9" t="s">
        <v>3270</v>
      </c>
      <c r="F81" t="s">
        <v>3698</v>
      </c>
      <c r="G81" t="s">
        <v>5152</v>
      </c>
      <c r="H81" t="s">
        <v>3775</v>
      </c>
      <c r="I81" t="s">
        <v>3711</v>
      </c>
      <c r="J81" s="9" t="s">
        <v>2122</v>
      </c>
      <c r="K81" s="9" t="s">
        <v>2122</v>
      </c>
      <c r="L81" s="9" t="b">
        <f t="shared" si="1"/>
        <v>1</v>
      </c>
      <c r="M81">
        <v>2396</v>
      </c>
      <c r="N81">
        <v>2385685</v>
      </c>
      <c r="O81">
        <v>995.69490818029999</v>
      </c>
      <c r="P81">
        <v>4.0875333221193202</v>
      </c>
      <c r="Q81">
        <v>212</v>
      </c>
      <c r="R81">
        <v>2675</v>
      </c>
      <c r="S81">
        <v>1004</v>
      </c>
      <c r="T81">
        <v>1232</v>
      </c>
      <c r="U81" s="9"/>
      <c r="V81"/>
      <c r="W81"/>
      <c r="X81"/>
      <c r="Y81"/>
      <c r="Z81"/>
      <c r="AA81"/>
      <c r="AB81"/>
    </row>
    <row r="82" spans="1:28" s="1" customFormat="1" ht="15" customHeight="1">
      <c r="A82" s="9" t="s">
        <v>5918</v>
      </c>
      <c r="B82" s="1" t="s">
        <v>5909</v>
      </c>
      <c r="C82" s="1" t="s">
        <v>4211</v>
      </c>
      <c r="E82" s="1" t="s">
        <v>5881</v>
      </c>
      <c r="F82" t="s">
        <v>3698</v>
      </c>
      <c r="G82" t="s">
        <v>5937</v>
      </c>
      <c r="H82"/>
      <c r="I82" s="30" t="s">
        <v>3735</v>
      </c>
      <c r="J82" t="s">
        <v>5902</v>
      </c>
      <c r="K82" s="9" t="s">
        <v>5902</v>
      </c>
      <c r="L82" s="9" t="b">
        <f t="shared" si="1"/>
        <v>1</v>
      </c>
      <c r="M82">
        <v>2291</v>
      </c>
      <c r="N82">
        <v>1709034</v>
      </c>
      <c r="O82">
        <v>745.97730248799598</v>
      </c>
      <c r="P82">
        <v>8.4555831831955697</v>
      </c>
      <c r="Q82">
        <v>223</v>
      </c>
      <c r="R82">
        <v>13445</v>
      </c>
      <c r="S82">
        <v>696</v>
      </c>
      <c r="T82">
        <v>293</v>
      </c>
      <c r="U82" s="9"/>
      <c r="V82"/>
      <c r="W82"/>
      <c r="X82"/>
      <c r="Y82"/>
      <c r="Z82"/>
      <c r="AA82"/>
      <c r="AB82"/>
    </row>
    <row r="83" spans="1:28" s="1" customFormat="1" ht="15" customHeight="1">
      <c r="A83" s="9" t="s">
        <v>114</v>
      </c>
      <c r="B83" s="1" t="s">
        <v>116</v>
      </c>
      <c r="C83" s="1" t="s">
        <v>4211</v>
      </c>
      <c r="E83" s="9" t="s">
        <v>3695</v>
      </c>
      <c r="F83" t="s">
        <v>3698</v>
      </c>
      <c r="G83" t="s">
        <v>5062</v>
      </c>
      <c r="H83" t="s">
        <v>4178</v>
      </c>
      <c r="I83" t="s">
        <v>3028</v>
      </c>
      <c r="J83" s="9" t="s">
        <v>2124</v>
      </c>
      <c r="K83" s="9" t="s">
        <v>2124</v>
      </c>
      <c r="L83" s="9" t="b">
        <f t="shared" si="1"/>
        <v>1</v>
      </c>
      <c r="M83">
        <v>2346</v>
      </c>
      <c r="N83">
        <v>1623744</v>
      </c>
      <c r="O83">
        <v>692.13299232736495</v>
      </c>
      <c r="P83">
        <v>3.6622674989922701</v>
      </c>
      <c r="Q83">
        <v>273</v>
      </c>
      <c r="R83">
        <v>3022</v>
      </c>
      <c r="S83">
        <v>685</v>
      </c>
      <c r="T83">
        <v>77</v>
      </c>
      <c r="U83" s="9"/>
      <c r="V83"/>
      <c r="W83"/>
      <c r="X83"/>
      <c r="Y83"/>
      <c r="Z83"/>
      <c r="AA83"/>
      <c r="AB83"/>
    </row>
    <row r="84" spans="1:28" s="1" customFormat="1" ht="15" customHeight="1">
      <c r="A84" s="9" t="s">
        <v>119</v>
      </c>
      <c r="B84" s="1" t="s">
        <v>120</v>
      </c>
      <c r="C84" s="1" t="s">
        <v>4211</v>
      </c>
      <c r="E84" s="9" t="s">
        <v>3055</v>
      </c>
      <c r="F84" t="s">
        <v>3698</v>
      </c>
      <c r="G84" t="s">
        <v>4960</v>
      </c>
      <c r="H84" t="s">
        <v>3026</v>
      </c>
      <c r="I84" t="s">
        <v>3712</v>
      </c>
      <c r="J84" s="9" t="s">
        <v>2126</v>
      </c>
      <c r="K84" s="9" t="s">
        <v>2126</v>
      </c>
      <c r="L84" s="9" t="b">
        <f t="shared" si="1"/>
        <v>1</v>
      </c>
      <c r="M84">
        <v>2303</v>
      </c>
      <c r="N84">
        <v>2298210</v>
      </c>
      <c r="O84">
        <v>997.92010421189696</v>
      </c>
      <c r="P84">
        <v>5.1742574210045102</v>
      </c>
      <c r="Q84">
        <v>188</v>
      </c>
      <c r="R84">
        <v>2262</v>
      </c>
      <c r="S84">
        <v>1017</v>
      </c>
      <c r="T84">
        <v>1210</v>
      </c>
      <c r="U84" s="9"/>
      <c r="V84"/>
      <c r="W84"/>
      <c r="X84"/>
      <c r="Y84"/>
      <c r="Z84"/>
      <c r="AA84"/>
      <c r="AB84"/>
    </row>
    <row r="85" spans="1:28" s="1" customFormat="1" ht="15" customHeight="1">
      <c r="A85" s="9" t="s">
        <v>54</v>
      </c>
      <c r="B85" s="1" t="s">
        <v>55</v>
      </c>
      <c r="C85" s="9" t="s">
        <v>4210</v>
      </c>
      <c r="E85" s="9" t="s">
        <v>3263</v>
      </c>
      <c r="F85" t="s">
        <v>3698</v>
      </c>
      <c r="G85" t="s">
        <v>5573</v>
      </c>
      <c r="H85" t="s">
        <v>3026</v>
      </c>
      <c r="I85" t="s">
        <v>3712</v>
      </c>
      <c r="J85" s="9" t="s">
        <v>2088</v>
      </c>
      <c r="K85" s="9" t="s">
        <v>5752</v>
      </c>
      <c r="L85" s="9" t="b">
        <f t="shared" si="1"/>
        <v>0</v>
      </c>
      <c r="M85">
        <v>2354</v>
      </c>
      <c r="N85">
        <v>1702649</v>
      </c>
      <c r="O85">
        <v>723.30033984706802</v>
      </c>
      <c r="P85">
        <v>3.9132400920245898</v>
      </c>
      <c r="Q85">
        <v>183</v>
      </c>
      <c r="R85">
        <v>2098</v>
      </c>
      <c r="S85">
        <v>710</v>
      </c>
      <c r="T85">
        <v>162</v>
      </c>
      <c r="U85" s="9"/>
      <c r="V85"/>
      <c r="W85"/>
      <c r="X85"/>
      <c r="Y85"/>
      <c r="Z85"/>
      <c r="AA85"/>
      <c r="AB85"/>
    </row>
    <row r="86" spans="1:28" s="1" customFormat="1" ht="15" customHeight="1">
      <c r="A86" s="9" t="s">
        <v>121</v>
      </c>
      <c r="B86" s="1" t="s">
        <v>122</v>
      </c>
      <c r="C86" s="1" t="s">
        <v>4211</v>
      </c>
      <c r="E86" s="9" t="s">
        <v>3449</v>
      </c>
      <c r="F86" t="s">
        <v>3698</v>
      </c>
      <c r="G86" t="s">
        <v>5482</v>
      </c>
      <c r="H86" t="s">
        <v>3026</v>
      </c>
      <c r="I86" t="s">
        <v>3712</v>
      </c>
      <c r="J86" s="9" t="s">
        <v>2127</v>
      </c>
      <c r="K86" s="9" t="s">
        <v>2127</v>
      </c>
      <c r="L86" s="9" t="b">
        <f t="shared" si="1"/>
        <v>1</v>
      </c>
      <c r="M86">
        <v>2296</v>
      </c>
      <c r="N86">
        <v>1419468</v>
      </c>
      <c r="O86">
        <v>618.23519163763001</v>
      </c>
      <c r="P86">
        <v>3.2864837239053499</v>
      </c>
      <c r="Q86">
        <v>208</v>
      </c>
      <c r="R86">
        <v>1760</v>
      </c>
      <c r="S86">
        <v>616</v>
      </c>
      <c r="T86">
        <v>34</v>
      </c>
      <c r="U86" s="9"/>
      <c r="V86"/>
      <c r="W86"/>
      <c r="X86"/>
      <c r="Y86"/>
      <c r="Z86"/>
      <c r="AA86"/>
      <c r="AB86"/>
    </row>
    <row r="87" spans="1:28" s="1" customFormat="1" ht="15" customHeight="1">
      <c r="A87" s="9" t="s">
        <v>123</v>
      </c>
      <c r="B87" s="1" t="s">
        <v>124</v>
      </c>
      <c r="C87" s="1" t="s">
        <v>4210</v>
      </c>
      <c r="E87" s="9" t="s">
        <v>3271</v>
      </c>
      <c r="F87" t="s">
        <v>3698</v>
      </c>
      <c r="G87" t="s">
        <v>5162</v>
      </c>
      <c r="H87" t="s">
        <v>3775</v>
      </c>
      <c r="I87" t="s">
        <v>3711</v>
      </c>
      <c r="J87" s="9" t="s">
        <v>2128</v>
      </c>
      <c r="K87" s="9" t="s">
        <v>2128</v>
      </c>
      <c r="L87" s="9" t="b">
        <f t="shared" si="1"/>
        <v>1</v>
      </c>
      <c r="M87">
        <v>2317</v>
      </c>
      <c r="N87">
        <v>2077132</v>
      </c>
      <c r="O87">
        <v>896.47475183426798</v>
      </c>
      <c r="P87">
        <v>6.4886421331872297</v>
      </c>
      <c r="Q87">
        <v>212</v>
      </c>
      <c r="R87">
        <v>2295</v>
      </c>
      <c r="S87">
        <v>858</v>
      </c>
      <c r="T87">
        <v>749</v>
      </c>
      <c r="U87" s="9"/>
      <c r="V87"/>
      <c r="W87"/>
      <c r="X87"/>
      <c r="Y87"/>
      <c r="Z87"/>
      <c r="AA87"/>
      <c r="AB87"/>
    </row>
    <row r="88" spans="1:28" s="1" customFormat="1" ht="15" customHeight="1">
      <c r="A88" s="9" t="s">
        <v>27</v>
      </c>
      <c r="B88" s="1" t="s">
        <v>28</v>
      </c>
      <c r="C88" s="1" t="s">
        <v>4211</v>
      </c>
      <c r="E88" s="9" t="s">
        <v>3685</v>
      </c>
      <c r="F88" t="s">
        <v>3698</v>
      </c>
      <c r="G88" t="s">
        <v>5162</v>
      </c>
      <c r="H88" t="s">
        <v>3775</v>
      </c>
      <c r="I88" t="s">
        <v>3711</v>
      </c>
      <c r="J88" s="9" t="s">
        <v>2074</v>
      </c>
      <c r="K88" s="9" t="s">
        <v>5778</v>
      </c>
      <c r="L88" s="9" t="b">
        <f t="shared" si="1"/>
        <v>0</v>
      </c>
      <c r="M88">
        <v>2343</v>
      </c>
      <c r="N88">
        <v>2616273</v>
      </c>
      <c r="O88">
        <v>1116.6338028169</v>
      </c>
      <c r="P88">
        <v>5.3464827561916399</v>
      </c>
      <c r="Q88">
        <v>257</v>
      </c>
      <c r="R88">
        <v>2646</v>
      </c>
      <c r="S88">
        <v>1126</v>
      </c>
      <c r="T88">
        <v>1661</v>
      </c>
      <c r="U88" s="9"/>
      <c r="V88"/>
      <c r="W88"/>
      <c r="X88"/>
      <c r="Y88"/>
      <c r="Z88"/>
      <c r="AA88"/>
      <c r="AB88"/>
    </row>
    <row r="89" spans="1:28" s="1" customFormat="1" ht="15" customHeight="1">
      <c r="A89" t="s">
        <v>4471</v>
      </c>
      <c r="B89" t="s">
        <v>3741</v>
      </c>
      <c r="C89" s="9" t="s">
        <v>4211</v>
      </c>
      <c r="D89" s="9"/>
      <c r="E89" s="3" t="s">
        <v>3742</v>
      </c>
      <c r="F89" t="s">
        <v>3698</v>
      </c>
      <c r="G89" t="s">
        <v>4745</v>
      </c>
      <c r="H89" t="s">
        <v>5617</v>
      </c>
      <c r="I89" t="s">
        <v>3028</v>
      </c>
      <c r="J89" s="13" t="s">
        <v>4282</v>
      </c>
      <c r="K89" s="13" t="s">
        <v>4282</v>
      </c>
      <c r="L89" s="9" t="b">
        <f t="shared" si="1"/>
        <v>1</v>
      </c>
      <c r="M89">
        <v>2335</v>
      </c>
      <c r="N89">
        <v>2179282</v>
      </c>
      <c r="O89">
        <v>933.31134903640202</v>
      </c>
      <c r="P89">
        <v>4.3198231221254098</v>
      </c>
      <c r="Q89">
        <v>227</v>
      </c>
      <c r="R89">
        <v>2072</v>
      </c>
      <c r="S89">
        <v>947</v>
      </c>
      <c r="T89">
        <v>918</v>
      </c>
      <c r="U89" s="9"/>
      <c r="V89"/>
      <c r="W89"/>
      <c r="X89"/>
      <c r="Y89"/>
      <c r="Z89"/>
      <c r="AA89"/>
      <c r="AB89"/>
    </row>
    <row r="90" spans="1:28" s="1" customFormat="1" ht="15" customHeight="1">
      <c r="A90" s="9" t="s">
        <v>125</v>
      </c>
      <c r="B90" s="1" t="s">
        <v>126</v>
      </c>
      <c r="C90" s="1" t="s">
        <v>4211</v>
      </c>
      <c r="E90" s="9" t="s">
        <v>3272</v>
      </c>
      <c r="F90" t="s">
        <v>3698</v>
      </c>
      <c r="G90" t="s">
        <v>5579</v>
      </c>
      <c r="H90" t="s">
        <v>4185</v>
      </c>
      <c r="I90" t="s">
        <v>3027</v>
      </c>
      <c r="J90" s="9" t="s">
        <v>2129</v>
      </c>
      <c r="K90" s="9" t="s">
        <v>2129</v>
      </c>
      <c r="L90" s="9" t="b">
        <f t="shared" si="1"/>
        <v>1</v>
      </c>
      <c r="M90">
        <v>2267</v>
      </c>
      <c r="N90">
        <v>1285323</v>
      </c>
      <c r="O90">
        <v>566.97088663431805</v>
      </c>
      <c r="P90">
        <v>4.3053067265987499</v>
      </c>
      <c r="Q90">
        <v>173</v>
      </c>
      <c r="R90">
        <v>1984</v>
      </c>
      <c r="S90">
        <v>544</v>
      </c>
      <c r="T90">
        <v>73</v>
      </c>
      <c r="U90" s="9"/>
      <c r="V90"/>
      <c r="W90"/>
      <c r="X90"/>
      <c r="Y90"/>
      <c r="Z90"/>
      <c r="AA90"/>
      <c r="AB90"/>
    </row>
    <row r="91" spans="1:28" s="1" customFormat="1" ht="15" customHeight="1">
      <c r="A91" s="9" t="s">
        <v>127</v>
      </c>
      <c r="B91" s="1" t="s">
        <v>128</v>
      </c>
      <c r="C91" s="1" t="s">
        <v>4211</v>
      </c>
      <c r="D91" s="1" t="s">
        <v>4211</v>
      </c>
      <c r="E91" s="9" t="s">
        <v>3157</v>
      </c>
      <c r="F91" t="s">
        <v>3698</v>
      </c>
      <c r="G91" t="s">
        <v>4746</v>
      </c>
      <c r="H91" t="s">
        <v>4188</v>
      </c>
      <c r="I91" t="s">
        <v>3028</v>
      </c>
      <c r="J91" s="9" t="s">
        <v>2130</v>
      </c>
      <c r="K91" s="9" t="s">
        <v>2130</v>
      </c>
      <c r="L91" s="9" t="b">
        <f t="shared" si="1"/>
        <v>1</v>
      </c>
      <c r="M91">
        <v>2349</v>
      </c>
      <c r="N91">
        <v>3185854</v>
      </c>
      <c r="O91">
        <v>1356.25968497232</v>
      </c>
      <c r="P91">
        <v>6.7238844436132297</v>
      </c>
      <c r="Q91">
        <v>212</v>
      </c>
      <c r="R91">
        <v>2607</v>
      </c>
      <c r="S91">
        <v>1391</v>
      </c>
      <c r="T91">
        <v>2023</v>
      </c>
      <c r="U91" s="9"/>
      <c r="V91"/>
      <c r="W91"/>
      <c r="X91"/>
      <c r="Y91"/>
      <c r="Z91"/>
      <c r="AA91"/>
      <c r="AB91"/>
    </row>
    <row r="92" spans="1:28" s="1" customFormat="1" ht="15" customHeight="1">
      <c r="A92" s="9" t="s">
        <v>129</v>
      </c>
      <c r="B92" s="1" t="s">
        <v>130</v>
      </c>
      <c r="C92" s="1" t="s">
        <v>4211</v>
      </c>
      <c r="D92" s="1" t="s">
        <v>4211</v>
      </c>
      <c r="E92" s="9" t="s">
        <v>3311</v>
      </c>
      <c r="F92" t="s">
        <v>3698</v>
      </c>
      <c r="G92" t="s">
        <v>5183</v>
      </c>
      <c r="H92" t="s">
        <v>3783</v>
      </c>
      <c r="I92" t="s">
        <v>3027</v>
      </c>
      <c r="J92" s="9" t="s">
        <v>2131</v>
      </c>
      <c r="K92" s="9" t="s">
        <v>2131</v>
      </c>
      <c r="L92" s="9" t="b">
        <f t="shared" si="1"/>
        <v>1</v>
      </c>
      <c r="M92">
        <v>2340</v>
      </c>
      <c r="N92">
        <v>2731417</v>
      </c>
      <c r="O92">
        <v>1167.2722222222201</v>
      </c>
      <c r="P92">
        <v>6.11310737202108</v>
      </c>
      <c r="Q92">
        <v>239</v>
      </c>
      <c r="R92">
        <v>2467</v>
      </c>
      <c r="S92">
        <v>1129.5</v>
      </c>
      <c r="T92">
        <v>1683</v>
      </c>
      <c r="U92" s="9"/>
      <c r="V92"/>
      <c r="W92"/>
      <c r="X92"/>
      <c r="Y92"/>
      <c r="Z92"/>
      <c r="AA92"/>
      <c r="AB92"/>
    </row>
    <row r="93" spans="1:28" s="1" customFormat="1" ht="15" customHeight="1">
      <c r="A93" s="9" t="s">
        <v>114</v>
      </c>
      <c r="B93" s="1" t="s">
        <v>115</v>
      </c>
      <c r="C93" s="1" t="s">
        <v>4210</v>
      </c>
      <c r="E93" s="9" t="s">
        <v>3056</v>
      </c>
      <c r="F93" t="s">
        <v>3698</v>
      </c>
      <c r="G93" t="s">
        <v>5062</v>
      </c>
      <c r="H93" t="s">
        <v>4183</v>
      </c>
      <c r="I93" t="s">
        <v>3028</v>
      </c>
      <c r="J93" s="9" t="s">
        <v>2123</v>
      </c>
      <c r="K93" s="9" t="s">
        <v>5738</v>
      </c>
      <c r="L93" s="9" t="b">
        <f t="shared" si="1"/>
        <v>0</v>
      </c>
      <c r="M93">
        <v>2344</v>
      </c>
      <c r="N93">
        <v>2462177</v>
      </c>
      <c r="O93">
        <v>1050.4168088737199</v>
      </c>
      <c r="P93">
        <v>5.17632545861919</v>
      </c>
      <c r="Q93">
        <v>211</v>
      </c>
      <c r="R93">
        <v>2447</v>
      </c>
      <c r="S93">
        <v>1062</v>
      </c>
      <c r="T93">
        <v>1407</v>
      </c>
      <c r="U93" s="24" t="s">
        <v>5733</v>
      </c>
      <c r="V93"/>
      <c r="W93"/>
      <c r="X93"/>
      <c r="Y93"/>
      <c r="Z93"/>
      <c r="AA93"/>
      <c r="AB93"/>
    </row>
    <row r="94" spans="1:28" s="1" customFormat="1" ht="15" customHeight="1">
      <c r="A94" t="s">
        <v>4472</v>
      </c>
      <c r="B94" t="s">
        <v>3745</v>
      </c>
      <c r="C94" s="9" t="s">
        <v>4210</v>
      </c>
      <c r="E94" s="3" t="s">
        <v>3746</v>
      </c>
      <c r="F94" t="s">
        <v>3698</v>
      </c>
      <c r="G94" t="s">
        <v>5123</v>
      </c>
      <c r="H94" t="s">
        <v>4183</v>
      </c>
      <c r="I94" t="s">
        <v>3028</v>
      </c>
      <c r="J94" s="13" t="s">
        <v>4383</v>
      </c>
      <c r="K94" s="13" t="s">
        <v>4383</v>
      </c>
      <c r="L94" s="9" t="b">
        <f t="shared" si="1"/>
        <v>1</v>
      </c>
      <c r="M94">
        <v>1539</v>
      </c>
      <c r="N94">
        <v>1506349</v>
      </c>
      <c r="O94">
        <v>978.78427550357299</v>
      </c>
      <c r="P94">
        <v>6.4025133108544603</v>
      </c>
      <c r="Q94">
        <v>175</v>
      </c>
      <c r="R94">
        <v>2212</v>
      </c>
      <c r="S94">
        <v>979</v>
      </c>
      <c r="T94">
        <v>707</v>
      </c>
      <c r="U94" s="24" t="s">
        <v>5733</v>
      </c>
      <c r="V94"/>
      <c r="W94"/>
      <c r="X94"/>
      <c r="Y94"/>
      <c r="Z94"/>
      <c r="AA94"/>
      <c r="AB94"/>
    </row>
    <row r="95" spans="1:28" s="1" customFormat="1" ht="15" customHeight="1">
      <c r="A95" s="9" t="s">
        <v>7</v>
      </c>
      <c r="B95" s="1" t="s">
        <v>8</v>
      </c>
      <c r="C95" s="1" t="s">
        <v>4211</v>
      </c>
      <c r="D95" s="1" t="s">
        <v>4211</v>
      </c>
      <c r="E95" s="9" t="s">
        <v>3139</v>
      </c>
      <c r="F95" t="s">
        <v>3698</v>
      </c>
      <c r="G95" t="s">
        <v>4902</v>
      </c>
      <c r="H95" t="s">
        <v>4190</v>
      </c>
      <c r="I95" t="s">
        <v>3028</v>
      </c>
      <c r="J95" s="9" t="s">
        <v>2064</v>
      </c>
      <c r="K95" s="9" t="s">
        <v>5734</v>
      </c>
      <c r="L95" s="9" t="b">
        <f t="shared" si="1"/>
        <v>0</v>
      </c>
      <c r="M95">
        <v>2367</v>
      </c>
      <c r="N95">
        <v>2451305</v>
      </c>
      <c r="O95">
        <v>1035.6168145331601</v>
      </c>
      <c r="P95">
        <v>5.1833319795831603</v>
      </c>
      <c r="Q95">
        <v>162</v>
      </c>
      <c r="R95">
        <v>2398</v>
      </c>
      <c r="S95">
        <v>1048</v>
      </c>
      <c r="T95">
        <v>1386</v>
      </c>
      <c r="U95" s="24" t="s">
        <v>5733</v>
      </c>
      <c r="V95"/>
      <c r="W95"/>
      <c r="X95"/>
      <c r="Y95"/>
      <c r="Z95"/>
      <c r="AA95"/>
      <c r="AB95"/>
    </row>
    <row r="96" spans="1:28" s="1" customFormat="1" ht="15" customHeight="1">
      <c r="A96" t="s">
        <v>4460</v>
      </c>
      <c r="B96" t="s">
        <v>3719</v>
      </c>
      <c r="C96" s="9" t="s">
        <v>4210</v>
      </c>
      <c r="E96" s="3" t="s">
        <v>3720</v>
      </c>
      <c r="F96" t="s">
        <v>3698</v>
      </c>
      <c r="G96" t="s">
        <v>5343</v>
      </c>
      <c r="H96" t="s">
        <v>4183</v>
      </c>
      <c r="I96" t="s">
        <v>3028</v>
      </c>
      <c r="J96" s="13" t="s">
        <v>4226</v>
      </c>
      <c r="K96" s="13" t="s">
        <v>5737</v>
      </c>
      <c r="L96" s="9" t="b">
        <f t="shared" si="1"/>
        <v>0</v>
      </c>
      <c r="M96">
        <v>2374</v>
      </c>
      <c r="N96">
        <v>2308934</v>
      </c>
      <c r="O96">
        <v>972.59224936815497</v>
      </c>
      <c r="P96">
        <v>4.7733114238197301</v>
      </c>
      <c r="Q96">
        <v>225</v>
      </c>
      <c r="R96">
        <v>2279</v>
      </c>
      <c r="S96">
        <v>999</v>
      </c>
      <c r="T96">
        <v>1186</v>
      </c>
      <c r="U96" s="24" t="s">
        <v>5733</v>
      </c>
      <c r="V96"/>
      <c r="W96"/>
      <c r="X96"/>
      <c r="Y96"/>
      <c r="Z96"/>
      <c r="AA96"/>
      <c r="AB96"/>
    </row>
    <row r="97" spans="1:28" s="1" customFormat="1" ht="15" customHeight="1">
      <c r="A97" s="9" t="s">
        <v>131</v>
      </c>
      <c r="B97" s="1" t="s">
        <v>132</v>
      </c>
      <c r="C97" s="9" t="s">
        <v>4210</v>
      </c>
      <c r="E97" s="9" t="s">
        <v>3057</v>
      </c>
      <c r="F97" t="s">
        <v>3698</v>
      </c>
      <c r="G97" t="s">
        <v>5436</v>
      </c>
      <c r="H97" t="s">
        <v>3797</v>
      </c>
      <c r="I97" t="s">
        <v>3027</v>
      </c>
      <c r="J97" s="9" t="s">
        <v>2132</v>
      </c>
      <c r="K97" s="9" t="s">
        <v>2132</v>
      </c>
      <c r="L97" s="9" t="b">
        <f t="shared" si="1"/>
        <v>1</v>
      </c>
      <c r="M97">
        <v>1273</v>
      </c>
      <c r="N97">
        <v>1530290</v>
      </c>
      <c r="O97">
        <v>1202.11311861743</v>
      </c>
      <c r="P97">
        <v>9.3635815779340597</v>
      </c>
      <c r="Q97">
        <v>107</v>
      </c>
      <c r="R97">
        <v>2435</v>
      </c>
      <c r="S97">
        <v>1215</v>
      </c>
      <c r="T97">
        <v>966</v>
      </c>
      <c r="U97" s="9"/>
      <c r="V97"/>
      <c r="W97"/>
      <c r="X97"/>
      <c r="Y97"/>
      <c r="Z97"/>
      <c r="AA97"/>
      <c r="AB97"/>
    </row>
    <row r="98" spans="1:28" s="1" customFormat="1" ht="15" customHeight="1">
      <c r="A98" s="9" t="s">
        <v>35</v>
      </c>
      <c r="B98" s="1" t="s">
        <v>36</v>
      </c>
      <c r="C98" s="1" t="s">
        <v>4211</v>
      </c>
      <c r="E98" s="9" t="s">
        <v>3675</v>
      </c>
      <c r="F98" t="s">
        <v>3698</v>
      </c>
      <c r="G98" t="s">
        <v>5032</v>
      </c>
      <c r="H98" t="s">
        <v>3797</v>
      </c>
      <c r="I98" t="s">
        <v>3027</v>
      </c>
      <c r="J98" s="9" t="s">
        <v>2078</v>
      </c>
      <c r="K98" s="9" t="s">
        <v>5779</v>
      </c>
      <c r="L98" s="9" t="b">
        <f t="shared" si="1"/>
        <v>0</v>
      </c>
      <c r="M98">
        <v>2306</v>
      </c>
      <c r="N98">
        <v>2171491</v>
      </c>
      <c r="O98">
        <v>941.66999132697299</v>
      </c>
      <c r="P98">
        <v>4.9906713469032304</v>
      </c>
      <c r="Q98">
        <v>310</v>
      </c>
      <c r="R98">
        <v>4952</v>
      </c>
      <c r="S98">
        <v>932</v>
      </c>
      <c r="T98">
        <v>812</v>
      </c>
      <c r="U98" s="9"/>
      <c r="V98"/>
      <c r="W98"/>
      <c r="X98"/>
      <c r="Y98"/>
      <c r="Z98"/>
      <c r="AA98"/>
      <c r="AB98"/>
    </row>
    <row r="99" spans="1:28" s="1" customFormat="1" ht="15" customHeight="1">
      <c r="A99" s="9" t="s">
        <v>133</v>
      </c>
      <c r="B99" s="1" t="s">
        <v>134</v>
      </c>
      <c r="C99" s="1" t="s">
        <v>4211</v>
      </c>
      <c r="E99" s="9" t="s">
        <v>3671</v>
      </c>
      <c r="F99" t="s">
        <v>3698</v>
      </c>
      <c r="G99" t="s">
        <v>5259</v>
      </c>
      <c r="H99" t="s">
        <v>4203</v>
      </c>
      <c r="I99" t="s">
        <v>3027</v>
      </c>
      <c r="J99" s="9" t="s">
        <v>2133</v>
      </c>
      <c r="K99" s="9" t="s">
        <v>2133</v>
      </c>
      <c r="L99" s="9" t="b">
        <f t="shared" si="1"/>
        <v>1</v>
      </c>
      <c r="M99">
        <v>2337</v>
      </c>
      <c r="N99">
        <v>2768318</v>
      </c>
      <c r="O99">
        <v>1184.5605477107399</v>
      </c>
      <c r="P99">
        <v>5.8473613356241501</v>
      </c>
      <c r="Q99">
        <v>317</v>
      </c>
      <c r="R99">
        <v>2617</v>
      </c>
      <c r="S99">
        <v>1195</v>
      </c>
      <c r="T99">
        <v>1788</v>
      </c>
      <c r="U99" s="9"/>
      <c r="V99"/>
      <c r="W99"/>
      <c r="X99"/>
      <c r="Y99"/>
      <c r="Z99"/>
      <c r="AA99"/>
      <c r="AB99"/>
    </row>
    <row r="100" spans="1:28" s="1" customFormat="1" ht="15" customHeight="1">
      <c r="A100" s="9" t="s">
        <v>45</v>
      </c>
      <c r="B100" s="1" t="s">
        <v>46</v>
      </c>
      <c r="C100" s="1" t="s">
        <v>4211</v>
      </c>
      <c r="E100" s="9" t="s">
        <v>3680</v>
      </c>
      <c r="F100" t="s">
        <v>3698</v>
      </c>
      <c r="G100" t="s">
        <v>4792</v>
      </c>
      <c r="H100" t="s">
        <v>4175</v>
      </c>
      <c r="I100" t="s">
        <v>3711</v>
      </c>
      <c r="J100" s="9" t="s">
        <v>2083</v>
      </c>
      <c r="K100" s="9" t="s">
        <v>2083</v>
      </c>
      <c r="L100" s="9" t="b">
        <f t="shared" si="1"/>
        <v>1</v>
      </c>
      <c r="M100">
        <v>2380</v>
      </c>
      <c r="N100">
        <v>1778575</v>
      </c>
      <c r="O100">
        <v>747.30042016806703</v>
      </c>
      <c r="P100">
        <v>3.7056012089363199</v>
      </c>
      <c r="Q100">
        <v>243</v>
      </c>
      <c r="R100">
        <v>2582</v>
      </c>
      <c r="S100">
        <v>744</v>
      </c>
      <c r="T100">
        <v>159</v>
      </c>
      <c r="U100" s="9"/>
      <c r="V100"/>
      <c r="W100"/>
      <c r="X100"/>
      <c r="Y100"/>
      <c r="Z100"/>
      <c r="AA100"/>
      <c r="AB100"/>
    </row>
    <row r="101" spans="1:28" s="1" customFormat="1" ht="15" customHeight="1">
      <c r="A101" s="9" t="s">
        <v>135</v>
      </c>
      <c r="B101" s="1" t="s">
        <v>136</v>
      </c>
      <c r="C101" s="1" t="s">
        <v>4211</v>
      </c>
      <c r="D101" s="1" t="s">
        <v>4211</v>
      </c>
      <c r="E101" s="9" t="s">
        <v>3153</v>
      </c>
      <c r="F101" t="s">
        <v>3698</v>
      </c>
      <c r="G101" t="s">
        <v>4948</v>
      </c>
      <c r="H101" t="s">
        <v>4178</v>
      </c>
      <c r="I101" t="s">
        <v>3028</v>
      </c>
      <c r="J101" s="9" t="s">
        <v>2134</v>
      </c>
      <c r="K101" s="9" t="s">
        <v>2134</v>
      </c>
      <c r="L101" s="9" t="b">
        <f t="shared" si="1"/>
        <v>1</v>
      </c>
      <c r="M101">
        <v>2371</v>
      </c>
      <c r="N101">
        <v>2953115</v>
      </c>
      <c r="O101">
        <v>1245.51455082243</v>
      </c>
      <c r="P101">
        <v>6.4080899532115803</v>
      </c>
      <c r="Q101">
        <v>209</v>
      </c>
      <c r="R101">
        <v>2551</v>
      </c>
      <c r="S101">
        <v>1268</v>
      </c>
      <c r="T101">
        <v>1892</v>
      </c>
      <c r="U101" s="9"/>
      <c r="V101"/>
      <c r="W101"/>
      <c r="X101"/>
      <c r="Y101"/>
      <c r="Z101"/>
      <c r="AA101"/>
      <c r="AB101"/>
    </row>
    <row r="102" spans="1:28" s="1" customFormat="1" ht="15" customHeight="1">
      <c r="A102" s="9" t="s">
        <v>13</v>
      </c>
      <c r="B102" s="1" t="s">
        <v>14</v>
      </c>
      <c r="C102" s="9" t="s">
        <v>4210</v>
      </c>
      <c r="E102" s="9" t="s">
        <v>3162</v>
      </c>
      <c r="F102" t="s">
        <v>3698</v>
      </c>
      <c r="G102" t="s">
        <v>5391</v>
      </c>
      <c r="H102" t="s">
        <v>4190</v>
      </c>
      <c r="I102" t="s">
        <v>3028</v>
      </c>
      <c r="J102" s="9" t="s">
        <v>2067</v>
      </c>
      <c r="K102" s="9" t="s">
        <v>5765</v>
      </c>
      <c r="L102" s="9" t="b">
        <f t="shared" si="1"/>
        <v>0</v>
      </c>
      <c r="M102">
        <v>2129</v>
      </c>
      <c r="N102">
        <v>2791495</v>
      </c>
      <c r="O102">
        <v>1311.1766087364899</v>
      </c>
      <c r="P102">
        <v>7.3563543769583903</v>
      </c>
      <c r="Q102">
        <v>195</v>
      </c>
      <c r="R102">
        <v>2900</v>
      </c>
      <c r="S102">
        <v>1314</v>
      </c>
      <c r="T102">
        <v>1802</v>
      </c>
      <c r="U102" s="9"/>
      <c r="V102"/>
      <c r="W102"/>
      <c r="X102"/>
      <c r="Y102"/>
      <c r="Z102"/>
      <c r="AA102"/>
      <c r="AB102"/>
    </row>
    <row r="103" spans="1:28" s="1" customFormat="1" ht="15" customHeight="1">
      <c r="A103" s="9" t="s">
        <v>137</v>
      </c>
      <c r="B103" s="1" t="s">
        <v>138</v>
      </c>
      <c r="C103" s="1" t="s">
        <v>4211</v>
      </c>
      <c r="E103" s="9" t="s">
        <v>3300</v>
      </c>
      <c r="F103" t="s">
        <v>3698</v>
      </c>
      <c r="G103" t="s">
        <v>5108</v>
      </c>
      <c r="H103" t="s">
        <v>3775</v>
      </c>
      <c r="I103" t="s">
        <v>3711</v>
      </c>
      <c r="J103" s="9" t="s">
        <v>2135</v>
      </c>
      <c r="K103" s="9" t="s">
        <v>2135</v>
      </c>
      <c r="L103" s="9" t="b">
        <f t="shared" si="1"/>
        <v>1</v>
      </c>
      <c r="M103">
        <v>2344</v>
      </c>
      <c r="N103">
        <v>2642205</v>
      </c>
      <c r="O103">
        <v>1127.2205631399299</v>
      </c>
      <c r="P103">
        <v>6.1765925960989003</v>
      </c>
      <c r="Q103">
        <v>189</v>
      </c>
      <c r="R103">
        <v>5483</v>
      </c>
      <c r="S103">
        <v>1104.5</v>
      </c>
      <c r="T103">
        <v>1571</v>
      </c>
      <c r="U103" s="9"/>
      <c r="V103"/>
      <c r="W103"/>
      <c r="X103"/>
      <c r="Y103"/>
      <c r="Z103"/>
      <c r="AA103"/>
      <c r="AB103"/>
    </row>
    <row r="104" spans="1:28" s="1" customFormat="1" ht="15" customHeight="1">
      <c r="A104" s="9" t="s">
        <v>139</v>
      </c>
      <c r="B104" s="1" t="s">
        <v>140</v>
      </c>
      <c r="C104" s="1" t="s">
        <v>4211</v>
      </c>
      <c r="E104" s="9" t="s">
        <v>3450</v>
      </c>
      <c r="F104" t="s">
        <v>3698</v>
      </c>
      <c r="G104" t="s">
        <v>5483</v>
      </c>
      <c r="H104" t="s">
        <v>3026</v>
      </c>
      <c r="I104" t="s">
        <v>3712</v>
      </c>
      <c r="J104" s="9" t="s">
        <v>2136</v>
      </c>
      <c r="K104" s="9" t="s">
        <v>2136</v>
      </c>
      <c r="L104" s="9" t="b">
        <f t="shared" si="1"/>
        <v>1</v>
      </c>
      <c r="M104">
        <v>2165</v>
      </c>
      <c r="N104">
        <v>1221280</v>
      </c>
      <c r="O104">
        <v>564.10161662817495</v>
      </c>
      <c r="P104">
        <v>2.9604485580186801</v>
      </c>
      <c r="Q104">
        <v>222</v>
      </c>
      <c r="R104">
        <v>1730</v>
      </c>
      <c r="S104">
        <v>557</v>
      </c>
      <c r="T104">
        <v>15</v>
      </c>
      <c r="U104" s="9"/>
      <c r="V104"/>
      <c r="W104"/>
      <c r="X104"/>
      <c r="Y104"/>
      <c r="Z104"/>
      <c r="AA104"/>
      <c r="AB104"/>
    </row>
    <row r="105" spans="1:28" s="1" customFormat="1" ht="15" customHeight="1">
      <c r="A105" t="s">
        <v>4455</v>
      </c>
      <c r="B105" t="s">
        <v>3707</v>
      </c>
      <c r="C105" s="9" t="s">
        <v>4210</v>
      </c>
      <c r="E105" s="3" t="s">
        <v>3708</v>
      </c>
      <c r="F105" t="s">
        <v>3698</v>
      </c>
      <c r="G105" t="s">
        <v>5518</v>
      </c>
      <c r="H105" t="s">
        <v>4179</v>
      </c>
      <c r="I105" t="s">
        <v>3028</v>
      </c>
      <c r="J105" s="13" t="s">
        <v>4225</v>
      </c>
      <c r="K105" s="13" t="s">
        <v>6080</v>
      </c>
      <c r="L105" s="9" t="b">
        <f t="shared" si="1"/>
        <v>0</v>
      </c>
      <c r="M105">
        <v>2308</v>
      </c>
      <c r="N105">
        <v>1485804</v>
      </c>
      <c r="O105">
        <v>643.76256499133399</v>
      </c>
      <c r="P105">
        <v>3.50959946517361</v>
      </c>
      <c r="Q105">
        <v>108</v>
      </c>
      <c r="R105">
        <v>1916</v>
      </c>
      <c r="S105">
        <v>644</v>
      </c>
      <c r="T105">
        <v>36</v>
      </c>
      <c r="U105" s="9"/>
      <c r="V105"/>
      <c r="W105"/>
      <c r="X105"/>
      <c r="Y105"/>
      <c r="Z105"/>
      <c r="AA105"/>
      <c r="AB105"/>
    </row>
    <row r="106" spans="1:28" s="1" customFormat="1" ht="15" customHeight="1">
      <c r="A106" t="s">
        <v>4473</v>
      </c>
      <c r="B106" t="s">
        <v>3747</v>
      </c>
      <c r="C106" s="9" t="s">
        <v>4211</v>
      </c>
      <c r="D106" s="9"/>
      <c r="E106" s="3" t="s">
        <v>3748</v>
      </c>
      <c r="F106" t="s">
        <v>3698</v>
      </c>
      <c r="G106" t="s">
        <v>4776</v>
      </c>
      <c r="H106" t="s">
        <v>4181</v>
      </c>
      <c r="I106" t="s">
        <v>3028</v>
      </c>
      <c r="J106" s="13" t="s">
        <v>4248</v>
      </c>
      <c r="K106" s="13" t="s">
        <v>4248</v>
      </c>
      <c r="L106" s="9" t="b">
        <f t="shared" si="1"/>
        <v>1</v>
      </c>
      <c r="M106">
        <v>2037</v>
      </c>
      <c r="N106">
        <v>2130180</v>
      </c>
      <c r="O106">
        <v>1045.74374079528</v>
      </c>
      <c r="P106">
        <v>5.7768386812456196</v>
      </c>
      <c r="Q106">
        <v>128</v>
      </c>
      <c r="R106">
        <v>3444</v>
      </c>
      <c r="S106">
        <v>1066</v>
      </c>
      <c r="T106">
        <v>1237</v>
      </c>
      <c r="U106" s="9"/>
      <c r="V106"/>
      <c r="W106"/>
      <c r="X106"/>
      <c r="Y106"/>
      <c r="Z106"/>
      <c r="AA106"/>
      <c r="AB106"/>
    </row>
    <row r="107" spans="1:28" s="1" customFormat="1" ht="15" customHeight="1">
      <c r="A107" s="9" t="s">
        <v>141</v>
      </c>
      <c r="B107" s="1" t="s">
        <v>142</v>
      </c>
      <c r="C107" s="1" t="s">
        <v>4211</v>
      </c>
      <c r="E107" s="9" t="s">
        <v>3049</v>
      </c>
      <c r="F107" t="s">
        <v>3698</v>
      </c>
      <c r="G107" t="s">
        <v>5597</v>
      </c>
      <c r="H107" t="s">
        <v>4182</v>
      </c>
      <c r="I107" t="s">
        <v>3711</v>
      </c>
      <c r="J107" s="9" t="s">
        <v>2137</v>
      </c>
      <c r="K107" s="9" t="s">
        <v>2137</v>
      </c>
      <c r="L107" s="9" t="b">
        <f t="shared" si="1"/>
        <v>1</v>
      </c>
      <c r="M107">
        <v>2243</v>
      </c>
      <c r="N107">
        <v>2299956</v>
      </c>
      <c r="O107">
        <v>1025.3927775300899</v>
      </c>
      <c r="P107">
        <v>4.8694550992097101</v>
      </c>
      <c r="Q107">
        <v>209</v>
      </c>
      <c r="R107">
        <v>2952</v>
      </c>
      <c r="S107">
        <v>1031</v>
      </c>
      <c r="T107">
        <v>1272</v>
      </c>
      <c r="U107" s="24" t="s">
        <v>5732</v>
      </c>
      <c r="V107"/>
      <c r="W107"/>
      <c r="X107"/>
      <c r="Y107"/>
      <c r="Z107"/>
      <c r="AA107"/>
      <c r="AB107"/>
    </row>
    <row r="108" spans="1:28" s="1" customFormat="1" ht="15" customHeight="1">
      <c r="A108" s="9" t="s">
        <v>143</v>
      </c>
      <c r="B108" s="1" t="s">
        <v>144</v>
      </c>
      <c r="C108" s="1" t="s">
        <v>4211</v>
      </c>
      <c r="D108" s="1" t="s">
        <v>4211</v>
      </c>
      <c r="E108" s="9" t="s">
        <v>3040</v>
      </c>
      <c r="F108" t="s">
        <v>3755</v>
      </c>
      <c r="G108" t="s">
        <v>4851</v>
      </c>
      <c r="H108" t="s">
        <v>4176</v>
      </c>
      <c r="I108" t="s">
        <v>3028</v>
      </c>
      <c r="J108" s="9" t="s">
        <v>2138</v>
      </c>
      <c r="K108" s="9" t="s">
        <v>2138</v>
      </c>
      <c r="L108" s="9" t="b">
        <f t="shared" si="1"/>
        <v>1</v>
      </c>
      <c r="M108">
        <v>2342</v>
      </c>
      <c r="N108">
        <v>1368275</v>
      </c>
      <c r="O108">
        <v>584.23356105892401</v>
      </c>
      <c r="P108">
        <v>3.5903126644804999</v>
      </c>
      <c r="Q108">
        <v>123</v>
      </c>
      <c r="R108">
        <v>2261</v>
      </c>
      <c r="S108">
        <v>573.5</v>
      </c>
      <c r="T108">
        <v>36</v>
      </c>
      <c r="U108" s="9"/>
      <c r="V108"/>
      <c r="W108"/>
      <c r="X108"/>
      <c r="Y108"/>
      <c r="Z108"/>
      <c r="AA108"/>
      <c r="AB108"/>
    </row>
    <row r="109" spans="1:28" s="1" customFormat="1" ht="15" customHeight="1">
      <c r="A109" s="9" t="s">
        <v>145</v>
      </c>
      <c r="B109" s="1" t="s">
        <v>146</v>
      </c>
      <c r="C109" s="1" t="s">
        <v>4211</v>
      </c>
      <c r="D109" s="1" t="s">
        <v>4211</v>
      </c>
      <c r="E109" s="9" t="s">
        <v>3348</v>
      </c>
      <c r="F109" t="s">
        <v>3756</v>
      </c>
      <c r="G109" t="s">
        <v>5111</v>
      </c>
      <c r="H109" t="s">
        <v>4195</v>
      </c>
      <c r="I109" t="s">
        <v>3712</v>
      </c>
      <c r="J109" s="9" t="s">
        <v>2139</v>
      </c>
      <c r="K109" s="9" t="s">
        <v>2139</v>
      </c>
      <c r="L109" s="9" t="b">
        <f t="shared" si="1"/>
        <v>1</v>
      </c>
      <c r="M109">
        <v>2313</v>
      </c>
      <c r="N109">
        <v>2772393</v>
      </c>
      <c r="O109">
        <v>1198.61348897535</v>
      </c>
      <c r="P109">
        <v>6.0894614895005796</v>
      </c>
      <c r="Q109">
        <v>218</v>
      </c>
      <c r="R109">
        <v>3760</v>
      </c>
      <c r="S109">
        <v>1228</v>
      </c>
      <c r="T109">
        <v>1801</v>
      </c>
      <c r="U109" s="9"/>
      <c r="V109"/>
      <c r="W109"/>
      <c r="X109"/>
      <c r="Y109"/>
      <c r="Z109"/>
      <c r="AA109"/>
      <c r="AB109"/>
    </row>
    <row r="110" spans="1:28" s="1" customFormat="1" ht="15" customHeight="1">
      <c r="A110" s="9" t="s">
        <v>147</v>
      </c>
      <c r="B110" s="1" t="s">
        <v>148</v>
      </c>
      <c r="C110" s="1" t="s">
        <v>4211</v>
      </c>
      <c r="D110" s="1" t="s">
        <v>4211</v>
      </c>
      <c r="E110" s="9" t="s">
        <v>3451</v>
      </c>
      <c r="F110" t="s">
        <v>3756</v>
      </c>
      <c r="G110" t="s">
        <v>5484</v>
      </c>
      <c r="H110" t="s">
        <v>3026</v>
      </c>
      <c r="I110" t="s">
        <v>3712</v>
      </c>
      <c r="J110" s="9" t="s">
        <v>2140</v>
      </c>
      <c r="K110" s="9" t="s">
        <v>2140</v>
      </c>
      <c r="L110" s="9" t="b">
        <f t="shared" si="1"/>
        <v>1</v>
      </c>
      <c r="M110">
        <v>2217</v>
      </c>
      <c r="N110">
        <v>1317328</v>
      </c>
      <c r="O110">
        <v>594.19395579612001</v>
      </c>
      <c r="P110">
        <v>3.4097385932198598</v>
      </c>
      <c r="Q110">
        <v>207</v>
      </c>
      <c r="R110">
        <v>1897</v>
      </c>
      <c r="S110">
        <v>605</v>
      </c>
      <c r="T110">
        <v>18</v>
      </c>
      <c r="U110" s="9"/>
      <c r="V110"/>
      <c r="W110"/>
      <c r="X110"/>
      <c r="Y110"/>
      <c r="Z110"/>
      <c r="AA110"/>
      <c r="AB110"/>
    </row>
    <row r="111" spans="1:28" s="1" customFormat="1" ht="15" customHeight="1">
      <c r="A111" s="9" t="s">
        <v>149</v>
      </c>
      <c r="B111" s="1" t="s">
        <v>150</v>
      </c>
      <c r="C111" s="1" t="s">
        <v>4211</v>
      </c>
      <c r="D111" s="1" t="s">
        <v>4211</v>
      </c>
      <c r="E111" s="9" t="s">
        <v>3448</v>
      </c>
      <c r="F111" t="s">
        <v>151</v>
      </c>
      <c r="G111" t="s">
        <v>4935</v>
      </c>
      <c r="H111" t="s">
        <v>4157</v>
      </c>
      <c r="I111" t="s">
        <v>3027</v>
      </c>
      <c r="J111" s="9" t="s">
        <v>2141</v>
      </c>
      <c r="K111" s="9" t="s">
        <v>2141</v>
      </c>
      <c r="L111" s="9" t="b">
        <f t="shared" si="1"/>
        <v>1</v>
      </c>
      <c r="M111">
        <v>2214</v>
      </c>
      <c r="N111">
        <v>1857332</v>
      </c>
      <c r="O111">
        <v>838.90334236675699</v>
      </c>
      <c r="P111">
        <v>4.1957614171258104</v>
      </c>
      <c r="Q111">
        <v>213</v>
      </c>
      <c r="R111">
        <v>2623</v>
      </c>
      <c r="S111">
        <v>839.5</v>
      </c>
      <c r="T111">
        <v>381</v>
      </c>
      <c r="U111" s="9"/>
      <c r="V111"/>
      <c r="W111"/>
      <c r="X111"/>
      <c r="Y111"/>
      <c r="Z111"/>
      <c r="AA111"/>
      <c r="AB111"/>
    </row>
    <row r="112" spans="1:28" s="1" customFormat="1" ht="15" customHeight="1">
      <c r="A112" s="9" t="s">
        <v>5932</v>
      </c>
      <c r="B112" s="1" t="s">
        <v>5885</v>
      </c>
      <c r="C112" s="1" t="s">
        <v>4210</v>
      </c>
      <c r="D112" s="1" t="s">
        <v>4211</v>
      </c>
      <c r="E112" s="3" t="s">
        <v>5954</v>
      </c>
      <c r="F112" t="s">
        <v>1423</v>
      </c>
      <c r="G112" t="s">
        <v>5951</v>
      </c>
      <c r="H112"/>
      <c r="I112" s="3" t="s">
        <v>3027</v>
      </c>
      <c r="J112" t="s">
        <v>5907</v>
      </c>
      <c r="K112" s="9" t="s">
        <v>5993</v>
      </c>
      <c r="L112" s="9" t="b">
        <f t="shared" si="1"/>
        <v>0</v>
      </c>
      <c r="M112" s="9"/>
      <c r="N112" s="9"/>
      <c r="O112" s="10"/>
      <c r="P112" s="10"/>
      <c r="Q112" s="9"/>
      <c r="R112" s="9"/>
      <c r="S112" s="9"/>
      <c r="T112" s="9"/>
      <c r="U112" s="9"/>
      <c r="V112"/>
      <c r="W112"/>
      <c r="X112"/>
      <c r="Y112"/>
      <c r="Z112"/>
      <c r="AA112"/>
      <c r="AB112"/>
    </row>
    <row r="113" spans="1:28" s="1" customFormat="1" ht="15" customHeight="1">
      <c r="A113" s="9" t="s">
        <v>3029</v>
      </c>
      <c r="B113" s="9" t="s">
        <v>1566</v>
      </c>
      <c r="C113" s="1" t="s">
        <v>4211</v>
      </c>
      <c r="D113" s="1" t="s">
        <v>4211</v>
      </c>
      <c r="E113" s="9" t="s">
        <v>3030</v>
      </c>
      <c r="F113" t="s">
        <v>151</v>
      </c>
      <c r="G113" t="s">
        <v>4777</v>
      </c>
      <c r="H113" t="s">
        <v>3780</v>
      </c>
      <c r="I113" t="s">
        <v>3027</v>
      </c>
      <c r="J113" s="9" t="s">
        <v>2142</v>
      </c>
      <c r="K113" s="9" t="s">
        <v>2142</v>
      </c>
      <c r="L113" s="9" t="b">
        <f t="shared" si="1"/>
        <v>1</v>
      </c>
      <c r="M113">
        <v>2244</v>
      </c>
      <c r="N113">
        <v>1768217</v>
      </c>
      <c r="O113">
        <v>787.975490196078</v>
      </c>
      <c r="P113">
        <v>4.8904979273581102</v>
      </c>
      <c r="Q113">
        <v>209</v>
      </c>
      <c r="R113">
        <v>1674</v>
      </c>
      <c r="S113">
        <v>814</v>
      </c>
      <c r="T113">
        <v>390</v>
      </c>
      <c r="U113" s="9"/>
      <c r="V113"/>
      <c r="W113"/>
      <c r="X113"/>
      <c r="Y113"/>
      <c r="Z113"/>
      <c r="AA113"/>
      <c r="AB113"/>
    </row>
    <row r="114" spans="1:28" s="1" customFormat="1" ht="15" customHeight="1">
      <c r="A114" s="9" t="s">
        <v>3029</v>
      </c>
      <c r="B114" s="9" t="s">
        <v>1567</v>
      </c>
      <c r="C114" s="1" t="s">
        <v>4210</v>
      </c>
      <c r="E114" s="9" t="s">
        <v>3031</v>
      </c>
      <c r="F114" t="s">
        <v>151</v>
      </c>
      <c r="G114" t="s">
        <v>4777</v>
      </c>
      <c r="H114" t="s">
        <v>3781</v>
      </c>
      <c r="I114" t="s">
        <v>3027</v>
      </c>
      <c r="J114" s="9" t="s">
        <v>2143</v>
      </c>
      <c r="K114" s="9" t="s">
        <v>2143</v>
      </c>
      <c r="L114" s="9" t="b">
        <f t="shared" si="1"/>
        <v>1</v>
      </c>
      <c r="M114">
        <v>2272</v>
      </c>
      <c r="N114">
        <v>2585905</v>
      </c>
      <c r="O114">
        <v>1138.1624119718299</v>
      </c>
      <c r="P114">
        <v>6.05378028746693</v>
      </c>
      <c r="Q114">
        <v>207</v>
      </c>
      <c r="R114">
        <v>2902</v>
      </c>
      <c r="S114">
        <v>1178.5</v>
      </c>
      <c r="T114">
        <v>1632</v>
      </c>
      <c r="U114" s="9"/>
      <c r="V114"/>
      <c r="W114"/>
      <c r="X114"/>
      <c r="Y114"/>
      <c r="Z114"/>
      <c r="AA114"/>
      <c r="AB114"/>
    </row>
    <row r="115" spans="1:28" s="1" customFormat="1" ht="15" customHeight="1">
      <c r="A115" s="9" t="s">
        <v>3029</v>
      </c>
      <c r="B115" s="9" t="s">
        <v>1568</v>
      </c>
      <c r="C115" s="1" t="s">
        <v>4210</v>
      </c>
      <c r="E115" s="1" t="s">
        <v>3032</v>
      </c>
      <c r="F115" t="s">
        <v>151</v>
      </c>
      <c r="G115" t="s">
        <v>4777</v>
      </c>
      <c r="H115" t="s">
        <v>3781</v>
      </c>
      <c r="I115" t="s">
        <v>3027</v>
      </c>
      <c r="J115" s="9" t="s">
        <v>2144</v>
      </c>
      <c r="K115" s="9" t="s">
        <v>2144</v>
      </c>
      <c r="L115" s="9" t="b">
        <f t="shared" si="1"/>
        <v>1</v>
      </c>
      <c r="M115">
        <v>2056</v>
      </c>
      <c r="N115">
        <v>1470811</v>
      </c>
      <c r="O115">
        <v>715.375</v>
      </c>
      <c r="P115">
        <v>4.9184081856511304</v>
      </c>
      <c r="Q115">
        <v>207</v>
      </c>
      <c r="R115">
        <v>1905</v>
      </c>
      <c r="S115">
        <v>722.5</v>
      </c>
      <c r="T115">
        <v>182</v>
      </c>
      <c r="U115" s="9"/>
      <c r="V115"/>
      <c r="W115"/>
      <c r="X115"/>
      <c r="Y115"/>
      <c r="Z115"/>
      <c r="AA115"/>
      <c r="AB115"/>
    </row>
    <row r="116" spans="1:28" s="1" customFormat="1" ht="15" customHeight="1">
      <c r="A116" t="s">
        <v>4477</v>
      </c>
      <c r="B116" t="s">
        <v>3758</v>
      </c>
      <c r="C116" s="9" t="s">
        <v>4211</v>
      </c>
      <c r="D116" s="1" t="s">
        <v>4211</v>
      </c>
      <c r="E116" s="3" t="s">
        <v>3759</v>
      </c>
      <c r="F116" t="s">
        <v>3757</v>
      </c>
      <c r="G116" t="s">
        <v>4950</v>
      </c>
      <c r="H116" t="s">
        <v>4178</v>
      </c>
      <c r="I116" t="s">
        <v>3028</v>
      </c>
      <c r="J116" s="13" t="s">
        <v>4276</v>
      </c>
      <c r="K116" s="13" t="s">
        <v>4276</v>
      </c>
      <c r="L116" s="9" t="b">
        <f t="shared" si="1"/>
        <v>1</v>
      </c>
      <c r="M116">
        <v>2322</v>
      </c>
      <c r="N116">
        <v>2704342</v>
      </c>
      <c r="O116">
        <v>1164.66063738156</v>
      </c>
      <c r="P116">
        <v>5.9166521224608504</v>
      </c>
      <c r="Q116">
        <v>208</v>
      </c>
      <c r="R116">
        <v>3284</v>
      </c>
      <c r="S116">
        <v>1194</v>
      </c>
      <c r="T116">
        <v>1739</v>
      </c>
      <c r="U116" s="9"/>
      <c r="V116"/>
      <c r="W116"/>
      <c r="X116"/>
      <c r="Y116"/>
      <c r="Z116"/>
      <c r="AA116"/>
      <c r="AB116"/>
    </row>
    <row r="117" spans="1:28" s="1" customFormat="1" ht="15" customHeight="1">
      <c r="A117" s="9" t="s">
        <v>152</v>
      </c>
      <c r="B117" s="1" t="s">
        <v>153</v>
      </c>
      <c r="C117" s="1" t="s">
        <v>4211</v>
      </c>
      <c r="E117" s="9" t="s">
        <v>3148</v>
      </c>
      <c r="F117" t="s">
        <v>3760</v>
      </c>
      <c r="G117" t="s">
        <v>5506</v>
      </c>
      <c r="H117" t="s">
        <v>4183</v>
      </c>
      <c r="I117" t="s">
        <v>3028</v>
      </c>
      <c r="J117" s="9" t="s">
        <v>2145</v>
      </c>
      <c r="K117" s="9" t="s">
        <v>2145</v>
      </c>
      <c r="L117" s="9" t="b">
        <f t="shared" si="1"/>
        <v>1</v>
      </c>
      <c r="M117">
        <v>2234</v>
      </c>
      <c r="N117">
        <v>2692747</v>
      </c>
      <c r="O117">
        <v>1205.3478066248799</v>
      </c>
      <c r="P117">
        <v>6.3603829944743202</v>
      </c>
      <c r="Q117">
        <v>223</v>
      </c>
      <c r="R117">
        <v>3054</v>
      </c>
      <c r="S117">
        <v>1232.5</v>
      </c>
      <c r="T117">
        <v>1731</v>
      </c>
      <c r="U117" s="9"/>
      <c r="V117"/>
      <c r="W117"/>
      <c r="X117"/>
      <c r="Y117"/>
      <c r="Z117"/>
      <c r="AA117"/>
      <c r="AB117"/>
    </row>
    <row r="118" spans="1:28" s="1" customFormat="1" ht="15" customHeight="1">
      <c r="A118" s="9" t="s">
        <v>158</v>
      </c>
      <c r="B118" s="1" t="s">
        <v>159</v>
      </c>
      <c r="C118" s="1" t="s">
        <v>4211</v>
      </c>
      <c r="D118" s="1" t="s">
        <v>4211</v>
      </c>
      <c r="E118" s="9" t="s">
        <v>3164</v>
      </c>
      <c r="F118" t="s">
        <v>3760</v>
      </c>
      <c r="G118" t="s">
        <v>5497</v>
      </c>
      <c r="H118" t="s">
        <v>4178</v>
      </c>
      <c r="I118" t="s">
        <v>3028</v>
      </c>
      <c r="J118" s="9" t="s">
        <v>2148</v>
      </c>
      <c r="K118" s="9" t="s">
        <v>2148</v>
      </c>
      <c r="L118" s="9" t="b">
        <f t="shared" si="1"/>
        <v>1</v>
      </c>
      <c r="M118">
        <v>2348</v>
      </c>
      <c r="N118">
        <v>1881603</v>
      </c>
      <c r="O118">
        <v>801.36413969335604</v>
      </c>
      <c r="P118">
        <v>6.3872446792923698</v>
      </c>
      <c r="Q118">
        <v>208</v>
      </c>
      <c r="R118">
        <v>9354</v>
      </c>
      <c r="S118">
        <v>809</v>
      </c>
      <c r="T118">
        <v>361</v>
      </c>
      <c r="U118" s="9"/>
      <c r="V118"/>
      <c r="W118"/>
      <c r="X118"/>
      <c r="Y118"/>
      <c r="Z118"/>
      <c r="AA118"/>
      <c r="AB118"/>
    </row>
    <row r="119" spans="1:28" s="1" customFormat="1" ht="15" customHeight="1">
      <c r="A119" s="9" t="s">
        <v>160</v>
      </c>
      <c r="B119" s="1" t="s">
        <v>1569</v>
      </c>
      <c r="C119" s="1" t="s">
        <v>4211</v>
      </c>
      <c r="E119" s="9" t="s">
        <v>1570</v>
      </c>
      <c r="F119" t="s">
        <v>3760</v>
      </c>
      <c r="G119" t="s">
        <v>4988</v>
      </c>
      <c r="H119" t="s">
        <v>3024</v>
      </c>
      <c r="I119" t="s">
        <v>3735</v>
      </c>
      <c r="J119" s="9" t="s">
        <v>2149</v>
      </c>
      <c r="K119" s="9" t="s">
        <v>2149</v>
      </c>
      <c r="L119" s="9" t="b">
        <f t="shared" si="1"/>
        <v>1</v>
      </c>
      <c r="M119">
        <v>2036</v>
      </c>
      <c r="N119">
        <v>1242572</v>
      </c>
      <c r="O119">
        <v>610.30058939096205</v>
      </c>
      <c r="P119">
        <v>4.6025517467138002</v>
      </c>
      <c r="Q119">
        <v>228</v>
      </c>
      <c r="R119">
        <v>3110</v>
      </c>
      <c r="S119">
        <v>604</v>
      </c>
      <c r="T119">
        <v>76</v>
      </c>
      <c r="U119" s="9"/>
      <c r="V119"/>
      <c r="W119"/>
      <c r="X119"/>
      <c r="Y119"/>
      <c r="Z119"/>
      <c r="AA119"/>
      <c r="AB119"/>
    </row>
    <row r="120" spans="1:28" s="1" customFormat="1" ht="15" customHeight="1">
      <c r="A120" s="9" t="s">
        <v>161</v>
      </c>
      <c r="B120" s="1" t="s">
        <v>162</v>
      </c>
      <c r="C120" s="1" t="s">
        <v>4211</v>
      </c>
      <c r="D120" s="1" t="s">
        <v>4211</v>
      </c>
      <c r="E120" s="9" t="s">
        <v>3151</v>
      </c>
      <c r="F120" t="s">
        <v>3760</v>
      </c>
      <c r="G120" t="s">
        <v>5503</v>
      </c>
      <c r="H120" t="s">
        <v>4178</v>
      </c>
      <c r="I120" t="s">
        <v>3028</v>
      </c>
      <c r="J120" s="9" t="s">
        <v>2150</v>
      </c>
      <c r="K120" s="9" t="s">
        <v>2150</v>
      </c>
      <c r="L120" s="9" t="b">
        <f t="shared" si="1"/>
        <v>1</v>
      </c>
      <c r="M120">
        <v>2332</v>
      </c>
      <c r="N120">
        <v>2887015</v>
      </c>
      <c r="O120">
        <v>1237.99957118353</v>
      </c>
      <c r="P120">
        <v>6.0134069061166002</v>
      </c>
      <c r="Q120">
        <v>221</v>
      </c>
      <c r="R120">
        <v>2589</v>
      </c>
      <c r="S120">
        <v>1276</v>
      </c>
      <c r="T120">
        <v>1883</v>
      </c>
      <c r="U120" s="9"/>
      <c r="V120"/>
      <c r="W120"/>
      <c r="X120"/>
      <c r="Y120"/>
      <c r="Z120"/>
      <c r="AA120"/>
      <c r="AB120"/>
    </row>
    <row r="121" spans="1:28" s="1" customFormat="1" ht="15" customHeight="1">
      <c r="A121" s="9" t="s">
        <v>163</v>
      </c>
      <c r="B121" s="1" t="s">
        <v>1571</v>
      </c>
      <c r="C121" s="1" t="s">
        <v>4211</v>
      </c>
      <c r="D121" s="1" t="s">
        <v>4211</v>
      </c>
      <c r="E121" s="9" t="s">
        <v>1572</v>
      </c>
      <c r="F121" t="s">
        <v>3760</v>
      </c>
      <c r="G121" t="s">
        <v>4872</v>
      </c>
      <c r="H121" t="s">
        <v>3024</v>
      </c>
      <c r="I121" t="s">
        <v>3735</v>
      </c>
      <c r="J121" s="9" t="s">
        <v>2151</v>
      </c>
      <c r="K121" s="9" t="s">
        <v>2151</v>
      </c>
      <c r="L121" s="9" t="b">
        <f t="shared" si="1"/>
        <v>1</v>
      </c>
      <c r="M121">
        <v>2395</v>
      </c>
      <c r="N121">
        <v>2437026</v>
      </c>
      <c r="O121">
        <v>1017.54739039665</v>
      </c>
      <c r="P121">
        <v>7.7932660704353101</v>
      </c>
      <c r="Q121">
        <v>221</v>
      </c>
      <c r="R121">
        <v>7022</v>
      </c>
      <c r="S121">
        <v>992</v>
      </c>
      <c r="T121">
        <v>1171</v>
      </c>
      <c r="U121" s="9"/>
      <c r="V121"/>
      <c r="W121"/>
      <c r="X121"/>
      <c r="Y121"/>
      <c r="Z121"/>
      <c r="AA121"/>
      <c r="AB121"/>
    </row>
    <row r="122" spans="1:28" s="1" customFormat="1" ht="15" customHeight="1">
      <c r="A122" s="9" t="s">
        <v>166</v>
      </c>
      <c r="B122" s="1" t="s">
        <v>167</v>
      </c>
      <c r="C122" s="1" t="s">
        <v>4211</v>
      </c>
      <c r="D122" s="1" t="s">
        <v>4211</v>
      </c>
      <c r="E122" s="9" t="s">
        <v>3163</v>
      </c>
      <c r="F122" t="s">
        <v>3760</v>
      </c>
      <c r="G122" t="s">
        <v>4940</v>
      </c>
      <c r="H122" t="s">
        <v>4190</v>
      </c>
      <c r="I122" t="s">
        <v>3028</v>
      </c>
      <c r="J122" s="9" t="s">
        <v>2153</v>
      </c>
      <c r="K122" s="9" t="s">
        <v>2153</v>
      </c>
      <c r="L122" s="9" t="b">
        <f t="shared" si="1"/>
        <v>1</v>
      </c>
      <c r="M122">
        <v>2342</v>
      </c>
      <c r="N122">
        <v>2840339</v>
      </c>
      <c r="O122">
        <v>1212.78351836037</v>
      </c>
      <c r="P122">
        <v>6.1531687052228401</v>
      </c>
      <c r="Q122">
        <v>237</v>
      </c>
      <c r="R122">
        <v>3755</v>
      </c>
      <c r="S122">
        <v>1221.5</v>
      </c>
      <c r="T122">
        <v>1836</v>
      </c>
      <c r="U122" s="9"/>
      <c r="V122"/>
      <c r="W122"/>
      <c r="X122"/>
      <c r="Y122"/>
      <c r="Z122"/>
      <c r="AA122"/>
      <c r="AB122"/>
    </row>
    <row r="123" spans="1:28" s="1" customFormat="1" ht="15" customHeight="1">
      <c r="A123" s="9" t="s">
        <v>168</v>
      </c>
      <c r="B123" s="1" t="s">
        <v>169</v>
      </c>
      <c r="C123" s="1" t="s">
        <v>4211</v>
      </c>
      <c r="E123" s="9" t="s">
        <v>3166</v>
      </c>
      <c r="F123" t="s">
        <v>3760</v>
      </c>
      <c r="G123" t="s">
        <v>4934</v>
      </c>
      <c r="H123" t="s">
        <v>4178</v>
      </c>
      <c r="I123" t="s">
        <v>3028</v>
      </c>
      <c r="J123" s="9" t="s">
        <v>2154</v>
      </c>
      <c r="K123" s="9" t="s">
        <v>2154</v>
      </c>
      <c r="L123" s="9" t="b">
        <f t="shared" si="1"/>
        <v>1</v>
      </c>
      <c r="M123">
        <v>2048</v>
      </c>
      <c r="N123">
        <v>766148</v>
      </c>
      <c r="O123">
        <v>374.095703125</v>
      </c>
      <c r="P123">
        <v>2.1750303898215302</v>
      </c>
      <c r="Q123">
        <v>61</v>
      </c>
      <c r="R123">
        <v>1373</v>
      </c>
      <c r="S123">
        <v>366</v>
      </c>
      <c r="T123">
        <v>1</v>
      </c>
      <c r="U123" s="9"/>
      <c r="V123"/>
      <c r="W123"/>
      <c r="X123"/>
      <c r="Y123"/>
      <c r="Z123"/>
      <c r="AA123"/>
      <c r="AB123"/>
    </row>
    <row r="124" spans="1:28" s="1" customFormat="1" ht="15" customHeight="1">
      <c r="A124" s="9" t="s">
        <v>164</v>
      </c>
      <c r="B124" s="1" t="s">
        <v>165</v>
      </c>
      <c r="C124" s="1" t="s">
        <v>4210</v>
      </c>
      <c r="E124" s="9" t="s">
        <v>3058</v>
      </c>
      <c r="F124" t="s">
        <v>3760</v>
      </c>
      <c r="G124" t="s">
        <v>5447</v>
      </c>
      <c r="H124" t="s">
        <v>4183</v>
      </c>
      <c r="I124" t="s">
        <v>3028</v>
      </c>
      <c r="J124" s="9" t="s">
        <v>2152</v>
      </c>
      <c r="K124" s="9" t="s">
        <v>6038</v>
      </c>
      <c r="L124" s="9" t="b">
        <f t="shared" si="1"/>
        <v>0</v>
      </c>
      <c r="M124">
        <v>2253</v>
      </c>
      <c r="N124">
        <v>2462366</v>
      </c>
      <c r="O124">
        <v>1092.9276520195201</v>
      </c>
      <c r="P124">
        <v>6.1175585025446697</v>
      </c>
      <c r="Q124">
        <v>209</v>
      </c>
      <c r="R124">
        <v>5833</v>
      </c>
      <c r="S124">
        <v>1118</v>
      </c>
      <c r="T124">
        <v>1485</v>
      </c>
      <c r="U124" s="9"/>
      <c r="V124"/>
      <c r="W124"/>
      <c r="X124"/>
      <c r="Y124"/>
      <c r="Z124"/>
      <c r="AA124"/>
      <c r="AB124"/>
    </row>
    <row r="125" spans="1:28" s="1" customFormat="1" ht="15" customHeight="1">
      <c r="A125" s="9" t="s">
        <v>170</v>
      </c>
      <c r="B125" s="1" t="s">
        <v>171</v>
      </c>
      <c r="C125" s="1" t="s">
        <v>4211</v>
      </c>
      <c r="D125" s="1" t="s">
        <v>4211</v>
      </c>
      <c r="E125" s="9" t="s">
        <v>3141</v>
      </c>
      <c r="F125" t="s">
        <v>3760</v>
      </c>
      <c r="G125" t="s">
        <v>5860</v>
      </c>
      <c r="H125" t="s">
        <v>4190</v>
      </c>
      <c r="I125" t="s">
        <v>3028</v>
      </c>
      <c r="J125" s="9" t="s">
        <v>2155</v>
      </c>
      <c r="K125" s="9" t="s">
        <v>2155</v>
      </c>
      <c r="L125" s="9" t="b">
        <f t="shared" si="1"/>
        <v>1</v>
      </c>
      <c r="M125">
        <v>2378</v>
      </c>
      <c r="N125">
        <v>2547160</v>
      </c>
      <c r="O125">
        <v>1071.1354079058001</v>
      </c>
      <c r="P125">
        <v>5.4102618561539702</v>
      </c>
      <c r="Q125">
        <v>217</v>
      </c>
      <c r="R125">
        <v>2379</v>
      </c>
      <c r="S125">
        <v>1080</v>
      </c>
      <c r="T125">
        <v>1495</v>
      </c>
      <c r="U125" s="9"/>
      <c r="V125"/>
      <c r="W125"/>
      <c r="X125"/>
      <c r="Y125"/>
      <c r="Z125"/>
      <c r="AA125"/>
      <c r="AB125"/>
    </row>
    <row r="126" spans="1:28" s="1" customFormat="1" ht="15" customHeight="1">
      <c r="A126" s="9" t="s">
        <v>172</v>
      </c>
      <c r="B126" s="1" t="s">
        <v>173</v>
      </c>
      <c r="C126" s="1" t="s">
        <v>4210</v>
      </c>
      <c r="E126" s="9" t="s">
        <v>3452</v>
      </c>
      <c r="F126" t="s">
        <v>3760</v>
      </c>
      <c r="G126" t="s">
        <v>5485</v>
      </c>
      <c r="H126" t="s">
        <v>4178</v>
      </c>
      <c r="I126" t="s">
        <v>3028</v>
      </c>
      <c r="J126" s="9" t="s">
        <v>2156</v>
      </c>
      <c r="K126" s="9" t="s">
        <v>2156</v>
      </c>
      <c r="L126" s="9" t="b">
        <f t="shared" si="1"/>
        <v>1</v>
      </c>
      <c r="M126">
        <v>808</v>
      </c>
      <c r="N126">
        <v>210518</v>
      </c>
      <c r="O126">
        <v>260.54207920791998</v>
      </c>
      <c r="P126">
        <v>1.65669809321607</v>
      </c>
      <c r="Q126">
        <v>140</v>
      </c>
      <c r="R126">
        <v>548</v>
      </c>
      <c r="S126">
        <v>250</v>
      </c>
      <c r="T126">
        <v>0</v>
      </c>
      <c r="U126" s="9" t="s">
        <v>3022</v>
      </c>
      <c r="V126"/>
      <c r="W126"/>
      <c r="X126"/>
      <c r="Y126"/>
      <c r="Z126"/>
      <c r="AA126"/>
      <c r="AB126"/>
    </row>
    <row r="127" spans="1:28" s="1" customFormat="1" ht="15" customHeight="1">
      <c r="A127" s="1" t="s">
        <v>174</v>
      </c>
      <c r="B127" s="1" t="s">
        <v>1573</v>
      </c>
      <c r="C127" s="1" t="s">
        <v>4210</v>
      </c>
      <c r="E127" s="1" t="s">
        <v>4685</v>
      </c>
      <c r="F127" t="s">
        <v>3760</v>
      </c>
      <c r="G127" t="s">
        <v>4698</v>
      </c>
      <c r="H127" t="s">
        <v>3024</v>
      </c>
      <c r="I127" t="s">
        <v>3735</v>
      </c>
      <c r="J127" s="1" t="s">
        <v>2157</v>
      </c>
      <c r="K127" s="1" t="s">
        <v>2157</v>
      </c>
      <c r="L127" s="9" t="b">
        <f t="shared" si="1"/>
        <v>1</v>
      </c>
      <c r="M127">
        <v>2251</v>
      </c>
      <c r="N127">
        <v>1606065</v>
      </c>
      <c r="O127">
        <v>713.48956019546802</v>
      </c>
      <c r="P127">
        <v>6.2876144258773401</v>
      </c>
      <c r="Q127">
        <v>230</v>
      </c>
      <c r="R127">
        <v>6705</v>
      </c>
      <c r="S127">
        <v>674</v>
      </c>
      <c r="T127">
        <v>243</v>
      </c>
      <c r="U127" s="1" t="s">
        <v>3025</v>
      </c>
      <c r="V127"/>
      <c r="W127"/>
      <c r="X127"/>
      <c r="Y127"/>
      <c r="Z127"/>
      <c r="AA127"/>
      <c r="AB127"/>
    </row>
    <row r="128" spans="1:28" s="1" customFormat="1" ht="15" customHeight="1">
      <c r="A128" s="9" t="s">
        <v>175</v>
      </c>
      <c r="B128" s="1" t="s">
        <v>176</v>
      </c>
      <c r="C128" s="1" t="s">
        <v>4211</v>
      </c>
      <c r="E128" s="9" t="s">
        <v>3142</v>
      </c>
      <c r="F128" t="s">
        <v>3760</v>
      </c>
      <c r="G128" t="s">
        <v>5382</v>
      </c>
      <c r="H128" t="s">
        <v>4188</v>
      </c>
      <c r="I128" t="s">
        <v>3028</v>
      </c>
      <c r="J128" s="9" t="s">
        <v>2158</v>
      </c>
      <c r="K128" s="9" t="s">
        <v>2158</v>
      </c>
      <c r="L128" s="9" t="b">
        <f t="shared" si="1"/>
        <v>1</v>
      </c>
      <c r="M128">
        <v>2192</v>
      </c>
      <c r="N128">
        <v>2205891</v>
      </c>
      <c r="O128">
        <v>1006.3371350364901</v>
      </c>
      <c r="P128">
        <v>5.6351032623338604</v>
      </c>
      <c r="Q128">
        <v>58</v>
      </c>
      <c r="R128">
        <v>2560</v>
      </c>
      <c r="S128">
        <v>1034</v>
      </c>
      <c r="T128">
        <v>1198</v>
      </c>
      <c r="U128" s="9"/>
      <c r="V128"/>
      <c r="W128"/>
      <c r="X128"/>
      <c r="Y128"/>
      <c r="Z128"/>
      <c r="AA128"/>
      <c r="AB128"/>
    </row>
    <row r="129" spans="1:28" s="1" customFormat="1" ht="15" customHeight="1">
      <c r="A129" s="9" t="s">
        <v>177</v>
      </c>
      <c r="B129" s="1" t="s">
        <v>1574</v>
      </c>
      <c r="C129" s="1" t="s">
        <v>4211</v>
      </c>
      <c r="E129" s="9" t="s">
        <v>1575</v>
      </c>
      <c r="F129" t="s">
        <v>3760</v>
      </c>
      <c r="G129" t="s">
        <v>5008</v>
      </c>
      <c r="H129" t="s">
        <v>3024</v>
      </c>
      <c r="I129" t="s">
        <v>3735</v>
      </c>
      <c r="J129" s="9" t="s">
        <v>2159</v>
      </c>
      <c r="K129" s="9" t="s">
        <v>2159</v>
      </c>
      <c r="L129" s="9" t="b">
        <f t="shared" si="1"/>
        <v>1</v>
      </c>
      <c r="M129">
        <v>2303</v>
      </c>
      <c r="N129">
        <v>1936728</v>
      </c>
      <c r="O129">
        <v>840.95874945722903</v>
      </c>
      <c r="P129">
        <v>6.4159579840119898</v>
      </c>
      <c r="Q129">
        <v>229</v>
      </c>
      <c r="R129">
        <v>3340</v>
      </c>
      <c r="S129">
        <v>836</v>
      </c>
      <c r="T129">
        <v>617</v>
      </c>
      <c r="U129" s="9"/>
      <c r="V129"/>
      <c r="W129"/>
      <c r="X129"/>
      <c r="Y129"/>
      <c r="Z129"/>
      <c r="AA129"/>
      <c r="AB129"/>
    </row>
    <row r="130" spans="1:28" s="1" customFormat="1" ht="15" customHeight="1">
      <c r="A130" s="1" t="s">
        <v>180</v>
      </c>
      <c r="B130" s="1" t="s">
        <v>1576</v>
      </c>
      <c r="C130" s="1" t="s">
        <v>4210</v>
      </c>
      <c r="E130" s="1" t="s">
        <v>1577</v>
      </c>
      <c r="F130" t="s">
        <v>3760</v>
      </c>
      <c r="G130" t="s">
        <v>4915</v>
      </c>
      <c r="H130" t="s">
        <v>3024</v>
      </c>
      <c r="I130" t="s">
        <v>3735</v>
      </c>
      <c r="J130" s="1" t="s">
        <v>2160</v>
      </c>
      <c r="K130" s="1" t="s">
        <v>2160</v>
      </c>
      <c r="L130" s="9" t="b">
        <f t="shared" ref="L130:L193" si="2">EXACT(J130,K130)</f>
        <v>1</v>
      </c>
      <c r="M130">
        <v>2392</v>
      </c>
      <c r="N130">
        <v>2877916</v>
      </c>
      <c r="O130">
        <v>1203.1421404682201</v>
      </c>
      <c r="P130">
        <v>12.3042778067404</v>
      </c>
      <c r="Q130">
        <v>229</v>
      </c>
      <c r="R130">
        <v>14580</v>
      </c>
      <c r="S130">
        <v>1071.5</v>
      </c>
      <c r="T130">
        <v>1384</v>
      </c>
      <c r="U130" s="1" t="s">
        <v>3025</v>
      </c>
      <c r="V130"/>
      <c r="W130"/>
      <c r="X130"/>
      <c r="Y130"/>
      <c r="Z130"/>
      <c r="AA130"/>
      <c r="AB130"/>
    </row>
    <row r="131" spans="1:28" s="1" customFormat="1" ht="15" customHeight="1">
      <c r="A131" t="s">
        <v>4478</v>
      </c>
      <c r="B131" t="s">
        <v>3761</v>
      </c>
      <c r="C131" s="9" t="s">
        <v>4211</v>
      </c>
      <c r="D131" s="1" t="s">
        <v>4211</v>
      </c>
      <c r="E131" s="3" t="s">
        <v>3762</v>
      </c>
      <c r="F131" t="s">
        <v>3760</v>
      </c>
      <c r="G131" t="s">
        <v>4930</v>
      </c>
      <c r="H131" t="s">
        <v>4178</v>
      </c>
      <c r="I131" t="s">
        <v>3028</v>
      </c>
      <c r="J131" s="13" t="s">
        <v>4414</v>
      </c>
      <c r="K131" s="13" t="s">
        <v>4414</v>
      </c>
      <c r="L131" s="9" t="b">
        <f t="shared" si="2"/>
        <v>1</v>
      </c>
      <c r="M131">
        <v>2260</v>
      </c>
      <c r="N131">
        <v>1813261</v>
      </c>
      <c r="O131">
        <v>802.32787610619403</v>
      </c>
      <c r="P131">
        <v>4.3981745635607696</v>
      </c>
      <c r="Q131">
        <v>196</v>
      </c>
      <c r="R131">
        <v>2056</v>
      </c>
      <c r="S131">
        <v>806</v>
      </c>
      <c r="T131">
        <v>345</v>
      </c>
      <c r="U131" s="9"/>
      <c r="V131"/>
      <c r="W131"/>
      <c r="X131"/>
      <c r="Y131"/>
      <c r="Z131"/>
      <c r="AA131"/>
      <c r="AB131"/>
    </row>
    <row r="132" spans="1:28" s="1" customFormat="1" ht="15" customHeight="1">
      <c r="A132" s="9" t="s">
        <v>181</v>
      </c>
      <c r="B132" s="1" t="s">
        <v>182</v>
      </c>
      <c r="C132" s="1" t="s">
        <v>4211</v>
      </c>
      <c r="D132" s="1" t="s">
        <v>4211</v>
      </c>
      <c r="E132" s="9" t="s">
        <v>3165</v>
      </c>
      <c r="F132" t="s">
        <v>3760</v>
      </c>
      <c r="G132" t="s">
        <v>5386</v>
      </c>
      <c r="H132" t="s">
        <v>4178</v>
      </c>
      <c r="I132" t="s">
        <v>3028</v>
      </c>
      <c r="J132" s="9" t="s">
        <v>2161</v>
      </c>
      <c r="K132" s="9" t="s">
        <v>2161</v>
      </c>
      <c r="L132" s="9" t="b">
        <f t="shared" si="2"/>
        <v>1</v>
      </c>
      <c r="M132">
        <v>2333</v>
      </c>
      <c r="N132">
        <v>3493935</v>
      </c>
      <c r="O132">
        <v>1497.6146592370301</v>
      </c>
      <c r="P132">
        <v>7.5083577676425302</v>
      </c>
      <c r="Q132">
        <v>216</v>
      </c>
      <c r="R132">
        <v>3145</v>
      </c>
      <c r="S132">
        <v>1513</v>
      </c>
      <c r="T132">
        <v>2132</v>
      </c>
      <c r="U132" s="9"/>
      <c r="V132"/>
      <c r="W132"/>
      <c r="X132"/>
      <c r="Y132"/>
      <c r="Z132"/>
      <c r="AA132"/>
      <c r="AB132"/>
    </row>
    <row r="133" spans="1:28" s="1" customFormat="1" ht="15" customHeight="1">
      <c r="A133" s="9" t="s">
        <v>183</v>
      </c>
      <c r="B133" s="1" t="s">
        <v>184</v>
      </c>
      <c r="C133" s="1" t="s">
        <v>4210</v>
      </c>
      <c r="E133" s="9" t="s">
        <v>3144</v>
      </c>
      <c r="F133" t="s">
        <v>3760</v>
      </c>
      <c r="G133" t="s">
        <v>4851</v>
      </c>
      <c r="H133" t="s">
        <v>4190</v>
      </c>
      <c r="I133" t="s">
        <v>3028</v>
      </c>
      <c r="J133" s="9" t="s">
        <v>2162</v>
      </c>
      <c r="K133" s="9" t="s">
        <v>2162</v>
      </c>
      <c r="L133" s="9" t="b">
        <f t="shared" si="2"/>
        <v>1</v>
      </c>
      <c r="M133">
        <v>2304</v>
      </c>
      <c r="N133">
        <v>2198277</v>
      </c>
      <c r="O133">
        <v>954.11328125</v>
      </c>
      <c r="P133">
        <v>5.0855659393455896</v>
      </c>
      <c r="Q133">
        <v>211</v>
      </c>
      <c r="R133">
        <v>2751</v>
      </c>
      <c r="S133">
        <v>976.5</v>
      </c>
      <c r="T133">
        <v>1052</v>
      </c>
      <c r="U133" s="9"/>
      <c r="V133"/>
      <c r="W133"/>
      <c r="X133"/>
      <c r="Y133"/>
      <c r="Z133"/>
      <c r="AA133"/>
      <c r="AB133"/>
    </row>
    <row r="134" spans="1:28" s="1" customFormat="1" ht="15" customHeight="1">
      <c r="A134" s="9" t="s">
        <v>154</v>
      </c>
      <c r="B134" s="1" t="s">
        <v>155</v>
      </c>
      <c r="C134" s="1" t="s">
        <v>4211</v>
      </c>
      <c r="D134" s="1" t="s">
        <v>4211</v>
      </c>
      <c r="E134" s="9" t="s">
        <v>3145</v>
      </c>
      <c r="F134" t="s">
        <v>3760</v>
      </c>
      <c r="G134" t="s">
        <v>5505</v>
      </c>
      <c r="H134" t="s">
        <v>4183</v>
      </c>
      <c r="I134" t="s">
        <v>3028</v>
      </c>
      <c r="J134" s="9" t="s">
        <v>2146</v>
      </c>
      <c r="K134" s="9" t="s">
        <v>5798</v>
      </c>
      <c r="L134" s="9" t="b">
        <f t="shared" si="2"/>
        <v>0</v>
      </c>
      <c r="M134">
        <v>2383</v>
      </c>
      <c r="N134">
        <v>2834952</v>
      </c>
      <c r="O134">
        <v>1189.65673520772</v>
      </c>
      <c r="P134">
        <v>5.9929567107499997</v>
      </c>
      <c r="Q134">
        <v>223</v>
      </c>
      <c r="R134">
        <v>2561</v>
      </c>
      <c r="S134">
        <v>1212</v>
      </c>
      <c r="T134">
        <v>1814</v>
      </c>
      <c r="U134" s="9"/>
      <c r="V134"/>
      <c r="W134"/>
      <c r="X134"/>
      <c r="Y134"/>
      <c r="Z134"/>
      <c r="AA134"/>
      <c r="AB134"/>
    </row>
    <row r="135" spans="1:28" s="1" customFormat="1" ht="15" customHeight="1">
      <c r="A135" s="9"/>
      <c r="B135" t="s">
        <v>6043</v>
      </c>
      <c r="C135" s="1" t="s">
        <v>4211</v>
      </c>
      <c r="D135" s="1" t="s">
        <v>4211</v>
      </c>
      <c r="E135" t="s">
        <v>6071</v>
      </c>
      <c r="F135" t="s">
        <v>3760</v>
      </c>
      <c r="G135" t="s">
        <v>4851</v>
      </c>
      <c r="H135" t="s">
        <v>3786</v>
      </c>
      <c r="I135" t="s">
        <v>3711</v>
      </c>
      <c r="J135" t="s">
        <v>6061</v>
      </c>
      <c r="K135" t="s">
        <v>6061</v>
      </c>
      <c r="L135" s="9" t="b">
        <f t="shared" si="2"/>
        <v>1</v>
      </c>
      <c r="M135" s="34">
        <v>2186</v>
      </c>
      <c r="N135" s="34">
        <v>2674951</v>
      </c>
      <c r="O135" s="34">
        <v>1223.6738334858101</v>
      </c>
      <c r="P135" s="34">
        <v>8.8329387721082604</v>
      </c>
      <c r="Q135" s="34">
        <v>227</v>
      </c>
      <c r="R135" s="34">
        <v>3285</v>
      </c>
      <c r="S135" s="34">
        <v>1162</v>
      </c>
      <c r="T135" s="34">
        <v>1531</v>
      </c>
      <c r="U135" s="9"/>
      <c r="V135"/>
      <c r="W135"/>
      <c r="X135"/>
      <c r="Y135"/>
      <c r="Z135"/>
      <c r="AA135"/>
      <c r="AB135"/>
    </row>
    <row r="136" spans="1:28" s="1" customFormat="1" ht="15" customHeight="1">
      <c r="A136" s="9" t="s">
        <v>185</v>
      </c>
      <c r="B136" s="1" t="s">
        <v>186</v>
      </c>
      <c r="C136" s="1" t="s">
        <v>4211</v>
      </c>
      <c r="E136" s="9" t="s">
        <v>3390</v>
      </c>
      <c r="F136" t="s">
        <v>3760</v>
      </c>
      <c r="G136" t="s">
        <v>5185</v>
      </c>
      <c r="H136" t="s">
        <v>4181</v>
      </c>
      <c r="I136" t="s">
        <v>3028</v>
      </c>
      <c r="J136" s="9" t="s">
        <v>2163</v>
      </c>
      <c r="K136" s="9" t="s">
        <v>2163</v>
      </c>
      <c r="L136" s="9" t="b">
        <f t="shared" si="2"/>
        <v>1</v>
      </c>
      <c r="M136">
        <v>2202</v>
      </c>
      <c r="N136">
        <v>2382989</v>
      </c>
      <c r="O136">
        <v>1082.19300635785</v>
      </c>
      <c r="P136">
        <v>5.8661815543839699</v>
      </c>
      <c r="Q136">
        <v>251</v>
      </c>
      <c r="R136">
        <v>4610</v>
      </c>
      <c r="S136">
        <v>1091.5</v>
      </c>
      <c r="T136">
        <v>1441</v>
      </c>
      <c r="U136" s="9"/>
      <c r="V136"/>
      <c r="W136"/>
      <c r="X136"/>
      <c r="Y136"/>
      <c r="Z136"/>
      <c r="AA136"/>
      <c r="AB136"/>
    </row>
    <row r="137" spans="1:28" s="1" customFormat="1" ht="15" customHeight="1">
      <c r="A137" s="9" t="s">
        <v>316</v>
      </c>
      <c r="B137" s="1" t="s">
        <v>317</v>
      </c>
      <c r="C137" s="1" t="s">
        <v>4210</v>
      </c>
      <c r="E137" s="9" t="s">
        <v>3532</v>
      </c>
      <c r="F137" t="s">
        <v>3831</v>
      </c>
      <c r="G137" t="s">
        <v>4765</v>
      </c>
      <c r="H137" t="s">
        <v>4176</v>
      </c>
      <c r="I137" t="s">
        <v>3028</v>
      </c>
      <c r="J137" s="9" t="s">
        <v>3008</v>
      </c>
      <c r="K137" s="9" t="s">
        <v>5799</v>
      </c>
      <c r="L137" s="9" t="b">
        <f t="shared" si="2"/>
        <v>0</v>
      </c>
      <c r="M137">
        <v>2299</v>
      </c>
      <c r="N137">
        <v>1490307</v>
      </c>
      <c r="O137">
        <v>648.24140930839496</v>
      </c>
      <c r="P137">
        <v>3.1505781132547499</v>
      </c>
      <c r="Q137">
        <v>218</v>
      </c>
      <c r="R137">
        <v>2289</v>
      </c>
      <c r="S137">
        <v>650</v>
      </c>
      <c r="T137">
        <v>35</v>
      </c>
      <c r="U137" s="11" t="s">
        <v>2968</v>
      </c>
      <c r="V137"/>
      <c r="W137"/>
      <c r="X137"/>
      <c r="Y137"/>
      <c r="Z137"/>
      <c r="AA137"/>
      <c r="AB137"/>
    </row>
    <row r="138" spans="1:28" s="1" customFormat="1" ht="15" customHeight="1">
      <c r="A138" s="9" t="s">
        <v>187</v>
      </c>
      <c r="B138" s="1" t="s">
        <v>188</v>
      </c>
      <c r="C138" s="1" t="s">
        <v>4210</v>
      </c>
      <c r="E138" s="9" t="s">
        <v>3143</v>
      </c>
      <c r="F138" t="s">
        <v>3760</v>
      </c>
      <c r="G138" t="s">
        <v>5504</v>
      </c>
      <c r="H138" t="s">
        <v>4178</v>
      </c>
      <c r="I138" t="s">
        <v>3028</v>
      </c>
      <c r="J138" s="9" t="s">
        <v>2164</v>
      </c>
      <c r="K138" s="9" t="s">
        <v>2164</v>
      </c>
      <c r="L138" s="9" t="b">
        <f t="shared" si="2"/>
        <v>1</v>
      </c>
      <c r="M138">
        <v>2335</v>
      </c>
      <c r="N138">
        <v>1487917</v>
      </c>
      <c r="O138">
        <v>637.22355460385404</v>
      </c>
      <c r="P138">
        <v>3.76461253920449</v>
      </c>
      <c r="Q138">
        <v>208</v>
      </c>
      <c r="R138">
        <v>1967</v>
      </c>
      <c r="S138">
        <v>647</v>
      </c>
      <c r="T138">
        <v>45</v>
      </c>
      <c r="U138" s="9"/>
      <c r="V138"/>
      <c r="W138"/>
      <c r="X138"/>
      <c r="Y138"/>
      <c r="Z138"/>
      <c r="AA138"/>
      <c r="AB138"/>
    </row>
    <row r="139" spans="1:28" s="1" customFormat="1" ht="15" customHeight="1">
      <c r="A139" s="9" t="s">
        <v>156</v>
      </c>
      <c r="B139" s="1" t="s">
        <v>157</v>
      </c>
      <c r="C139" s="1" t="s">
        <v>4211</v>
      </c>
      <c r="E139" s="9" t="s">
        <v>3152</v>
      </c>
      <c r="F139" t="s">
        <v>3760</v>
      </c>
      <c r="G139" t="s">
        <v>4958</v>
      </c>
      <c r="H139" t="s">
        <v>4178</v>
      </c>
      <c r="I139" t="s">
        <v>3028</v>
      </c>
      <c r="J139" s="9" t="s">
        <v>5800</v>
      </c>
      <c r="K139" s="9" t="s">
        <v>5800</v>
      </c>
      <c r="L139" s="9" t="b">
        <f t="shared" si="2"/>
        <v>1</v>
      </c>
      <c r="M139">
        <v>2324</v>
      </c>
      <c r="N139">
        <v>3275057</v>
      </c>
      <c r="O139">
        <v>1409.2327882960401</v>
      </c>
      <c r="P139">
        <v>6.5852878737324803</v>
      </c>
      <c r="Q139">
        <v>242</v>
      </c>
      <c r="R139">
        <v>2804</v>
      </c>
      <c r="S139">
        <v>1448.5</v>
      </c>
      <c r="T139">
        <v>2091</v>
      </c>
      <c r="U139" s="9"/>
      <c r="V139"/>
      <c r="W139"/>
      <c r="X139"/>
      <c r="Y139"/>
      <c r="Z139"/>
      <c r="AA139"/>
      <c r="AB139"/>
    </row>
    <row r="140" spans="1:28" s="1" customFormat="1" ht="15" customHeight="1">
      <c r="A140" s="9" t="s">
        <v>189</v>
      </c>
      <c r="B140" s="1" t="s">
        <v>190</v>
      </c>
      <c r="C140" s="1" t="s">
        <v>4211</v>
      </c>
      <c r="E140" s="9" t="s">
        <v>3349</v>
      </c>
      <c r="F140" t="s">
        <v>3760</v>
      </c>
      <c r="G140" t="s">
        <v>5123</v>
      </c>
      <c r="H140" t="s">
        <v>4181</v>
      </c>
      <c r="I140" t="s">
        <v>3028</v>
      </c>
      <c r="J140" s="9" t="s">
        <v>2165</v>
      </c>
      <c r="K140" s="9" t="s">
        <v>2165</v>
      </c>
      <c r="L140" s="9" t="b">
        <f t="shared" si="2"/>
        <v>1</v>
      </c>
      <c r="M140">
        <v>2286</v>
      </c>
      <c r="N140">
        <v>2969573</v>
      </c>
      <c r="O140">
        <v>1299.02580927384</v>
      </c>
      <c r="P140">
        <v>6.5420576379042101</v>
      </c>
      <c r="Q140">
        <v>112</v>
      </c>
      <c r="R140">
        <v>2998</v>
      </c>
      <c r="S140">
        <v>1335.5</v>
      </c>
      <c r="T140">
        <v>1927</v>
      </c>
      <c r="U140" s="9"/>
      <c r="V140"/>
      <c r="W140"/>
      <c r="X140"/>
      <c r="Y140"/>
      <c r="Z140"/>
      <c r="AA140"/>
      <c r="AB140"/>
    </row>
    <row r="141" spans="1:28" s="1" customFormat="1" ht="15" customHeight="1">
      <c r="A141" s="1" t="s">
        <v>191</v>
      </c>
      <c r="B141" s="1" t="s">
        <v>1578</v>
      </c>
      <c r="C141" s="1" t="s">
        <v>4210</v>
      </c>
      <c r="E141" s="1" t="s">
        <v>1579</v>
      </c>
      <c r="F141" t="s">
        <v>3760</v>
      </c>
      <c r="G141" t="s">
        <v>5030</v>
      </c>
      <c r="H141" t="s">
        <v>3024</v>
      </c>
      <c r="I141" t="s">
        <v>3735</v>
      </c>
      <c r="J141" s="1" t="s">
        <v>2166</v>
      </c>
      <c r="K141" s="1" t="s">
        <v>2166</v>
      </c>
      <c r="L141" s="9" t="b">
        <f t="shared" si="2"/>
        <v>1</v>
      </c>
      <c r="M141">
        <v>2341</v>
      </c>
      <c r="N141">
        <v>2054312</v>
      </c>
      <c r="O141">
        <v>877.53609568560398</v>
      </c>
      <c r="P141">
        <v>7.1057061703634297</v>
      </c>
      <c r="Q141">
        <v>228</v>
      </c>
      <c r="R141">
        <v>5415</v>
      </c>
      <c r="S141">
        <v>857</v>
      </c>
      <c r="T141">
        <v>728</v>
      </c>
      <c r="U141" s="1" t="s">
        <v>3025</v>
      </c>
      <c r="V141"/>
      <c r="W141"/>
      <c r="X141"/>
      <c r="Y141"/>
      <c r="Z141"/>
      <c r="AA141"/>
      <c r="AB141"/>
    </row>
    <row r="142" spans="1:28" s="1" customFormat="1" ht="15" customHeight="1">
      <c r="A142" s="9" t="s">
        <v>192</v>
      </c>
      <c r="B142" s="1" t="s">
        <v>1580</v>
      </c>
      <c r="C142" s="1" t="s">
        <v>4211</v>
      </c>
      <c r="D142" s="1" t="s">
        <v>4211</v>
      </c>
      <c r="E142" s="9" t="s">
        <v>1581</v>
      </c>
      <c r="F142" t="s">
        <v>3760</v>
      </c>
      <c r="G142" t="s">
        <v>5010</v>
      </c>
      <c r="H142" t="s">
        <v>3024</v>
      </c>
      <c r="I142" t="s">
        <v>3735</v>
      </c>
      <c r="J142" s="9" t="s">
        <v>2167</v>
      </c>
      <c r="K142" s="9" t="s">
        <v>2167</v>
      </c>
      <c r="L142" s="9" t="b">
        <f t="shared" si="2"/>
        <v>1</v>
      </c>
      <c r="M142">
        <v>2300</v>
      </c>
      <c r="N142">
        <v>3799575</v>
      </c>
      <c r="O142">
        <v>1651.98913043478</v>
      </c>
      <c r="P142">
        <v>13.853825157543399</v>
      </c>
      <c r="Q142">
        <v>233</v>
      </c>
      <c r="R142">
        <v>11158</v>
      </c>
      <c r="S142">
        <v>1590</v>
      </c>
      <c r="T142">
        <v>2044</v>
      </c>
      <c r="U142" s="9"/>
      <c r="V142"/>
      <c r="W142"/>
      <c r="X142"/>
      <c r="Y142"/>
      <c r="Z142"/>
      <c r="AA142"/>
      <c r="AB142"/>
    </row>
    <row r="143" spans="1:28" s="1" customFormat="1" ht="15" customHeight="1">
      <c r="A143" s="9" t="s">
        <v>5919</v>
      </c>
      <c r="B143" s="1" t="s">
        <v>5877</v>
      </c>
      <c r="C143" s="1" t="s">
        <v>4211</v>
      </c>
      <c r="E143" s="3" t="s">
        <v>5956</v>
      </c>
      <c r="F143" t="s">
        <v>3760</v>
      </c>
      <c r="G143" t="s">
        <v>5938</v>
      </c>
      <c r="H143"/>
      <c r="I143" s="3" t="s">
        <v>3735</v>
      </c>
      <c r="J143" t="s">
        <v>5898</v>
      </c>
      <c r="K143" s="9" t="s">
        <v>5898</v>
      </c>
      <c r="L143" s="9" t="b">
        <f t="shared" si="2"/>
        <v>1</v>
      </c>
      <c r="M143">
        <v>2397</v>
      </c>
      <c r="N143">
        <v>2279826</v>
      </c>
      <c r="O143">
        <v>951.116395494367</v>
      </c>
      <c r="P143">
        <v>6.3216954939566703</v>
      </c>
      <c r="Q143">
        <v>206</v>
      </c>
      <c r="R143">
        <v>3682</v>
      </c>
      <c r="S143">
        <v>967</v>
      </c>
      <c r="T143">
        <v>1086</v>
      </c>
      <c r="U143" s="9"/>
      <c r="V143"/>
      <c r="W143"/>
      <c r="X143"/>
      <c r="Y143"/>
      <c r="Z143"/>
      <c r="AA143"/>
      <c r="AB143"/>
    </row>
    <row r="144" spans="1:28" s="1" customFormat="1" ht="15" customHeight="1">
      <c r="A144" s="1" t="s">
        <v>193</v>
      </c>
      <c r="B144" s="1" t="s">
        <v>1582</v>
      </c>
      <c r="C144" s="1" t="s">
        <v>4210</v>
      </c>
      <c r="E144" s="1" t="s">
        <v>1583</v>
      </c>
      <c r="F144" t="s">
        <v>3760</v>
      </c>
      <c r="G144" t="s">
        <v>5011</v>
      </c>
      <c r="H144" t="s">
        <v>3024</v>
      </c>
      <c r="I144" t="s">
        <v>3735</v>
      </c>
      <c r="J144" s="1" t="s">
        <v>2168</v>
      </c>
      <c r="K144" s="1" t="s">
        <v>2168</v>
      </c>
      <c r="L144" s="9" t="b">
        <f t="shared" si="2"/>
        <v>1</v>
      </c>
      <c r="M144">
        <v>2357</v>
      </c>
      <c r="N144">
        <v>2808907</v>
      </c>
      <c r="O144">
        <v>1191.72974119643</v>
      </c>
      <c r="P144">
        <v>10.117725182023401</v>
      </c>
      <c r="Q144">
        <v>95</v>
      </c>
      <c r="R144">
        <v>8667</v>
      </c>
      <c r="S144">
        <v>1160</v>
      </c>
      <c r="T144">
        <v>1593</v>
      </c>
      <c r="U144" s="1" t="s">
        <v>3025</v>
      </c>
      <c r="V144"/>
      <c r="W144"/>
      <c r="X144"/>
      <c r="Y144"/>
      <c r="Z144"/>
      <c r="AA144"/>
      <c r="AB144"/>
    </row>
    <row r="145" spans="1:28" s="1" customFormat="1" ht="15" customHeight="1">
      <c r="A145" s="9" t="s">
        <v>194</v>
      </c>
      <c r="B145" s="1" t="s">
        <v>195</v>
      </c>
      <c r="C145" s="1" t="s">
        <v>4211</v>
      </c>
      <c r="E145" s="9" t="s">
        <v>3383</v>
      </c>
      <c r="F145" t="s">
        <v>3763</v>
      </c>
      <c r="G145" t="s">
        <v>5244</v>
      </c>
      <c r="H145" t="s">
        <v>3779</v>
      </c>
      <c r="I145" t="s">
        <v>5632</v>
      </c>
      <c r="J145" s="9" t="s">
        <v>2169</v>
      </c>
      <c r="K145" s="9" t="s">
        <v>2169</v>
      </c>
      <c r="L145" s="9" t="b">
        <f t="shared" si="2"/>
        <v>1</v>
      </c>
      <c r="M145">
        <v>2265</v>
      </c>
      <c r="N145">
        <v>2466244</v>
      </c>
      <c r="O145">
        <v>1088.84944812362</v>
      </c>
      <c r="P145">
        <v>5.6014316043824603</v>
      </c>
      <c r="Q145">
        <v>215</v>
      </c>
      <c r="R145">
        <v>2524</v>
      </c>
      <c r="S145">
        <v>1083</v>
      </c>
      <c r="T145">
        <v>1462</v>
      </c>
      <c r="U145" s="9"/>
      <c r="V145"/>
      <c r="W145"/>
      <c r="X145"/>
      <c r="Y145"/>
      <c r="Z145"/>
      <c r="AA145"/>
      <c r="AB145"/>
    </row>
    <row r="146" spans="1:28" s="1" customFormat="1" ht="15" customHeight="1">
      <c r="A146" s="9" t="s">
        <v>200</v>
      </c>
      <c r="B146" s="1" t="s">
        <v>201</v>
      </c>
      <c r="C146" s="9" t="s">
        <v>4210</v>
      </c>
      <c r="E146" s="9" t="s">
        <v>3501</v>
      </c>
      <c r="F146" t="s">
        <v>3763</v>
      </c>
      <c r="G146" t="s">
        <v>5571</v>
      </c>
      <c r="H146" t="s">
        <v>3026</v>
      </c>
      <c r="I146" t="s">
        <v>3712</v>
      </c>
      <c r="J146" s="9" t="s">
        <v>2172</v>
      </c>
      <c r="K146" s="9" t="s">
        <v>2172</v>
      </c>
      <c r="L146" s="9" t="b">
        <f t="shared" si="2"/>
        <v>1</v>
      </c>
      <c r="M146">
        <v>2244</v>
      </c>
      <c r="N146">
        <v>2373155</v>
      </c>
      <c r="O146">
        <v>1057.5557040998201</v>
      </c>
      <c r="P146">
        <v>5.4258297783019298</v>
      </c>
      <c r="Q146">
        <v>231</v>
      </c>
      <c r="R146">
        <v>2418</v>
      </c>
      <c r="S146">
        <v>1051</v>
      </c>
      <c r="T146">
        <v>1326</v>
      </c>
      <c r="U146" s="9"/>
      <c r="V146"/>
      <c r="W146"/>
      <c r="X146"/>
      <c r="Y146"/>
      <c r="Z146"/>
      <c r="AA146"/>
      <c r="AB146"/>
    </row>
    <row r="147" spans="1:28" s="1" customFormat="1" ht="15" customHeight="1">
      <c r="A147" t="s">
        <v>4480</v>
      </c>
      <c r="B147" t="s">
        <v>3766</v>
      </c>
      <c r="C147" s="9" t="s">
        <v>4211</v>
      </c>
      <c r="D147" s="1" t="s">
        <v>4211</v>
      </c>
      <c r="E147" s="3" t="s">
        <v>3767</v>
      </c>
      <c r="F147" t="s">
        <v>3763</v>
      </c>
      <c r="G147" t="s">
        <v>5297</v>
      </c>
      <c r="H147" t="s">
        <v>4204</v>
      </c>
      <c r="I147" t="s">
        <v>3712</v>
      </c>
      <c r="J147" s="13" t="s">
        <v>4320</v>
      </c>
      <c r="K147" s="13" t="s">
        <v>5780</v>
      </c>
      <c r="L147" s="9" t="b">
        <f t="shared" si="2"/>
        <v>0</v>
      </c>
      <c r="M147">
        <v>2306</v>
      </c>
      <c r="N147">
        <v>3097902</v>
      </c>
      <c r="O147">
        <v>1343.40936686903</v>
      </c>
      <c r="P147">
        <v>6.58529066939332</v>
      </c>
      <c r="Q147">
        <v>223</v>
      </c>
      <c r="R147">
        <v>3478</v>
      </c>
      <c r="S147">
        <v>1381</v>
      </c>
      <c r="T147">
        <v>1990</v>
      </c>
      <c r="U147" s="9"/>
      <c r="V147"/>
      <c r="W147"/>
      <c r="X147"/>
      <c r="Y147"/>
      <c r="Z147"/>
      <c r="AA147"/>
      <c r="AB147"/>
    </row>
    <row r="148" spans="1:28" s="1" customFormat="1" ht="15" customHeight="1">
      <c r="A148" s="9" t="s">
        <v>202</v>
      </c>
      <c r="B148" s="1" t="s">
        <v>203</v>
      </c>
      <c r="C148" s="1" t="s">
        <v>4211</v>
      </c>
      <c r="D148" s="1" t="s">
        <v>4211</v>
      </c>
      <c r="E148" s="9" t="s">
        <v>3492</v>
      </c>
      <c r="F148" t="s">
        <v>3763</v>
      </c>
      <c r="G148" t="s">
        <v>5614</v>
      </c>
      <c r="H148" t="s">
        <v>4175</v>
      </c>
      <c r="I148" t="s">
        <v>3711</v>
      </c>
      <c r="J148" s="9" t="s">
        <v>2173</v>
      </c>
      <c r="K148" s="9" t="s">
        <v>2173</v>
      </c>
      <c r="L148" s="9" t="b">
        <f t="shared" si="2"/>
        <v>1</v>
      </c>
      <c r="M148">
        <v>2213</v>
      </c>
      <c r="N148">
        <v>1326148</v>
      </c>
      <c r="O148">
        <v>599.25350203343805</v>
      </c>
      <c r="P148">
        <v>3.3177043168791398</v>
      </c>
      <c r="Q148">
        <v>153</v>
      </c>
      <c r="R148">
        <v>2416</v>
      </c>
      <c r="S148">
        <v>586</v>
      </c>
      <c r="T148">
        <v>23</v>
      </c>
      <c r="U148" s="9"/>
      <c r="V148"/>
      <c r="W148"/>
      <c r="X148"/>
      <c r="Y148"/>
      <c r="Z148"/>
      <c r="AA148"/>
      <c r="AB148"/>
    </row>
    <row r="149" spans="1:28" s="1" customFormat="1" ht="15" customHeight="1">
      <c r="A149" s="9" t="s">
        <v>196</v>
      </c>
      <c r="B149" s="1" t="s">
        <v>197</v>
      </c>
      <c r="C149" s="9" t="s">
        <v>4210</v>
      </c>
      <c r="E149" s="9" t="s">
        <v>3453</v>
      </c>
      <c r="F149" t="s">
        <v>3763</v>
      </c>
      <c r="G149" t="s">
        <v>5487</v>
      </c>
      <c r="H149" t="s">
        <v>5623</v>
      </c>
      <c r="I149" t="s">
        <v>3711</v>
      </c>
      <c r="J149" s="9" t="s">
        <v>2170</v>
      </c>
      <c r="K149" s="9" t="s">
        <v>6005</v>
      </c>
      <c r="L149" s="9" t="b">
        <f t="shared" si="2"/>
        <v>0</v>
      </c>
      <c r="M149">
        <v>703</v>
      </c>
      <c r="N149">
        <v>529745</v>
      </c>
      <c r="O149">
        <v>753.54907539118005</v>
      </c>
      <c r="P149">
        <v>7.5296810703985697</v>
      </c>
      <c r="Q149">
        <v>180</v>
      </c>
      <c r="R149">
        <v>1556</v>
      </c>
      <c r="S149">
        <v>758</v>
      </c>
      <c r="T149">
        <v>62</v>
      </c>
      <c r="U149" s="9" t="s">
        <v>3022</v>
      </c>
      <c r="V149"/>
      <c r="W149"/>
      <c r="X149"/>
      <c r="Y149"/>
      <c r="Z149"/>
      <c r="AA149"/>
      <c r="AB149"/>
    </row>
    <row r="150" spans="1:28" s="1" customFormat="1" ht="15" customHeight="1">
      <c r="A150" s="9" t="s">
        <v>198</v>
      </c>
      <c r="B150" s="1" t="s">
        <v>199</v>
      </c>
      <c r="C150" s="9" t="s">
        <v>4210</v>
      </c>
      <c r="E150" s="9" t="s">
        <v>3502</v>
      </c>
      <c r="F150" t="s">
        <v>3763</v>
      </c>
      <c r="G150" t="s">
        <v>5569</v>
      </c>
      <c r="H150" t="s">
        <v>3026</v>
      </c>
      <c r="I150" t="s">
        <v>3712</v>
      </c>
      <c r="J150" s="9" t="s">
        <v>2171</v>
      </c>
      <c r="K150" s="9" t="s">
        <v>5995</v>
      </c>
      <c r="L150" s="9" t="b">
        <f t="shared" si="2"/>
        <v>0</v>
      </c>
      <c r="M150">
        <v>1998</v>
      </c>
      <c r="N150">
        <v>2758069</v>
      </c>
      <c r="O150">
        <v>1380.41491491491</v>
      </c>
      <c r="P150">
        <v>8.2393845079820203</v>
      </c>
      <c r="Q150">
        <v>206</v>
      </c>
      <c r="R150">
        <v>6653</v>
      </c>
      <c r="S150">
        <v>1387</v>
      </c>
      <c r="T150">
        <v>1743</v>
      </c>
      <c r="U150" s="9"/>
      <c r="V150"/>
      <c r="W150"/>
      <c r="X150"/>
      <c r="Y150"/>
      <c r="Z150"/>
      <c r="AA150"/>
      <c r="AB150"/>
    </row>
    <row r="151" spans="1:28" s="1" customFormat="1" ht="15" customHeight="1">
      <c r="A151" t="s">
        <v>4479</v>
      </c>
      <c r="B151" t="s">
        <v>3764</v>
      </c>
      <c r="C151" s="9" t="s">
        <v>4211</v>
      </c>
      <c r="D151" s="1" t="s">
        <v>4211</v>
      </c>
      <c r="E151" s="3" t="s">
        <v>3765</v>
      </c>
      <c r="F151" t="s">
        <v>3763</v>
      </c>
      <c r="G151" t="s">
        <v>5299</v>
      </c>
      <c r="H151" t="s">
        <v>4204</v>
      </c>
      <c r="I151" t="s">
        <v>3712</v>
      </c>
      <c r="J151" s="13" t="s">
        <v>4331</v>
      </c>
      <c r="K151" s="13" t="s">
        <v>5996</v>
      </c>
      <c r="L151" s="9" t="b">
        <f t="shared" si="2"/>
        <v>0</v>
      </c>
      <c r="M151">
        <v>2292</v>
      </c>
      <c r="N151">
        <v>3000703</v>
      </c>
      <c r="O151">
        <v>1309.2072425828901</v>
      </c>
      <c r="P151">
        <v>6.7928578969536604</v>
      </c>
      <c r="Q151">
        <v>172</v>
      </c>
      <c r="R151">
        <v>2941</v>
      </c>
      <c r="S151">
        <v>1337</v>
      </c>
      <c r="T151">
        <v>1908</v>
      </c>
      <c r="U151" s="9"/>
      <c r="V151"/>
      <c r="W151"/>
      <c r="X151"/>
      <c r="Y151"/>
      <c r="Z151"/>
      <c r="AA151"/>
      <c r="AB151"/>
    </row>
    <row r="152" spans="1:28" s="1" customFormat="1" ht="15" customHeight="1">
      <c r="A152" s="9" t="s">
        <v>5920</v>
      </c>
      <c r="B152" s="1" t="s">
        <v>5893</v>
      </c>
      <c r="C152" s="1" t="s">
        <v>4210</v>
      </c>
      <c r="E152" s="29" t="s">
        <v>5966</v>
      </c>
      <c r="F152" t="s">
        <v>3763</v>
      </c>
      <c r="G152" t="s">
        <v>5939</v>
      </c>
      <c r="H152"/>
      <c r="I152" s="30" t="s">
        <v>3735</v>
      </c>
      <c r="J152" s="9" t="s">
        <v>5913</v>
      </c>
      <c r="K152" s="9" t="s">
        <v>5913</v>
      </c>
      <c r="L152" s="9" t="b">
        <f t="shared" si="2"/>
        <v>1</v>
      </c>
      <c r="M152">
        <v>2287</v>
      </c>
      <c r="N152">
        <v>2756403</v>
      </c>
      <c r="O152">
        <v>1205.24836029733</v>
      </c>
      <c r="P152">
        <v>11.0250316993403</v>
      </c>
      <c r="Q152">
        <v>234</v>
      </c>
      <c r="R152">
        <v>6875</v>
      </c>
      <c r="S152">
        <v>1097</v>
      </c>
      <c r="T152">
        <v>1343</v>
      </c>
      <c r="U152" s="9"/>
      <c r="V152"/>
      <c r="W152"/>
      <c r="X152"/>
      <c r="Y152"/>
      <c r="Z152"/>
      <c r="AA152"/>
      <c r="AB152"/>
    </row>
    <row r="153" spans="1:28" s="1" customFormat="1" ht="15" customHeight="1">
      <c r="A153" s="9" t="s">
        <v>204</v>
      </c>
      <c r="B153" s="1" t="s">
        <v>205</v>
      </c>
      <c r="C153" s="1" t="s">
        <v>4211</v>
      </c>
      <c r="E153" s="9" t="s">
        <v>3486</v>
      </c>
      <c r="F153" t="s">
        <v>3763</v>
      </c>
      <c r="G153" t="s">
        <v>5615</v>
      </c>
      <c r="H153" t="s">
        <v>3775</v>
      </c>
      <c r="I153" t="s">
        <v>3711</v>
      </c>
      <c r="J153" s="9" t="s">
        <v>2174</v>
      </c>
      <c r="K153" s="9" t="s">
        <v>2174</v>
      </c>
      <c r="L153" s="9" t="b">
        <f t="shared" si="2"/>
        <v>1</v>
      </c>
      <c r="M153">
        <v>2194</v>
      </c>
      <c r="N153">
        <v>1406557</v>
      </c>
      <c r="O153">
        <v>641.09252506836799</v>
      </c>
      <c r="P153">
        <v>3.7798109162428801</v>
      </c>
      <c r="Q153">
        <v>58</v>
      </c>
      <c r="R153">
        <v>3221</v>
      </c>
      <c r="S153">
        <v>623</v>
      </c>
      <c r="T153">
        <v>53</v>
      </c>
      <c r="U153" s="9"/>
      <c r="V153"/>
      <c r="W153"/>
      <c r="X153"/>
      <c r="Y153"/>
      <c r="Z153"/>
      <c r="AA153"/>
      <c r="AB153"/>
    </row>
    <row r="154" spans="1:28" s="1" customFormat="1" ht="15" customHeight="1">
      <c r="A154" s="9" t="s">
        <v>206</v>
      </c>
      <c r="B154" s="1" t="s">
        <v>207</v>
      </c>
      <c r="C154" s="1" t="s">
        <v>4211</v>
      </c>
      <c r="D154" s="1" t="s">
        <v>4211</v>
      </c>
      <c r="E154" s="9" t="s">
        <v>3149</v>
      </c>
      <c r="F154" t="s">
        <v>3763</v>
      </c>
      <c r="G154" t="s">
        <v>5385</v>
      </c>
      <c r="H154" t="s">
        <v>4188</v>
      </c>
      <c r="I154" t="s">
        <v>3028</v>
      </c>
      <c r="J154" s="9" t="s">
        <v>2175</v>
      </c>
      <c r="K154" s="9" t="s">
        <v>2175</v>
      </c>
      <c r="L154" s="9" t="b">
        <f t="shared" si="2"/>
        <v>1</v>
      </c>
      <c r="M154">
        <v>2243</v>
      </c>
      <c r="N154">
        <v>3501460</v>
      </c>
      <c r="O154">
        <v>1561.0610789121699</v>
      </c>
      <c r="P154">
        <v>8.1539131499455308</v>
      </c>
      <c r="Q154">
        <v>240</v>
      </c>
      <c r="R154">
        <v>4123</v>
      </c>
      <c r="S154">
        <v>1568</v>
      </c>
      <c r="T154">
        <v>2087</v>
      </c>
      <c r="U154" s="9"/>
      <c r="V154"/>
      <c r="W154"/>
      <c r="X154"/>
      <c r="Y154"/>
      <c r="Z154"/>
      <c r="AA154"/>
      <c r="AB154"/>
    </row>
    <row r="155" spans="1:28" s="1" customFormat="1" ht="15" customHeight="1">
      <c r="A155" s="9" t="s">
        <v>208</v>
      </c>
      <c r="B155" s="1" t="s">
        <v>209</v>
      </c>
      <c r="C155" s="1" t="s">
        <v>4211</v>
      </c>
      <c r="D155" s="1" t="s">
        <v>4211</v>
      </c>
      <c r="E155" s="9" t="s">
        <v>3391</v>
      </c>
      <c r="F155" t="s">
        <v>3768</v>
      </c>
      <c r="G155" t="s">
        <v>5147</v>
      </c>
      <c r="H155" t="s">
        <v>3775</v>
      </c>
      <c r="I155" t="s">
        <v>3711</v>
      </c>
      <c r="J155" s="9" t="s">
        <v>2176</v>
      </c>
      <c r="K155" s="9" t="s">
        <v>2176</v>
      </c>
      <c r="L155" s="9" t="b">
        <f t="shared" si="2"/>
        <v>1</v>
      </c>
      <c r="M155">
        <v>2155</v>
      </c>
      <c r="N155">
        <v>3465344</v>
      </c>
      <c r="O155">
        <v>1608.04825986078</v>
      </c>
      <c r="P155">
        <v>7.4394689877616003</v>
      </c>
      <c r="Q155">
        <v>231</v>
      </c>
      <c r="R155">
        <v>4098</v>
      </c>
      <c r="S155">
        <v>1639</v>
      </c>
      <c r="T155">
        <v>2054</v>
      </c>
      <c r="U155" s="9"/>
      <c r="V155"/>
      <c r="W155"/>
      <c r="X155"/>
      <c r="Y155"/>
      <c r="Z155"/>
      <c r="AA155"/>
      <c r="AB155"/>
    </row>
    <row r="156" spans="1:28" s="1" customFormat="1" ht="15" customHeight="1">
      <c r="A156" s="9" t="s">
        <v>210</v>
      </c>
      <c r="B156" s="1" t="s">
        <v>211</v>
      </c>
      <c r="C156" s="1" t="s">
        <v>4211</v>
      </c>
      <c r="E156" s="9" t="s">
        <v>3346</v>
      </c>
      <c r="F156" t="s">
        <v>3769</v>
      </c>
      <c r="G156" t="s">
        <v>5558</v>
      </c>
      <c r="H156" t="s">
        <v>3783</v>
      </c>
      <c r="I156" t="s">
        <v>3027</v>
      </c>
      <c r="J156" s="9" t="s">
        <v>2177</v>
      </c>
      <c r="K156" s="9" t="s">
        <v>2177</v>
      </c>
      <c r="L156" s="9" t="b">
        <f t="shared" si="2"/>
        <v>1</v>
      </c>
      <c r="M156">
        <v>2260</v>
      </c>
      <c r="N156">
        <v>1261081</v>
      </c>
      <c r="O156">
        <v>558.00044247787605</v>
      </c>
      <c r="P156">
        <v>3.1133929926635302</v>
      </c>
      <c r="Q156">
        <v>205</v>
      </c>
      <c r="R156">
        <v>1947</v>
      </c>
      <c r="S156">
        <v>559</v>
      </c>
      <c r="T156">
        <v>8</v>
      </c>
      <c r="U156" s="9"/>
      <c r="V156"/>
      <c r="W156"/>
      <c r="X156"/>
      <c r="Y156"/>
      <c r="Z156"/>
      <c r="AA156"/>
      <c r="AB156"/>
    </row>
    <row r="157" spans="1:28" s="1" customFormat="1" ht="15" customHeight="1">
      <c r="A157" s="9" t="s">
        <v>212</v>
      </c>
      <c r="B157" s="1" t="s">
        <v>213</v>
      </c>
      <c r="C157" s="1" t="s">
        <v>4211</v>
      </c>
      <c r="E157" s="9" t="s">
        <v>3035</v>
      </c>
      <c r="F157" t="s">
        <v>3769</v>
      </c>
      <c r="G157" t="s">
        <v>5070</v>
      </c>
      <c r="H157" t="s">
        <v>4176</v>
      </c>
      <c r="I157" t="s">
        <v>3028</v>
      </c>
      <c r="J157" s="9" t="s">
        <v>2178</v>
      </c>
      <c r="K157" s="9" t="s">
        <v>2178</v>
      </c>
      <c r="L157" s="9" t="b">
        <f t="shared" si="2"/>
        <v>1</v>
      </c>
      <c r="M157">
        <v>1759</v>
      </c>
      <c r="N157">
        <v>726306</v>
      </c>
      <c r="O157">
        <v>412.90847072200103</v>
      </c>
      <c r="P157">
        <v>3.60149645813084</v>
      </c>
      <c r="Q157">
        <v>106</v>
      </c>
      <c r="R157">
        <v>1232</v>
      </c>
      <c r="S157">
        <v>382</v>
      </c>
      <c r="T157">
        <v>6</v>
      </c>
      <c r="U157" s="9"/>
      <c r="V157"/>
      <c r="W157"/>
      <c r="X157"/>
      <c r="Y157"/>
      <c r="Z157"/>
      <c r="AA157"/>
      <c r="AB157"/>
    </row>
    <row r="158" spans="1:28" s="1" customFormat="1" ht="15" customHeight="1">
      <c r="A158" s="9" t="s">
        <v>214</v>
      </c>
      <c r="B158" s="1" t="s">
        <v>215</v>
      </c>
      <c r="C158" s="1" t="s">
        <v>4211</v>
      </c>
      <c r="D158" s="1" t="s">
        <v>4211</v>
      </c>
      <c r="E158" s="9" t="s">
        <v>3273</v>
      </c>
      <c r="F158" t="s">
        <v>3769</v>
      </c>
      <c r="G158" t="s">
        <v>5209</v>
      </c>
      <c r="H158" t="s">
        <v>3771</v>
      </c>
      <c r="I158" t="s">
        <v>3027</v>
      </c>
      <c r="J158" s="9" t="s">
        <v>2179</v>
      </c>
      <c r="K158" s="9" t="s">
        <v>2179</v>
      </c>
      <c r="L158" s="9" t="b">
        <f t="shared" si="2"/>
        <v>1</v>
      </c>
      <c r="M158">
        <v>2325</v>
      </c>
      <c r="N158">
        <v>1566006</v>
      </c>
      <c r="O158">
        <v>673.55096774193498</v>
      </c>
      <c r="P158">
        <v>4.7793684964005001</v>
      </c>
      <c r="Q158">
        <v>206</v>
      </c>
      <c r="R158">
        <v>2136</v>
      </c>
      <c r="S158">
        <v>655</v>
      </c>
      <c r="T158">
        <v>203</v>
      </c>
      <c r="U158" s="9"/>
      <c r="V158"/>
      <c r="W158"/>
      <c r="X158"/>
      <c r="Y158"/>
      <c r="Z158"/>
      <c r="AA158"/>
      <c r="AB158"/>
    </row>
    <row r="159" spans="1:28" s="1" customFormat="1" ht="15" customHeight="1">
      <c r="A159" s="9" t="s">
        <v>216</v>
      </c>
      <c r="B159" s="1" t="s">
        <v>217</v>
      </c>
      <c r="C159" s="1" t="s">
        <v>4211</v>
      </c>
      <c r="E159" s="9" t="s">
        <v>3494</v>
      </c>
      <c r="F159" t="s">
        <v>3769</v>
      </c>
      <c r="G159" t="s">
        <v>5612</v>
      </c>
      <c r="H159" t="s">
        <v>4186</v>
      </c>
      <c r="I159" t="s">
        <v>3711</v>
      </c>
      <c r="J159" s="9" t="s">
        <v>2180</v>
      </c>
      <c r="K159" s="9" t="s">
        <v>2180</v>
      </c>
      <c r="L159" s="9" t="b">
        <f t="shared" si="2"/>
        <v>1</v>
      </c>
      <c r="M159">
        <v>2161</v>
      </c>
      <c r="N159">
        <v>907015</v>
      </c>
      <c r="O159">
        <v>419.72003701989797</v>
      </c>
      <c r="P159">
        <v>2.1245966884298699</v>
      </c>
      <c r="Q159">
        <v>161</v>
      </c>
      <c r="R159">
        <v>1681</v>
      </c>
      <c r="S159">
        <v>416</v>
      </c>
      <c r="T159">
        <v>2</v>
      </c>
      <c r="U159" s="9"/>
      <c r="V159"/>
      <c r="W159"/>
      <c r="X159"/>
      <c r="Y159"/>
      <c r="Z159"/>
      <c r="AA159"/>
      <c r="AB159"/>
    </row>
    <row r="160" spans="1:28" s="1" customFormat="1" ht="15" customHeight="1">
      <c r="A160" s="9" t="s">
        <v>218</v>
      </c>
      <c r="B160" s="1" t="s">
        <v>219</v>
      </c>
      <c r="C160" s="1" t="s">
        <v>4211</v>
      </c>
      <c r="D160" s="1" t="s">
        <v>4211</v>
      </c>
      <c r="E160" s="9" t="s">
        <v>3147</v>
      </c>
      <c r="F160" t="s">
        <v>3769</v>
      </c>
      <c r="G160" t="s">
        <v>4904</v>
      </c>
      <c r="H160" t="s">
        <v>4178</v>
      </c>
      <c r="I160" t="s">
        <v>3028</v>
      </c>
      <c r="J160" s="9" t="s">
        <v>2181</v>
      </c>
      <c r="K160" s="9" t="s">
        <v>2181</v>
      </c>
      <c r="L160" s="9" t="b">
        <f t="shared" si="2"/>
        <v>1</v>
      </c>
      <c r="M160">
        <v>2362</v>
      </c>
      <c r="N160">
        <v>1376475</v>
      </c>
      <c r="O160">
        <v>582.75825571549501</v>
      </c>
      <c r="P160">
        <v>2.8682741222794901</v>
      </c>
      <c r="Q160">
        <v>213</v>
      </c>
      <c r="R160">
        <v>1668</v>
      </c>
      <c r="S160">
        <v>580</v>
      </c>
      <c r="T160">
        <v>19</v>
      </c>
      <c r="U160" s="9"/>
      <c r="V160"/>
      <c r="W160"/>
      <c r="X160"/>
      <c r="Y160"/>
      <c r="Z160"/>
      <c r="AA160"/>
      <c r="AB160"/>
    </row>
    <row r="161" spans="1:28" s="1" customFormat="1" ht="15" customHeight="1">
      <c r="A161" s="9" t="s">
        <v>220</v>
      </c>
      <c r="B161" s="1" t="s">
        <v>221</v>
      </c>
      <c r="C161" s="1" t="s">
        <v>4211</v>
      </c>
      <c r="D161" s="1" t="s">
        <v>4211</v>
      </c>
      <c r="E161" s="9" t="s">
        <v>3481</v>
      </c>
      <c r="F161" t="s">
        <v>3769</v>
      </c>
      <c r="G161" t="s">
        <v>5610</v>
      </c>
      <c r="H161" t="s">
        <v>5628</v>
      </c>
      <c r="I161" t="s">
        <v>3711</v>
      </c>
      <c r="J161" s="9" t="s">
        <v>2182</v>
      </c>
      <c r="K161" s="9" t="s">
        <v>2182</v>
      </c>
      <c r="L161" s="9" t="b">
        <f t="shared" si="2"/>
        <v>1</v>
      </c>
      <c r="M161">
        <v>2227</v>
      </c>
      <c r="N161">
        <v>2057698</v>
      </c>
      <c r="O161">
        <v>923.97754827121605</v>
      </c>
      <c r="P161">
        <v>5.7055847137475597</v>
      </c>
      <c r="Q161">
        <v>213</v>
      </c>
      <c r="R161">
        <v>2338</v>
      </c>
      <c r="S161">
        <v>948</v>
      </c>
      <c r="T161">
        <v>928</v>
      </c>
      <c r="U161" s="9"/>
      <c r="V161"/>
      <c r="W161"/>
      <c r="X161"/>
      <c r="Y161"/>
      <c r="Z161"/>
      <c r="AA161"/>
      <c r="AB161"/>
    </row>
    <row r="162" spans="1:28" s="1" customFormat="1" ht="15" customHeight="1">
      <c r="A162" s="9" t="s">
        <v>222</v>
      </c>
      <c r="B162" s="1" t="s">
        <v>223</v>
      </c>
      <c r="C162" s="1" t="s">
        <v>4211</v>
      </c>
      <c r="D162" s="1" t="s">
        <v>4211</v>
      </c>
      <c r="E162" s="9" t="s">
        <v>3146</v>
      </c>
      <c r="F162" t="s">
        <v>3769</v>
      </c>
      <c r="G162" t="s">
        <v>5392</v>
      </c>
      <c r="H162" t="s">
        <v>4190</v>
      </c>
      <c r="I162" t="s">
        <v>3028</v>
      </c>
      <c r="J162" s="9" t="s">
        <v>2183</v>
      </c>
      <c r="K162" s="9" t="s">
        <v>2183</v>
      </c>
      <c r="L162" s="9" t="b">
        <f t="shared" si="2"/>
        <v>1</v>
      </c>
      <c r="M162">
        <v>2359</v>
      </c>
      <c r="N162">
        <v>2556624</v>
      </c>
      <c r="O162">
        <v>1083.7744807121601</v>
      </c>
      <c r="P162">
        <v>5.4120191109691804</v>
      </c>
      <c r="Q162">
        <v>237</v>
      </c>
      <c r="R162">
        <v>2698</v>
      </c>
      <c r="S162">
        <v>1088</v>
      </c>
      <c r="T162">
        <v>1532</v>
      </c>
      <c r="U162" s="9"/>
      <c r="V162"/>
      <c r="W162"/>
      <c r="X162"/>
      <c r="Y162"/>
      <c r="Z162"/>
      <c r="AA162"/>
      <c r="AB162"/>
    </row>
    <row r="163" spans="1:28" s="1" customFormat="1" ht="15" customHeight="1">
      <c r="A163" s="9" t="s">
        <v>1423</v>
      </c>
      <c r="B163" s="1" t="s">
        <v>1424</v>
      </c>
      <c r="C163" s="1" t="s">
        <v>4211</v>
      </c>
      <c r="D163" s="1" t="s">
        <v>4211</v>
      </c>
      <c r="E163" s="9" t="s">
        <v>3259</v>
      </c>
      <c r="F163" t="s">
        <v>3770</v>
      </c>
      <c r="G163" t="s">
        <v>5201</v>
      </c>
      <c r="H163" t="s">
        <v>3771</v>
      </c>
      <c r="I163" t="s">
        <v>3027</v>
      </c>
      <c r="J163" s="9" t="s">
        <v>3014</v>
      </c>
      <c r="K163" s="9" t="s">
        <v>5646</v>
      </c>
      <c r="L163" s="9" t="b">
        <f t="shared" si="2"/>
        <v>0</v>
      </c>
      <c r="M163">
        <v>2389</v>
      </c>
      <c r="N163">
        <v>3207555</v>
      </c>
      <c r="O163">
        <v>1342.6349937212201</v>
      </c>
      <c r="P163">
        <v>8.1698079989109509</v>
      </c>
      <c r="Q163">
        <v>211</v>
      </c>
      <c r="R163">
        <v>4192</v>
      </c>
      <c r="S163">
        <v>1325</v>
      </c>
      <c r="T163">
        <v>2007</v>
      </c>
      <c r="U163" s="11" t="s">
        <v>3697</v>
      </c>
      <c r="V163"/>
      <c r="W163"/>
      <c r="X163"/>
      <c r="Y163"/>
      <c r="Z163"/>
      <c r="AA163"/>
      <c r="AB163"/>
    </row>
    <row r="164" spans="1:28" s="1" customFormat="1" ht="15" customHeight="1">
      <c r="A164" s="9" t="s">
        <v>230</v>
      </c>
      <c r="B164" s="1" t="s">
        <v>231</v>
      </c>
      <c r="C164" s="1" t="s">
        <v>4210</v>
      </c>
      <c r="D164" s="1" t="s">
        <v>4211</v>
      </c>
      <c r="E164" s="9" t="s">
        <v>3535</v>
      </c>
      <c r="F164" t="s">
        <v>3772</v>
      </c>
      <c r="G164" t="s">
        <v>5520</v>
      </c>
      <c r="H164" t="s">
        <v>3775</v>
      </c>
      <c r="I164" t="s">
        <v>3711</v>
      </c>
      <c r="J164" s="9" t="s">
        <v>2185</v>
      </c>
      <c r="K164" s="9" t="s">
        <v>5984</v>
      </c>
      <c r="L164" s="9" t="b">
        <f t="shared" si="2"/>
        <v>0</v>
      </c>
      <c r="M164">
        <v>2292</v>
      </c>
      <c r="N164">
        <v>2242819</v>
      </c>
      <c r="O164">
        <v>978.54232111692795</v>
      </c>
      <c r="P164">
        <v>4.7488568388719798</v>
      </c>
      <c r="Q164">
        <v>207</v>
      </c>
      <c r="R164">
        <v>2494</v>
      </c>
      <c r="S164">
        <v>991</v>
      </c>
      <c r="T164">
        <v>1108</v>
      </c>
      <c r="U164" s="9"/>
      <c r="V164"/>
      <c r="W164"/>
      <c r="X164"/>
      <c r="Y164"/>
      <c r="Z164"/>
      <c r="AA164"/>
      <c r="AB164"/>
    </row>
    <row r="165" spans="1:28" s="1" customFormat="1" ht="15" customHeight="1">
      <c r="A165" s="9" t="s">
        <v>236</v>
      </c>
      <c r="B165" s="1" t="s">
        <v>237</v>
      </c>
      <c r="C165" s="1" t="s">
        <v>4211</v>
      </c>
      <c r="E165" s="9" t="s">
        <v>3539</v>
      </c>
      <c r="F165" t="s">
        <v>3772</v>
      </c>
      <c r="G165" t="s">
        <v>5050</v>
      </c>
      <c r="H165" t="s">
        <v>3775</v>
      </c>
      <c r="I165" t="s">
        <v>3711</v>
      </c>
      <c r="J165" s="9" t="s">
        <v>2188</v>
      </c>
      <c r="K165" s="9" t="s">
        <v>5985</v>
      </c>
      <c r="L165" s="9" t="b">
        <f t="shared" si="2"/>
        <v>0</v>
      </c>
      <c r="M165">
        <v>2282</v>
      </c>
      <c r="N165">
        <v>2375283</v>
      </c>
      <c r="O165">
        <v>1040.8777388255901</v>
      </c>
      <c r="P165">
        <v>4.8275152985970999</v>
      </c>
      <c r="Q165">
        <v>210</v>
      </c>
      <c r="R165">
        <v>2547</v>
      </c>
      <c r="S165">
        <v>1054</v>
      </c>
      <c r="T165">
        <v>1393</v>
      </c>
      <c r="U165" s="9"/>
      <c r="V165"/>
      <c r="W165"/>
      <c r="X165"/>
      <c r="Y165"/>
      <c r="Z165"/>
      <c r="AA165"/>
      <c r="AB165"/>
    </row>
    <row r="166" spans="1:28" s="1" customFormat="1" ht="15" customHeight="1">
      <c r="A166" s="1" t="s">
        <v>248</v>
      </c>
      <c r="B166" s="1" t="s">
        <v>249</v>
      </c>
      <c r="C166" s="1" t="s">
        <v>4210</v>
      </c>
      <c r="E166" s="1" t="s">
        <v>3060</v>
      </c>
      <c r="F166" t="s">
        <v>3772</v>
      </c>
      <c r="G166" t="s">
        <v>5426</v>
      </c>
      <c r="H166" t="s">
        <v>3775</v>
      </c>
      <c r="I166" t="s">
        <v>3711</v>
      </c>
      <c r="J166" s="1" t="s">
        <v>2192</v>
      </c>
      <c r="K166" s="1" t="s">
        <v>2192</v>
      </c>
      <c r="L166" s="9" t="b">
        <f t="shared" si="2"/>
        <v>1</v>
      </c>
      <c r="M166">
        <v>882</v>
      </c>
      <c r="N166">
        <v>693963</v>
      </c>
      <c r="O166">
        <v>786.80612244897895</v>
      </c>
      <c r="P166">
        <v>8.9021832524183893</v>
      </c>
      <c r="Q166">
        <v>131</v>
      </c>
      <c r="R166">
        <v>1638</v>
      </c>
      <c r="S166">
        <v>817</v>
      </c>
      <c r="T166">
        <v>174</v>
      </c>
      <c r="U166" s="1" t="s">
        <v>3021</v>
      </c>
      <c r="V166"/>
      <c r="W166"/>
      <c r="X166"/>
      <c r="Y166"/>
      <c r="Z166"/>
      <c r="AA166"/>
      <c r="AB166"/>
    </row>
    <row r="167" spans="1:28" s="1" customFormat="1" ht="15" customHeight="1">
      <c r="A167" s="9" t="s">
        <v>250</v>
      </c>
      <c r="B167" s="1" t="s">
        <v>252</v>
      </c>
      <c r="C167" s="1" t="s">
        <v>4211</v>
      </c>
      <c r="E167" s="9" t="s">
        <v>3214</v>
      </c>
      <c r="F167" t="s">
        <v>3772</v>
      </c>
      <c r="G167" t="s">
        <v>5330</v>
      </c>
      <c r="H167" t="s">
        <v>3779</v>
      </c>
      <c r="I167" t="s">
        <v>5632</v>
      </c>
      <c r="J167" s="9" t="s">
        <v>2194</v>
      </c>
      <c r="K167" s="9" t="s">
        <v>2194</v>
      </c>
      <c r="L167" s="9" t="b">
        <f t="shared" si="2"/>
        <v>1</v>
      </c>
      <c r="M167">
        <v>2396</v>
      </c>
      <c r="N167">
        <v>2763249</v>
      </c>
      <c r="O167">
        <v>1153.2758764607599</v>
      </c>
      <c r="P167">
        <v>6.95039854657524</v>
      </c>
      <c r="Q167">
        <v>213</v>
      </c>
      <c r="R167">
        <v>4517</v>
      </c>
      <c r="S167">
        <v>1169.5</v>
      </c>
      <c r="T167">
        <v>1660</v>
      </c>
      <c r="U167" s="9"/>
      <c r="V167"/>
      <c r="W167"/>
      <c r="X167"/>
      <c r="Y167"/>
      <c r="Z167"/>
      <c r="AA167"/>
      <c r="AB167"/>
    </row>
    <row r="168" spans="1:28" s="1" customFormat="1" ht="15" customHeight="1">
      <c r="A168" s="9" t="s">
        <v>250</v>
      </c>
      <c r="B168" s="1" t="s">
        <v>253</v>
      </c>
      <c r="C168" s="1" t="s">
        <v>4211</v>
      </c>
      <c r="D168" s="1" t="s">
        <v>4211</v>
      </c>
      <c r="E168" s="9" t="s">
        <v>3231</v>
      </c>
      <c r="F168" t="s">
        <v>3772</v>
      </c>
      <c r="G168" t="s">
        <v>5105</v>
      </c>
      <c r="H168" t="s">
        <v>3780</v>
      </c>
      <c r="I168" t="s">
        <v>3027</v>
      </c>
      <c r="J168" s="9" t="s">
        <v>2195</v>
      </c>
      <c r="K168" s="9" t="s">
        <v>4663</v>
      </c>
      <c r="L168" s="9" t="b">
        <f t="shared" si="2"/>
        <v>0</v>
      </c>
      <c r="M168">
        <v>2354</v>
      </c>
      <c r="N168">
        <v>3214427</v>
      </c>
      <c r="O168">
        <v>1365.5169923534399</v>
      </c>
      <c r="P168">
        <v>8.6965236141833593</v>
      </c>
      <c r="Q168">
        <v>217</v>
      </c>
      <c r="R168">
        <v>5476</v>
      </c>
      <c r="S168">
        <v>1381.5</v>
      </c>
      <c r="T168">
        <v>1911</v>
      </c>
      <c r="U168" s="9"/>
      <c r="V168"/>
      <c r="W168"/>
      <c r="X168"/>
      <c r="Y168"/>
      <c r="Z168"/>
      <c r="AA168"/>
      <c r="AB168"/>
    </row>
    <row r="169" spans="1:28" s="1" customFormat="1" ht="15" customHeight="1">
      <c r="A169" s="9" t="s">
        <v>254</v>
      </c>
      <c r="B169" s="1" t="s">
        <v>255</v>
      </c>
      <c r="C169" s="1" t="s">
        <v>4211</v>
      </c>
      <c r="E169" s="9" t="s">
        <v>3253</v>
      </c>
      <c r="F169" t="s">
        <v>3772</v>
      </c>
      <c r="G169" t="s">
        <v>5195</v>
      </c>
      <c r="H169" t="s">
        <v>3782</v>
      </c>
      <c r="I169" t="s">
        <v>3027</v>
      </c>
      <c r="J169" s="9" t="s">
        <v>2196</v>
      </c>
      <c r="K169" s="9" t="s">
        <v>4664</v>
      </c>
      <c r="L169" s="9" t="b">
        <f t="shared" si="2"/>
        <v>0</v>
      </c>
      <c r="M169">
        <v>2380</v>
      </c>
      <c r="N169">
        <v>2840499</v>
      </c>
      <c r="O169">
        <v>1193.4869747899099</v>
      </c>
      <c r="P169">
        <v>7.4032203037538498</v>
      </c>
      <c r="Q169">
        <v>59</v>
      </c>
      <c r="R169">
        <v>3049</v>
      </c>
      <c r="S169">
        <v>1206</v>
      </c>
      <c r="T169">
        <v>1721</v>
      </c>
      <c r="U169" s="9"/>
      <c r="V169"/>
      <c r="W169"/>
      <c r="X169"/>
      <c r="Y169"/>
      <c r="Z169"/>
      <c r="AA169"/>
      <c r="AB169"/>
    </row>
    <row r="170" spans="1:28" s="1" customFormat="1" ht="15" customHeight="1">
      <c r="A170" s="9" t="s">
        <v>250</v>
      </c>
      <c r="B170" s="1" t="s">
        <v>251</v>
      </c>
      <c r="C170" s="1" t="s">
        <v>4211</v>
      </c>
      <c r="D170" s="1" t="s">
        <v>4211</v>
      </c>
      <c r="E170" s="9" t="s">
        <v>3213</v>
      </c>
      <c r="F170" t="s">
        <v>3772</v>
      </c>
      <c r="G170" t="s">
        <v>5118</v>
      </c>
      <c r="H170" t="s">
        <v>3784</v>
      </c>
      <c r="I170" t="s">
        <v>3027</v>
      </c>
      <c r="J170" s="9" t="s">
        <v>2193</v>
      </c>
      <c r="K170" s="9" t="s">
        <v>4662</v>
      </c>
      <c r="L170" s="9" t="b">
        <f t="shared" si="2"/>
        <v>0</v>
      </c>
      <c r="M170">
        <v>2404</v>
      </c>
      <c r="N170">
        <v>2676240</v>
      </c>
      <c r="O170">
        <v>1113.24459234608</v>
      </c>
      <c r="P170">
        <v>7.1165278208292504</v>
      </c>
      <c r="Q170">
        <v>216</v>
      </c>
      <c r="R170">
        <v>3222</v>
      </c>
      <c r="S170">
        <v>1108.5</v>
      </c>
      <c r="T170">
        <v>1527</v>
      </c>
      <c r="U170" s="9"/>
      <c r="V170"/>
      <c r="W170"/>
      <c r="X170"/>
      <c r="Y170"/>
      <c r="Z170"/>
      <c r="AA170"/>
      <c r="AB170"/>
    </row>
    <row r="171" spans="1:28" s="1" customFormat="1" ht="15" customHeight="1">
      <c r="A171" s="1" t="s">
        <v>234</v>
      </c>
      <c r="B171" s="1" t="s">
        <v>235</v>
      </c>
      <c r="C171" s="1" t="s">
        <v>4210</v>
      </c>
      <c r="E171" s="1" t="s">
        <v>3538</v>
      </c>
      <c r="F171" t="s">
        <v>3772</v>
      </c>
      <c r="G171" t="s">
        <v>5052</v>
      </c>
      <c r="H171" t="s">
        <v>3775</v>
      </c>
      <c r="I171" t="s">
        <v>3711</v>
      </c>
      <c r="J171" s="1" t="s">
        <v>2187</v>
      </c>
      <c r="K171" s="1" t="s">
        <v>2187</v>
      </c>
      <c r="L171" s="9" t="b">
        <f t="shared" si="2"/>
        <v>1</v>
      </c>
      <c r="M171">
        <v>2190</v>
      </c>
      <c r="N171">
        <v>2189252</v>
      </c>
      <c r="O171">
        <v>999.65844748858399</v>
      </c>
      <c r="P171">
        <v>4.8095522820699603</v>
      </c>
      <c r="Q171">
        <v>207</v>
      </c>
      <c r="R171">
        <v>2354</v>
      </c>
      <c r="S171">
        <v>1016</v>
      </c>
      <c r="T171">
        <v>1177</v>
      </c>
      <c r="U171" s="11" t="s">
        <v>2994</v>
      </c>
      <c r="V171"/>
      <c r="W171"/>
      <c r="X171"/>
      <c r="Y171"/>
      <c r="Z171"/>
      <c r="AA171"/>
      <c r="AB171"/>
    </row>
    <row r="172" spans="1:28" s="1" customFormat="1" ht="15" customHeight="1">
      <c r="A172" s="9" t="s">
        <v>238</v>
      </c>
      <c r="B172" s="1" t="s">
        <v>239</v>
      </c>
      <c r="C172" s="1" t="s">
        <v>4211</v>
      </c>
      <c r="E172" s="9" t="s">
        <v>3540</v>
      </c>
      <c r="F172" t="s">
        <v>3772</v>
      </c>
      <c r="G172" t="s">
        <v>5053</v>
      </c>
      <c r="H172" t="s">
        <v>3775</v>
      </c>
      <c r="I172" t="s">
        <v>3711</v>
      </c>
      <c r="J172" s="9" t="s">
        <v>2189</v>
      </c>
      <c r="K172" s="9" t="s">
        <v>2189</v>
      </c>
      <c r="L172" s="9" t="b">
        <f t="shared" si="2"/>
        <v>1</v>
      </c>
      <c r="M172">
        <v>2276</v>
      </c>
      <c r="N172">
        <v>2506481</v>
      </c>
      <c r="O172">
        <v>1101.26581722319</v>
      </c>
      <c r="P172">
        <v>5.2365606892256897</v>
      </c>
      <c r="Q172">
        <v>207</v>
      </c>
      <c r="R172">
        <v>5799</v>
      </c>
      <c r="S172">
        <v>1110</v>
      </c>
      <c r="T172">
        <v>1629</v>
      </c>
      <c r="U172" s="9"/>
      <c r="V172"/>
      <c r="W172"/>
      <c r="X172"/>
      <c r="Y172"/>
      <c r="Z172"/>
      <c r="AA172"/>
      <c r="AB172"/>
    </row>
    <row r="173" spans="1:28" s="1" customFormat="1" ht="15" customHeight="1">
      <c r="A173" s="9" t="s">
        <v>262</v>
      </c>
      <c r="B173" s="1" t="s">
        <v>263</v>
      </c>
      <c r="C173" s="1" t="s">
        <v>4211</v>
      </c>
      <c r="D173" s="1" t="s">
        <v>4211</v>
      </c>
      <c r="E173" s="9" t="s">
        <v>3243</v>
      </c>
      <c r="F173" t="s">
        <v>3772</v>
      </c>
      <c r="G173" t="s">
        <v>5179</v>
      </c>
      <c r="H173" t="s">
        <v>3785</v>
      </c>
      <c r="I173" t="s">
        <v>5631</v>
      </c>
      <c r="J173" s="9" t="s">
        <v>2198</v>
      </c>
      <c r="K173" s="9" t="s">
        <v>2198</v>
      </c>
      <c r="L173" s="9" t="b">
        <f t="shared" si="2"/>
        <v>1</v>
      </c>
      <c r="M173">
        <v>2377</v>
      </c>
      <c r="N173">
        <v>2408787</v>
      </c>
      <c r="O173">
        <v>1013.37273874631</v>
      </c>
      <c r="P173">
        <v>6.3219367384911402</v>
      </c>
      <c r="Q173">
        <v>214</v>
      </c>
      <c r="R173">
        <v>2796</v>
      </c>
      <c r="S173">
        <v>1012</v>
      </c>
      <c r="T173">
        <v>1226</v>
      </c>
      <c r="U173" s="9"/>
      <c r="V173"/>
      <c r="W173"/>
      <c r="X173"/>
      <c r="Y173"/>
      <c r="Z173"/>
      <c r="AA173"/>
      <c r="AB173"/>
    </row>
    <row r="174" spans="1:28" s="1" customFormat="1" ht="15" customHeight="1">
      <c r="A174" s="9" t="s">
        <v>264</v>
      </c>
      <c r="B174" s="1" t="s">
        <v>265</v>
      </c>
      <c r="C174" s="1" t="s">
        <v>4210</v>
      </c>
      <c r="D174" s="1" t="s">
        <v>4211</v>
      </c>
      <c r="E174" s="9" t="s">
        <v>3454</v>
      </c>
      <c r="F174" t="s">
        <v>3772</v>
      </c>
      <c r="G174" t="s">
        <v>5486</v>
      </c>
      <c r="H174" t="s">
        <v>4197</v>
      </c>
      <c r="I174" t="s">
        <v>3712</v>
      </c>
      <c r="J174" s="9" t="s">
        <v>2199</v>
      </c>
      <c r="K174" s="9" t="s">
        <v>2199</v>
      </c>
      <c r="L174" s="9" t="b">
        <f t="shared" si="2"/>
        <v>1</v>
      </c>
      <c r="M174">
        <v>1972</v>
      </c>
      <c r="N174">
        <v>1323600</v>
      </c>
      <c r="O174">
        <v>671.19675456389405</v>
      </c>
      <c r="P174">
        <v>3.9123221735380298</v>
      </c>
      <c r="Q174">
        <v>209</v>
      </c>
      <c r="R174">
        <v>1968</v>
      </c>
      <c r="S174">
        <v>663</v>
      </c>
      <c r="T174">
        <v>70</v>
      </c>
      <c r="U174" s="9"/>
      <c r="V174"/>
      <c r="W174"/>
      <c r="X174"/>
      <c r="Y174"/>
      <c r="Z174"/>
      <c r="AA174"/>
      <c r="AB174"/>
    </row>
    <row r="175" spans="1:28" s="1" customFormat="1" ht="15" customHeight="1">
      <c r="A175" t="s">
        <v>4481</v>
      </c>
      <c r="B175" t="s">
        <v>3773</v>
      </c>
      <c r="C175" s="9" t="s">
        <v>4211</v>
      </c>
      <c r="D175" s="9"/>
      <c r="E175" s="3" t="s">
        <v>3774</v>
      </c>
      <c r="F175" t="s">
        <v>3772</v>
      </c>
      <c r="G175" t="s">
        <v>5293</v>
      </c>
      <c r="H175" t="s">
        <v>4204</v>
      </c>
      <c r="I175" t="s">
        <v>3712</v>
      </c>
      <c r="J175" s="13" t="s">
        <v>4341</v>
      </c>
      <c r="K175" s="13" t="s">
        <v>5986</v>
      </c>
      <c r="L175" s="9" t="b">
        <f t="shared" si="2"/>
        <v>0</v>
      </c>
      <c r="M175">
        <v>2337</v>
      </c>
      <c r="N175">
        <v>2654945</v>
      </c>
      <c r="O175">
        <v>1136.0483525887801</v>
      </c>
      <c r="P175">
        <v>6.2859501403272997</v>
      </c>
      <c r="Q175">
        <v>183</v>
      </c>
      <c r="R175">
        <v>2732</v>
      </c>
      <c r="S175">
        <v>1164</v>
      </c>
      <c r="T175">
        <v>1646</v>
      </c>
      <c r="U175" s="9"/>
      <c r="V175"/>
      <c r="W175"/>
      <c r="X175"/>
      <c r="Y175"/>
      <c r="Z175"/>
      <c r="AA175"/>
      <c r="AB175"/>
    </row>
    <row r="176" spans="1:28" s="1" customFormat="1" ht="15" customHeight="1">
      <c r="A176" s="9" t="s">
        <v>266</v>
      </c>
      <c r="B176" s="1" t="s">
        <v>267</v>
      </c>
      <c r="C176" s="1" t="s">
        <v>4211</v>
      </c>
      <c r="D176" s="1" t="s">
        <v>4211</v>
      </c>
      <c r="E176" s="9" t="s">
        <v>3497</v>
      </c>
      <c r="F176" t="s">
        <v>3772</v>
      </c>
      <c r="G176" t="s">
        <v>5605</v>
      </c>
      <c r="H176" t="s">
        <v>5629</v>
      </c>
      <c r="I176" t="s">
        <v>3711</v>
      </c>
      <c r="J176" s="9" t="s">
        <v>2200</v>
      </c>
      <c r="K176" s="9" t="s">
        <v>2200</v>
      </c>
      <c r="L176" s="9" t="b">
        <f t="shared" si="2"/>
        <v>1</v>
      </c>
      <c r="M176">
        <v>2246</v>
      </c>
      <c r="N176">
        <v>2085921</v>
      </c>
      <c r="O176">
        <v>928.72707034728398</v>
      </c>
      <c r="P176">
        <v>6.6376780501999297</v>
      </c>
      <c r="Q176">
        <v>204</v>
      </c>
      <c r="R176">
        <v>5501</v>
      </c>
      <c r="S176">
        <v>960</v>
      </c>
      <c r="T176">
        <v>981</v>
      </c>
      <c r="U176" s="9"/>
      <c r="V176"/>
      <c r="W176"/>
      <c r="X176"/>
      <c r="Y176"/>
      <c r="Z176"/>
      <c r="AA176"/>
      <c r="AB176"/>
    </row>
    <row r="177" spans="1:28" s="1" customFormat="1" ht="15" customHeight="1">
      <c r="A177" s="9" t="s">
        <v>268</v>
      </c>
      <c r="B177" s="1" t="s">
        <v>269</v>
      </c>
      <c r="C177" s="1" t="s">
        <v>4210</v>
      </c>
      <c r="E177" s="9" t="s">
        <v>3046</v>
      </c>
      <c r="F177" t="s">
        <v>3772</v>
      </c>
      <c r="G177" t="s">
        <v>4775</v>
      </c>
      <c r="H177" t="s">
        <v>3775</v>
      </c>
      <c r="I177" t="s">
        <v>3711</v>
      </c>
      <c r="J177" s="9" t="s">
        <v>2201</v>
      </c>
      <c r="K177" s="9" t="s">
        <v>2201</v>
      </c>
      <c r="L177" s="9" t="b">
        <f t="shared" si="2"/>
        <v>1</v>
      </c>
      <c r="M177">
        <v>2312</v>
      </c>
      <c r="N177">
        <v>2275637</v>
      </c>
      <c r="O177">
        <v>984.27205882352905</v>
      </c>
      <c r="P177">
        <v>4.4380081205620101</v>
      </c>
      <c r="Q177">
        <v>216</v>
      </c>
      <c r="R177">
        <v>2913</v>
      </c>
      <c r="S177">
        <v>956</v>
      </c>
      <c r="T177">
        <v>914</v>
      </c>
      <c r="U177" s="9"/>
      <c r="V177"/>
      <c r="W177"/>
      <c r="X177"/>
      <c r="Y177"/>
      <c r="Z177"/>
      <c r="AA177"/>
      <c r="AB177"/>
    </row>
    <row r="178" spans="1:28" s="1" customFormat="1" ht="15" customHeight="1">
      <c r="A178" s="9" t="s">
        <v>246</v>
      </c>
      <c r="B178" s="1" t="s">
        <v>247</v>
      </c>
      <c r="C178" s="1" t="s">
        <v>4211</v>
      </c>
      <c r="D178" s="1" t="s">
        <v>4211</v>
      </c>
      <c r="E178" s="9" t="s">
        <v>3212</v>
      </c>
      <c r="F178" t="s">
        <v>3772</v>
      </c>
      <c r="G178" t="s">
        <v>5163</v>
      </c>
      <c r="H178" t="s">
        <v>3775</v>
      </c>
      <c r="I178" t="s">
        <v>3711</v>
      </c>
      <c r="J178" s="9" t="s">
        <v>2191</v>
      </c>
      <c r="K178" s="9" t="s">
        <v>5983</v>
      </c>
      <c r="L178" s="9" t="b">
        <f t="shared" si="2"/>
        <v>0</v>
      </c>
      <c r="M178">
        <v>2376</v>
      </c>
      <c r="N178">
        <v>2911993</v>
      </c>
      <c r="O178">
        <v>1225.5862794612699</v>
      </c>
      <c r="P178">
        <v>7.8494797374268002</v>
      </c>
      <c r="Q178">
        <v>206</v>
      </c>
      <c r="R178">
        <v>3615</v>
      </c>
      <c r="S178">
        <v>1241.5</v>
      </c>
      <c r="T178">
        <v>1767</v>
      </c>
      <c r="U178" s="9"/>
      <c r="V178"/>
      <c r="W178"/>
      <c r="X178"/>
      <c r="Y178"/>
      <c r="Z178"/>
      <c r="AA178"/>
      <c r="AB178"/>
    </row>
    <row r="179" spans="1:28" s="1" customFormat="1" ht="15" customHeight="1">
      <c r="A179" s="9" t="s">
        <v>5921</v>
      </c>
      <c r="B179" s="1" t="s">
        <v>5889</v>
      </c>
      <c r="C179" s="1" t="s">
        <v>4210</v>
      </c>
      <c r="D179" s="4"/>
      <c r="E179" s="3" t="s">
        <v>5960</v>
      </c>
      <c r="F179" t="s">
        <v>3772</v>
      </c>
      <c r="G179" t="s">
        <v>5940</v>
      </c>
      <c r="H179"/>
      <c r="I179" s="30" t="s">
        <v>3711</v>
      </c>
      <c r="J179" t="s">
        <v>5871</v>
      </c>
      <c r="K179" s="9" t="s">
        <v>5982</v>
      </c>
      <c r="L179" s="9" t="b">
        <f t="shared" si="2"/>
        <v>0</v>
      </c>
      <c r="M179" s="31">
        <v>2232</v>
      </c>
      <c r="N179" s="31">
        <v>2130664</v>
      </c>
      <c r="O179" s="32">
        <v>954.6</v>
      </c>
      <c r="P179" s="10"/>
      <c r="Q179" s="32">
        <v>230</v>
      </c>
      <c r="R179" s="31">
        <v>2359</v>
      </c>
      <c r="S179" s="32">
        <v>928</v>
      </c>
      <c r="T179" s="32">
        <v>724</v>
      </c>
      <c r="U179" s="9"/>
      <c r="V179"/>
      <c r="W179"/>
      <c r="X179"/>
      <c r="Y179"/>
      <c r="Z179"/>
      <c r="AA179"/>
      <c r="AB179"/>
    </row>
    <row r="180" spans="1:28" s="1" customFormat="1" ht="15" customHeight="1">
      <c r="A180" s="9" t="s">
        <v>226</v>
      </c>
      <c r="B180" s="1" t="s">
        <v>227</v>
      </c>
      <c r="C180" s="1" t="s">
        <v>4210</v>
      </c>
      <c r="E180" s="9" t="s">
        <v>3534</v>
      </c>
      <c r="F180" t="s">
        <v>3772</v>
      </c>
      <c r="G180" t="s">
        <v>5519</v>
      </c>
      <c r="H180" t="s">
        <v>4186</v>
      </c>
      <c r="I180" t="s">
        <v>3711</v>
      </c>
      <c r="J180" s="9" t="s">
        <v>2184</v>
      </c>
      <c r="K180" s="9" t="s">
        <v>5981</v>
      </c>
      <c r="L180" s="9" t="b">
        <f t="shared" si="2"/>
        <v>0</v>
      </c>
      <c r="M180">
        <v>2333</v>
      </c>
      <c r="N180">
        <v>1424948</v>
      </c>
      <c r="O180">
        <v>610.77925417916799</v>
      </c>
      <c r="P180">
        <v>3.4348683897186998</v>
      </c>
      <c r="Q180">
        <v>208</v>
      </c>
      <c r="R180">
        <v>4862</v>
      </c>
      <c r="S180">
        <v>614</v>
      </c>
      <c r="T180">
        <v>15</v>
      </c>
      <c r="U180" s="9"/>
      <c r="V180"/>
      <c r="W180"/>
      <c r="X180"/>
      <c r="Y180"/>
      <c r="Z180"/>
      <c r="AA180"/>
      <c r="AB180"/>
    </row>
    <row r="181" spans="1:28" s="1" customFormat="1" ht="15" customHeight="1">
      <c r="A181" s="9" t="s">
        <v>232</v>
      </c>
      <c r="B181" s="1" t="s">
        <v>233</v>
      </c>
      <c r="C181" s="1" t="s">
        <v>4210</v>
      </c>
      <c r="E181" s="9" t="s">
        <v>3537</v>
      </c>
      <c r="F181" t="s">
        <v>3772</v>
      </c>
      <c r="G181" t="s">
        <v>5051</v>
      </c>
      <c r="H181" t="s">
        <v>3775</v>
      </c>
      <c r="I181" t="s">
        <v>3711</v>
      </c>
      <c r="J181" s="9" t="s">
        <v>2186</v>
      </c>
      <c r="K181" s="9" t="s">
        <v>5980</v>
      </c>
      <c r="L181" s="9" t="b">
        <f t="shared" si="2"/>
        <v>0</v>
      </c>
      <c r="M181">
        <v>2278</v>
      </c>
      <c r="N181">
        <v>2481962</v>
      </c>
      <c r="O181">
        <v>1089.5355575065801</v>
      </c>
      <c r="P181">
        <v>5.0787705714972002</v>
      </c>
      <c r="Q181">
        <v>218</v>
      </c>
      <c r="R181">
        <v>2410</v>
      </c>
      <c r="S181">
        <v>1105.5</v>
      </c>
      <c r="T181">
        <v>1572</v>
      </c>
      <c r="U181" s="9"/>
      <c r="V181"/>
      <c r="W181"/>
      <c r="X181"/>
      <c r="Y181"/>
      <c r="Z181"/>
      <c r="AA181"/>
      <c r="AB181"/>
    </row>
    <row r="182" spans="1:28" s="1" customFormat="1" ht="15" customHeight="1">
      <c r="A182" s="9" t="s">
        <v>242</v>
      </c>
      <c r="B182" s="1" t="s">
        <v>243</v>
      </c>
      <c r="C182" s="1" t="s">
        <v>4210</v>
      </c>
      <c r="D182" s="1" t="s">
        <v>4211</v>
      </c>
      <c r="E182" s="9" t="s">
        <v>3542</v>
      </c>
      <c r="F182" t="s">
        <v>3772</v>
      </c>
      <c r="G182" t="s">
        <v>5049</v>
      </c>
      <c r="H182" t="s">
        <v>3775</v>
      </c>
      <c r="I182" t="s">
        <v>3711</v>
      </c>
      <c r="J182" s="9" t="s">
        <v>2190</v>
      </c>
      <c r="K182" s="9" t="s">
        <v>5979</v>
      </c>
      <c r="L182" s="9" t="b">
        <f t="shared" si="2"/>
        <v>0</v>
      </c>
      <c r="M182">
        <v>2285</v>
      </c>
      <c r="N182">
        <v>2533109</v>
      </c>
      <c r="O182">
        <v>1108.5816192560101</v>
      </c>
      <c r="P182">
        <v>5.3242162761041101</v>
      </c>
      <c r="Q182">
        <v>58</v>
      </c>
      <c r="R182">
        <v>4458</v>
      </c>
      <c r="S182">
        <v>1107</v>
      </c>
      <c r="T182">
        <v>1578</v>
      </c>
      <c r="U182" s="9"/>
      <c r="V182"/>
      <c r="W182"/>
      <c r="X182"/>
      <c r="Y182"/>
      <c r="Z182"/>
      <c r="AA182"/>
      <c r="AB182"/>
    </row>
    <row r="183" spans="1:28" s="1" customFormat="1" ht="15" customHeight="1">
      <c r="A183" t="s">
        <v>4482</v>
      </c>
      <c r="B183" t="s">
        <v>3776</v>
      </c>
      <c r="C183" s="9" t="s">
        <v>4211</v>
      </c>
      <c r="D183" s="1" t="s">
        <v>4211</v>
      </c>
      <c r="E183" s="3" t="s">
        <v>3777</v>
      </c>
      <c r="F183" t="s">
        <v>3772</v>
      </c>
      <c r="G183" t="s">
        <v>5294</v>
      </c>
      <c r="H183" t="s">
        <v>4204</v>
      </c>
      <c r="I183" t="s">
        <v>3712</v>
      </c>
      <c r="J183" s="13" t="s">
        <v>4350</v>
      </c>
      <c r="K183" s="13" t="s">
        <v>5978</v>
      </c>
      <c r="L183" s="9" t="b">
        <f t="shared" si="2"/>
        <v>0</v>
      </c>
      <c r="M183">
        <v>2353</v>
      </c>
      <c r="N183">
        <v>2532121</v>
      </c>
      <c r="O183">
        <v>1076.1245218869501</v>
      </c>
      <c r="P183">
        <v>5.8500509729756596</v>
      </c>
      <c r="Q183">
        <v>207</v>
      </c>
      <c r="R183">
        <v>3531</v>
      </c>
      <c r="S183">
        <v>1104</v>
      </c>
      <c r="T183">
        <v>1520</v>
      </c>
      <c r="U183" s="9"/>
      <c r="V183"/>
      <c r="W183"/>
      <c r="X183"/>
      <c r="Y183"/>
      <c r="Z183"/>
      <c r="AA183"/>
      <c r="AB183"/>
    </row>
    <row r="184" spans="1:28" s="1" customFormat="1" ht="15" customHeight="1">
      <c r="A184" s="9" t="s">
        <v>270</v>
      </c>
      <c r="B184" s="1" t="s">
        <v>271</v>
      </c>
      <c r="C184" s="1" t="s">
        <v>4211</v>
      </c>
      <c r="D184" s="1" t="s">
        <v>4211</v>
      </c>
      <c r="E184" s="9" t="s">
        <v>3490</v>
      </c>
      <c r="F184" t="s">
        <v>3788</v>
      </c>
      <c r="G184" t="s">
        <v>5611</v>
      </c>
      <c r="H184" t="s">
        <v>5628</v>
      </c>
      <c r="I184" t="s">
        <v>3711</v>
      </c>
      <c r="J184" s="9" t="s">
        <v>2202</v>
      </c>
      <c r="K184" s="9" t="s">
        <v>2202</v>
      </c>
      <c r="L184" s="9" t="b">
        <f t="shared" si="2"/>
        <v>1</v>
      </c>
      <c r="M184">
        <v>2319</v>
      </c>
      <c r="N184">
        <v>2274373</v>
      </c>
      <c r="O184">
        <v>980.75592927986202</v>
      </c>
      <c r="P184">
        <v>5.8023335323207403</v>
      </c>
      <c r="Q184">
        <v>213</v>
      </c>
      <c r="R184">
        <v>5095</v>
      </c>
      <c r="S184">
        <v>995</v>
      </c>
      <c r="T184">
        <v>1140</v>
      </c>
      <c r="U184" s="9"/>
      <c r="V184"/>
      <c r="W184"/>
      <c r="X184"/>
      <c r="Y184"/>
      <c r="Z184"/>
      <c r="AA184"/>
      <c r="AB184"/>
    </row>
    <row r="185" spans="1:28" s="1" customFormat="1" ht="15" customHeight="1">
      <c r="A185" t="s">
        <v>4483</v>
      </c>
      <c r="B185" t="s">
        <v>3790</v>
      </c>
      <c r="C185" s="9" t="s">
        <v>4210</v>
      </c>
      <c r="E185" s="3" t="s">
        <v>3791</v>
      </c>
      <c r="F185" t="s">
        <v>3788</v>
      </c>
      <c r="G185" t="s">
        <v>4959</v>
      </c>
      <c r="H185" t="s">
        <v>3786</v>
      </c>
      <c r="I185" t="s">
        <v>3711</v>
      </c>
      <c r="J185" s="13" t="s">
        <v>4412</v>
      </c>
      <c r="K185" s="13" t="s">
        <v>4412</v>
      </c>
      <c r="L185" s="9" t="b">
        <f t="shared" si="2"/>
        <v>1</v>
      </c>
      <c r="M185"/>
      <c r="N185"/>
      <c r="O185"/>
      <c r="P185"/>
      <c r="Q185"/>
      <c r="R185"/>
      <c r="S185"/>
      <c r="T185"/>
      <c r="U185" s="9"/>
      <c r="V185"/>
      <c r="W185"/>
      <c r="X185"/>
      <c r="Y185"/>
      <c r="Z185"/>
      <c r="AA185"/>
      <c r="AB185"/>
    </row>
    <row r="186" spans="1:28" s="1" customFormat="1" ht="15" customHeight="1">
      <c r="A186" s="9" t="s">
        <v>272</v>
      </c>
      <c r="B186" s="1" t="s">
        <v>273</v>
      </c>
      <c r="C186" s="1" t="s">
        <v>4211</v>
      </c>
      <c r="D186" s="1" t="s">
        <v>4211</v>
      </c>
      <c r="E186" s="9" t="s">
        <v>3350</v>
      </c>
      <c r="F186" t="s">
        <v>3788</v>
      </c>
      <c r="G186" t="s">
        <v>5145</v>
      </c>
      <c r="H186" t="s">
        <v>3775</v>
      </c>
      <c r="I186" t="s">
        <v>3711</v>
      </c>
      <c r="J186" s="9" t="s">
        <v>2203</v>
      </c>
      <c r="K186" s="9" t="s">
        <v>2203</v>
      </c>
      <c r="L186" s="9" t="b">
        <f t="shared" si="2"/>
        <v>1</v>
      </c>
      <c r="M186">
        <v>2270</v>
      </c>
      <c r="N186">
        <v>2939237</v>
      </c>
      <c r="O186">
        <v>1294.8180616740001</v>
      </c>
      <c r="P186">
        <v>6.1034939014772203</v>
      </c>
      <c r="Q186">
        <v>214</v>
      </c>
      <c r="R186">
        <v>2366</v>
      </c>
      <c r="S186">
        <v>1330</v>
      </c>
      <c r="T186">
        <v>1941</v>
      </c>
      <c r="U186" s="9"/>
      <c r="V186"/>
      <c r="W186"/>
      <c r="X186"/>
      <c r="Y186"/>
      <c r="Z186"/>
      <c r="AA186"/>
      <c r="AB186"/>
    </row>
    <row r="187" spans="1:28" s="1" customFormat="1" ht="15" customHeight="1">
      <c r="A187" t="s">
        <v>4484</v>
      </c>
      <c r="B187" t="s">
        <v>3792</v>
      </c>
      <c r="C187" s="9" t="s">
        <v>4211</v>
      </c>
      <c r="D187" s="9"/>
      <c r="E187" s="3" t="s">
        <v>3793</v>
      </c>
      <c r="F187" t="s">
        <v>3788</v>
      </c>
      <c r="G187" t="s">
        <v>5264</v>
      </c>
      <c r="H187" t="s">
        <v>4204</v>
      </c>
      <c r="I187" t="s">
        <v>3712</v>
      </c>
      <c r="J187" s="13" t="s">
        <v>4280</v>
      </c>
      <c r="K187" s="13" t="s">
        <v>4280</v>
      </c>
      <c r="L187" s="9" t="b">
        <f t="shared" si="2"/>
        <v>1</v>
      </c>
      <c r="M187">
        <v>2157</v>
      </c>
      <c r="N187">
        <v>1056778</v>
      </c>
      <c r="O187">
        <v>489.92953175706998</v>
      </c>
      <c r="P187">
        <v>2.9204925525312699</v>
      </c>
      <c r="Q187">
        <v>210</v>
      </c>
      <c r="R187">
        <v>1936</v>
      </c>
      <c r="S187">
        <v>482</v>
      </c>
      <c r="T187">
        <v>6</v>
      </c>
      <c r="U187" s="9"/>
      <c r="V187"/>
      <c r="W187"/>
      <c r="X187"/>
      <c r="Y187"/>
      <c r="Z187"/>
      <c r="AA187"/>
      <c r="AB187"/>
    </row>
    <row r="188" spans="1:28" s="1" customFormat="1" ht="15" customHeight="1">
      <c r="A188" s="9" t="s">
        <v>274</v>
      </c>
      <c r="B188" s="1" t="s">
        <v>275</v>
      </c>
      <c r="C188" s="1" t="s">
        <v>4211</v>
      </c>
      <c r="E188" s="9" t="s">
        <v>3455</v>
      </c>
      <c r="F188" t="s">
        <v>3788</v>
      </c>
      <c r="G188" t="s">
        <v>5488</v>
      </c>
      <c r="H188" t="s">
        <v>3026</v>
      </c>
      <c r="I188" t="s">
        <v>3712</v>
      </c>
      <c r="J188" s="9" t="s">
        <v>2204</v>
      </c>
      <c r="K188" s="9" t="s">
        <v>2204</v>
      </c>
      <c r="L188" s="9" t="b">
        <f t="shared" si="2"/>
        <v>1</v>
      </c>
      <c r="M188">
        <v>2028</v>
      </c>
      <c r="N188">
        <v>1035130</v>
      </c>
      <c r="O188">
        <v>510.41913214990097</v>
      </c>
      <c r="P188">
        <v>2.81067271768209</v>
      </c>
      <c r="Q188">
        <v>145</v>
      </c>
      <c r="R188">
        <v>1505</v>
      </c>
      <c r="S188">
        <v>508</v>
      </c>
      <c r="T188">
        <v>6</v>
      </c>
      <c r="U188" s="9"/>
      <c r="V188"/>
      <c r="W188"/>
      <c r="X188"/>
      <c r="Y188"/>
      <c r="Z188"/>
      <c r="AA188"/>
      <c r="AB188"/>
    </row>
    <row r="189" spans="1:28" s="1" customFormat="1" ht="15" customHeight="1">
      <c r="A189" s="9" t="s">
        <v>276</v>
      </c>
      <c r="B189" s="1" t="s">
        <v>277</v>
      </c>
      <c r="C189" s="1" t="s">
        <v>4211</v>
      </c>
      <c r="E189" s="9" t="s">
        <v>3498</v>
      </c>
      <c r="F189" t="s">
        <v>3788</v>
      </c>
      <c r="G189" t="s">
        <v>5606</v>
      </c>
      <c r="H189" t="s">
        <v>3775</v>
      </c>
      <c r="I189" t="s">
        <v>3711</v>
      </c>
      <c r="J189" s="9" t="s">
        <v>2205</v>
      </c>
      <c r="K189" s="9" t="s">
        <v>2205</v>
      </c>
      <c r="L189" s="9" t="b">
        <f t="shared" si="2"/>
        <v>1</v>
      </c>
      <c r="M189">
        <v>2254</v>
      </c>
      <c r="N189">
        <v>2238902</v>
      </c>
      <c r="O189">
        <v>993.30168589174798</v>
      </c>
      <c r="P189">
        <v>5.8574676999490398</v>
      </c>
      <c r="Q189">
        <v>214</v>
      </c>
      <c r="R189">
        <v>2261</v>
      </c>
      <c r="S189">
        <v>1025</v>
      </c>
      <c r="T189">
        <v>1214</v>
      </c>
      <c r="U189" s="9"/>
      <c r="V189"/>
      <c r="W189"/>
      <c r="X189"/>
      <c r="Y189"/>
      <c r="Z189"/>
      <c r="AA189"/>
      <c r="AB189"/>
    </row>
    <row r="190" spans="1:28" s="1" customFormat="1" ht="15" customHeight="1">
      <c r="A190" s="9" t="s">
        <v>278</v>
      </c>
      <c r="B190" s="1" t="s">
        <v>279</v>
      </c>
      <c r="C190" s="1" t="s">
        <v>4211</v>
      </c>
      <c r="E190" s="9" t="s">
        <v>3038</v>
      </c>
      <c r="F190" t="s">
        <v>3788</v>
      </c>
      <c r="G190" t="s">
        <v>4772</v>
      </c>
      <c r="H190" t="s">
        <v>3775</v>
      </c>
      <c r="I190" t="s">
        <v>3711</v>
      </c>
      <c r="J190" s="9" t="s">
        <v>2206</v>
      </c>
      <c r="K190" s="9" t="s">
        <v>2206</v>
      </c>
      <c r="L190" s="9" t="b">
        <f t="shared" si="2"/>
        <v>1</v>
      </c>
      <c r="M190">
        <v>2355</v>
      </c>
      <c r="N190">
        <v>2442523</v>
      </c>
      <c r="O190">
        <v>1037.1647558386401</v>
      </c>
      <c r="P190">
        <v>7.7829857744390702</v>
      </c>
      <c r="Q190">
        <v>188</v>
      </c>
      <c r="R190">
        <v>4016</v>
      </c>
      <c r="S190">
        <v>987</v>
      </c>
      <c r="T190">
        <v>1142</v>
      </c>
      <c r="U190" s="9"/>
      <c r="V190"/>
      <c r="W190"/>
      <c r="X190"/>
      <c r="Y190"/>
      <c r="Z190"/>
      <c r="AA190"/>
      <c r="AB190"/>
    </row>
    <row r="191" spans="1:28" s="1" customFormat="1" ht="15" customHeight="1">
      <c r="A191" s="9" t="s">
        <v>280</v>
      </c>
      <c r="B191" s="1" t="s">
        <v>281</v>
      </c>
      <c r="C191" s="1" t="s">
        <v>4211</v>
      </c>
      <c r="D191" s="1" t="s">
        <v>4211</v>
      </c>
      <c r="E191" s="9" t="s">
        <v>3235</v>
      </c>
      <c r="F191" t="s">
        <v>3788</v>
      </c>
      <c r="G191" t="s">
        <v>5154</v>
      </c>
      <c r="H191" t="s">
        <v>3775</v>
      </c>
      <c r="I191" t="s">
        <v>3711</v>
      </c>
      <c r="J191" s="9" t="s">
        <v>2207</v>
      </c>
      <c r="K191" s="9" t="s">
        <v>2207</v>
      </c>
      <c r="L191" s="9" t="b">
        <f t="shared" si="2"/>
        <v>1</v>
      </c>
      <c r="M191">
        <v>2412</v>
      </c>
      <c r="N191">
        <v>2874665</v>
      </c>
      <c r="O191">
        <v>1191.8179933665001</v>
      </c>
      <c r="P191">
        <v>6.7903528876071002</v>
      </c>
      <c r="Q191">
        <v>208</v>
      </c>
      <c r="R191">
        <v>2783</v>
      </c>
      <c r="S191">
        <v>1201</v>
      </c>
      <c r="T191">
        <v>1807</v>
      </c>
      <c r="U191" s="9"/>
      <c r="V191"/>
      <c r="W191"/>
      <c r="X191"/>
      <c r="Y191"/>
      <c r="Z191"/>
      <c r="AA191"/>
      <c r="AB191"/>
    </row>
    <row r="192" spans="1:28" s="1" customFormat="1" ht="15" customHeight="1">
      <c r="A192" s="9" t="s">
        <v>282</v>
      </c>
      <c r="B192" s="1" t="s">
        <v>283</v>
      </c>
      <c r="C192" s="1" t="s">
        <v>4211</v>
      </c>
      <c r="D192" s="1" t="s">
        <v>4211</v>
      </c>
      <c r="E192" s="9" t="s">
        <v>3456</v>
      </c>
      <c r="F192" t="s">
        <v>3788</v>
      </c>
      <c r="G192" t="s">
        <v>5248</v>
      </c>
      <c r="H192" t="s">
        <v>3026</v>
      </c>
      <c r="I192" t="s">
        <v>3712</v>
      </c>
      <c r="J192" s="9" t="s">
        <v>2208</v>
      </c>
      <c r="K192" s="9" t="s">
        <v>2208</v>
      </c>
      <c r="L192" s="9" t="b">
        <f t="shared" si="2"/>
        <v>1</v>
      </c>
      <c r="M192">
        <v>2173</v>
      </c>
      <c r="N192">
        <v>1349708</v>
      </c>
      <c r="O192">
        <v>621.12655315232303</v>
      </c>
      <c r="P192">
        <v>5.3908112547150502</v>
      </c>
      <c r="Q192">
        <v>208</v>
      </c>
      <c r="R192">
        <v>9114</v>
      </c>
      <c r="S192">
        <v>618</v>
      </c>
      <c r="T192">
        <v>26</v>
      </c>
      <c r="U192" s="9"/>
      <c r="V192"/>
      <c r="W192"/>
      <c r="X192"/>
      <c r="Y192"/>
      <c r="Z192"/>
      <c r="AA192"/>
      <c r="AB192"/>
    </row>
    <row r="193" spans="1:28" s="1" customFormat="1" ht="15" customHeight="1">
      <c r="A193" t="s">
        <v>4485</v>
      </c>
      <c r="B193" t="s">
        <v>3794</v>
      </c>
      <c r="C193" s="9" t="s">
        <v>4211</v>
      </c>
      <c r="D193" s="9"/>
      <c r="E193" s="3" t="s">
        <v>3795</v>
      </c>
      <c r="F193" t="s">
        <v>3788</v>
      </c>
      <c r="G193" t="s">
        <v>5288</v>
      </c>
      <c r="H193" t="s">
        <v>5621</v>
      </c>
      <c r="I193" t="s">
        <v>3712</v>
      </c>
      <c r="J193" s="13" t="s">
        <v>4358</v>
      </c>
      <c r="K193" s="13" t="s">
        <v>4358</v>
      </c>
      <c r="L193" s="9" t="b">
        <f t="shared" si="2"/>
        <v>1</v>
      </c>
      <c r="M193">
        <v>2377</v>
      </c>
      <c r="N193">
        <v>2129429</v>
      </c>
      <c r="O193">
        <v>895.84728649558201</v>
      </c>
      <c r="P193">
        <v>4.7360214806638004</v>
      </c>
      <c r="Q193">
        <v>215</v>
      </c>
      <c r="R193">
        <v>5443</v>
      </c>
      <c r="S193">
        <v>905</v>
      </c>
      <c r="T193">
        <v>734</v>
      </c>
      <c r="U193" s="9"/>
      <c r="V193"/>
      <c r="W193"/>
      <c r="X193"/>
      <c r="Y193"/>
      <c r="Z193"/>
      <c r="AA193"/>
      <c r="AB193"/>
    </row>
    <row r="194" spans="1:28" s="1" customFormat="1" ht="15" customHeight="1">
      <c r="A194" s="9" t="s">
        <v>284</v>
      </c>
      <c r="B194" s="1" t="s">
        <v>285</v>
      </c>
      <c r="C194" s="1" t="s">
        <v>4211</v>
      </c>
      <c r="D194" s="1" t="s">
        <v>4211</v>
      </c>
      <c r="E194" s="9" t="s">
        <v>3052</v>
      </c>
      <c r="F194" t="s">
        <v>3788</v>
      </c>
      <c r="G194" t="s">
        <v>5596</v>
      </c>
      <c r="H194" t="s">
        <v>4182</v>
      </c>
      <c r="I194" t="s">
        <v>3711</v>
      </c>
      <c r="J194" s="9" t="s">
        <v>2209</v>
      </c>
      <c r="K194" s="9" t="s">
        <v>2209</v>
      </c>
      <c r="L194" s="9" t="b">
        <f t="shared" ref="L194:L257" si="3">EXACT(J194,K194)</f>
        <v>1</v>
      </c>
      <c r="M194">
        <v>2177</v>
      </c>
      <c r="N194">
        <v>2761112</v>
      </c>
      <c r="O194">
        <v>1268.3105190629301</v>
      </c>
      <c r="P194">
        <v>5.82302350418699</v>
      </c>
      <c r="Q194">
        <v>224</v>
      </c>
      <c r="R194">
        <v>2771</v>
      </c>
      <c r="S194">
        <v>1297</v>
      </c>
      <c r="T194">
        <v>1845</v>
      </c>
      <c r="U194" s="9"/>
      <c r="V194"/>
      <c r="W194"/>
      <c r="X194"/>
      <c r="Y194"/>
      <c r="Z194"/>
      <c r="AA194"/>
      <c r="AB194"/>
    </row>
    <row r="195" spans="1:28" s="1" customFormat="1" ht="15" customHeight="1">
      <c r="A195" s="9" t="s">
        <v>286</v>
      </c>
      <c r="B195" s="1" t="s">
        <v>287</v>
      </c>
      <c r="C195" s="1" t="s">
        <v>4211</v>
      </c>
      <c r="D195" s="1" t="s">
        <v>4211</v>
      </c>
      <c r="E195" s="9" t="s">
        <v>3250</v>
      </c>
      <c r="F195" t="s">
        <v>3796</v>
      </c>
      <c r="G195" t="s">
        <v>4705</v>
      </c>
      <c r="H195" t="s">
        <v>3797</v>
      </c>
      <c r="I195" t="s">
        <v>3027</v>
      </c>
      <c r="J195" s="9" t="s">
        <v>2210</v>
      </c>
      <c r="K195" s="9" t="s">
        <v>2210</v>
      </c>
      <c r="L195" s="9" t="b">
        <f t="shared" si="3"/>
        <v>1</v>
      </c>
      <c r="M195">
        <v>2397</v>
      </c>
      <c r="N195">
        <v>3135378</v>
      </c>
      <c r="O195">
        <v>1308.04255319148</v>
      </c>
      <c r="P195">
        <v>8.6769346492230408</v>
      </c>
      <c r="Q195">
        <v>209</v>
      </c>
      <c r="R195">
        <v>3903</v>
      </c>
      <c r="S195">
        <v>1290</v>
      </c>
      <c r="T195">
        <v>1897</v>
      </c>
      <c r="U195" s="9"/>
      <c r="V195"/>
      <c r="W195"/>
      <c r="X195"/>
      <c r="Y195"/>
      <c r="Z195"/>
      <c r="AA195"/>
      <c r="AB195"/>
    </row>
    <row r="196" spans="1:28" s="1" customFormat="1" ht="15" customHeight="1">
      <c r="A196" t="s">
        <v>4486</v>
      </c>
      <c r="B196" t="s">
        <v>3798</v>
      </c>
      <c r="C196" s="9" t="s">
        <v>4211</v>
      </c>
      <c r="D196" s="1" t="s">
        <v>4211</v>
      </c>
      <c r="E196" s="3" t="s">
        <v>3799</v>
      </c>
      <c r="F196" t="s">
        <v>3796</v>
      </c>
      <c r="G196" t="s">
        <v>4878</v>
      </c>
      <c r="H196" t="s">
        <v>4156</v>
      </c>
      <c r="I196" t="s">
        <v>3027</v>
      </c>
      <c r="J196" s="13" t="s">
        <v>4264</v>
      </c>
      <c r="K196" s="13" t="s">
        <v>4264</v>
      </c>
      <c r="L196" s="9" t="b">
        <f t="shared" si="3"/>
        <v>1</v>
      </c>
      <c r="M196">
        <v>2212</v>
      </c>
      <c r="N196">
        <v>801288</v>
      </c>
      <c r="O196">
        <v>362.24593128390597</v>
      </c>
      <c r="P196">
        <v>1.86940024743832</v>
      </c>
      <c r="Q196">
        <v>141</v>
      </c>
      <c r="R196">
        <v>1439</v>
      </c>
      <c r="S196">
        <v>354</v>
      </c>
      <c r="T196">
        <v>4</v>
      </c>
      <c r="U196" s="9"/>
      <c r="V196"/>
      <c r="W196"/>
      <c r="X196"/>
      <c r="Y196"/>
      <c r="Z196"/>
      <c r="AA196"/>
      <c r="AB196"/>
    </row>
    <row r="197" spans="1:28" s="1" customFormat="1" ht="15" customHeight="1">
      <c r="A197" s="1" t="s">
        <v>4674</v>
      </c>
      <c r="B197" s="1" t="s">
        <v>5795</v>
      </c>
      <c r="C197" s="1" t="s">
        <v>4211</v>
      </c>
      <c r="D197" s="1" t="s">
        <v>4211</v>
      </c>
      <c r="E197" s="3" t="s">
        <v>4682</v>
      </c>
      <c r="F197" t="s">
        <v>3800</v>
      </c>
      <c r="G197" t="s">
        <v>5067</v>
      </c>
      <c r="H197" t="s">
        <v>4176</v>
      </c>
      <c r="I197" t="s">
        <v>3028</v>
      </c>
      <c r="J197" s="1" t="s">
        <v>4675</v>
      </c>
      <c r="K197" s="1" t="s">
        <v>4675</v>
      </c>
      <c r="L197" s="1" t="b">
        <f t="shared" si="3"/>
        <v>1</v>
      </c>
      <c r="M197">
        <v>2444</v>
      </c>
      <c r="N197">
        <v>1909570</v>
      </c>
      <c r="O197">
        <v>781.32978723404199</v>
      </c>
      <c r="P197">
        <v>4.8285961763664798</v>
      </c>
      <c r="Q197">
        <v>210</v>
      </c>
      <c r="R197">
        <v>4390</v>
      </c>
      <c r="S197">
        <v>767</v>
      </c>
      <c r="T197">
        <v>369</v>
      </c>
      <c r="V197"/>
      <c r="W197"/>
      <c r="X197"/>
      <c r="Y197"/>
      <c r="Z197"/>
      <c r="AA197"/>
      <c r="AB197"/>
    </row>
    <row r="198" spans="1:28" s="1" customFormat="1" ht="15" customHeight="1">
      <c r="A198" t="s">
        <v>4487</v>
      </c>
      <c r="B198" t="s">
        <v>3802</v>
      </c>
      <c r="C198" s="9" t="s">
        <v>4211</v>
      </c>
      <c r="D198" s="9"/>
      <c r="E198" s="3" t="s">
        <v>3803</v>
      </c>
      <c r="F198" t="s">
        <v>3801</v>
      </c>
      <c r="G198" t="s">
        <v>5255</v>
      </c>
      <c r="H198" t="s">
        <v>4204</v>
      </c>
      <c r="I198" t="s">
        <v>3712</v>
      </c>
      <c r="J198" s="13" t="s">
        <v>4223</v>
      </c>
      <c r="K198" s="13" t="s">
        <v>4223</v>
      </c>
      <c r="L198" s="9" t="b">
        <f t="shared" si="3"/>
        <v>1</v>
      </c>
      <c r="M198">
        <v>2194</v>
      </c>
      <c r="N198">
        <v>1932620</v>
      </c>
      <c r="O198">
        <v>880.86599817684498</v>
      </c>
      <c r="P198">
        <v>5.4216618700510404</v>
      </c>
      <c r="Q198">
        <v>107</v>
      </c>
      <c r="R198">
        <v>4034</v>
      </c>
      <c r="S198">
        <v>888</v>
      </c>
      <c r="T198">
        <v>584</v>
      </c>
      <c r="U198" s="9"/>
      <c r="V198"/>
      <c r="W198"/>
      <c r="X198"/>
      <c r="Y198"/>
      <c r="Z198"/>
      <c r="AA198"/>
      <c r="AB198"/>
    </row>
    <row r="199" spans="1:28" s="1" customFormat="1" ht="15" customHeight="1">
      <c r="A199" t="s">
        <v>4489</v>
      </c>
      <c r="B199" t="s">
        <v>3806</v>
      </c>
      <c r="C199" s="9" t="s">
        <v>4211</v>
      </c>
      <c r="D199" s="9"/>
      <c r="E199" s="3" t="s">
        <v>3807</v>
      </c>
      <c r="F199" t="s">
        <v>3801</v>
      </c>
      <c r="G199" t="s">
        <v>5293</v>
      </c>
      <c r="H199" t="s">
        <v>4204</v>
      </c>
      <c r="I199" t="s">
        <v>3712</v>
      </c>
      <c r="J199" s="13" t="s">
        <v>4330</v>
      </c>
      <c r="K199" s="13" t="s">
        <v>5825</v>
      </c>
      <c r="L199" s="9" t="b">
        <f t="shared" si="3"/>
        <v>0</v>
      </c>
      <c r="M199">
        <v>2362</v>
      </c>
      <c r="N199">
        <v>2728625</v>
      </c>
      <c r="O199">
        <v>1155.2180355630801</v>
      </c>
      <c r="P199">
        <v>6.0245015596805001</v>
      </c>
      <c r="Q199">
        <v>209</v>
      </c>
      <c r="R199">
        <v>4730</v>
      </c>
      <c r="S199">
        <v>1190</v>
      </c>
      <c r="T199">
        <v>1769</v>
      </c>
      <c r="U199" s="9"/>
      <c r="V199"/>
      <c r="W199"/>
      <c r="X199"/>
      <c r="Y199"/>
      <c r="Z199"/>
      <c r="AA199"/>
      <c r="AB199"/>
    </row>
    <row r="200" spans="1:28" s="1" customFormat="1" ht="15" customHeight="1">
      <c r="A200" s="9" t="s">
        <v>5922</v>
      </c>
      <c r="B200" s="1" t="s">
        <v>5890</v>
      </c>
      <c r="C200" s="1" t="s">
        <v>4211</v>
      </c>
      <c r="D200" s="4"/>
      <c r="E200" s="3" t="s">
        <v>5961</v>
      </c>
      <c r="F200" t="s">
        <v>3801</v>
      </c>
      <c r="G200" t="s">
        <v>5941</v>
      </c>
      <c r="H200"/>
      <c r="I200" s="30" t="s">
        <v>3711</v>
      </c>
      <c r="J200" t="s">
        <v>5876</v>
      </c>
      <c r="K200" s="9" t="s">
        <v>5876</v>
      </c>
      <c r="L200" s="9" t="b">
        <f t="shared" si="3"/>
        <v>1</v>
      </c>
      <c r="M200" s="31">
        <v>2339</v>
      </c>
      <c r="N200" s="31">
        <v>1964863</v>
      </c>
      <c r="O200" s="32">
        <v>840</v>
      </c>
      <c r="P200" s="10"/>
      <c r="Q200" s="32">
        <v>172</v>
      </c>
      <c r="R200" s="31">
        <v>2762</v>
      </c>
      <c r="S200" s="32">
        <v>850</v>
      </c>
      <c r="T200" s="32">
        <v>237</v>
      </c>
      <c r="U200" s="9"/>
      <c r="V200"/>
      <c r="W200"/>
      <c r="X200"/>
      <c r="Y200"/>
      <c r="Z200"/>
      <c r="AA200"/>
      <c r="AB200"/>
    </row>
    <row r="201" spans="1:28" s="1" customFormat="1" ht="15" customHeight="1">
      <c r="A201" s="9" t="s">
        <v>288</v>
      </c>
      <c r="B201" s="1" t="s">
        <v>289</v>
      </c>
      <c r="C201" s="1" t="s">
        <v>4211</v>
      </c>
      <c r="D201" s="1" t="s">
        <v>4211</v>
      </c>
      <c r="E201" s="9" t="s">
        <v>3061</v>
      </c>
      <c r="F201" t="s">
        <v>3801</v>
      </c>
      <c r="G201" t="s">
        <v>5428</v>
      </c>
      <c r="H201" t="s">
        <v>3778</v>
      </c>
      <c r="I201" t="s">
        <v>3711</v>
      </c>
      <c r="J201" s="9" t="s">
        <v>2211</v>
      </c>
      <c r="K201" s="9" t="s">
        <v>2211</v>
      </c>
      <c r="L201" s="9" t="b">
        <f t="shared" si="3"/>
        <v>1</v>
      </c>
      <c r="M201">
        <v>2197</v>
      </c>
      <c r="N201">
        <v>2520495</v>
      </c>
      <c r="O201">
        <v>1147.2439690486999</v>
      </c>
      <c r="P201">
        <v>6.1320637793916504</v>
      </c>
      <c r="Q201">
        <v>217</v>
      </c>
      <c r="R201">
        <v>2742</v>
      </c>
      <c r="S201">
        <v>1165</v>
      </c>
      <c r="T201">
        <v>1594</v>
      </c>
      <c r="U201" s="9"/>
      <c r="V201"/>
      <c r="W201"/>
      <c r="X201"/>
      <c r="Y201"/>
      <c r="Z201"/>
      <c r="AA201"/>
      <c r="AB201"/>
    </row>
    <row r="202" spans="1:28" s="1" customFormat="1" ht="15" customHeight="1">
      <c r="A202" t="s">
        <v>4488</v>
      </c>
      <c r="B202" t="s">
        <v>3804</v>
      </c>
      <c r="C202" s="9" t="s">
        <v>4211</v>
      </c>
      <c r="D202" s="9"/>
      <c r="E202" s="3" t="s">
        <v>3805</v>
      </c>
      <c r="F202" t="s">
        <v>3801</v>
      </c>
      <c r="G202" t="s">
        <v>5269</v>
      </c>
      <c r="H202" t="s">
        <v>4204</v>
      </c>
      <c r="I202" t="s">
        <v>3712</v>
      </c>
      <c r="J202" s="13" t="s">
        <v>4235</v>
      </c>
      <c r="K202" s="13" t="s">
        <v>5824</v>
      </c>
      <c r="L202" s="9" t="b">
        <f t="shared" si="3"/>
        <v>0</v>
      </c>
      <c r="M202">
        <v>1836</v>
      </c>
      <c r="N202">
        <v>1315114</v>
      </c>
      <c r="O202">
        <v>716.29302832244002</v>
      </c>
      <c r="P202">
        <v>8.97056417928688</v>
      </c>
      <c r="Q202">
        <v>127</v>
      </c>
      <c r="R202">
        <v>11316</v>
      </c>
      <c r="S202">
        <v>703.5</v>
      </c>
      <c r="T202">
        <v>97</v>
      </c>
      <c r="U202" s="9"/>
      <c r="V202"/>
      <c r="W202"/>
      <c r="X202"/>
      <c r="Y202"/>
      <c r="Z202"/>
      <c r="AA202"/>
      <c r="AB202"/>
    </row>
    <row r="203" spans="1:28" s="1" customFormat="1" ht="15" customHeight="1">
      <c r="A203" s="9" t="s">
        <v>290</v>
      </c>
      <c r="B203" s="1" t="s">
        <v>291</v>
      </c>
      <c r="C203" s="1" t="s">
        <v>4211</v>
      </c>
      <c r="D203" s="1" t="s">
        <v>4211</v>
      </c>
      <c r="E203" s="9" t="s">
        <v>3062</v>
      </c>
      <c r="F203" t="s">
        <v>3801</v>
      </c>
      <c r="G203" t="s">
        <v>5429</v>
      </c>
      <c r="H203" t="s">
        <v>3778</v>
      </c>
      <c r="I203" t="s">
        <v>3711</v>
      </c>
      <c r="J203" s="9" t="s">
        <v>2212</v>
      </c>
      <c r="K203" s="9" t="s">
        <v>2212</v>
      </c>
      <c r="L203" s="9" t="b">
        <f t="shared" si="3"/>
        <v>1</v>
      </c>
      <c r="M203">
        <v>2348</v>
      </c>
      <c r="N203">
        <v>2326297</v>
      </c>
      <c r="O203">
        <v>990.75681431005103</v>
      </c>
      <c r="P203">
        <v>5.3250166560643004</v>
      </c>
      <c r="Q203">
        <v>225</v>
      </c>
      <c r="R203">
        <v>2473</v>
      </c>
      <c r="S203">
        <v>1010</v>
      </c>
      <c r="T203">
        <v>1215</v>
      </c>
      <c r="U203" s="9"/>
      <c r="V203"/>
      <c r="W203"/>
      <c r="X203"/>
      <c r="Y203"/>
      <c r="Z203"/>
      <c r="AA203"/>
      <c r="AB203"/>
    </row>
    <row r="204" spans="1:28" s="1" customFormat="1" ht="15" customHeight="1">
      <c r="A204" s="9" t="s">
        <v>292</v>
      </c>
      <c r="B204" s="1" t="s">
        <v>293</v>
      </c>
      <c r="C204" s="1" t="s">
        <v>4211</v>
      </c>
      <c r="E204" s="9" t="s">
        <v>3044</v>
      </c>
      <c r="F204" t="s">
        <v>3801</v>
      </c>
      <c r="G204" t="s">
        <v>4774</v>
      </c>
      <c r="H204" t="s">
        <v>3775</v>
      </c>
      <c r="I204" t="s">
        <v>3711</v>
      </c>
      <c r="J204" s="9" t="s">
        <v>2213</v>
      </c>
      <c r="K204" s="9" t="s">
        <v>2213</v>
      </c>
      <c r="L204" s="9" t="b">
        <f t="shared" si="3"/>
        <v>1</v>
      </c>
      <c r="M204">
        <v>2289</v>
      </c>
      <c r="N204">
        <v>1411997</v>
      </c>
      <c r="O204">
        <v>616.86194844910403</v>
      </c>
      <c r="P204">
        <v>4.2476229424299401</v>
      </c>
      <c r="Q204">
        <v>206</v>
      </c>
      <c r="R204">
        <v>1806</v>
      </c>
      <c r="S204">
        <v>600</v>
      </c>
      <c r="T204">
        <v>92</v>
      </c>
      <c r="U204" s="9"/>
      <c r="V204"/>
      <c r="W204"/>
      <c r="X204"/>
      <c r="Y204"/>
      <c r="Z204"/>
      <c r="AA204"/>
      <c r="AB204"/>
    </row>
    <row r="205" spans="1:28" s="1" customFormat="1" ht="15" customHeight="1">
      <c r="A205" t="s">
        <v>4491</v>
      </c>
      <c r="B205" t="s">
        <v>3810</v>
      </c>
      <c r="C205" s="9" t="s">
        <v>4211</v>
      </c>
      <c r="D205" s="9"/>
      <c r="E205" s="3" t="s">
        <v>3811</v>
      </c>
      <c r="F205" t="s">
        <v>3801</v>
      </c>
      <c r="G205" t="s">
        <v>4898</v>
      </c>
      <c r="H205" t="s">
        <v>3778</v>
      </c>
      <c r="I205" t="s">
        <v>3711</v>
      </c>
      <c r="J205" s="13" t="s">
        <v>4262</v>
      </c>
      <c r="K205" s="13" t="s">
        <v>4262</v>
      </c>
      <c r="L205" s="9" t="b">
        <f t="shared" si="3"/>
        <v>1</v>
      </c>
      <c r="M205">
        <v>2196</v>
      </c>
      <c r="N205">
        <v>813204</v>
      </c>
      <c r="O205">
        <v>370.31147540983602</v>
      </c>
      <c r="P205">
        <v>3.8665230381721298</v>
      </c>
      <c r="Q205">
        <v>193</v>
      </c>
      <c r="R205">
        <v>7944</v>
      </c>
      <c r="S205">
        <v>362</v>
      </c>
      <c r="T205">
        <v>1</v>
      </c>
      <c r="U205" s="9"/>
      <c r="V205"/>
      <c r="W205"/>
      <c r="X205"/>
      <c r="Y205"/>
      <c r="Z205"/>
      <c r="AA205"/>
      <c r="AB205"/>
    </row>
    <row r="206" spans="1:28" s="1" customFormat="1" ht="15" customHeight="1">
      <c r="A206" t="s">
        <v>4649</v>
      </c>
      <c r="B206" t="s">
        <v>4436</v>
      </c>
      <c r="C206" s="9" t="s">
        <v>4210</v>
      </c>
      <c r="E206" s="3" t="s">
        <v>5655</v>
      </c>
      <c r="F206" t="s">
        <v>3801</v>
      </c>
      <c r="G206" t="s">
        <v>5656</v>
      </c>
      <c r="H206" t="s">
        <v>4204</v>
      </c>
      <c r="I206" t="s">
        <v>3712</v>
      </c>
      <c r="J206" s="13" t="s">
        <v>4418</v>
      </c>
      <c r="K206" s="13" t="s">
        <v>4418</v>
      </c>
      <c r="L206" s="9" t="b">
        <f t="shared" si="3"/>
        <v>1</v>
      </c>
      <c r="M206"/>
      <c r="N206"/>
      <c r="O206"/>
      <c r="P206"/>
      <c r="Q206"/>
      <c r="R206"/>
      <c r="S206"/>
      <c r="T206"/>
      <c r="U206" s="9"/>
      <c r="V206"/>
      <c r="W206"/>
      <c r="X206"/>
      <c r="Y206"/>
      <c r="Z206"/>
      <c r="AA206"/>
      <c r="AB206"/>
    </row>
    <row r="207" spans="1:28" s="1" customFormat="1" ht="15" customHeight="1">
      <c r="A207" s="9" t="s">
        <v>294</v>
      </c>
      <c r="B207" s="1" t="s">
        <v>295</v>
      </c>
      <c r="C207" s="1" t="s">
        <v>4211</v>
      </c>
      <c r="D207" s="1" t="s">
        <v>4211</v>
      </c>
      <c r="E207" s="9" t="s">
        <v>3063</v>
      </c>
      <c r="F207" t="s">
        <v>3801</v>
      </c>
      <c r="G207" t="s">
        <v>5440</v>
      </c>
      <c r="H207" t="s">
        <v>3775</v>
      </c>
      <c r="I207" t="s">
        <v>3711</v>
      </c>
      <c r="J207" s="9" t="s">
        <v>2214</v>
      </c>
      <c r="K207" s="9" t="s">
        <v>2214</v>
      </c>
      <c r="L207" s="9" t="b">
        <f t="shared" si="3"/>
        <v>1</v>
      </c>
      <c r="M207">
        <v>2252</v>
      </c>
      <c r="N207">
        <v>2190350</v>
      </c>
      <c r="O207">
        <v>972.62433392539901</v>
      </c>
      <c r="P207">
        <v>5.2570599552704396</v>
      </c>
      <c r="Q207">
        <v>199</v>
      </c>
      <c r="R207">
        <v>2426</v>
      </c>
      <c r="S207">
        <v>981</v>
      </c>
      <c r="T207">
        <v>1050</v>
      </c>
      <c r="U207" s="9"/>
      <c r="V207"/>
      <c r="W207"/>
      <c r="X207"/>
      <c r="Y207"/>
      <c r="Z207"/>
      <c r="AA207"/>
      <c r="AB207"/>
    </row>
    <row r="208" spans="1:28" s="1" customFormat="1" ht="15" customHeight="1">
      <c r="A208" s="9" t="s">
        <v>298</v>
      </c>
      <c r="B208" s="1" t="s">
        <v>299</v>
      </c>
      <c r="C208" s="1" t="s">
        <v>4211</v>
      </c>
      <c r="D208" s="1" t="s">
        <v>4211</v>
      </c>
      <c r="E208" s="9" t="s">
        <v>3495</v>
      </c>
      <c r="F208" t="s">
        <v>3801</v>
      </c>
      <c r="G208" t="s">
        <v>5865</v>
      </c>
      <c r="H208" t="s">
        <v>5628</v>
      </c>
      <c r="I208" t="s">
        <v>3711</v>
      </c>
      <c r="J208" s="9" t="s">
        <v>2216</v>
      </c>
      <c r="K208" s="9" t="s">
        <v>2216</v>
      </c>
      <c r="L208" s="9" t="b">
        <f t="shared" si="3"/>
        <v>1</v>
      </c>
      <c r="M208">
        <v>2233</v>
      </c>
      <c r="N208">
        <v>1871492</v>
      </c>
      <c r="O208">
        <v>838.10658307209997</v>
      </c>
      <c r="P208">
        <v>4.51117995439835</v>
      </c>
      <c r="Q208">
        <v>207</v>
      </c>
      <c r="R208">
        <v>2532</v>
      </c>
      <c r="S208">
        <v>844</v>
      </c>
      <c r="T208">
        <v>417</v>
      </c>
      <c r="U208" s="9"/>
      <c r="V208"/>
      <c r="W208"/>
      <c r="X208"/>
      <c r="Y208"/>
      <c r="Z208"/>
      <c r="AA208"/>
      <c r="AB208"/>
    </row>
    <row r="209" spans="1:28" s="1" customFormat="1" ht="15" customHeight="1">
      <c r="A209" t="s">
        <v>4492</v>
      </c>
      <c r="B209" t="s">
        <v>3812</v>
      </c>
      <c r="C209" s="9" t="s">
        <v>4211</v>
      </c>
      <c r="D209" s="9"/>
      <c r="E209" s="3" t="s">
        <v>3813</v>
      </c>
      <c r="F209" t="s">
        <v>3801</v>
      </c>
      <c r="G209" t="s">
        <v>4963</v>
      </c>
      <c r="H209" t="s">
        <v>3789</v>
      </c>
      <c r="I209" t="s">
        <v>3711</v>
      </c>
      <c r="J209" s="13" t="s">
        <v>4284</v>
      </c>
      <c r="K209" s="13" t="s">
        <v>4284</v>
      </c>
      <c r="L209" s="9" t="b">
        <f t="shared" si="3"/>
        <v>1</v>
      </c>
      <c r="M209">
        <v>2302</v>
      </c>
      <c r="N209">
        <v>1924463</v>
      </c>
      <c r="O209">
        <v>835.99609035621199</v>
      </c>
      <c r="P209">
        <v>4.8079192259881003</v>
      </c>
      <c r="Q209">
        <v>207</v>
      </c>
      <c r="R209">
        <v>4053</v>
      </c>
      <c r="S209">
        <v>860.5</v>
      </c>
      <c r="T209">
        <v>489</v>
      </c>
      <c r="U209" s="9"/>
      <c r="V209"/>
      <c r="W209"/>
      <c r="X209"/>
      <c r="Y209"/>
      <c r="Z209"/>
      <c r="AA209"/>
      <c r="AB209"/>
    </row>
    <row r="210" spans="1:28" s="1" customFormat="1" ht="15" customHeight="1">
      <c r="A210" t="s">
        <v>4493</v>
      </c>
      <c r="B210" t="s">
        <v>3814</v>
      </c>
      <c r="C210" s="9" t="s">
        <v>4211</v>
      </c>
      <c r="D210" s="9"/>
      <c r="E210" s="3" t="s">
        <v>3815</v>
      </c>
      <c r="F210" t="s">
        <v>3801</v>
      </c>
      <c r="G210" t="s">
        <v>4965</v>
      </c>
      <c r="H210" t="s">
        <v>3789</v>
      </c>
      <c r="I210" t="s">
        <v>3711</v>
      </c>
      <c r="J210" s="13" t="s">
        <v>4296</v>
      </c>
      <c r="K210" s="13" t="s">
        <v>4296</v>
      </c>
      <c r="L210" s="9" t="b">
        <f t="shared" si="3"/>
        <v>1</v>
      </c>
      <c r="M210">
        <v>2334</v>
      </c>
      <c r="N210">
        <v>1602839</v>
      </c>
      <c r="O210">
        <v>686.73479005998195</v>
      </c>
      <c r="P210">
        <v>3.71642255720842</v>
      </c>
      <c r="Q210">
        <v>207</v>
      </c>
      <c r="R210">
        <v>1852</v>
      </c>
      <c r="S210">
        <v>693</v>
      </c>
      <c r="T210">
        <v>61</v>
      </c>
      <c r="U210" s="9"/>
      <c r="V210"/>
      <c r="W210"/>
      <c r="X210"/>
      <c r="Y210"/>
      <c r="Z210"/>
      <c r="AA210"/>
      <c r="AB210"/>
    </row>
    <row r="211" spans="1:28" s="1" customFormat="1" ht="15" customHeight="1">
      <c r="A211" s="9" t="s">
        <v>5923</v>
      </c>
      <c r="B211" s="1" t="s">
        <v>5891</v>
      </c>
      <c r="C211" s="1" t="s">
        <v>4210</v>
      </c>
      <c r="D211" s="4"/>
      <c r="E211" s="3" t="s">
        <v>5962</v>
      </c>
      <c r="F211" t="s">
        <v>3801</v>
      </c>
      <c r="G211" t="s">
        <v>5942</v>
      </c>
      <c r="H211"/>
      <c r="I211" s="30" t="s">
        <v>3711</v>
      </c>
      <c r="J211" t="s">
        <v>5872</v>
      </c>
      <c r="K211" s="9" t="s">
        <v>5872</v>
      </c>
      <c r="L211" s="9" t="b">
        <f t="shared" si="3"/>
        <v>1</v>
      </c>
      <c r="M211" s="31">
        <v>2047</v>
      </c>
      <c r="N211" s="31">
        <v>1218825</v>
      </c>
      <c r="O211" s="32">
        <v>595.4</v>
      </c>
      <c r="P211" s="10"/>
      <c r="Q211" s="32">
        <v>74</v>
      </c>
      <c r="R211" s="31">
        <v>2049</v>
      </c>
      <c r="S211" s="32">
        <v>605</v>
      </c>
      <c r="T211" s="32">
        <v>17</v>
      </c>
      <c r="U211" s="9"/>
      <c r="V211"/>
      <c r="W211"/>
      <c r="X211"/>
      <c r="Y211"/>
      <c r="Z211"/>
      <c r="AA211"/>
      <c r="AB211"/>
    </row>
    <row r="212" spans="1:28" s="1" customFormat="1" ht="15" customHeight="1">
      <c r="A212" t="s">
        <v>4498</v>
      </c>
      <c r="B212" t="s">
        <v>3824</v>
      </c>
      <c r="C212" s="9" t="s">
        <v>4211</v>
      </c>
      <c r="D212" s="9"/>
      <c r="E212" s="3" t="s">
        <v>3825</v>
      </c>
      <c r="F212" t="s">
        <v>3801</v>
      </c>
      <c r="G212" t="s">
        <v>4967</v>
      </c>
      <c r="H212" t="s">
        <v>4175</v>
      </c>
      <c r="I212" t="s">
        <v>3711</v>
      </c>
      <c r="J212" s="13" t="s">
        <v>4239</v>
      </c>
      <c r="K212" s="13" t="s">
        <v>5987</v>
      </c>
      <c r="L212" s="9" t="b">
        <f t="shared" si="3"/>
        <v>0</v>
      </c>
      <c r="M212">
        <v>2366</v>
      </c>
      <c r="N212">
        <v>1891619</v>
      </c>
      <c r="O212">
        <v>799.50084530853701</v>
      </c>
      <c r="P212">
        <v>4.8970086415302099</v>
      </c>
      <c r="Q212">
        <v>219</v>
      </c>
      <c r="R212">
        <v>6606</v>
      </c>
      <c r="S212">
        <v>808</v>
      </c>
      <c r="T212">
        <v>280</v>
      </c>
      <c r="U212" s="9"/>
      <c r="V212"/>
      <c r="W212"/>
      <c r="X212"/>
      <c r="Y212"/>
      <c r="Z212"/>
      <c r="AA212"/>
      <c r="AB212"/>
    </row>
    <row r="213" spans="1:28" s="1" customFormat="1" ht="15" customHeight="1">
      <c r="A213" s="9" t="s">
        <v>300</v>
      </c>
      <c r="B213" s="1" t="s">
        <v>301</v>
      </c>
      <c r="C213" s="1" t="s">
        <v>4211</v>
      </c>
      <c r="D213" s="1" t="s">
        <v>4211</v>
      </c>
      <c r="E213" s="9" t="s">
        <v>3500</v>
      </c>
      <c r="F213" t="s">
        <v>3801</v>
      </c>
      <c r="G213" t="s">
        <v>5572</v>
      </c>
      <c r="H213" t="s">
        <v>3026</v>
      </c>
      <c r="I213" t="s">
        <v>3712</v>
      </c>
      <c r="J213" s="9" t="s">
        <v>2217</v>
      </c>
      <c r="K213" s="9" t="s">
        <v>2217</v>
      </c>
      <c r="L213" s="9" t="b">
        <f t="shared" si="3"/>
        <v>1</v>
      </c>
      <c r="M213">
        <v>2327</v>
      </c>
      <c r="N213">
        <v>2049498</v>
      </c>
      <c r="O213">
        <v>880.746884400515</v>
      </c>
      <c r="P213">
        <v>4.6288481588185002</v>
      </c>
      <c r="Q213">
        <v>212</v>
      </c>
      <c r="R213">
        <v>3160</v>
      </c>
      <c r="S213">
        <v>891</v>
      </c>
      <c r="T213">
        <v>656</v>
      </c>
      <c r="U213" s="9"/>
      <c r="V213"/>
      <c r="W213"/>
      <c r="X213"/>
      <c r="Y213"/>
      <c r="Z213"/>
      <c r="AA213"/>
      <c r="AB213"/>
    </row>
    <row r="214" spans="1:28" s="1" customFormat="1" ht="15" customHeight="1">
      <c r="A214" s="9" t="s">
        <v>302</v>
      </c>
      <c r="B214" s="1" t="s">
        <v>303</v>
      </c>
      <c r="C214" s="1" t="s">
        <v>4211</v>
      </c>
      <c r="D214" s="1" t="s">
        <v>4211</v>
      </c>
      <c r="E214" s="9" t="s">
        <v>3483</v>
      </c>
      <c r="F214" t="s">
        <v>3801</v>
      </c>
      <c r="G214" t="s">
        <v>5605</v>
      </c>
      <c r="H214" t="s">
        <v>5629</v>
      </c>
      <c r="I214" t="s">
        <v>3711</v>
      </c>
      <c r="J214" s="9" t="s">
        <v>2218</v>
      </c>
      <c r="K214" s="9" t="s">
        <v>2218</v>
      </c>
      <c r="L214" s="9" t="b">
        <f t="shared" si="3"/>
        <v>1</v>
      </c>
      <c r="M214">
        <v>2314</v>
      </c>
      <c r="N214">
        <v>2295430</v>
      </c>
      <c r="O214">
        <v>991.97493517718203</v>
      </c>
      <c r="P214">
        <v>6.24559011030781</v>
      </c>
      <c r="Q214">
        <v>215</v>
      </c>
      <c r="R214">
        <v>3549</v>
      </c>
      <c r="S214">
        <v>1019</v>
      </c>
      <c r="T214">
        <v>1222</v>
      </c>
      <c r="U214" s="9"/>
      <c r="V214"/>
      <c r="W214"/>
      <c r="X214"/>
      <c r="Y214"/>
      <c r="Z214"/>
      <c r="AA214"/>
      <c r="AB214"/>
    </row>
    <row r="215" spans="1:28" s="1" customFormat="1" ht="15" customHeight="1">
      <c r="A215" t="s">
        <v>4494</v>
      </c>
      <c r="B215" t="s">
        <v>3816</v>
      </c>
      <c r="C215" s="9" t="s">
        <v>4211</v>
      </c>
      <c r="D215" s="9"/>
      <c r="E215" s="3" t="s">
        <v>3817</v>
      </c>
      <c r="F215" t="s">
        <v>3801</v>
      </c>
      <c r="G215" t="s">
        <v>5534</v>
      </c>
      <c r="H215" t="s">
        <v>4204</v>
      </c>
      <c r="I215" t="s">
        <v>3712</v>
      </c>
      <c r="J215" s="13" t="s">
        <v>4233</v>
      </c>
      <c r="K215" s="13" t="s">
        <v>4233</v>
      </c>
      <c r="L215" s="9" t="b">
        <f t="shared" si="3"/>
        <v>1</v>
      </c>
      <c r="M215">
        <v>2248</v>
      </c>
      <c r="N215">
        <v>1113730</v>
      </c>
      <c r="O215">
        <v>495.43149466192102</v>
      </c>
      <c r="P215">
        <v>2.8000883928214702</v>
      </c>
      <c r="Q215">
        <v>210</v>
      </c>
      <c r="R215">
        <v>2140</v>
      </c>
      <c r="S215">
        <v>490.5</v>
      </c>
      <c r="T215">
        <v>15</v>
      </c>
      <c r="U215" s="9"/>
      <c r="V215"/>
      <c r="W215"/>
      <c r="X215"/>
      <c r="Y215"/>
      <c r="Z215"/>
      <c r="AA215"/>
      <c r="AB215"/>
    </row>
    <row r="216" spans="1:28" s="1" customFormat="1" ht="15" customHeight="1">
      <c r="A216" t="s">
        <v>4495</v>
      </c>
      <c r="B216" t="s">
        <v>3818</v>
      </c>
      <c r="C216" s="9" t="s">
        <v>4210</v>
      </c>
      <c r="D216" s="9"/>
      <c r="E216" s="3" t="s">
        <v>3819</v>
      </c>
      <c r="F216" t="s">
        <v>3801</v>
      </c>
      <c r="G216" t="s">
        <v>4712</v>
      </c>
      <c r="H216" t="s">
        <v>4186</v>
      </c>
      <c r="I216" t="s">
        <v>3712</v>
      </c>
      <c r="J216" s="13" t="s">
        <v>4274</v>
      </c>
      <c r="K216" s="13" t="s">
        <v>4274</v>
      </c>
      <c r="L216" s="9" t="b">
        <f t="shared" si="3"/>
        <v>1</v>
      </c>
      <c r="M216">
        <v>2136</v>
      </c>
      <c r="N216">
        <v>733650</v>
      </c>
      <c r="O216">
        <v>343.46910112359501</v>
      </c>
      <c r="P216">
        <v>2.0969953913012498</v>
      </c>
      <c r="Q216">
        <v>129</v>
      </c>
      <c r="R216">
        <v>1923</v>
      </c>
      <c r="S216">
        <v>334</v>
      </c>
      <c r="T216">
        <v>5</v>
      </c>
      <c r="U216" s="9"/>
      <c r="V216"/>
      <c r="W216"/>
      <c r="X216"/>
      <c r="Y216"/>
      <c r="Z216"/>
      <c r="AA216"/>
      <c r="AB216"/>
    </row>
    <row r="217" spans="1:28" s="1" customFormat="1" ht="15" customHeight="1">
      <c r="A217" t="s">
        <v>4490</v>
      </c>
      <c r="B217" t="s">
        <v>3808</v>
      </c>
      <c r="C217" s="9" t="s">
        <v>4211</v>
      </c>
      <c r="D217" s="9"/>
      <c r="E217" s="3" t="s">
        <v>3809</v>
      </c>
      <c r="F217" t="s">
        <v>3801</v>
      </c>
      <c r="G217" t="s">
        <v>4712</v>
      </c>
      <c r="H217" t="s">
        <v>4204</v>
      </c>
      <c r="I217" t="s">
        <v>3712</v>
      </c>
      <c r="J217" s="13" t="s">
        <v>4246</v>
      </c>
      <c r="K217" s="13" t="s">
        <v>5868</v>
      </c>
      <c r="L217" s="9" t="b">
        <f t="shared" si="3"/>
        <v>0</v>
      </c>
      <c r="M217">
        <v>2171</v>
      </c>
      <c r="N217">
        <v>1820387</v>
      </c>
      <c r="O217">
        <v>838.50161216029403</v>
      </c>
      <c r="P217">
        <v>6.6122434282562903</v>
      </c>
      <c r="Q217">
        <v>62</v>
      </c>
      <c r="R217">
        <v>8630</v>
      </c>
      <c r="S217">
        <v>827</v>
      </c>
      <c r="T217">
        <v>387</v>
      </c>
      <c r="U217" s="9"/>
      <c r="V217"/>
      <c r="W217"/>
      <c r="X217"/>
      <c r="Y217"/>
      <c r="Z217"/>
      <c r="AA217"/>
      <c r="AB217"/>
    </row>
    <row r="218" spans="1:28" s="1" customFormat="1" ht="15" customHeight="1">
      <c r="A218" s="9" t="s">
        <v>304</v>
      </c>
      <c r="B218" s="1" t="s">
        <v>305</v>
      </c>
      <c r="C218" s="1" t="s">
        <v>4211</v>
      </c>
      <c r="D218" s="1" t="s">
        <v>4211</v>
      </c>
      <c r="E218" s="9" t="s">
        <v>3064</v>
      </c>
      <c r="F218" t="s">
        <v>3801</v>
      </c>
      <c r="G218" t="s">
        <v>5183</v>
      </c>
      <c r="H218" t="s">
        <v>3026</v>
      </c>
      <c r="I218" t="s">
        <v>3712</v>
      </c>
      <c r="J218" s="9" t="s">
        <v>2219</v>
      </c>
      <c r="K218" s="9" t="s">
        <v>2219</v>
      </c>
      <c r="L218" s="9" t="b">
        <f t="shared" si="3"/>
        <v>1</v>
      </c>
      <c r="M218">
        <v>2309</v>
      </c>
      <c r="N218">
        <v>1929063</v>
      </c>
      <c r="O218">
        <v>835.453876136855</v>
      </c>
      <c r="P218">
        <v>4.48478892930643</v>
      </c>
      <c r="Q218">
        <v>216</v>
      </c>
      <c r="R218">
        <v>2002</v>
      </c>
      <c r="S218">
        <v>846</v>
      </c>
      <c r="T218">
        <v>458</v>
      </c>
      <c r="U218" s="9"/>
      <c r="V218"/>
      <c r="W218"/>
      <c r="X218"/>
      <c r="Y218"/>
      <c r="Z218"/>
      <c r="AA218"/>
      <c r="AB218"/>
    </row>
    <row r="219" spans="1:28" s="1" customFormat="1" ht="15" customHeight="1">
      <c r="A219" t="s">
        <v>4496</v>
      </c>
      <c r="B219" t="s">
        <v>3820</v>
      </c>
      <c r="C219" s="9" t="s">
        <v>4211</v>
      </c>
      <c r="D219" s="9"/>
      <c r="E219" s="3" t="s">
        <v>3821</v>
      </c>
      <c r="F219" t="s">
        <v>3801</v>
      </c>
      <c r="G219" t="s">
        <v>4792</v>
      </c>
      <c r="H219" t="s">
        <v>4175</v>
      </c>
      <c r="I219" t="s">
        <v>3711</v>
      </c>
      <c r="J219" s="13" t="s">
        <v>4216</v>
      </c>
      <c r="K219" s="13" t="s">
        <v>4216</v>
      </c>
      <c r="L219" s="9" t="b">
        <f t="shared" si="3"/>
        <v>1</v>
      </c>
      <c r="M219">
        <v>2186</v>
      </c>
      <c r="N219">
        <v>1598646</v>
      </c>
      <c r="O219">
        <v>731.31107044830696</v>
      </c>
      <c r="P219">
        <v>4.0476593112531098</v>
      </c>
      <c r="Q219">
        <v>214</v>
      </c>
      <c r="R219">
        <v>2457</v>
      </c>
      <c r="S219">
        <v>735</v>
      </c>
      <c r="T219">
        <v>112</v>
      </c>
      <c r="U219" s="9"/>
      <c r="V219"/>
      <c r="W219"/>
      <c r="X219"/>
      <c r="Y219"/>
      <c r="Z219"/>
      <c r="AA219"/>
      <c r="AB219"/>
    </row>
    <row r="220" spans="1:28" s="1" customFormat="1" ht="15" customHeight="1">
      <c r="A220" t="s">
        <v>4497</v>
      </c>
      <c r="B220" t="s">
        <v>3822</v>
      </c>
      <c r="C220" s="9" t="s">
        <v>4211</v>
      </c>
      <c r="D220" s="9"/>
      <c r="E220" s="3" t="s">
        <v>3823</v>
      </c>
      <c r="F220" t="s">
        <v>3801</v>
      </c>
      <c r="G220" t="s">
        <v>4795</v>
      </c>
      <c r="H220" t="s">
        <v>4175</v>
      </c>
      <c r="I220" t="s">
        <v>3711</v>
      </c>
      <c r="J220" s="13" t="s">
        <v>4228</v>
      </c>
      <c r="K220" s="13" t="s">
        <v>4228</v>
      </c>
      <c r="L220" s="9" t="b">
        <f t="shared" si="3"/>
        <v>1</v>
      </c>
      <c r="M220">
        <v>2247</v>
      </c>
      <c r="N220">
        <v>2073167</v>
      </c>
      <c r="O220">
        <v>922.63773920783206</v>
      </c>
      <c r="P220">
        <v>4.8170728610345996</v>
      </c>
      <c r="Q220">
        <v>219</v>
      </c>
      <c r="R220">
        <v>4397</v>
      </c>
      <c r="S220">
        <v>937</v>
      </c>
      <c r="T220">
        <v>843</v>
      </c>
      <c r="U220" s="9"/>
      <c r="V220"/>
      <c r="W220"/>
      <c r="X220"/>
      <c r="Y220"/>
      <c r="Z220"/>
      <c r="AA220"/>
      <c r="AB220"/>
    </row>
    <row r="221" spans="1:28" s="1" customFormat="1" ht="15" customHeight="1">
      <c r="A221" t="s">
        <v>4499</v>
      </c>
      <c r="B221" t="s">
        <v>3826</v>
      </c>
      <c r="C221" s="9" t="s">
        <v>4211</v>
      </c>
      <c r="D221" s="9"/>
      <c r="E221" s="3" t="s">
        <v>3827</v>
      </c>
      <c r="F221" t="s">
        <v>3801</v>
      </c>
      <c r="G221" t="s">
        <v>4979</v>
      </c>
      <c r="H221" t="s">
        <v>4175</v>
      </c>
      <c r="I221" t="s">
        <v>3711</v>
      </c>
      <c r="J221" s="13" t="s">
        <v>4251</v>
      </c>
      <c r="K221" s="13" t="s">
        <v>4251</v>
      </c>
      <c r="L221" s="9" t="b">
        <f t="shared" si="3"/>
        <v>1</v>
      </c>
      <c r="M221">
        <v>2141</v>
      </c>
      <c r="N221">
        <v>2373103</v>
      </c>
      <c r="O221">
        <v>1108.40868752919</v>
      </c>
      <c r="P221">
        <v>5.87633814268146</v>
      </c>
      <c r="Q221">
        <v>217</v>
      </c>
      <c r="R221">
        <v>2774</v>
      </c>
      <c r="S221">
        <v>1134</v>
      </c>
      <c r="T221">
        <v>1477</v>
      </c>
      <c r="U221" s="9"/>
      <c r="V221"/>
      <c r="W221"/>
      <c r="X221"/>
      <c r="Y221"/>
      <c r="Z221"/>
      <c r="AA221"/>
      <c r="AB221"/>
    </row>
    <row r="222" spans="1:28" s="1" customFormat="1" ht="15" customHeight="1">
      <c r="A222" s="9" t="s">
        <v>244</v>
      </c>
      <c r="B222" s="1" t="s">
        <v>245</v>
      </c>
      <c r="C222" s="1" t="s">
        <v>4211</v>
      </c>
      <c r="E222" s="9" t="s">
        <v>3536</v>
      </c>
      <c r="F222" t="s">
        <v>3801</v>
      </c>
      <c r="G222" t="s">
        <v>4978</v>
      </c>
      <c r="H222" t="s">
        <v>4175</v>
      </c>
      <c r="I222" t="s">
        <v>3711</v>
      </c>
      <c r="J222" s="9" t="s">
        <v>3005</v>
      </c>
      <c r="K222" s="9" t="s">
        <v>5862</v>
      </c>
      <c r="L222" s="9" t="b">
        <f t="shared" si="3"/>
        <v>0</v>
      </c>
      <c r="M222">
        <v>2304</v>
      </c>
      <c r="N222">
        <v>2555225</v>
      </c>
      <c r="O222">
        <v>1109.0386284722199</v>
      </c>
      <c r="P222">
        <v>5.5010148519150501</v>
      </c>
      <c r="Q222">
        <v>206</v>
      </c>
      <c r="R222">
        <v>5667</v>
      </c>
      <c r="S222">
        <v>1116</v>
      </c>
      <c r="T222">
        <v>1646</v>
      </c>
      <c r="U222" s="11" t="s">
        <v>5863</v>
      </c>
      <c r="V222"/>
      <c r="W222"/>
      <c r="X222"/>
      <c r="Y222"/>
      <c r="Z222"/>
      <c r="AA222"/>
      <c r="AB222"/>
    </row>
    <row r="223" spans="1:28" s="1" customFormat="1" ht="15" customHeight="1">
      <c r="A223" s="9" t="s">
        <v>296</v>
      </c>
      <c r="B223" s="1" t="s">
        <v>297</v>
      </c>
      <c r="C223" s="1" t="s">
        <v>4211</v>
      </c>
      <c r="E223" s="9" t="s">
        <v>3472</v>
      </c>
      <c r="F223" t="s">
        <v>3801</v>
      </c>
      <c r="G223" t="s">
        <v>5582</v>
      </c>
      <c r="H223" t="s">
        <v>3778</v>
      </c>
      <c r="I223" t="s">
        <v>3711</v>
      </c>
      <c r="J223" s="9" t="s">
        <v>2215</v>
      </c>
      <c r="K223" s="9" t="s">
        <v>5855</v>
      </c>
      <c r="L223" s="9" t="b">
        <f t="shared" si="3"/>
        <v>0</v>
      </c>
      <c r="M223">
        <v>2062</v>
      </c>
      <c r="N223">
        <v>1780843</v>
      </c>
      <c r="O223">
        <v>863.64839961202699</v>
      </c>
      <c r="P223">
        <v>6.3719357337863096</v>
      </c>
      <c r="Q223">
        <v>213</v>
      </c>
      <c r="R223">
        <v>4396</v>
      </c>
      <c r="S223">
        <v>881</v>
      </c>
      <c r="T223">
        <v>698</v>
      </c>
      <c r="U223" s="9" t="s">
        <v>5854</v>
      </c>
      <c r="V223"/>
      <c r="W223"/>
      <c r="X223"/>
      <c r="Y223"/>
      <c r="Z223"/>
      <c r="AA223"/>
      <c r="AB223"/>
    </row>
    <row r="224" spans="1:28" s="1" customFormat="1" ht="15" customHeight="1">
      <c r="A224" t="s">
        <v>4500</v>
      </c>
      <c r="B224" t="s">
        <v>3829</v>
      </c>
      <c r="C224" s="9" t="s">
        <v>4211</v>
      </c>
      <c r="D224" s="1" t="s">
        <v>4211</v>
      </c>
      <c r="E224" s="3" t="s">
        <v>3830</v>
      </c>
      <c r="F224" t="s">
        <v>3828</v>
      </c>
      <c r="G224" t="s">
        <v>4795</v>
      </c>
      <c r="H224" t="s">
        <v>4175</v>
      </c>
      <c r="I224" t="s">
        <v>3711</v>
      </c>
      <c r="J224" s="13" t="s">
        <v>4286</v>
      </c>
      <c r="K224" s="13" t="s">
        <v>6025</v>
      </c>
      <c r="L224" s="9" t="b">
        <f t="shared" si="3"/>
        <v>0</v>
      </c>
      <c r="M224">
        <v>2272</v>
      </c>
      <c r="N224">
        <v>2527486</v>
      </c>
      <c r="O224">
        <v>1112.44982394366</v>
      </c>
      <c r="P224">
        <v>5.8769363843951501</v>
      </c>
      <c r="Q224">
        <v>139</v>
      </c>
      <c r="R224">
        <v>3250</v>
      </c>
      <c r="S224">
        <v>1135.5</v>
      </c>
      <c r="T224">
        <v>1580</v>
      </c>
      <c r="U224" s="9"/>
      <c r="V224"/>
      <c r="W224"/>
      <c r="X224"/>
      <c r="Y224"/>
      <c r="Z224"/>
      <c r="AA224"/>
      <c r="AB224"/>
    </row>
    <row r="225" spans="1:28" s="1" customFormat="1" ht="15" customHeight="1">
      <c r="A225" s="9" t="s">
        <v>306</v>
      </c>
      <c r="B225" s="1" t="s">
        <v>307</v>
      </c>
      <c r="C225" s="1" t="s">
        <v>4211</v>
      </c>
      <c r="D225" s="1" t="s">
        <v>4211</v>
      </c>
      <c r="E225" s="9" t="s">
        <v>3475</v>
      </c>
      <c r="F225" t="s">
        <v>3828</v>
      </c>
      <c r="G225" t="s">
        <v>5322</v>
      </c>
      <c r="H225" t="s">
        <v>3778</v>
      </c>
      <c r="I225" t="s">
        <v>3711</v>
      </c>
      <c r="J225" s="9" t="s">
        <v>2220</v>
      </c>
      <c r="K225" s="9" t="s">
        <v>2220</v>
      </c>
      <c r="L225" s="9" t="b">
        <f t="shared" si="3"/>
        <v>1</v>
      </c>
      <c r="M225">
        <v>2261</v>
      </c>
      <c r="N225">
        <v>1887978</v>
      </c>
      <c r="O225">
        <v>835.01901813356903</v>
      </c>
      <c r="P225">
        <v>4.8099779935820903</v>
      </c>
      <c r="Q225">
        <v>202</v>
      </c>
      <c r="R225">
        <v>1992</v>
      </c>
      <c r="S225">
        <v>838</v>
      </c>
      <c r="T225">
        <v>494</v>
      </c>
      <c r="U225" s="9"/>
      <c r="V225"/>
      <c r="W225"/>
      <c r="X225"/>
      <c r="Y225"/>
      <c r="Z225"/>
      <c r="AA225"/>
      <c r="AB225"/>
    </row>
    <row r="226" spans="1:28" s="1" customFormat="1" ht="15" customHeight="1">
      <c r="A226" s="9" t="s">
        <v>308</v>
      </c>
      <c r="B226" s="1" t="s">
        <v>309</v>
      </c>
      <c r="C226" s="1" t="s">
        <v>4211</v>
      </c>
      <c r="E226" s="9" t="s">
        <v>3041</v>
      </c>
      <c r="F226" t="s">
        <v>3828</v>
      </c>
      <c r="G226" t="s">
        <v>4868</v>
      </c>
      <c r="H226" t="s">
        <v>3775</v>
      </c>
      <c r="I226" t="s">
        <v>3711</v>
      </c>
      <c r="J226" s="9" t="s">
        <v>2221</v>
      </c>
      <c r="K226" s="9" t="s">
        <v>2221</v>
      </c>
      <c r="L226" s="9" t="b">
        <f t="shared" si="3"/>
        <v>1</v>
      </c>
      <c r="M226">
        <v>1475</v>
      </c>
      <c r="N226">
        <v>581205</v>
      </c>
      <c r="O226">
        <v>394.03728813559297</v>
      </c>
      <c r="P226">
        <v>3.8229500346448</v>
      </c>
      <c r="Q226">
        <v>89</v>
      </c>
      <c r="R226">
        <v>1166</v>
      </c>
      <c r="S226">
        <v>363</v>
      </c>
      <c r="T226">
        <v>5</v>
      </c>
      <c r="U226" s="9"/>
      <c r="V226"/>
      <c r="W226"/>
      <c r="X226"/>
      <c r="Y226"/>
      <c r="Z226"/>
      <c r="AA226"/>
      <c r="AB226"/>
    </row>
    <row r="227" spans="1:28" s="1" customFormat="1" ht="15" customHeight="1">
      <c r="A227" s="9" t="s">
        <v>310</v>
      </c>
      <c r="B227" s="1" t="s">
        <v>311</v>
      </c>
      <c r="C227" s="1" t="s">
        <v>4211</v>
      </c>
      <c r="D227" s="1" t="s">
        <v>4211</v>
      </c>
      <c r="E227" s="9" t="s">
        <v>3522</v>
      </c>
      <c r="F227" t="s">
        <v>3831</v>
      </c>
      <c r="G227" t="s">
        <v>4711</v>
      </c>
      <c r="H227" t="s">
        <v>4178</v>
      </c>
      <c r="I227" t="s">
        <v>3028</v>
      </c>
      <c r="J227" s="9" t="s">
        <v>2222</v>
      </c>
      <c r="K227" s="9" t="s">
        <v>2222</v>
      </c>
      <c r="L227" s="9" t="b">
        <f t="shared" si="3"/>
        <v>1</v>
      </c>
      <c r="M227">
        <v>1749</v>
      </c>
      <c r="N227">
        <v>1159011</v>
      </c>
      <c r="O227">
        <v>662.67066895368703</v>
      </c>
      <c r="P227">
        <v>4.5036109930305201</v>
      </c>
      <c r="Q227">
        <v>115</v>
      </c>
      <c r="R227">
        <v>2023</v>
      </c>
      <c r="S227">
        <v>665</v>
      </c>
      <c r="T227">
        <v>53</v>
      </c>
      <c r="U227" s="9"/>
      <c r="V227"/>
      <c r="W227"/>
      <c r="X227"/>
      <c r="Y227"/>
      <c r="Z227"/>
      <c r="AA227"/>
      <c r="AB227"/>
    </row>
    <row r="228" spans="1:28" s="1" customFormat="1" ht="15" customHeight="1">
      <c r="A228" s="9" t="s">
        <v>312</v>
      </c>
      <c r="B228" s="1" t="s">
        <v>313</v>
      </c>
      <c r="C228" s="1" t="s">
        <v>4211</v>
      </c>
      <c r="E228" s="9" t="s">
        <v>3530</v>
      </c>
      <c r="F228" t="s">
        <v>3831</v>
      </c>
      <c r="G228" t="s">
        <v>4800</v>
      </c>
      <c r="H228" t="s">
        <v>4200</v>
      </c>
      <c r="I228" t="s">
        <v>3028</v>
      </c>
      <c r="J228" s="9" t="s">
        <v>2223</v>
      </c>
      <c r="K228" s="9" t="s">
        <v>2223</v>
      </c>
      <c r="L228" s="9" t="b">
        <f t="shared" si="3"/>
        <v>1</v>
      </c>
      <c r="M228">
        <v>2378</v>
      </c>
      <c r="N228">
        <v>2482122</v>
      </c>
      <c r="O228">
        <v>1043.78553406223</v>
      </c>
      <c r="P228">
        <v>4.5268961742289902</v>
      </c>
      <c r="Q228">
        <v>221</v>
      </c>
      <c r="R228">
        <v>2327</v>
      </c>
      <c r="S228">
        <v>1046</v>
      </c>
      <c r="T228">
        <v>1461</v>
      </c>
      <c r="U228" s="9"/>
      <c r="V228"/>
      <c r="W228"/>
      <c r="X228"/>
      <c r="Y228"/>
      <c r="Z228"/>
      <c r="AA228"/>
      <c r="AB228"/>
    </row>
    <row r="229" spans="1:28" s="1" customFormat="1" ht="15" customHeight="1">
      <c r="A229" s="1" t="s">
        <v>318</v>
      </c>
      <c r="B229" s="1" t="s">
        <v>1584</v>
      </c>
      <c r="C229" s="1" t="s">
        <v>4210</v>
      </c>
      <c r="E229" s="1" t="s">
        <v>1585</v>
      </c>
      <c r="F229" t="s">
        <v>3831</v>
      </c>
      <c r="G229" t="s">
        <v>4762</v>
      </c>
      <c r="H229" t="s">
        <v>3024</v>
      </c>
      <c r="I229" t="s">
        <v>3735</v>
      </c>
      <c r="J229" s="1" t="s">
        <v>2225</v>
      </c>
      <c r="K229" s="1" t="s">
        <v>2225</v>
      </c>
      <c r="L229" s="9" t="b">
        <f t="shared" si="3"/>
        <v>1</v>
      </c>
      <c r="M229">
        <v>2327</v>
      </c>
      <c r="N229">
        <v>1387701</v>
      </c>
      <c r="O229">
        <v>596.34765792866301</v>
      </c>
      <c r="P229">
        <v>4.2417216109146603</v>
      </c>
      <c r="Q229">
        <v>218</v>
      </c>
      <c r="R229">
        <v>2117</v>
      </c>
      <c r="S229">
        <v>574</v>
      </c>
      <c r="T229">
        <v>86</v>
      </c>
      <c r="U229" s="1" t="s">
        <v>3025</v>
      </c>
      <c r="V229"/>
      <c r="W229"/>
      <c r="X229"/>
      <c r="Y229"/>
      <c r="Z229"/>
      <c r="AA229"/>
      <c r="AB229"/>
    </row>
    <row r="230" spans="1:28" s="1" customFormat="1" ht="15" customHeight="1">
      <c r="A230" s="1" t="s">
        <v>319</v>
      </c>
      <c r="B230" s="1" t="s">
        <v>1586</v>
      </c>
      <c r="C230" s="1" t="s">
        <v>4210</v>
      </c>
      <c r="E230" s="1" t="s">
        <v>2060</v>
      </c>
      <c r="F230" t="s">
        <v>5555</v>
      </c>
      <c r="G230" t="s">
        <v>5555</v>
      </c>
      <c r="H230" t="s">
        <v>5555</v>
      </c>
      <c r="I230" t="s">
        <v>5555</v>
      </c>
      <c r="J230" s="1" t="s">
        <v>2226</v>
      </c>
      <c r="K230" s="1" t="s">
        <v>2226</v>
      </c>
      <c r="L230" s="9" t="b">
        <f t="shared" si="3"/>
        <v>1</v>
      </c>
      <c r="M230">
        <v>2416</v>
      </c>
      <c r="N230">
        <v>2606752</v>
      </c>
      <c r="O230">
        <v>1078.9536423841</v>
      </c>
      <c r="P230">
        <v>8.2856578119487008</v>
      </c>
      <c r="Q230">
        <v>241</v>
      </c>
      <c r="R230">
        <v>5338</v>
      </c>
      <c r="S230">
        <v>1030</v>
      </c>
      <c r="T230">
        <v>1308</v>
      </c>
      <c r="U230" s="1" t="s">
        <v>3025</v>
      </c>
      <c r="V230"/>
      <c r="W230"/>
      <c r="X230"/>
      <c r="Y230"/>
      <c r="Z230"/>
      <c r="AA230"/>
      <c r="AB230"/>
    </row>
    <row r="231" spans="1:28" s="1" customFormat="1" ht="15" customHeight="1">
      <c r="A231" s="9" t="s">
        <v>320</v>
      </c>
      <c r="B231" s="1" t="s">
        <v>321</v>
      </c>
      <c r="C231" s="1" t="s">
        <v>4211</v>
      </c>
      <c r="D231" s="1" t="s">
        <v>4211</v>
      </c>
      <c r="E231" s="9" t="s">
        <v>3529</v>
      </c>
      <c r="F231" t="s">
        <v>3831</v>
      </c>
      <c r="G231" t="s">
        <v>5351</v>
      </c>
      <c r="H231" t="s">
        <v>4183</v>
      </c>
      <c r="I231" t="s">
        <v>3028</v>
      </c>
      <c r="J231" s="9" t="s">
        <v>2227</v>
      </c>
      <c r="K231" s="9" t="s">
        <v>2227</v>
      </c>
      <c r="L231" s="9" t="b">
        <f t="shared" si="3"/>
        <v>1</v>
      </c>
      <c r="M231">
        <v>2362</v>
      </c>
      <c r="N231">
        <v>2773036</v>
      </c>
      <c r="O231">
        <v>1174.02032176121</v>
      </c>
      <c r="P231">
        <v>5.3164767223433396</v>
      </c>
      <c r="Q231">
        <v>221</v>
      </c>
      <c r="R231">
        <v>4429</v>
      </c>
      <c r="S231">
        <v>1183</v>
      </c>
      <c r="T231">
        <v>1864</v>
      </c>
      <c r="U231" s="9"/>
      <c r="V231"/>
      <c r="W231"/>
      <c r="X231"/>
      <c r="Y231"/>
      <c r="Z231"/>
      <c r="AA231"/>
      <c r="AB231"/>
    </row>
    <row r="232" spans="1:28" s="1" customFormat="1" ht="15" customHeight="1">
      <c r="A232" s="1" t="s">
        <v>1554</v>
      </c>
      <c r="B232" s="1" t="s">
        <v>1587</v>
      </c>
      <c r="C232" s="1" t="s">
        <v>4210</v>
      </c>
      <c r="E232" s="1" t="s">
        <v>1588</v>
      </c>
      <c r="F232" t="s">
        <v>3831</v>
      </c>
      <c r="G232" t="s">
        <v>4730</v>
      </c>
      <c r="H232" t="s">
        <v>3024</v>
      </c>
      <c r="I232" t="s">
        <v>3735</v>
      </c>
      <c r="J232" s="1" t="s">
        <v>2228</v>
      </c>
      <c r="K232" s="1" t="s">
        <v>2228</v>
      </c>
      <c r="L232" s="9" t="b">
        <f t="shared" si="3"/>
        <v>1</v>
      </c>
      <c r="M232">
        <v>2354</v>
      </c>
      <c r="N232">
        <v>2903219</v>
      </c>
      <c r="O232">
        <v>1233.3130841121399</v>
      </c>
      <c r="P232">
        <v>13.531149394167199</v>
      </c>
      <c r="Q232">
        <v>247</v>
      </c>
      <c r="R232">
        <v>20833</v>
      </c>
      <c r="S232">
        <v>1154.5</v>
      </c>
      <c r="T232">
        <v>1639</v>
      </c>
      <c r="U232" s="1" t="s">
        <v>3025</v>
      </c>
      <c r="V232"/>
      <c r="W232"/>
      <c r="X232"/>
      <c r="Y232"/>
      <c r="Z232"/>
      <c r="AA232"/>
      <c r="AB232"/>
    </row>
    <row r="233" spans="1:28" s="1" customFormat="1" ht="15" customHeight="1">
      <c r="A233" s="9" t="s">
        <v>322</v>
      </c>
      <c r="B233" s="1" t="s">
        <v>1589</v>
      </c>
      <c r="C233" s="1" t="s">
        <v>4211</v>
      </c>
      <c r="D233" s="1" t="s">
        <v>4211</v>
      </c>
      <c r="E233" s="9" t="s">
        <v>5807</v>
      </c>
      <c r="F233" t="s">
        <v>4824</v>
      </c>
      <c r="G233" t="s">
        <v>4825</v>
      </c>
      <c r="H233" t="s">
        <v>5620</v>
      </c>
      <c r="I233" t="s">
        <v>3735</v>
      </c>
      <c r="J233" s="9" t="s">
        <v>2229</v>
      </c>
      <c r="K233" s="9" t="s">
        <v>5808</v>
      </c>
      <c r="L233" s="9" t="b">
        <f t="shared" si="3"/>
        <v>0</v>
      </c>
      <c r="M233">
        <v>2384</v>
      </c>
      <c r="N233">
        <v>3087755</v>
      </c>
      <c r="O233">
        <v>1295.1992449664399</v>
      </c>
      <c r="P233">
        <v>11.364792420783401</v>
      </c>
      <c r="Q233">
        <v>229</v>
      </c>
      <c r="R233">
        <v>15076</v>
      </c>
      <c r="S233">
        <v>1247.5</v>
      </c>
      <c r="T233">
        <v>1778</v>
      </c>
      <c r="U233" s="9"/>
      <c r="V233"/>
      <c r="W233"/>
      <c r="X233"/>
      <c r="Y233"/>
      <c r="Z233"/>
      <c r="AA233"/>
      <c r="AB233"/>
    </row>
    <row r="234" spans="1:28" s="1" customFormat="1" ht="15" customHeight="1">
      <c r="A234" s="9" t="s">
        <v>323</v>
      </c>
      <c r="B234" s="1" t="s">
        <v>1590</v>
      </c>
      <c r="C234" s="1" t="s">
        <v>4211</v>
      </c>
      <c r="E234" s="9" t="s">
        <v>1591</v>
      </c>
      <c r="F234" t="s">
        <v>3831</v>
      </c>
      <c r="G234" t="s">
        <v>4855</v>
      </c>
      <c r="H234" t="s">
        <v>3024</v>
      </c>
      <c r="I234" t="s">
        <v>3735</v>
      </c>
      <c r="J234" s="9" t="s">
        <v>2230</v>
      </c>
      <c r="K234" s="9" t="s">
        <v>2230</v>
      </c>
      <c r="L234" s="9" t="b">
        <f t="shared" si="3"/>
        <v>1</v>
      </c>
      <c r="M234">
        <v>2341</v>
      </c>
      <c r="N234">
        <v>1898704</v>
      </c>
      <c r="O234">
        <v>811.06535668517699</v>
      </c>
      <c r="P234">
        <v>6.44725711605596</v>
      </c>
      <c r="Q234">
        <v>231</v>
      </c>
      <c r="R234">
        <v>6404</v>
      </c>
      <c r="S234">
        <v>778</v>
      </c>
      <c r="T234">
        <v>470</v>
      </c>
      <c r="U234" s="9"/>
      <c r="V234"/>
      <c r="W234"/>
      <c r="X234"/>
      <c r="Y234"/>
      <c r="Z234"/>
      <c r="AA234"/>
      <c r="AB234"/>
    </row>
    <row r="235" spans="1:28" s="1" customFormat="1" ht="15" customHeight="1">
      <c r="A235" s="1" t="s">
        <v>326</v>
      </c>
      <c r="B235" s="1" t="s">
        <v>1592</v>
      </c>
      <c r="C235" s="1" t="s">
        <v>4210</v>
      </c>
      <c r="E235" s="1" t="s">
        <v>1593</v>
      </c>
      <c r="F235" t="s">
        <v>4738</v>
      </c>
      <c r="G235" t="s">
        <v>4739</v>
      </c>
      <c r="H235" t="s">
        <v>3024</v>
      </c>
      <c r="I235" t="s">
        <v>3735</v>
      </c>
      <c r="J235" s="1" t="s">
        <v>2232</v>
      </c>
      <c r="K235" s="1" t="s">
        <v>2232</v>
      </c>
      <c r="L235" s="9" t="b">
        <f t="shared" si="3"/>
        <v>1</v>
      </c>
      <c r="M235">
        <v>2420</v>
      </c>
      <c r="N235">
        <v>2330720</v>
      </c>
      <c r="O235">
        <v>963.10743801652802</v>
      </c>
      <c r="P235">
        <v>8.2433302450238592</v>
      </c>
      <c r="Q235">
        <v>237</v>
      </c>
      <c r="R235">
        <v>5940</v>
      </c>
      <c r="S235">
        <v>872.5</v>
      </c>
      <c r="T235">
        <v>818</v>
      </c>
      <c r="U235" s="1" t="s">
        <v>3025</v>
      </c>
      <c r="V235"/>
      <c r="W235"/>
      <c r="X235"/>
      <c r="Y235"/>
      <c r="Z235"/>
      <c r="AA235"/>
      <c r="AB235"/>
    </row>
    <row r="236" spans="1:28" s="1" customFormat="1" ht="15" customHeight="1">
      <c r="A236" s="1" t="s">
        <v>327</v>
      </c>
      <c r="B236" s="1" t="s">
        <v>1594</v>
      </c>
      <c r="C236" s="1" t="s">
        <v>4210</v>
      </c>
      <c r="E236" s="1" t="s">
        <v>1595</v>
      </c>
      <c r="F236" t="s">
        <v>3831</v>
      </c>
      <c r="G236" t="s">
        <v>4717</v>
      </c>
      <c r="H236" t="s">
        <v>3024</v>
      </c>
      <c r="I236" t="s">
        <v>3735</v>
      </c>
      <c r="J236" s="1" t="s">
        <v>2233</v>
      </c>
      <c r="K236" s="1" t="s">
        <v>2233</v>
      </c>
      <c r="L236" s="9" t="b">
        <f t="shared" si="3"/>
        <v>1</v>
      </c>
      <c r="M236">
        <v>2411</v>
      </c>
      <c r="N236">
        <v>2416074</v>
      </c>
      <c r="O236">
        <v>1002.1045209456601</v>
      </c>
      <c r="P236">
        <v>7.6208359451192003</v>
      </c>
      <c r="Q236">
        <v>219</v>
      </c>
      <c r="R236">
        <v>3950</v>
      </c>
      <c r="S236">
        <v>960</v>
      </c>
      <c r="T236">
        <v>1092</v>
      </c>
      <c r="U236" s="1" t="s">
        <v>3025</v>
      </c>
      <c r="V236"/>
      <c r="W236"/>
      <c r="X236"/>
      <c r="Y236"/>
      <c r="Z236"/>
      <c r="AA236"/>
      <c r="AB236"/>
    </row>
    <row r="237" spans="1:28" s="1" customFormat="1" ht="15" customHeight="1">
      <c r="A237" s="1" t="s">
        <v>328</v>
      </c>
      <c r="B237" s="1" t="s">
        <v>1596</v>
      </c>
      <c r="C237" s="1" t="s">
        <v>4210</v>
      </c>
      <c r="E237" s="1" t="s">
        <v>1597</v>
      </c>
      <c r="F237" t="s">
        <v>3831</v>
      </c>
      <c r="G237" t="s">
        <v>5091</v>
      </c>
      <c r="H237" t="s">
        <v>3024</v>
      </c>
      <c r="I237" t="s">
        <v>3735</v>
      </c>
      <c r="J237" s="1" t="s">
        <v>2234</v>
      </c>
      <c r="K237" s="1" t="s">
        <v>2234</v>
      </c>
      <c r="L237" s="9" t="b">
        <f t="shared" si="3"/>
        <v>1</v>
      </c>
      <c r="M237">
        <v>2400</v>
      </c>
      <c r="N237">
        <v>2554112</v>
      </c>
      <c r="O237">
        <v>1064.21333333333</v>
      </c>
      <c r="P237">
        <v>9.11493718136858</v>
      </c>
      <c r="Q237">
        <v>226</v>
      </c>
      <c r="R237">
        <v>7040</v>
      </c>
      <c r="S237">
        <v>960</v>
      </c>
      <c r="T237">
        <v>1101</v>
      </c>
      <c r="U237" s="1" t="s">
        <v>3025</v>
      </c>
      <c r="V237"/>
      <c r="W237"/>
      <c r="X237"/>
      <c r="Y237"/>
      <c r="Z237"/>
      <c r="AA237"/>
      <c r="AB237"/>
    </row>
    <row r="238" spans="1:28" s="1" customFormat="1" ht="15" customHeight="1">
      <c r="A238" s="1" t="s">
        <v>329</v>
      </c>
      <c r="B238" s="1" t="s">
        <v>1598</v>
      </c>
      <c r="C238" s="1" t="s">
        <v>4211</v>
      </c>
      <c r="E238" s="1" t="s">
        <v>1599</v>
      </c>
      <c r="F238" t="s">
        <v>3831</v>
      </c>
      <c r="G238" t="s">
        <v>4892</v>
      </c>
      <c r="H238" t="s">
        <v>3024</v>
      </c>
      <c r="I238" t="s">
        <v>3735</v>
      </c>
      <c r="J238" s="1" t="s">
        <v>2235</v>
      </c>
      <c r="K238" s="1" t="s">
        <v>2235</v>
      </c>
      <c r="L238" s="9" t="b">
        <f t="shared" si="3"/>
        <v>1</v>
      </c>
      <c r="M238">
        <v>2409</v>
      </c>
      <c r="N238">
        <v>2105708</v>
      </c>
      <c r="O238">
        <v>874.10045662100401</v>
      </c>
      <c r="P238">
        <v>6.7295156095322497</v>
      </c>
      <c r="Q238">
        <v>230</v>
      </c>
      <c r="R238">
        <v>5540</v>
      </c>
      <c r="S238">
        <v>810</v>
      </c>
      <c r="T238">
        <v>579</v>
      </c>
      <c r="U238" s="1" t="s">
        <v>3025</v>
      </c>
      <c r="V238"/>
      <c r="W238"/>
      <c r="X238"/>
      <c r="Y238"/>
      <c r="Z238"/>
      <c r="AA238"/>
      <c r="AB238"/>
    </row>
    <row r="239" spans="1:28" s="1" customFormat="1" ht="15" customHeight="1">
      <c r="A239" s="1" t="s">
        <v>330</v>
      </c>
      <c r="B239" s="1" t="s">
        <v>1600</v>
      </c>
      <c r="C239" s="1" t="s">
        <v>4211</v>
      </c>
      <c r="D239" s="1" t="s">
        <v>4211</v>
      </c>
      <c r="E239" s="1" t="s">
        <v>1601</v>
      </c>
      <c r="F239" t="s">
        <v>3831</v>
      </c>
      <c r="G239" t="s">
        <v>5001</v>
      </c>
      <c r="H239" t="s">
        <v>3024</v>
      </c>
      <c r="I239" t="s">
        <v>3735</v>
      </c>
      <c r="J239" s="1" t="s">
        <v>2236</v>
      </c>
      <c r="K239" s="1" t="s">
        <v>2236</v>
      </c>
      <c r="L239" s="9" t="b">
        <f t="shared" si="3"/>
        <v>1</v>
      </c>
      <c r="M239">
        <v>2410</v>
      </c>
      <c r="N239">
        <v>3904083</v>
      </c>
      <c r="O239">
        <v>1619.9514522821501</v>
      </c>
      <c r="P239">
        <v>13.4955927403439</v>
      </c>
      <c r="Q239">
        <v>235</v>
      </c>
      <c r="R239">
        <v>9045</v>
      </c>
      <c r="S239">
        <v>1522</v>
      </c>
      <c r="T239">
        <v>2134</v>
      </c>
      <c r="U239" s="1" t="s">
        <v>3025</v>
      </c>
      <c r="V239"/>
      <c r="W239"/>
      <c r="X239"/>
      <c r="Y239"/>
      <c r="Z239"/>
      <c r="AA239"/>
      <c r="AB239"/>
    </row>
    <row r="240" spans="1:28" s="1" customFormat="1" ht="15" customHeight="1">
      <c r="A240" s="1" t="s">
        <v>331</v>
      </c>
      <c r="B240" s="1" t="s">
        <v>332</v>
      </c>
      <c r="C240" s="1" t="s">
        <v>4211</v>
      </c>
      <c r="D240" s="1" t="s">
        <v>4211</v>
      </c>
      <c r="E240" s="1" t="s">
        <v>3351</v>
      </c>
      <c r="F240" t="s">
        <v>3831</v>
      </c>
      <c r="G240" t="s">
        <v>5148</v>
      </c>
      <c r="H240" t="s">
        <v>3775</v>
      </c>
      <c r="I240" t="s">
        <v>3711</v>
      </c>
      <c r="J240" s="1" t="s">
        <v>2237</v>
      </c>
      <c r="K240" s="1" t="s">
        <v>2237</v>
      </c>
      <c r="L240" s="9" t="b">
        <f t="shared" si="3"/>
        <v>1</v>
      </c>
      <c r="M240">
        <v>2286</v>
      </c>
      <c r="N240">
        <v>2369281</v>
      </c>
      <c r="O240">
        <v>1036.4308836395401</v>
      </c>
      <c r="P240">
        <v>5.2751311613922196</v>
      </c>
      <c r="Q240">
        <v>184</v>
      </c>
      <c r="R240">
        <v>2762</v>
      </c>
      <c r="S240">
        <v>1050</v>
      </c>
      <c r="T240">
        <v>1339</v>
      </c>
      <c r="V240"/>
      <c r="W240"/>
      <c r="X240"/>
      <c r="Y240"/>
      <c r="Z240"/>
      <c r="AA240"/>
      <c r="AB240"/>
    </row>
    <row r="241" spans="1:28" s="1" customFormat="1" ht="15" customHeight="1">
      <c r="A241" s="1" t="s">
        <v>333</v>
      </c>
      <c r="B241" s="1" t="s">
        <v>1602</v>
      </c>
      <c r="C241" s="1" t="s">
        <v>4211</v>
      </c>
      <c r="D241" s="1" t="s">
        <v>4211</v>
      </c>
      <c r="E241" s="1" t="s">
        <v>1603</v>
      </c>
      <c r="F241" t="s">
        <v>3831</v>
      </c>
      <c r="G241" t="s">
        <v>5009</v>
      </c>
      <c r="H241" t="s">
        <v>3024</v>
      </c>
      <c r="I241" t="s">
        <v>3735</v>
      </c>
      <c r="J241" s="1" t="s">
        <v>2238</v>
      </c>
      <c r="K241" s="1" t="s">
        <v>2238</v>
      </c>
      <c r="L241" s="9" t="b">
        <f t="shared" si="3"/>
        <v>1</v>
      </c>
      <c r="M241">
        <v>2364</v>
      </c>
      <c r="N241">
        <v>3426775</v>
      </c>
      <c r="O241">
        <v>1449.5664128595599</v>
      </c>
      <c r="P241">
        <v>10.1222866680578</v>
      </c>
      <c r="Q241">
        <v>233</v>
      </c>
      <c r="R241">
        <v>5851</v>
      </c>
      <c r="S241">
        <v>1436</v>
      </c>
      <c r="T241">
        <v>2024</v>
      </c>
      <c r="U241" s="1" t="s">
        <v>3025</v>
      </c>
      <c r="V241"/>
      <c r="W241"/>
      <c r="X241"/>
      <c r="Y241"/>
      <c r="Z241"/>
      <c r="AA241"/>
      <c r="AB241"/>
    </row>
    <row r="242" spans="1:28" s="1" customFormat="1" ht="15" customHeight="1">
      <c r="A242" s="1" t="s">
        <v>178</v>
      </c>
      <c r="B242" s="1" t="s">
        <v>179</v>
      </c>
      <c r="C242" s="1" t="s">
        <v>4211</v>
      </c>
      <c r="D242" s="1" t="s">
        <v>4211</v>
      </c>
      <c r="E242" s="1" t="s">
        <v>3059</v>
      </c>
      <c r="F242" t="s">
        <v>3831</v>
      </c>
      <c r="G242" t="s">
        <v>5413</v>
      </c>
      <c r="H242" t="s">
        <v>4181</v>
      </c>
      <c r="I242" t="s">
        <v>3028</v>
      </c>
      <c r="J242" s="1" t="s">
        <v>3001</v>
      </c>
      <c r="K242" s="1" t="s">
        <v>3000</v>
      </c>
      <c r="L242" s="9" t="b">
        <f t="shared" si="3"/>
        <v>0</v>
      </c>
      <c r="M242">
        <v>2293</v>
      </c>
      <c r="N242">
        <v>2311852</v>
      </c>
      <c r="O242">
        <v>1008.22154382904</v>
      </c>
      <c r="P242">
        <v>5.1540851402600403</v>
      </c>
      <c r="Q242">
        <v>225</v>
      </c>
      <c r="R242">
        <v>2506</v>
      </c>
      <c r="S242">
        <v>1036</v>
      </c>
      <c r="T242">
        <v>1295</v>
      </c>
      <c r="U242" s="1" t="s">
        <v>2999</v>
      </c>
      <c r="V242"/>
      <c r="W242"/>
      <c r="X242"/>
      <c r="Y242"/>
      <c r="Z242"/>
      <c r="AA242"/>
      <c r="AB242"/>
    </row>
    <row r="243" spans="1:28" s="1" customFormat="1" ht="15" customHeight="1">
      <c r="A243" s="1" t="s">
        <v>334</v>
      </c>
      <c r="B243" s="1" t="s">
        <v>335</v>
      </c>
      <c r="C243" s="1" t="s">
        <v>4210</v>
      </c>
      <c r="E243" s="1" t="s">
        <v>3520</v>
      </c>
      <c r="F243" t="s">
        <v>3831</v>
      </c>
      <c r="G243" t="s">
        <v>5413</v>
      </c>
      <c r="H243" t="s">
        <v>4179</v>
      </c>
      <c r="I243" t="s">
        <v>3028</v>
      </c>
      <c r="J243" s="1" t="s">
        <v>2239</v>
      </c>
      <c r="K243" s="1" t="s">
        <v>2239</v>
      </c>
      <c r="L243" s="9" t="b">
        <f t="shared" si="3"/>
        <v>1</v>
      </c>
      <c r="M243">
        <v>2285</v>
      </c>
      <c r="N243">
        <v>2034977</v>
      </c>
      <c r="O243">
        <v>890.58074398249403</v>
      </c>
      <c r="P243">
        <v>4.3148164732441003</v>
      </c>
      <c r="Q243">
        <v>190</v>
      </c>
      <c r="R243">
        <v>2126</v>
      </c>
      <c r="S243">
        <v>906</v>
      </c>
      <c r="T243">
        <v>666</v>
      </c>
      <c r="V243"/>
      <c r="W243"/>
      <c r="X243"/>
      <c r="Y243"/>
      <c r="Z243"/>
      <c r="AA243"/>
      <c r="AB243"/>
    </row>
    <row r="244" spans="1:28" s="1" customFormat="1" ht="15" customHeight="1">
      <c r="A244" s="9" t="s">
        <v>314</v>
      </c>
      <c r="B244" s="1" t="s">
        <v>315</v>
      </c>
      <c r="C244" s="1" t="s">
        <v>4210</v>
      </c>
      <c r="E244" s="9" t="s">
        <v>3531</v>
      </c>
      <c r="F244" t="s">
        <v>3831</v>
      </c>
      <c r="G244" t="s">
        <v>4984</v>
      </c>
      <c r="H244" t="s">
        <v>4189</v>
      </c>
      <c r="I244" t="s">
        <v>3028</v>
      </c>
      <c r="J244" s="9" t="s">
        <v>2224</v>
      </c>
      <c r="K244" s="9" t="s">
        <v>5806</v>
      </c>
      <c r="L244" s="9" t="b">
        <f t="shared" si="3"/>
        <v>0</v>
      </c>
      <c r="M244">
        <v>1937</v>
      </c>
      <c r="N244">
        <v>727284</v>
      </c>
      <c r="O244">
        <v>375.46928239545599</v>
      </c>
      <c r="P244">
        <v>2.24156907152596</v>
      </c>
      <c r="Q244">
        <v>207</v>
      </c>
      <c r="R244">
        <v>959</v>
      </c>
      <c r="S244">
        <v>368</v>
      </c>
      <c r="T244">
        <v>0</v>
      </c>
      <c r="U244" s="9"/>
      <c r="V244"/>
      <c r="W244"/>
      <c r="X244"/>
      <c r="Y244"/>
      <c r="Z244"/>
      <c r="AA244"/>
      <c r="AB244"/>
    </row>
    <row r="245" spans="1:28" s="1" customFormat="1" ht="15" customHeight="1">
      <c r="A245" s="1" t="s">
        <v>336</v>
      </c>
      <c r="B245" s="1" t="s">
        <v>1604</v>
      </c>
      <c r="C245" s="1" t="s">
        <v>4211</v>
      </c>
      <c r="E245" s="1" t="s">
        <v>1605</v>
      </c>
      <c r="F245" t="s">
        <v>3831</v>
      </c>
      <c r="G245" t="s">
        <v>4832</v>
      </c>
      <c r="H245" t="s">
        <v>3024</v>
      </c>
      <c r="I245" t="s">
        <v>3735</v>
      </c>
      <c r="J245" s="1" t="s">
        <v>2240</v>
      </c>
      <c r="K245" s="1" t="s">
        <v>2240</v>
      </c>
      <c r="L245" s="9" t="b">
        <f t="shared" si="3"/>
        <v>1</v>
      </c>
      <c r="M245">
        <v>2382</v>
      </c>
      <c r="N245">
        <v>3067459</v>
      </c>
      <c r="O245">
        <v>1287.76616288832</v>
      </c>
      <c r="P245">
        <v>10.2392597122652</v>
      </c>
      <c r="Q245">
        <v>237</v>
      </c>
      <c r="R245">
        <v>6185</v>
      </c>
      <c r="S245">
        <v>1231</v>
      </c>
      <c r="T245">
        <v>1781</v>
      </c>
      <c r="V245"/>
      <c r="W245"/>
      <c r="X245"/>
      <c r="Y245"/>
      <c r="Z245"/>
      <c r="AA245"/>
      <c r="AB245"/>
    </row>
    <row r="246" spans="1:28" s="1" customFormat="1" ht="15" customHeight="1">
      <c r="A246" s="1" t="s">
        <v>337</v>
      </c>
      <c r="B246" s="1" t="s">
        <v>1606</v>
      </c>
      <c r="C246" s="1" t="s">
        <v>4211</v>
      </c>
      <c r="D246" s="1" t="s">
        <v>4211</v>
      </c>
      <c r="E246" s="1" t="s">
        <v>1607</v>
      </c>
      <c r="F246" t="s">
        <v>3831</v>
      </c>
      <c r="G246" t="s">
        <v>4923</v>
      </c>
      <c r="H246" t="s">
        <v>3024</v>
      </c>
      <c r="I246" t="s">
        <v>3735</v>
      </c>
      <c r="J246" s="1" t="s">
        <v>2241</v>
      </c>
      <c r="K246" s="1" t="s">
        <v>2241</v>
      </c>
      <c r="L246" s="9" t="b">
        <f t="shared" si="3"/>
        <v>1</v>
      </c>
      <c r="M246">
        <v>2389</v>
      </c>
      <c r="N246">
        <v>3158762</v>
      </c>
      <c r="O246">
        <v>1322.2109669317699</v>
      </c>
      <c r="P246">
        <v>10.6239676344853</v>
      </c>
      <c r="Q246">
        <v>228</v>
      </c>
      <c r="R246">
        <v>7749</v>
      </c>
      <c r="S246">
        <v>1252</v>
      </c>
      <c r="T246">
        <v>1853</v>
      </c>
      <c r="U246" s="1" t="s">
        <v>3025</v>
      </c>
      <c r="V246"/>
      <c r="W246"/>
      <c r="X246"/>
      <c r="Y246"/>
      <c r="Z246"/>
      <c r="AA246"/>
      <c r="AB246"/>
    </row>
    <row r="247" spans="1:28" s="1" customFormat="1" ht="15" customHeight="1">
      <c r="A247" s="9" t="s">
        <v>338</v>
      </c>
      <c r="B247" s="1" t="s">
        <v>339</v>
      </c>
      <c r="C247" s="1" t="s">
        <v>4211</v>
      </c>
      <c r="D247" s="1" t="s">
        <v>4211</v>
      </c>
      <c r="E247" s="9" t="s">
        <v>3521</v>
      </c>
      <c r="F247" t="s">
        <v>3831</v>
      </c>
      <c r="G247" t="s">
        <v>4699</v>
      </c>
      <c r="H247" t="s">
        <v>4178</v>
      </c>
      <c r="I247" t="s">
        <v>3028</v>
      </c>
      <c r="J247" s="9" t="s">
        <v>2242</v>
      </c>
      <c r="K247" s="9" t="s">
        <v>2242</v>
      </c>
      <c r="L247" s="9" t="b">
        <f t="shared" si="3"/>
        <v>1</v>
      </c>
      <c r="M247">
        <v>2273</v>
      </c>
      <c r="N247">
        <v>1593591</v>
      </c>
      <c r="O247">
        <v>701.09590849098095</v>
      </c>
      <c r="P247">
        <v>3.5221373963743101</v>
      </c>
      <c r="Q247">
        <v>212</v>
      </c>
      <c r="R247">
        <v>2705</v>
      </c>
      <c r="S247">
        <v>698</v>
      </c>
      <c r="T247">
        <v>69</v>
      </c>
      <c r="U247" s="9"/>
      <c r="V247"/>
      <c r="W247"/>
      <c r="X247"/>
      <c r="Y247"/>
      <c r="Z247"/>
      <c r="AA247"/>
      <c r="AB247"/>
    </row>
    <row r="248" spans="1:28" s="1" customFormat="1" ht="15" customHeight="1">
      <c r="A248" s="9" t="s">
        <v>324</v>
      </c>
      <c r="B248" s="1" t="s">
        <v>325</v>
      </c>
      <c r="C248" s="1" t="s">
        <v>4210</v>
      </c>
      <c r="E248" s="9" t="s">
        <v>3523</v>
      </c>
      <c r="F248" t="s">
        <v>3831</v>
      </c>
      <c r="G248" t="s">
        <v>4707</v>
      </c>
      <c r="H248" t="s">
        <v>4178</v>
      </c>
      <c r="I248" t="s">
        <v>3028</v>
      </c>
      <c r="J248" s="9" t="s">
        <v>2231</v>
      </c>
      <c r="K248" s="9" t="s">
        <v>5803</v>
      </c>
      <c r="L248" s="9" t="b">
        <f t="shared" si="3"/>
        <v>0</v>
      </c>
      <c r="M248">
        <v>1526</v>
      </c>
      <c r="N248">
        <v>446168</v>
      </c>
      <c r="O248">
        <v>292.37745740498002</v>
      </c>
      <c r="P248">
        <v>1.53986572988639</v>
      </c>
      <c r="Q248">
        <v>166</v>
      </c>
      <c r="R248">
        <v>849</v>
      </c>
      <c r="S248">
        <v>283</v>
      </c>
      <c r="T248">
        <v>0</v>
      </c>
      <c r="U248" s="9"/>
      <c r="V248"/>
      <c r="W248"/>
      <c r="X248"/>
      <c r="Y248"/>
      <c r="Z248"/>
      <c r="AA248"/>
      <c r="AB248"/>
    </row>
    <row r="249" spans="1:28" s="1" customFormat="1" ht="15" customHeight="1">
      <c r="A249" s="9" t="s">
        <v>340</v>
      </c>
      <c r="B249" s="1" t="s">
        <v>1608</v>
      </c>
      <c r="C249" s="1" t="s">
        <v>4211</v>
      </c>
      <c r="E249" s="9" t="s">
        <v>1609</v>
      </c>
      <c r="F249" t="s">
        <v>3831</v>
      </c>
      <c r="G249" t="s">
        <v>4735</v>
      </c>
      <c r="H249" t="s">
        <v>3024</v>
      </c>
      <c r="I249" t="s">
        <v>3735</v>
      </c>
      <c r="J249" s="9" t="s">
        <v>2243</v>
      </c>
      <c r="K249" s="9" t="s">
        <v>2243</v>
      </c>
      <c r="L249" s="9" t="b">
        <f t="shared" si="3"/>
        <v>1</v>
      </c>
      <c r="M249">
        <v>2309</v>
      </c>
      <c r="N249">
        <v>1887262</v>
      </c>
      <c r="O249">
        <v>817.35036812472902</v>
      </c>
      <c r="P249">
        <v>7.80548274996326</v>
      </c>
      <c r="Q249">
        <v>230</v>
      </c>
      <c r="R249">
        <v>9746</v>
      </c>
      <c r="S249">
        <v>791</v>
      </c>
      <c r="T249">
        <v>520</v>
      </c>
      <c r="U249" s="9"/>
      <c r="V249"/>
      <c r="W249"/>
      <c r="X249"/>
      <c r="Y249"/>
      <c r="Z249"/>
      <c r="AA249"/>
      <c r="AB249"/>
    </row>
    <row r="250" spans="1:28" s="1" customFormat="1" ht="15" customHeight="1">
      <c r="A250" s="1" t="s">
        <v>4676</v>
      </c>
      <c r="B250" s="1" t="s">
        <v>4677</v>
      </c>
      <c r="C250" s="1" t="s">
        <v>4211</v>
      </c>
      <c r="D250" s="1" t="s">
        <v>4211</v>
      </c>
      <c r="E250" s="3" t="s">
        <v>4683</v>
      </c>
      <c r="F250" t="s">
        <v>3832</v>
      </c>
      <c r="G250" t="s">
        <v>4769</v>
      </c>
      <c r="H250" t="s">
        <v>4177</v>
      </c>
      <c r="I250" t="s">
        <v>3028</v>
      </c>
      <c r="J250" s="1" t="s">
        <v>4678</v>
      </c>
      <c r="K250" s="1" t="s">
        <v>4678</v>
      </c>
      <c r="L250" s="1" t="b">
        <f t="shared" si="3"/>
        <v>1</v>
      </c>
      <c r="M250">
        <v>2391</v>
      </c>
      <c r="N250">
        <v>1206812</v>
      </c>
      <c r="O250">
        <v>504.73107486407298</v>
      </c>
      <c r="P250">
        <v>3.0271665151751002</v>
      </c>
      <c r="Q250">
        <v>206</v>
      </c>
      <c r="R250">
        <v>1886</v>
      </c>
      <c r="S250">
        <v>492</v>
      </c>
      <c r="T250">
        <v>17</v>
      </c>
      <c r="V250"/>
      <c r="W250"/>
      <c r="X250"/>
      <c r="Y250"/>
      <c r="Z250"/>
      <c r="AA250"/>
      <c r="AB250"/>
    </row>
    <row r="251" spans="1:28" s="1" customFormat="1" ht="15" customHeight="1">
      <c r="A251" s="9" t="s">
        <v>343</v>
      </c>
      <c r="B251" s="1" t="s">
        <v>344</v>
      </c>
      <c r="C251" s="1" t="s">
        <v>4210</v>
      </c>
      <c r="D251" s="1" t="s">
        <v>4210</v>
      </c>
      <c r="E251" s="9" t="s">
        <v>3150</v>
      </c>
      <c r="F251" t="s">
        <v>3833</v>
      </c>
      <c r="G251" t="s">
        <v>4937</v>
      </c>
      <c r="H251" t="s">
        <v>4190</v>
      </c>
      <c r="I251" t="s">
        <v>3028</v>
      </c>
      <c r="J251" s="9" t="s">
        <v>2245</v>
      </c>
      <c r="K251" s="9" t="s">
        <v>2245</v>
      </c>
      <c r="L251" s="9" t="b">
        <f t="shared" si="3"/>
        <v>1</v>
      </c>
      <c r="M251">
        <v>2308</v>
      </c>
      <c r="N251">
        <v>1812640</v>
      </c>
      <c r="O251">
        <v>785.37261698440204</v>
      </c>
      <c r="P251">
        <v>3.94165156413225</v>
      </c>
      <c r="Q251">
        <v>214</v>
      </c>
      <c r="R251">
        <v>2292</v>
      </c>
      <c r="S251">
        <v>777</v>
      </c>
      <c r="T251">
        <v>257</v>
      </c>
      <c r="U251" s="9"/>
      <c r="V251"/>
      <c r="W251"/>
      <c r="X251"/>
      <c r="Y251"/>
      <c r="Z251"/>
      <c r="AA251"/>
      <c r="AB251"/>
    </row>
    <row r="252" spans="1:28" s="1" customFormat="1" ht="15" customHeight="1">
      <c r="A252" s="9" t="s">
        <v>346</v>
      </c>
      <c r="B252" s="1" t="s">
        <v>347</v>
      </c>
      <c r="C252" s="1" t="s">
        <v>4211</v>
      </c>
      <c r="D252" s="1" t="s">
        <v>4211</v>
      </c>
      <c r="E252" s="9" t="s">
        <v>3524</v>
      </c>
      <c r="F252" t="s">
        <v>3833</v>
      </c>
      <c r="G252" t="s">
        <v>4707</v>
      </c>
      <c r="H252" t="s">
        <v>4181</v>
      </c>
      <c r="I252" t="s">
        <v>3028</v>
      </c>
      <c r="J252" s="9" t="s">
        <v>2246</v>
      </c>
      <c r="K252" s="9" t="s">
        <v>5805</v>
      </c>
      <c r="L252" s="9" t="b">
        <f t="shared" si="3"/>
        <v>0</v>
      </c>
      <c r="M252">
        <v>2331</v>
      </c>
      <c r="N252">
        <v>2103926</v>
      </c>
      <c r="O252">
        <v>902.58515658515603</v>
      </c>
      <c r="P252">
        <v>4.9044677581092602</v>
      </c>
      <c r="Q252">
        <v>216</v>
      </c>
      <c r="R252">
        <v>2354</v>
      </c>
      <c r="S252">
        <v>922</v>
      </c>
      <c r="T252">
        <v>831</v>
      </c>
      <c r="U252" s="9"/>
      <c r="V252"/>
      <c r="W252"/>
      <c r="X252"/>
      <c r="Y252"/>
      <c r="Z252"/>
      <c r="AA252"/>
      <c r="AB252"/>
    </row>
    <row r="253" spans="1:28" s="1" customFormat="1" ht="15" customHeight="1">
      <c r="A253" s="9" t="s">
        <v>341</v>
      </c>
      <c r="B253" s="1" t="s">
        <v>342</v>
      </c>
      <c r="C253" s="1" t="s">
        <v>4210</v>
      </c>
      <c r="E253" s="9" t="s">
        <v>3533</v>
      </c>
      <c r="F253" t="s">
        <v>3833</v>
      </c>
      <c r="G253" t="s">
        <v>4711</v>
      </c>
      <c r="H253" t="s">
        <v>4181</v>
      </c>
      <c r="I253" t="s">
        <v>3028</v>
      </c>
      <c r="J253" s="9" t="s">
        <v>2244</v>
      </c>
      <c r="K253" s="9" t="s">
        <v>5804</v>
      </c>
      <c r="L253" s="9" t="b">
        <f t="shared" si="3"/>
        <v>0</v>
      </c>
      <c r="M253">
        <v>2364</v>
      </c>
      <c r="N253">
        <v>2073011</v>
      </c>
      <c r="O253">
        <v>876.90820642977997</v>
      </c>
      <c r="P253">
        <v>4.3178679810415996</v>
      </c>
      <c r="Q253">
        <v>232</v>
      </c>
      <c r="R253">
        <v>4414</v>
      </c>
      <c r="S253">
        <v>885</v>
      </c>
      <c r="T253">
        <v>556</v>
      </c>
      <c r="U253" s="9"/>
      <c r="V253"/>
      <c r="W253"/>
      <c r="X253"/>
      <c r="Y253"/>
      <c r="Z253"/>
      <c r="AA253"/>
      <c r="AB253"/>
    </row>
    <row r="254" spans="1:28" s="1" customFormat="1" ht="15" customHeight="1">
      <c r="A254" s="9" t="s">
        <v>258</v>
      </c>
      <c r="B254" s="1" t="s">
        <v>259</v>
      </c>
      <c r="C254" s="1" t="s">
        <v>4211</v>
      </c>
      <c r="D254" s="1" t="s">
        <v>4211</v>
      </c>
      <c r="E254" s="9" t="s">
        <v>3054</v>
      </c>
      <c r="F254" t="s">
        <v>3833</v>
      </c>
      <c r="G254" t="s">
        <v>4875</v>
      </c>
      <c r="H254" t="s">
        <v>4178</v>
      </c>
      <c r="I254" t="s">
        <v>3028</v>
      </c>
      <c r="J254" s="9" t="s">
        <v>2197</v>
      </c>
      <c r="K254" s="9" t="s">
        <v>4209</v>
      </c>
      <c r="L254" s="9" t="b">
        <f t="shared" si="3"/>
        <v>0</v>
      </c>
      <c r="M254">
        <v>2250</v>
      </c>
      <c r="N254">
        <v>3058873</v>
      </c>
      <c r="O254">
        <v>1359.4991111111101</v>
      </c>
      <c r="P254">
        <v>6.71101152639232</v>
      </c>
      <c r="Q254">
        <v>222</v>
      </c>
      <c r="R254">
        <v>2818</v>
      </c>
      <c r="S254">
        <v>1381</v>
      </c>
      <c r="T254">
        <v>1981</v>
      </c>
      <c r="U254" s="11" t="s">
        <v>2970</v>
      </c>
      <c r="V254"/>
      <c r="W254"/>
      <c r="X254"/>
      <c r="Y254"/>
      <c r="Z254"/>
      <c r="AA254"/>
      <c r="AB254"/>
    </row>
    <row r="255" spans="1:28" s="1" customFormat="1" ht="15" customHeight="1">
      <c r="A255" s="9" t="s">
        <v>348</v>
      </c>
      <c r="B255" s="1" t="s">
        <v>349</v>
      </c>
      <c r="C255" s="1" t="s">
        <v>4211</v>
      </c>
      <c r="D255" s="1" t="s">
        <v>4211</v>
      </c>
      <c r="E255" s="9" t="s">
        <v>3167</v>
      </c>
      <c r="F255" t="s">
        <v>3834</v>
      </c>
      <c r="G255" t="s">
        <v>5508</v>
      </c>
      <c r="H255" t="s">
        <v>4191</v>
      </c>
      <c r="I255" t="s">
        <v>3028</v>
      </c>
      <c r="J255" s="9" t="s">
        <v>2247</v>
      </c>
      <c r="K255" s="9" t="s">
        <v>2247</v>
      </c>
      <c r="L255" s="9" t="b">
        <f t="shared" si="3"/>
        <v>1</v>
      </c>
      <c r="M255">
        <v>2382</v>
      </c>
      <c r="N255">
        <v>2979015</v>
      </c>
      <c r="O255">
        <v>1250.63602015113</v>
      </c>
      <c r="P255">
        <v>6.1553045115637</v>
      </c>
      <c r="Q255">
        <v>215</v>
      </c>
      <c r="R255">
        <v>2639</v>
      </c>
      <c r="S255">
        <v>1277.5</v>
      </c>
      <c r="T255">
        <v>1949</v>
      </c>
      <c r="U255" s="9"/>
      <c r="V255"/>
      <c r="W255"/>
      <c r="X255"/>
      <c r="Y255"/>
      <c r="Z255"/>
      <c r="AA255"/>
      <c r="AB255"/>
    </row>
    <row r="256" spans="1:28" s="1" customFormat="1" ht="15" customHeight="1">
      <c r="A256" s="9" t="s">
        <v>350</v>
      </c>
      <c r="B256" s="1" t="s">
        <v>351</v>
      </c>
      <c r="C256" s="1" t="s">
        <v>4210</v>
      </c>
      <c r="E256" s="9" t="s">
        <v>3525</v>
      </c>
      <c r="F256" t="s">
        <v>3834</v>
      </c>
      <c r="G256" t="s">
        <v>4707</v>
      </c>
      <c r="H256" t="s">
        <v>4178</v>
      </c>
      <c r="I256" t="s">
        <v>3028</v>
      </c>
      <c r="J256" s="9" t="s">
        <v>2248</v>
      </c>
      <c r="K256" s="9" t="s">
        <v>5994</v>
      </c>
      <c r="L256" s="9" t="b">
        <f t="shared" si="3"/>
        <v>0</v>
      </c>
      <c r="M256">
        <v>2272</v>
      </c>
      <c r="N256">
        <v>1911884</v>
      </c>
      <c r="O256">
        <v>841.49823943661897</v>
      </c>
      <c r="P256">
        <v>3.8316352552847501</v>
      </c>
      <c r="Q256">
        <v>153</v>
      </c>
      <c r="R256">
        <v>1985</v>
      </c>
      <c r="S256">
        <v>850</v>
      </c>
      <c r="T256">
        <v>375</v>
      </c>
      <c r="U256" s="9"/>
      <c r="V256"/>
      <c r="W256"/>
      <c r="X256"/>
      <c r="Y256"/>
      <c r="Z256"/>
      <c r="AA256"/>
      <c r="AB256"/>
    </row>
    <row r="257" spans="1:21" ht="15" customHeight="1">
      <c r="A257" s="9" t="s">
        <v>352</v>
      </c>
      <c r="B257" s="1" t="s">
        <v>353</v>
      </c>
      <c r="C257" s="1" t="s">
        <v>4211</v>
      </c>
      <c r="D257" s="1" t="s">
        <v>4211</v>
      </c>
      <c r="E257" s="9" t="s">
        <v>3168</v>
      </c>
      <c r="F257" t="s">
        <v>3834</v>
      </c>
      <c r="G257" t="s">
        <v>4956</v>
      </c>
      <c r="H257" t="s">
        <v>4178</v>
      </c>
      <c r="I257" t="s">
        <v>3028</v>
      </c>
      <c r="J257" s="9" t="s">
        <v>2249</v>
      </c>
      <c r="K257" s="9" t="s">
        <v>2249</v>
      </c>
      <c r="L257" s="9" t="b">
        <f t="shared" si="3"/>
        <v>1</v>
      </c>
      <c r="M257">
        <v>2396</v>
      </c>
      <c r="N257">
        <v>2471160</v>
      </c>
      <c r="O257">
        <v>1031.36894824707</v>
      </c>
      <c r="P257">
        <v>5.6323043160566</v>
      </c>
      <c r="Q257">
        <v>234</v>
      </c>
      <c r="R257">
        <v>3108</v>
      </c>
      <c r="S257">
        <v>1043.5</v>
      </c>
      <c r="T257">
        <v>1354</v>
      </c>
    </row>
    <row r="258" spans="1:21" ht="15" customHeight="1">
      <c r="A258" s="9" t="s">
        <v>354</v>
      </c>
      <c r="B258" s="1" t="s">
        <v>355</v>
      </c>
      <c r="C258" s="1" t="s">
        <v>4211</v>
      </c>
      <c r="E258" s="9" t="s">
        <v>3526</v>
      </c>
      <c r="F258" t="s">
        <v>3834</v>
      </c>
      <c r="G258" t="s">
        <v>4956</v>
      </c>
      <c r="H258" t="s">
        <v>4178</v>
      </c>
      <c r="I258" t="s">
        <v>3028</v>
      </c>
      <c r="J258" s="9" t="s">
        <v>2250</v>
      </c>
      <c r="K258" s="9" t="s">
        <v>2250</v>
      </c>
      <c r="L258" s="9" t="b">
        <f t="shared" ref="L258:L321" si="4">EXACT(J258,K258)</f>
        <v>1</v>
      </c>
      <c r="M258">
        <v>2360</v>
      </c>
      <c r="N258">
        <v>1603632</v>
      </c>
      <c r="O258">
        <v>679.50508474576202</v>
      </c>
      <c r="P258">
        <v>3.9158567209901798</v>
      </c>
      <c r="Q258">
        <v>207</v>
      </c>
      <c r="R258">
        <v>2761</v>
      </c>
      <c r="S258">
        <v>683</v>
      </c>
      <c r="T258">
        <v>77</v>
      </c>
    </row>
    <row r="259" spans="1:21" ht="15" customHeight="1">
      <c r="A259" t="s">
        <v>4501</v>
      </c>
      <c r="B259" t="s">
        <v>3836</v>
      </c>
      <c r="C259" s="9" t="s">
        <v>4210</v>
      </c>
      <c r="D259" s="9"/>
      <c r="E259" s="3" t="s">
        <v>3837</v>
      </c>
      <c r="F259" t="s">
        <v>3835</v>
      </c>
      <c r="G259" t="s">
        <v>4868</v>
      </c>
      <c r="H259" t="s">
        <v>3775</v>
      </c>
      <c r="I259" t="s">
        <v>3711</v>
      </c>
      <c r="J259" s="13" t="s">
        <v>4218</v>
      </c>
      <c r="K259" s="13" t="s">
        <v>4218</v>
      </c>
      <c r="L259" s="9" t="b">
        <f t="shared" si="4"/>
        <v>1</v>
      </c>
      <c r="M259">
        <v>2291</v>
      </c>
      <c r="N259">
        <v>2724395</v>
      </c>
      <c r="O259">
        <v>1189.17285028371</v>
      </c>
      <c r="P259">
        <v>6.3990980834498998</v>
      </c>
      <c r="Q259">
        <v>201</v>
      </c>
      <c r="R259">
        <v>3262</v>
      </c>
      <c r="S259">
        <v>1221</v>
      </c>
      <c r="T259">
        <v>1711</v>
      </c>
    </row>
    <row r="260" spans="1:21" ht="15" customHeight="1">
      <c r="A260" t="s">
        <v>4502</v>
      </c>
      <c r="B260" t="s">
        <v>3838</v>
      </c>
      <c r="C260" s="9" t="s">
        <v>4211</v>
      </c>
      <c r="D260" s="9"/>
      <c r="E260" s="3" t="s">
        <v>3839</v>
      </c>
      <c r="F260" t="s">
        <v>3835</v>
      </c>
      <c r="G260" t="s">
        <v>5054</v>
      </c>
      <c r="H260" t="s">
        <v>3775</v>
      </c>
      <c r="I260" t="s">
        <v>3711</v>
      </c>
      <c r="J260" s="13" t="s">
        <v>4230</v>
      </c>
      <c r="K260" s="13" t="s">
        <v>6026</v>
      </c>
      <c r="L260" s="9" t="b">
        <f t="shared" si="4"/>
        <v>0</v>
      </c>
      <c r="M260">
        <v>2306</v>
      </c>
      <c r="N260">
        <v>2706096</v>
      </c>
      <c r="O260">
        <v>1173.5021682567201</v>
      </c>
      <c r="P260">
        <v>5.7624507852273803</v>
      </c>
      <c r="Q260">
        <v>227</v>
      </c>
      <c r="R260">
        <v>3280</v>
      </c>
      <c r="S260">
        <v>1211.5</v>
      </c>
      <c r="T260">
        <v>1727</v>
      </c>
    </row>
    <row r="261" spans="1:21" ht="15" customHeight="1">
      <c r="A261" s="9" t="s">
        <v>356</v>
      </c>
      <c r="B261" s="1" t="s">
        <v>357</v>
      </c>
      <c r="C261" s="1" t="s">
        <v>4211</v>
      </c>
      <c r="D261" s="1" t="s">
        <v>4211</v>
      </c>
      <c r="E261" s="9" t="s">
        <v>3039</v>
      </c>
      <c r="F261" t="s">
        <v>3835</v>
      </c>
      <c r="G261" t="s">
        <v>4852</v>
      </c>
      <c r="H261" t="s">
        <v>3786</v>
      </c>
      <c r="I261" t="s">
        <v>3711</v>
      </c>
      <c r="J261" s="9" t="s">
        <v>2251</v>
      </c>
      <c r="K261" s="9" t="s">
        <v>2251</v>
      </c>
      <c r="L261" s="9" t="b">
        <f t="shared" si="4"/>
        <v>1</v>
      </c>
      <c r="M261">
        <v>2303</v>
      </c>
      <c r="N261">
        <v>1733410</v>
      </c>
      <c r="O261">
        <v>752.674772036474</v>
      </c>
      <c r="P261">
        <v>4.4101010390073903</v>
      </c>
      <c r="Q261">
        <v>127</v>
      </c>
      <c r="R261">
        <v>2848</v>
      </c>
      <c r="S261">
        <v>739</v>
      </c>
      <c r="T261">
        <v>211</v>
      </c>
    </row>
    <row r="262" spans="1:21" ht="15" customHeight="1">
      <c r="A262" t="s">
        <v>4503</v>
      </c>
      <c r="B262" t="s">
        <v>3840</v>
      </c>
      <c r="C262" s="9" t="s">
        <v>4211</v>
      </c>
      <c r="D262" s="1" t="s">
        <v>4211</v>
      </c>
      <c r="E262" s="3" t="s">
        <v>3841</v>
      </c>
      <c r="F262" t="s">
        <v>3835</v>
      </c>
      <c r="G262" t="s">
        <v>4792</v>
      </c>
      <c r="H262" t="s">
        <v>4175</v>
      </c>
      <c r="I262" t="s">
        <v>3711</v>
      </c>
      <c r="J262" s="13" t="s">
        <v>4298</v>
      </c>
      <c r="K262" s="13" t="s">
        <v>4298</v>
      </c>
      <c r="L262" s="9" t="b">
        <f t="shared" si="4"/>
        <v>1</v>
      </c>
      <c r="M262">
        <v>2316</v>
      </c>
      <c r="N262">
        <v>2639716</v>
      </c>
      <c r="O262">
        <v>1139.7737478411</v>
      </c>
      <c r="P262">
        <v>5.6441465617876601</v>
      </c>
      <c r="Q262">
        <v>239</v>
      </c>
      <c r="R262">
        <v>2739</v>
      </c>
      <c r="S262">
        <v>1157.5</v>
      </c>
      <c r="T262">
        <v>1678</v>
      </c>
    </row>
    <row r="263" spans="1:21" ht="15" customHeight="1">
      <c r="A263" t="s">
        <v>4504</v>
      </c>
      <c r="B263" t="s">
        <v>4449</v>
      </c>
      <c r="C263" s="9" t="s">
        <v>4211</v>
      </c>
      <c r="D263" s="1" t="s">
        <v>4211</v>
      </c>
      <c r="E263" s="3" t="s">
        <v>5650</v>
      </c>
      <c r="F263" t="s">
        <v>3842</v>
      </c>
      <c r="G263" t="s">
        <v>5651</v>
      </c>
      <c r="H263" t="s">
        <v>5652</v>
      </c>
      <c r="I263" t="s">
        <v>5631</v>
      </c>
      <c r="J263" s="13" t="s">
        <v>4431</v>
      </c>
      <c r="K263" s="13" t="s">
        <v>4431</v>
      </c>
      <c r="L263" s="9" t="b">
        <f t="shared" si="4"/>
        <v>1</v>
      </c>
      <c r="M263">
        <v>2071</v>
      </c>
      <c r="N263">
        <v>1012319</v>
      </c>
      <c r="O263">
        <v>488.806856591018</v>
      </c>
      <c r="P263">
        <v>2.4401903401815201</v>
      </c>
      <c r="Q263">
        <v>60</v>
      </c>
      <c r="R263">
        <v>1361</v>
      </c>
      <c r="S263">
        <v>493</v>
      </c>
      <c r="T263">
        <v>2</v>
      </c>
    </row>
    <row r="264" spans="1:21" ht="15" customHeight="1">
      <c r="A264" s="9" t="s">
        <v>358</v>
      </c>
      <c r="B264" s="1" t="s">
        <v>359</v>
      </c>
      <c r="C264" s="1" t="s">
        <v>4211</v>
      </c>
      <c r="E264" s="9" t="s">
        <v>3169</v>
      </c>
      <c r="F264" t="s">
        <v>3842</v>
      </c>
      <c r="G264" t="s">
        <v>5391</v>
      </c>
      <c r="H264" t="s">
        <v>4190</v>
      </c>
      <c r="I264" t="s">
        <v>3028</v>
      </c>
      <c r="J264" s="9" t="s">
        <v>2252</v>
      </c>
      <c r="K264" s="9" t="s">
        <v>2252</v>
      </c>
      <c r="L264" s="9" t="b">
        <f t="shared" si="4"/>
        <v>1</v>
      </c>
      <c r="M264">
        <v>2359</v>
      </c>
      <c r="N264">
        <v>2882420</v>
      </c>
      <c r="O264">
        <v>1221.8821534548499</v>
      </c>
      <c r="P264">
        <v>6.03568938804582</v>
      </c>
      <c r="Q264">
        <v>212</v>
      </c>
      <c r="R264">
        <v>3684</v>
      </c>
      <c r="S264">
        <v>1227</v>
      </c>
      <c r="T264">
        <v>1897</v>
      </c>
    </row>
    <row r="265" spans="1:21" ht="15" customHeight="1">
      <c r="A265" s="9" t="s">
        <v>360</v>
      </c>
      <c r="B265" s="1" t="s">
        <v>361</v>
      </c>
      <c r="C265" s="1" t="s">
        <v>4210</v>
      </c>
      <c r="E265" s="9" t="s">
        <v>3172</v>
      </c>
      <c r="F265" t="s">
        <v>3842</v>
      </c>
      <c r="G265" t="s">
        <v>4958</v>
      </c>
      <c r="H265" t="s">
        <v>4178</v>
      </c>
      <c r="I265" t="s">
        <v>3028</v>
      </c>
      <c r="J265" s="9" t="s">
        <v>2253</v>
      </c>
      <c r="K265" s="9" t="s">
        <v>2253</v>
      </c>
      <c r="L265" s="9" t="b">
        <f t="shared" si="4"/>
        <v>1</v>
      </c>
      <c r="M265">
        <v>2209</v>
      </c>
      <c r="N265">
        <v>2942553</v>
      </c>
      <c r="O265">
        <v>1332.0746944318601</v>
      </c>
      <c r="P265">
        <v>7.6230015809367204</v>
      </c>
      <c r="Q265">
        <v>210</v>
      </c>
      <c r="R265">
        <v>3073</v>
      </c>
      <c r="S265">
        <v>1315</v>
      </c>
      <c r="T265">
        <v>1857</v>
      </c>
      <c r="U265" s="17" t="s">
        <v>5690</v>
      </c>
    </row>
    <row r="266" spans="1:21" ht="15" customHeight="1">
      <c r="A266" s="9" t="s">
        <v>364</v>
      </c>
      <c r="B266" s="1" t="s">
        <v>365</v>
      </c>
      <c r="C266" s="1" t="s">
        <v>4211</v>
      </c>
      <c r="E266" s="9" t="s">
        <v>3175</v>
      </c>
      <c r="F266" t="s">
        <v>3842</v>
      </c>
      <c r="G266" t="s">
        <v>4955</v>
      </c>
      <c r="H266" t="s">
        <v>4178</v>
      </c>
      <c r="I266" t="s">
        <v>3028</v>
      </c>
      <c r="J266" s="9" t="s">
        <v>2255</v>
      </c>
      <c r="K266" s="9" t="s">
        <v>2255</v>
      </c>
      <c r="L266" s="9" t="b">
        <f t="shared" si="4"/>
        <v>1</v>
      </c>
      <c r="M266">
        <v>2342</v>
      </c>
      <c r="N266">
        <v>2036704</v>
      </c>
      <c r="O266">
        <v>869.64304013663502</v>
      </c>
      <c r="P266">
        <v>4.9403017049026197</v>
      </c>
      <c r="Q266">
        <v>219</v>
      </c>
      <c r="R266">
        <v>1959</v>
      </c>
      <c r="S266">
        <v>854</v>
      </c>
      <c r="T266">
        <v>616</v>
      </c>
    </row>
    <row r="267" spans="1:21" ht="15" customHeight="1">
      <c r="A267" t="s">
        <v>4568</v>
      </c>
      <c r="B267" t="s">
        <v>3961</v>
      </c>
      <c r="C267" s="9" t="s">
        <v>4210</v>
      </c>
      <c r="E267" s="3" t="s">
        <v>3962</v>
      </c>
      <c r="F267" t="s">
        <v>3842</v>
      </c>
      <c r="G267" t="s">
        <v>5465</v>
      </c>
      <c r="H267" t="s">
        <v>3797</v>
      </c>
      <c r="I267" t="s">
        <v>3027</v>
      </c>
      <c r="J267" s="13" t="s">
        <v>4400</v>
      </c>
      <c r="K267" s="13" t="s">
        <v>5997</v>
      </c>
      <c r="L267" s="9" t="b">
        <f t="shared" si="4"/>
        <v>0</v>
      </c>
      <c r="M267">
        <v>750</v>
      </c>
      <c r="N267">
        <v>792172</v>
      </c>
      <c r="O267">
        <v>1056.22933333333</v>
      </c>
      <c r="P267">
        <v>11.2581294411185</v>
      </c>
      <c r="Q267">
        <v>158</v>
      </c>
      <c r="R267">
        <v>1957</v>
      </c>
      <c r="S267">
        <v>1092.5</v>
      </c>
      <c r="T267">
        <v>455</v>
      </c>
    </row>
    <row r="268" spans="1:21" ht="15" customHeight="1">
      <c r="A268" s="9" t="s">
        <v>550</v>
      </c>
      <c r="B268" s="1" t="s">
        <v>551</v>
      </c>
      <c r="C268" s="9" t="s">
        <v>4210</v>
      </c>
      <c r="E268" s="9" t="s">
        <v>3591</v>
      </c>
      <c r="F268" t="s">
        <v>3842</v>
      </c>
      <c r="G268" t="s">
        <v>5523</v>
      </c>
      <c r="H268" t="s">
        <v>3797</v>
      </c>
      <c r="I268" t="s">
        <v>3027</v>
      </c>
      <c r="J268" s="9" t="s">
        <v>2408</v>
      </c>
      <c r="K268" s="9" t="s">
        <v>2408</v>
      </c>
      <c r="L268" s="9" t="b">
        <f t="shared" si="4"/>
        <v>1</v>
      </c>
      <c r="M268">
        <v>2302</v>
      </c>
      <c r="N268">
        <v>3000813</v>
      </c>
      <c r="O268">
        <v>1303.5677671589899</v>
      </c>
      <c r="P268">
        <v>6.4175955014396404</v>
      </c>
      <c r="Q268">
        <v>235</v>
      </c>
      <c r="R268">
        <v>2865</v>
      </c>
      <c r="S268">
        <v>1307.5</v>
      </c>
      <c r="T268">
        <v>1979</v>
      </c>
    </row>
    <row r="269" spans="1:21" ht="15" customHeight="1">
      <c r="A269" t="s">
        <v>4532</v>
      </c>
      <c r="B269" t="s">
        <v>3897</v>
      </c>
      <c r="C269" s="9" t="s">
        <v>4211</v>
      </c>
      <c r="D269" s="1" t="s">
        <v>4211</v>
      </c>
      <c r="E269" s="3" t="s">
        <v>3898</v>
      </c>
      <c r="F269" t="s">
        <v>3842</v>
      </c>
      <c r="G269" t="s">
        <v>5523</v>
      </c>
      <c r="H269" t="s">
        <v>3771</v>
      </c>
      <c r="I269" t="s">
        <v>3027</v>
      </c>
      <c r="J269" s="13" t="s">
        <v>4373</v>
      </c>
      <c r="K269" s="13" t="s">
        <v>5788</v>
      </c>
      <c r="L269" s="9" t="b">
        <f t="shared" si="4"/>
        <v>0</v>
      </c>
      <c r="M269">
        <v>2302</v>
      </c>
      <c r="N269">
        <v>3467557</v>
      </c>
      <c r="O269">
        <v>1506.32363162467</v>
      </c>
      <c r="P269">
        <v>7.0274214593581803</v>
      </c>
      <c r="Q269">
        <v>216</v>
      </c>
      <c r="R269">
        <v>4432</v>
      </c>
      <c r="S269">
        <v>1546</v>
      </c>
      <c r="T269">
        <v>2111</v>
      </c>
    </row>
    <row r="270" spans="1:21" ht="15" customHeight="1">
      <c r="A270" s="9" t="s">
        <v>374</v>
      </c>
      <c r="B270" s="1" t="s">
        <v>375</v>
      </c>
      <c r="C270" s="1" t="s">
        <v>4211</v>
      </c>
      <c r="E270" s="9" t="s">
        <v>3580</v>
      </c>
      <c r="F270" t="s">
        <v>3842</v>
      </c>
      <c r="G270" t="s">
        <v>5864</v>
      </c>
      <c r="H270" t="s">
        <v>4183</v>
      </c>
      <c r="I270" t="s">
        <v>3028</v>
      </c>
      <c r="J270" s="9" t="s">
        <v>2260</v>
      </c>
      <c r="K270" s="9" t="s">
        <v>5692</v>
      </c>
      <c r="L270" s="9" t="b">
        <f t="shared" si="4"/>
        <v>0</v>
      </c>
      <c r="M270">
        <v>2356</v>
      </c>
      <c r="N270">
        <v>3119417</v>
      </c>
      <c r="O270">
        <v>1324.03098471986</v>
      </c>
      <c r="P270">
        <v>6.0907013649587798</v>
      </c>
      <c r="Q270">
        <v>209</v>
      </c>
      <c r="R270">
        <v>3387</v>
      </c>
      <c r="S270">
        <v>1319</v>
      </c>
      <c r="T270">
        <v>2085</v>
      </c>
      <c r="U270" s="24" t="s">
        <v>5693</v>
      </c>
    </row>
    <row r="271" spans="1:21" ht="15" customHeight="1">
      <c r="A271" s="9" t="s">
        <v>368</v>
      </c>
      <c r="B271" s="1" t="s">
        <v>369</v>
      </c>
      <c r="C271" s="1" t="s">
        <v>4211</v>
      </c>
      <c r="E271" s="9" t="s">
        <v>3562</v>
      </c>
      <c r="F271" t="s">
        <v>3842</v>
      </c>
      <c r="G271" t="s">
        <v>4748</v>
      </c>
      <c r="H271" t="s">
        <v>4200</v>
      </c>
      <c r="I271" t="s">
        <v>3028</v>
      </c>
      <c r="J271" s="9" t="s">
        <v>2257</v>
      </c>
      <c r="K271" s="9" t="s">
        <v>2257</v>
      </c>
      <c r="L271" s="9" t="b">
        <f t="shared" si="4"/>
        <v>1</v>
      </c>
      <c r="M271">
        <v>2355</v>
      </c>
      <c r="N271">
        <v>3179511</v>
      </c>
      <c r="O271">
        <v>1350.11082802547</v>
      </c>
      <c r="P271">
        <v>6.0510833947209699</v>
      </c>
      <c r="Q271">
        <v>220</v>
      </c>
      <c r="R271">
        <v>3157</v>
      </c>
      <c r="S271">
        <v>1347</v>
      </c>
      <c r="T271">
        <v>2118</v>
      </c>
    </row>
    <row r="272" spans="1:21" ht="15" customHeight="1">
      <c r="A272" s="9" t="s">
        <v>552</v>
      </c>
      <c r="B272" s="1" t="s">
        <v>553</v>
      </c>
      <c r="C272" s="1" t="s">
        <v>4211</v>
      </c>
      <c r="E272" s="9" t="s">
        <v>3182</v>
      </c>
      <c r="F272" t="s">
        <v>3842</v>
      </c>
      <c r="G272" t="s">
        <v>5396</v>
      </c>
      <c r="H272" t="s">
        <v>4190</v>
      </c>
      <c r="I272" t="s">
        <v>3028</v>
      </c>
      <c r="J272" s="9" t="s">
        <v>2409</v>
      </c>
      <c r="K272" s="9" t="s">
        <v>2409</v>
      </c>
      <c r="L272" s="9" t="b">
        <f t="shared" si="4"/>
        <v>1</v>
      </c>
      <c r="M272">
        <v>2321</v>
      </c>
      <c r="N272">
        <v>3064175</v>
      </c>
      <c r="O272">
        <v>1320.19603619129</v>
      </c>
      <c r="P272">
        <v>7.3850868180562603</v>
      </c>
      <c r="Q272">
        <v>208</v>
      </c>
      <c r="R272">
        <v>3647</v>
      </c>
      <c r="S272">
        <v>1282</v>
      </c>
      <c r="T272">
        <v>1997</v>
      </c>
    </row>
    <row r="273" spans="1:21" ht="15" customHeight="1">
      <c r="A273" t="s">
        <v>4650</v>
      </c>
      <c r="B273" t="s">
        <v>4435</v>
      </c>
      <c r="C273" s="9" t="s">
        <v>4210</v>
      </c>
      <c r="E273" s="3" t="s">
        <v>5657</v>
      </c>
      <c r="F273" t="s">
        <v>3842</v>
      </c>
      <c r="G273" t="s">
        <v>5658</v>
      </c>
      <c r="H273" t="s">
        <v>4204</v>
      </c>
      <c r="I273" t="s">
        <v>3712</v>
      </c>
      <c r="J273" s="13" t="s">
        <v>4417</v>
      </c>
      <c r="K273" s="13" t="s">
        <v>4417</v>
      </c>
      <c r="L273" s="9" t="b">
        <f t="shared" si="4"/>
        <v>1</v>
      </c>
      <c r="M273"/>
      <c r="N273"/>
      <c r="O273"/>
      <c r="P273"/>
      <c r="Q273"/>
      <c r="R273"/>
      <c r="S273"/>
      <c r="T273"/>
    </row>
    <row r="274" spans="1:21" ht="15" customHeight="1">
      <c r="A274" s="9" t="s">
        <v>554</v>
      </c>
      <c r="B274" s="1" t="s">
        <v>555</v>
      </c>
      <c r="C274" s="1" t="s">
        <v>4210</v>
      </c>
      <c r="E274" s="9" t="s">
        <v>3544</v>
      </c>
      <c r="F274" t="s">
        <v>3842</v>
      </c>
      <c r="G274" t="s">
        <v>5073</v>
      </c>
      <c r="H274" t="s">
        <v>4176</v>
      </c>
      <c r="I274" t="s">
        <v>3028</v>
      </c>
      <c r="J274" s="9" t="s">
        <v>2410</v>
      </c>
      <c r="K274" s="9" t="s">
        <v>2410</v>
      </c>
      <c r="L274" s="9" t="b">
        <f t="shared" si="4"/>
        <v>1</v>
      </c>
      <c r="M274">
        <v>2399</v>
      </c>
      <c r="N274">
        <v>1759413</v>
      </c>
      <c r="O274">
        <v>733.39433097123799</v>
      </c>
      <c r="P274">
        <v>3.47929366633806</v>
      </c>
      <c r="Q274">
        <v>207</v>
      </c>
      <c r="R274">
        <v>2730</v>
      </c>
      <c r="S274">
        <v>723</v>
      </c>
      <c r="T274">
        <v>124</v>
      </c>
      <c r="U274" s="9" t="s">
        <v>5694</v>
      </c>
    </row>
    <row r="275" spans="1:21" ht="15" customHeight="1">
      <c r="A275" s="9" t="s">
        <v>540</v>
      </c>
      <c r="B275" s="1" t="s">
        <v>541</v>
      </c>
      <c r="C275" s="1" t="s">
        <v>4211</v>
      </c>
      <c r="E275" s="9" t="s">
        <v>3577</v>
      </c>
      <c r="F275" t="s">
        <v>3842</v>
      </c>
      <c r="G275" t="s">
        <v>5073</v>
      </c>
      <c r="H275" t="s">
        <v>4181</v>
      </c>
      <c r="I275" t="s">
        <v>3028</v>
      </c>
      <c r="J275" s="9" t="s">
        <v>2403</v>
      </c>
      <c r="K275" s="9" t="s">
        <v>5695</v>
      </c>
      <c r="L275" s="9" t="b">
        <f t="shared" si="4"/>
        <v>0</v>
      </c>
      <c r="M275">
        <v>2385</v>
      </c>
      <c r="N275">
        <v>2244230</v>
      </c>
      <c r="O275">
        <v>940.97693920335405</v>
      </c>
      <c r="P275">
        <v>4.1639124688936198</v>
      </c>
      <c r="Q275">
        <v>222</v>
      </c>
      <c r="R275">
        <v>2244</v>
      </c>
      <c r="S275">
        <v>941</v>
      </c>
      <c r="T275">
        <v>854</v>
      </c>
      <c r="U275" s="9" t="s">
        <v>5694</v>
      </c>
    </row>
    <row r="276" spans="1:21" ht="15" customHeight="1">
      <c r="A276" s="9" t="s">
        <v>556</v>
      </c>
      <c r="B276" s="1" t="s">
        <v>557</v>
      </c>
      <c r="C276" s="1" t="s">
        <v>4211</v>
      </c>
      <c r="E276" s="9" t="s">
        <v>3592</v>
      </c>
      <c r="F276" t="s">
        <v>3842</v>
      </c>
      <c r="G276" t="s">
        <v>5514</v>
      </c>
      <c r="H276" t="s">
        <v>4202</v>
      </c>
      <c r="I276" t="s">
        <v>3027</v>
      </c>
      <c r="J276" s="9" t="s">
        <v>2411</v>
      </c>
      <c r="K276" s="9" t="s">
        <v>2411</v>
      </c>
      <c r="L276" s="9" t="b">
        <f t="shared" si="4"/>
        <v>1</v>
      </c>
      <c r="M276">
        <v>2354</v>
      </c>
      <c r="N276">
        <v>1860567</v>
      </c>
      <c r="O276">
        <v>790.38530161427298</v>
      </c>
      <c r="P276">
        <v>4.0487934910969399</v>
      </c>
      <c r="Q276">
        <v>222</v>
      </c>
      <c r="R276">
        <v>3679</v>
      </c>
      <c r="S276">
        <v>773.5</v>
      </c>
      <c r="T276">
        <v>216</v>
      </c>
    </row>
    <row r="277" spans="1:21" ht="15" customHeight="1">
      <c r="A277" s="9" t="s">
        <v>558</v>
      </c>
      <c r="B277" s="1" t="s">
        <v>559</v>
      </c>
      <c r="C277" s="1" t="s">
        <v>4211</v>
      </c>
      <c r="E277" s="9" t="s">
        <v>3065</v>
      </c>
      <c r="F277" t="s">
        <v>3842</v>
      </c>
      <c r="G277" t="s">
        <v>5432</v>
      </c>
      <c r="H277" t="s">
        <v>4181</v>
      </c>
      <c r="I277" t="s">
        <v>3028</v>
      </c>
      <c r="J277" s="9" t="s">
        <v>2412</v>
      </c>
      <c r="K277" s="9" t="s">
        <v>2412</v>
      </c>
      <c r="L277" s="9" t="b">
        <f t="shared" si="4"/>
        <v>1</v>
      </c>
      <c r="M277">
        <v>2131</v>
      </c>
      <c r="N277">
        <v>3198095</v>
      </c>
      <c r="O277">
        <v>1500.74847489441</v>
      </c>
      <c r="P277">
        <v>7.7251063909704998</v>
      </c>
      <c r="Q277">
        <v>242</v>
      </c>
      <c r="R277">
        <v>3676</v>
      </c>
      <c r="S277">
        <v>1521</v>
      </c>
      <c r="T277">
        <v>1952</v>
      </c>
    </row>
    <row r="278" spans="1:21" ht="15" customHeight="1">
      <c r="A278" s="9" t="s">
        <v>376</v>
      </c>
      <c r="B278" s="1" t="s">
        <v>377</v>
      </c>
      <c r="C278" s="1" t="s">
        <v>4210</v>
      </c>
      <c r="E278" s="9" t="s">
        <v>3581</v>
      </c>
      <c r="F278" t="s">
        <v>3842</v>
      </c>
      <c r="G278" t="s">
        <v>5339</v>
      </c>
      <c r="H278" t="s">
        <v>4183</v>
      </c>
      <c r="I278" t="s">
        <v>3028</v>
      </c>
      <c r="J278" s="9" t="s">
        <v>2261</v>
      </c>
      <c r="K278" s="9" t="s">
        <v>2261</v>
      </c>
      <c r="L278" s="9" t="b">
        <f t="shared" si="4"/>
        <v>1</v>
      </c>
      <c r="M278">
        <v>2259</v>
      </c>
      <c r="N278">
        <v>3399183</v>
      </c>
      <c r="O278">
        <v>1504.7290836653301</v>
      </c>
      <c r="P278">
        <v>7.0438380543226904</v>
      </c>
      <c r="Q278">
        <v>208</v>
      </c>
      <c r="R278">
        <v>4791</v>
      </c>
      <c r="S278">
        <v>1498</v>
      </c>
      <c r="T278">
        <v>2139</v>
      </c>
      <c r="U278" s="17" t="s">
        <v>5690</v>
      </c>
    </row>
    <row r="279" spans="1:21" ht="15" customHeight="1">
      <c r="A279" s="9" t="s">
        <v>378</v>
      </c>
      <c r="B279" s="1" t="s">
        <v>379</v>
      </c>
      <c r="C279" s="1" t="s">
        <v>4211</v>
      </c>
      <c r="E279" s="9" t="s">
        <v>3582</v>
      </c>
      <c r="F279" t="s">
        <v>3842</v>
      </c>
      <c r="G279" t="s">
        <v>5349</v>
      </c>
      <c r="H279" t="s">
        <v>4183</v>
      </c>
      <c r="I279" t="s">
        <v>3028</v>
      </c>
      <c r="J279" s="9" t="s">
        <v>2262</v>
      </c>
      <c r="K279" s="9" t="s">
        <v>2262</v>
      </c>
      <c r="L279" s="9" t="b">
        <f t="shared" si="4"/>
        <v>1</v>
      </c>
      <c r="M279">
        <v>2341</v>
      </c>
      <c r="N279">
        <v>3042241</v>
      </c>
      <c r="O279">
        <v>1299.54762921828</v>
      </c>
      <c r="P279">
        <v>5.5485451145331197</v>
      </c>
      <c r="Q279">
        <v>224</v>
      </c>
      <c r="R279">
        <v>2855</v>
      </c>
      <c r="S279">
        <v>1311</v>
      </c>
      <c r="T279">
        <v>2053</v>
      </c>
    </row>
    <row r="280" spans="1:21" ht="15" customHeight="1">
      <c r="A280" s="9" t="s">
        <v>382</v>
      </c>
      <c r="B280" s="1" t="s">
        <v>383</v>
      </c>
      <c r="C280" s="1" t="s">
        <v>4211</v>
      </c>
      <c r="E280" s="9" t="s">
        <v>3584</v>
      </c>
      <c r="F280" t="s">
        <v>3842</v>
      </c>
      <c r="G280" t="s">
        <v>5354</v>
      </c>
      <c r="H280" t="s">
        <v>4183</v>
      </c>
      <c r="I280" t="s">
        <v>3028</v>
      </c>
      <c r="J280" s="9" t="s">
        <v>2264</v>
      </c>
      <c r="K280" s="9" t="s">
        <v>2264</v>
      </c>
      <c r="L280" s="9" t="b">
        <f t="shared" si="4"/>
        <v>1</v>
      </c>
      <c r="M280">
        <v>2220</v>
      </c>
      <c r="N280">
        <v>2863752</v>
      </c>
      <c r="O280">
        <v>1289.9783783783701</v>
      </c>
      <c r="P280">
        <v>6.1444555147961397</v>
      </c>
      <c r="Q280">
        <v>173</v>
      </c>
      <c r="R280">
        <v>3063</v>
      </c>
      <c r="S280">
        <v>1278</v>
      </c>
      <c r="T280">
        <v>1941</v>
      </c>
    </row>
    <row r="281" spans="1:21" ht="15" customHeight="1">
      <c r="A281" s="9" t="s">
        <v>384</v>
      </c>
      <c r="B281" s="1" t="s">
        <v>385</v>
      </c>
      <c r="C281" s="1" t="s">
        <v>4211</v>
      </c>
      <c r="E281" s="9" t="s">
        <v>3585</v>
      </c>
      <c r="F281" t="s">
        <v>3842</v>
      </c>
      <c r="G281" t="s">
        <v>5346</v>
      </c>
      <c r="H281" t="s">
        <v>3024</v>
      </c>
      <c r="I281" t="s">
        <v>3735</v>
      </c>
      <c r="J281" s="9" t="s">
        <v>2265</v>
      </c>
      <c r="K281" s="9" t="s">
        <v>2265</v>
      </c>
      <c r="L281" s="9" t="b">
        <f t="shared" si="4"/>
        <v>1</v>
      </c>
      <c r="M281">
        <v>2295</v>
      </c>
      <c r="N281">
        <v>2808261</v>
      </c>
      <c r="O281">
        <v>1223.6431372549</v>
      </c>
      <c r="P281">
        <v>5.4925617690525197</v>
      </c>
      <c r="Q281">
        <v>230</v>
      </c>
      <c r="R281">
        <v>3618</v>
      </c>
      <c r="S281">
        <v>1229</v>
      </c>
      <c r="T281">
        <v>1911</v>
      </c>
    </row>
    <row r="282" spans="1:21" ht="15" customHeight="1">
      <c r="A282" s="9" t="s">
        <v>384</v>
      </c>
      <c r="B282" s="1" t="s">
        <v>386</v>
      </c>
      <c r="C282" s="1" t="s">
        <v>4210</v>
      </c>
      <c r="E282" s="9" t="s">
        <v>3586</v>
      </c>
      <c r="F282" t="s">
        <v>3842</v>
      </c>
      <c r="G282" t="s">
        <v>5346</v>
      </c>
      <c r="H282" t="s">
        <v>4183</v>
      </c>
      <c r="I282" t="s">
        <v>3028</v>
      </c>
      <c r="J282" s="9" t="s">
        <v>2266</v>
      </c>
      <c r="K282" s="9" t="s">
        <v>2266</v>
      </c>
      <c r="L282" s="9" t="b">
        <f t="shared" si="4"/>
        <v>1</v>
      </c>
      <c r="M282">
        <v>2338</v>
      </c>
      <c r="N282">
        <v>3256893</v>
      </c>
      <c r="O282">
        <v>1393.0252352437899</v>
      </c>
      <c r="P282">
        <v>6.2227552216188302</v>
      </c>
      <c r="Q282">
        <v>212</v>
      </c>
      <c r="R282">
        <v>3302</v>
      </c>
      <c r="S282">
        <v>1392</v>
      </c>
      <c r="T282">
        <v>2143</v>
      </c>
      <c r="U282" s="17" t="s">
        <v>5690</v>
      </c>
    </row>
    <row r="283" spans="1:21" ht="15" customHeight="1">
      <c r="A283" s="9" t="s">
        <v>387</v>
      </c>
      <c r="B283" s="1" t="s">
        <v>388</v>
      </c>
      <c r="C283" s="1" t="s">
        <v>4211</v>
      </c>
      <c r="E283" s="9" t="s">
        <v>3587</v>
      </c>
      <c r="F283" t="s">
        <v>3842</v>
      </c>
      <c r="G283" t="s">
        <v>5350</v>
      </c>
      <c r="H283" t="s">
        <v>4183</v>
      </c>
      <c r="I283" t="s">
        <v>3028</v>
      </c>
      <c r="J283" s="9" t="s">
        <v>2267</v>
      </c>
      <c r="K283" s="9" t="s">
        <v>2267</v>
      </c>
      <c r="L283" s="9" t="b">
        <f t="shared" si="4"/>
        <v>1</v>
      </c>
      <c r="M283">
        <v>2336</v>
      </c>
      <c r="N283">
        <v>3151197</v>
      </c>
      <c r="O283">
        <v>1348.97131849315</v>
      </c>
      <c r="P283">
        <v>5.5914084475588899</v>
      </c>
      <c r="Q283">
        <v>241</v>
      </c>
      <c r="R283">
        <v>2548</v>
      </c>
      <c r="S283">
        <v>1359.5</v>
      </c>
      <c r="T283">
        <v>2111</v>
      </c>
    </row>
    <row r="284" spans="1:21" ht="15" customHeight="1">
      <c r="A284" s="9" t="s">
        <v>389</v>
      </c>
      <c r="B284" s="1" t="s">
        <v>390</v>
      </c>
      <c r="C284" s="1" t="s">
        <v>4211</v>
      </c>
      <c r="E284" s="9" t="s">
        <v>3588</v>
      </c>
      <c r="F284" t="s">
        <v>3842</v>
      </c>
      <c r="G284" t="s">
        <v>5342</v>
      </c>
      <c r="H284" t="s">
        <v>4183</v>
      </c>
      <c r="I284" t="s">
        <v>3028</v>
      </c>
      <c r="J284" s="9" t="s">
        <v>2268</v>
      </c>
      <c r="K284" s="9" t="s">
        <v>2268</v>
      </c>
      <c r="L284" s="9" t="b">
        <f t="shared" si="4"/>
        <v>1</v>
      </c>
      <c r="M284">
        <v>2347</v>
      </c>
      <c r="N284">
        <v>3141406</v>
      </c>
      <c r="O284">
        <v>1338.4772049424701</v>
      </c>
      <c r="P284">
        <v>6.1953737853004398</v>
      </c>
      <c r="Q284">
        <v>213</v>
      </c>
      <c r="R284">
        <v>2942</v>
      </c>
      <c r="S284">
        <v>1338</v>
      </c>
      <c r="T284">
        <v>2081</v>
      </c>
    </row>
    <row r="285" spans="1:21" ht="15" customHeight="1">
      <c r="A285" s="9" t="s">
        <v>395</v>
      </c>
      <c r="B285" s="1" t="s">
        <v>396</v>
      </c>
      <c r="C285" s="1" t="s">
        <v>4210</v>
      </c>
      <c r="E285" s="9" t="s">
        <v>3565</v>
      </c>
      <c r="F285" t="s">
        <v>3842</v>
      </c>
      <c r="G285" t="s">
        <v>4981</v>
      </c>
      <c r="H285" t="s">
        <v>4189</v>
      </c>
      <c r="I285" t="s">
        <v>3028</v>
      </c>
      <c r="J285" s="9" t="s">
        <v>2271</v>
      </c>
      <c r="K285" s="9" t="s">
        <v>2271</v>
      </c>
      <c r="L285" s="9" t="b">
        <f t="shared" si="4"/>
        <v>1</v>
      </c>
      <c r="M285">
        <v>2310</v>
      </c>
      <c r="N285">
        <v>2573552</v>
      </c>
      <c r="O285">
        <v>1114.09177489177</v>
      </c>
      <c r="P285">
        <v>4.97817566968539</v>
      </c>
      <c r="Q285">
        <v>243</v>
      </c>
      <c r="R285">
        <v>2763</v>
      </c>
      <c r="S285">
        <v>1106</v>
      </c>
      <c r="T285">
        <v>1615</v>
      </c>
      <c r="U285" s="17" t="s">
        <v>5690</v>
      </c>
    </row>
    <row r="286" spans="1:21" ht="15" customHeight="1">
      <c r="A286" s="9" t="s">
        <v>397</v>
      </c>
      <c r="B286" s="1" t="s">
        <v>398</v>
      </c>
      <c r="C286" s="1" t="s">
        <v>4211</v>
      </c>
      <c r="E286" s="9" t="s">
        <v>3596</v>
      </c>
      <c r="F286" t="s">
        <v>3842</v>
      </c>
      <c r="G286" t="s">
        <v>4853</v>
      </c>
      <c r="H286" t="s">
        <v>3778</v>
      </c>
      <c r="I286" t="s">
        <v>3711</v>
      </c>
      <c r="J286" s="9" t="s">
        <v>2272</v>
      </c>
      <c r="K286" s="9" t="s">
        <v>2272</v>
      </c>
      <c r="L286" s="9" t="b">
        <f t="shared" si="4"/>
        <v>1</v>
      </c>
      <c r="M286">
        <v>2303</v>
      </c>
      <c r="N286">
        <v>2994098</v>
      </c>
      <c r="O286">
        <v>1300.0859748154501</v>
      </c>
      <c r="P286">
        <v>6.1385772380294501</v>
      </c>
      <c r="Q286">
        <v>235</v>
      </c>
      <c r="R286">
        <v>4606</v>
      </c>
      <c r="S286">
        <v>1295</v>
      </c>
      <c r="T286">
        <v>2004</v>
      </c>
    </row>
    <row r="287" spans="1:21" ht="15" customHeight="1">
      <c r="A287" s="9" t="s">
        <v>560</v>
      </c>
      <c r="B287" s="1" t="s">
        <v>561</v>
      </c>
      <c r="C287" s="1" t="s">
        <v>4211</v>
      </c>
      <c r="E287" s="9" t="s">
        <v>3066</v>
      </c>
      <c r="F287" t="s">
        <v>3842</v>
      </c>
      <c r="G287" t="s">
        <v>5431</v>
      </c>
      <c r="H287" t="s">
        <v>4181</v>
      </c>
      <c r="I287" t="s">
        <v>3028</v>
      </c>
      <c r="J287" s="9" t="s">
        <v>2413</v>
      </c>
      <c r="K287" s="9" t="s">
        <v>2413</v>
      </c>
      <c r="L287" s="9" t="b">
        <f t="shared" si="4"/>
        <v>1</v>
      </c>
      <c r="M287">
        <v>1874</v>
      </c>
      <c r="N287">
        <v>2821587</v>
      </c>
      <c r="O287">
        <v>1505.64941302027</v>
      </c>
      <c r="P287">
        <v>8.5057948064727391</v>
      </c>
      <c r="Q287">
        <v>197</v>
      </c>
      <c r="R287">
        <v>2893</v>
      </c>
      <c r="S287">
        <v>1535.5</v>
      </c>
      <c r="T287">
        <v>1711</v>
      </c>
    </row>
    <row r="288" spans="1:21" ht="15" customHeight="1">
      <c r="A288" s="9" t="s">
        <v>562</v>
      </c>
      <c r="B288" s="1" t="s">
        <v>563</v>
      </c>
      <c r="C288" s="1" t="s">
        <v>4211</v>
      </c>
      <c r="E288" s="9" t="s">
        <v>3183</v>
      </c>
      <c r="F288" t="s">
        <v>3842</v>
      </c>
      <c r="G288" t="s">
        <v>4944</v>
      </c>
      <c r="H288" t="s">
        <v>4190</v>
      </c>
      <c r="I288" t="s">
        <v>3028</v>
      </c>
      <c r="J288" s="9" t="s">
        <v>2414</v>
      </c>
      <c r="K288" s="9" t="s">
        <v>2414</v>
      </c>
      <c r="L288" s="9" t="b">
        <f t="shared" si="4"/>
        <v>1</v>
      </c>
      <c r="M288">
        <v>2299</v>
      </c>
      <c r="N288">
        <v>2806065</v>
      </c>
      <c r="O288">
        <v>1220.5589386689801</v>
      </c>
      <c r="P288">
        <v>6.07200768469718</v>
      </c>
      <c r="Q288">
        <v>216</v>
      </c>
      <c r="R288">
        <v>2524</v>
      </c>
      <c r="S288">
        <v>1223</v>
      </c>
      <c r="T288">
        <v>1839</v>
      </c>
    </row>
    <row r="289" spans="1:21" ht="15" customHeight="1">
      <c r="A289" s="9" t="s">
        <v>1548</v>
      </c>
      <c r="B289" s="1" t="s">
        <v>566</v>
      </c>
      <c r="C289" s="1" t="s">
        <v>4211</v>
      </c>
      <c r="E289" s="9" t="s">
        <v>3545</v>
      </c>
      <c r="F289" t="s">
        <v>3842</v>
      </c>
      <c r="G289" t="s">
        <v>4888</v>
      </c>
      <c r="H289" t="s">
        <v>4177</v>
      </c>
      <c r="I289" t="s">
        <v>3028</v>
      </c>
      <c r="J289" s="9" t="s">
        <v>2416</v>
      </c>
      <c r="K289" s="9" t="s">
        <v>2416</v>
      </c>
      <c r="L289" s="9" t="b">
        <f t="shared" si="4"/>
        <v>1</v>
      </c>
      <c r="M289">
        <v>2379</v>
      </c>
      <c r="N289">
        <v>2135507</v>
      </c>
      <c r="O289">
        <v>897.64901218999501</v>
      </c>
      <c r="P289">
        <v>4.0093336908614798</v>
      </c>
      <c r="Q289">
        <v>210</v>
      </c>
      <c r="R289">
        <v>2450</v>
      </c>
      <c r="S289">
        <v>888</v>
      </c>
      <c r="T289">
        <v>617</v>
      </c>
    </row>
    <row r="290" spans="1:21" ht="15" customHeight="1">
      <c r="A290" t="s">
        <v>4506</v>
      </c>
      <c r="B290" t="s">
        <v>3845</v>
      </c>
      <c r="C290" s="9" t="s">
        <v>4210</v>
      </c>
      <c r="E290" s="3" t="s">
        <v>3846</v>
      </c>
      <c r="F290" t="s">
        <v>3842</v>
      </c>
      <c r="G290" t="s">
        <v>5304</v>
      </c>
      <c r="H290" t="s">
        <v>4156</v>
      </c>
      <c r="I290" t="s">
        <v>3027</v>
      </c>
      <c r="J290" s="13" t="s">
        <v>4378</v>
      </c>
      <c r="K290" s="13" t="s">
        <v>4378</v>
      </c>
      <c r="L290" s="9" t="b">
        <f t="shared" si="4"/>
        <v>1</v>
      </c>
      <c r="M290">
        <v>2302</v>
      </c>
      <c r="N290">
        <v>1162033</v>
      </c>
      <c r="O290">
        <v>504.79278887923499</v>
      </c>
      <c r="P290">
        <v>2.83974922412862</v>
      </c>
      <c r="Q290">
        <v>207</v>
      </c>
      <c r="R290">
        <v>1454</v>
      </c>
      <c r="S290">
        <v>502.5</v>
      </c>
      <c r="T290">
        <v>4</v>
      </c>
      <c r="U290" s="26" t="s">
        <v>5709</v>
      </c>
    </row>
    <row r="291" spans="1:21" ht="15" customHeight="1">
      <c r="A291" t="s">
        <v>4507</v>
      </c>
      <c r="B291" t="s">
        <v>3847</v>
      </c>
      <c r="C291" s="9" t="s">
        <v>4210</v>
      </c>
      <c r="E291" s="3" t="s">
        <v>3848</v>
      </c>
      <c r="F291" t="s">
        <v>3842</v>
      </c>
      <c r="G291" t="s">
        <v>5308</v>
      </c>
      <c r="H291" t="s">
        <v>4156</v>
      </c>
      <c r="I291" t="s">
        <v>3027</v>
      </c>
      <c r="J291" s="13" t="s">
        <v>4345</v>
      </c>
      <c r="K291" s="13" t="s">
        <v>4345</v>
      </c>
      <c r="L291" s="9" t="b">
        <f t="shared" si="4"/>
        <v>1</v>
      </c>
      <c r="M291">
        <v>2315</v>
      </c>
      <c r="N291">
        <v>2764176</v>
      </c>
      <c r="O291">
        <v>1194.02850971922</v>
      </c>
      <c r="P291">
        <v>6.3183460892211603</v>
      </c>
      <c r="Q291">
        <v>213</v>
      </c>
      <c r="R291">
        <v>2746</v>
      </c>
      <c r="S291">
        <v>1233</v>
      </c>
      <c r="T291">
        <v>1795</v>
      </c>
      <c r="U291" s="27" t="s">
        <v>5709</v>
      </c>
    </row>
    <row r="292" spans="1:21" ht="15" customHeight="1">
      <c r="A292" t="s">
        <v>4509</v>
      </c>
      <c r="B292" t="s">
        <v>3851</v>
      </c>
      <c r="C292" s="9" t="s">
        <v>4211</v>
      </c>
      <c r="E292" s="3" t="s">
        <v>3852</v>
      </c>
      <c r="F292" t="s">
        <v>3842</v>
      </c>
      <c r="G292" t="s">
        <v>5311</v>
      </c>
      <c r="H292" t="s">
        <v>4156</v>
      </c>
      <c r="I292" t="s">
        <v>3027</v>
      </c>
      <c r="J292" s="13" t="s">
        <v>4371</v>
      </c>
      <c r="K292" s="13" t="s">
        <v>4371</v>
      </c>
      <c r="L292" s="9" t="b">
        <f t="shared" si="4"/>
        <v>1</v>
      </c>
      <c r="M292">
        <v>2321</v>
      </c>
      <c r="N292">
        <v>1089309</v>
      </c>
      <c r="O292">
        <v>469.32744506678102</v>
      </c>
      <c r="P292">
        <v>2.50637827328356</v>
      </c>
      <c r="Q292">
        <v>209</v>
      </c>
      <c r="R292">
        <v>1219</v>
      </c>
      <c r="S292">
        <v>466</v>
      </c>
      <c r="T292">
        <v>1</v>
      </c>
    </row>
    <row r="293" spans="1:21" ht="15" customHeight="1">
      <c r="A293" t="s">
        <v>4510</v>
      </c>
      <c r="B293" t="s">
        <v>3853</v>
      </c>
      <c r="C293" s="9" t="s">
        <v>4211</v>
      </c>
      <c r="E293" s="3" t="s">
        <v>3854</v>
      </c>
      <c r="F293" t="s">
        <v>3842</v>
      </c>
      <c r="G293" t="s">
        <v>5303</v>
      </c>
      <c r="H293" t="s">
        <v>4156</v>
      </c>
      <c r="I293" t="s">
        <v>3027</v>
      </c>
      <c r="J293" s="13" t="s">
        <v>4362</v>
      </c>
      <c r="K293" s="13" t="s">
        <v>4362</v>
      </c>
      <c r="L293" s="9" t="b">
        <f t="shared" si="4"/>
        <v>1</v>
      </c>
      <c r="M293">
        <v>2313</v>
      </c>
      <c r="N293">
        <v>2929889</v>
      </c>
      <c r="O293">
        <v>1266.7051448335401</v>
      </c>
      <c r="P293">
        <v>6.6060859782112802</v>
      </c>
      <c r="Q293">
        <v>212</v>
      </c>
      <c r="R293">
        <v>2854</v>
      </c>
      <c r="S293">
        <v>1290</v>
      </c>
      <c r="T293">
        <v>1908</v>
      </c>
    </row>
    <row r="294" spans="1:21" ht="15" customHeight="1">
      <c r="A294" t="s">
        <v>4511</v>
      </c>
      <c r="B294" t="s">
        <v>3855</v>
      </c>
      <c r="C294" s="9" t="s">
        <v>4211</v>
      </c>
      <c r="E294" s="3" t="s">
        <v>3856</v>
      </c>
      <c r="F294" t="s">
        <v>3842</v>
      </c>
      <c r="G294" t="s">
        <v>5302</v>
      </c>
      <c r="H294" t="s">
        <v>4156</v>
      </c>
      <c r="I294" t="s">
        <v>3027</v>
      </c>
      <c r="J294" s="13" t="s">
        <v>4353</v>
      </c>
      <c r="K294" s="13" t="s">
        <v>4353</v>
      </c>
      <c r="L294" s="9" t="b">
        <f t="shared" si="4"/>
        <v>1</v>
      </c>
      <c r="M294">
        <v>2313</v>
      </c>
      <c r="N294">
        <v>1404693</v>
      </c>
      <c r="O294">
        <v>607.303501945525</v>
      </c>
      <c r="P294">
        <v>3.52136205911768</v>
      </c>
      <c r="Q294">
        <v>207</v>
      </c>
      <c r="R294">
        <v>1660</v>
      </c>
      <c r="S294">
        <v>615</v>
      </c>
      <c r="T294">
        <v>25</v>
      </c>
    </row>
    <row r="295" spans="1:21" ht="15" customHeight="1">
      <c r="A295" t="s">
        <v>4512</v>
      </c>
      <c r="B295" t="s">
        <v>3857</v>
      </c>
      <c r="C295" s="9" t="s">
        <v>4211</v>
      </c>
      <c r="E295" s="3" t="s">
        <v>3858</v>
      </c>
      <c r="F295" t="s">
        <v>3842</v>
      </c>
      <c r="G295" t="s">
        <v>5307</v>
      </c>
      <c r="H295" t="s">
        <v>4156</v>
      </c>
      <c r="I295" t="s">
        <v>3027</v>
      </c>
      <c r="J295" s="13" t="s">
        <v>4334</v>
      </c>
      <c r="K295" s="13" t="s">
        <v>4334</v>
      </c>
      <c r="L295" s="9" t="b">
        <f t="shared" si="4"/>
        <v>1</v>
      </c>
      <c r="M295">
        <v>2315</v>
      </c>
      <c r="N295">
        <v>3223460</v>
      </c>
      <c r="O295">
        <v>1392.4233261339</v>
      </c>
      <c r="P295">
        <v>6.98765149376786</v>
      </c>
      <c r="Q295">
        <v>229</v>
      </c>
      <c r="R295">
        <v>3630</v>
      </c>
      <c r="S295">
        <v>1430</v>
      </c>
      <c r="T295">
        <v>2019</v>
      </c>
    </row>
    <row r="296" spans="1:21" ht="15" customHeight="1">
      <c r="A296" t="s">
        <v>4513</v>
      </c>
      <c r="B296" t="s">
        <v>3859</v>
      </c>
      <c r="C296" s="9" t="s">
        <v>4210</v>
      </c>
      <c r="E296" s="3" t="s">
        <v>3860</v>
      </c>
      <c r="F296" t="s">
        <v>3842</v>
      </c>
      <c r="G296" t="s">
        <v>5305</v>
      </c>
      <c r="H296" t="s">
        <v>4156</v>
      </c>
      <c r="I296" t="s">
        <v>3027</v>
      </c>
      <c r="J296" s="13" t="s">
        <v>4312</v>
      </c>
      <c r="K296" s="13" t="s">
        <v>4312</v>
      </c>
      <c r="L296" s="9" t="b">
        <f t="shared" si="4"/>
        <v>1</v>
      </c>
      <c r="M296">
        <v>2203</v>
      </c>
      <c r="N296">
        <v>2919479</v>
      </c>
      <c r="O296">
        <v>1325.2287789378099</v>
      </c>
      <c r="P296">
        <v>6.9214148675104497</v>
      </c>
      <c r="Q296">
        <v>224</v>
      </c>
      <c r="R296">
        <v>2766</v>
      </c>
      <c r="S296">
        <v>1354</v>
      </c>
      <c r="T296">
        <v>1875</v>
      </c>
      <c r="U296" s="26" t="s">
        <v>5710</v>
      </c>
    </row>
    <row r="297" spans="1:21" ht="15" customHeight="1">
      <c r="A297" t="s">
        <v>4514</v>
      </c>
      <c r="B297" t="s">
        <v>3861</v>
      </c>
      <c r="C297" s="9" t="s">
        <v>4211</v>
      </c>
      <c r="E297" s="3" t="s">
        <v>3862</v>
      </c>
      <c r="F297" t="s">
        <v>3842</v>
      </c>
      <c r="G297" t="s">
        <v>5310</v>
      </c>
      <c r="H297" t="s">
        <v>4156</v>
      </c>
      <c r="I297" t="s">
        <v>3027</v>
      </c>
      <c r="J297" s="13" t="s">
        <v>4363</v>
      </c>
      <c r="K297" s="13" t="s">
        <v>4363</v>
      </c>
      <c r="L297" s="9" t="b">
        <f t="shared" si="4"/>
        <v>1</v>
      </c>
      <c r="M297">
        <v>2212</v>
      </c>
      <c r="N297">
        <v>1393852</v>
      </c>
      <c r="O297">
        <v>630.13200723327304</v>
      </c>
      <c r="P297">
        <v>3.6774345950829099</v>
      </c>
      <c r="Q297">
        <v>211</v>
      </c>
      <c r="R297">
        <v>1776</v>
      </c>
      <c r="S297">
        <v>625</v>
      </c>
      <c r="T297">
        <v>48</v>
      </c>
      <c r="U297" s="25"/>
    </row>
    <row r="298" spans="1:21" ht="15" customHeight="1">
      <c r="A298" t="s">
        <v>4515</v>
      </c>
      <c r="B298" t="s">
        <v>3863</v>
      </c>
      <c r="C298" s="9" t="s">
        <v>4210</v>
      </c>
      <c r="E298" s="3" t="s">
        <v>3864</v>
      </c>
      <c r="F298" t="s">
        <v>3842</v>
      </c>
      <c r="G298" t="s">
        <v>5306</v>
      </c>
      <c r="H298" t="s">
        <v>4156</v>
      </c>
      <c r="I298" t="s">
        <v>3027</v>
      </c>
      <c r="J298" s="13" t="s">
        <v>4323</v>
      </c>
      <c r="K298" s="13" t="s">
        <v>4323</v>
      </c>
      <c r="L298" s="9" t="b">
        <f t="shared" si="4"/>
        <v>1</v>
      </c>
      <c r="M298">
        <v>2228</v>
      </c>
      <c r="N298">
        <v>2845490</v>
      </c>
      <c r="O298">
        <v>1277.1499102333901</v>
      </c>
      <c r="P298">
        <v>6.4263975449741801</v>
      </c>
      <c r="Q298">
        <v>211</v>
      </c>
      <c r="R298">
        <v>3365</v>
      </c>
      <c r="S298">
        <v>1308</v>
      </c>
      <c r="T298">
        <v>1882</v>
      </c>
      <c r="U298" s="26" t="s">
        <v>5709</v>
      </c>
    </row>
    <row r="299" spans="1:21" ht="15" customHeight="1">
      <c r="A299" t="s">
        <v>4516</v>
      </c>
      <c r="B299" t="s">
        <v>3865</v>
      </c>
      <c r="C299" s="9" t="s">
        <v>4211</v>
      </c>
      <c r="E299" s="3" t="s">
        <v>3866</v>
      </c>
      <c r="F299" t="s">
        <v>3842</v>
      </c>
      <c r="G299" t="s">
        <v>5309</v>
      </c>
      <c r="H299" t="s">
        <v>4156</v>
      </c>
      <c r="I299" t="s">
        <v>3027</v>
      </c>
      <c r="J299" s="13" t="s">
        <v>4354</v>
      </c>
      <c r="K299" s="13" t="s">
        <v>4354</v>
      </c>
      <c r="L299" s="9" t="b">
        <f t="shared" si="4"/>
        <v>1</v>
      </c>
      <c r="M299">
        <v>2291</v>
      </c>
      <c r="N299">
        <v>1531966</v>
      </c>
      <c r="O299">
        <v>668.68878219118199</v>
      </c>
      <c r="P299">
        <v>4.3357696109041797</v>
      </c>
      <c r="Q299">
        <v>209</v>
      </c>
      <c r="R299">
        <v>3495</v>
      </c>
      <c r="S299">
        <v>659</v>
      </c>
      <c r="T299">
        <v>112</v>
      </c>
      <c r="U299" s="25"/>
    </row>
    <row r="300" spans="1:21" ht="15" customHeight="1">
      <c r="A300" t="s">
        <v>4517</v>
      </c>
      <c r="B300" t="s">
        <v>3867</v>
      </c>
      <c r="C300" s="9" t="s">
        <v>4211</v>
      </c>
      <c r="E300" s="3" t="s">
        <v>3868</v>
      </c>
      <c r="F300" t="s">
        <v>3842</v>
      </c>
      <c r="G300" t="s">
        <v>5301</v>
      </c>
      <c r="H300" t="s">
        <v>4156</v>
      </c>
      <c r="I300" t="s">
        <v>3027</v>
      </c>
      <c r="J300" s="13" t="s">
        <v>4344</v>
      </c>
      <c r="K300" s="13" t="s">
        <v>4344</v>
      </c>
      <c r="L300" s="9" t="b">
        <f t="shared" si="4"/>
        <v>1</v>
      </c>
      <c r="M300">
        <v>2361</v>
      </c>
      <c r="N300">
        <v>2689305</v>
      </c>
      <c r="O300">
        <v>1139.0533672172801</v>
      </c>
      <c r="P300">
        <v>5.9308174717241497</v>
      </c>
      <c r="Q300">
        <v>223</v>
      </c>
      <c r="R300">
        <v>2765</v>
      </c>
      <c r="S300">
        <v>1172</v>
      </c>
      <c r="T300">
        <v>1736</v>
      </c>
      <c r="U300" s="25"/>
    </row>
    <row r="301" spans="1:21" ht="15" customHeight="1">
      <c r="A301" s="9" t="s">
        <v>1549</v>
      </c>
      <c r="B301" s="1" t="s">
        <v>567</v>
      </c>
      <c r="C301" s="1" t="s">
        <v>4211</v>
      </c>
      <c r="E301" s="9" t="s">
        <v>3184</v>
      </c>
      <c r="F301" t="s">
        <v>3842</v>
      </c>
      <c r="G301" t="s">
        <v>4943</v>
      </c>
      <c r="H301" t="s">
        <v>4190</v>
      </c>
      <c r="I301" t="s">
        <v>3028</v>
      </c>
      <c r="J301" s="9" t="s">
        <v>2417</v>
      </c>
      <c r="K301" s="9" t="s">
        <v>2417</v>
      </c>
      <c r="L301" s="9" t="b">
        <f t="shared" si="4"/>
        <v>1</v>
      </c>
      <c r="M301">
        <v>2300</v>
      </c>
      <c r="N301">
        <v>2612546</v>
      </c>
      <c r="O301">
        <v>1135.8895652173901</v>
      </c>
      <c r="P301">
        <v>6.08630056986122</v>
      </c>
      <c r="Q301">
        <v>128</v>
      </c>
      <c r="R301">
        <v>2898</v>
      </c>
      <c r="S301">
        <v>1118</v>
      </c>
      <c r="T301">
        <v>1607</v>
      </c>
    </row>
    <row r="302" spans="1:21" ht="15" customHeight="1">
      <c r="A302" s="9" t="s">
        <v>1550</v>
      </c>
      <c r="B302" s="1" t="s">
        <v>568</v>
      </c>
      <c r="C302" s="1" t="s">
        <v>4211</v>
      </c>
      <c r="D302" s="1" t="s">
        <v>4211</v>
      </c>
      <c r="E302" s="9" t="s">
        <v>3326</v>
      </c>
      <c r="F302" t="s">
        <v>3842</v>
      </c>
      <c r="G302" t="s">
        <v>5224</v>
      </c>
      <c r="H302" t="s">
        <v>3783</v>
      </c>
      <c r="I302" t="s">
        <v>3027</v>
      </c>
      <c r="J302" s="9" t="s">
        <v>2418</v>
      </c>
      <c r="K302" s="9" t="s">
        <v>2418</v>
      </c>
      <c r="L302" s="9" t="b">
        <f t="shared" si="4"/>
        <v>1</v>
      </c>
      <c r="M302">
        <v>2381</v>
      </c>
      <c r="N302">
        <v>1863646</v>
      </c>
      <c r="O302">
        <v>782.71566568668595</v>
      </c>
      <c r="P302">
        <v>4.0814350111854303</v>
      </c>
      <c r="Q302">
        <v>235</v>
      </c>
      <c r="R302">
        <v>2124</v>
      </c>
      <c r="S302">
        <v>762</v>
      </c>
      <c r="T302">
        <v>320</v>
      </c>
    </row>
    <row r="303" spans="1:21" ht="15" customHeight="1">
      <c r="A303" s="9" t="s">
        <v>1551</v>
      </c>
      <c r="B303" s="1" t="s">
        <v>569</v>
      </c>
      <c r="C303" s="1" t="s">
        <v>4210</v>
      </c>
      <c r="E303" s="9" t="s">
        <v>3546</v>
      </c>
      <c r="F303" t="s">
        <v>3842</v>
      </c>
      <c r="G303" t="s">
        <v>5066</v>
      </c>
      <c r="H303" t="s">
        <v>4176</v>
      </c>
      <c r="I303" t="s">
        <v>3028</v>
      </c>
      <c r="J303" s="9" t="s">
        <v>2419</v>
      </c>
      <c r="K303" s="9" t="s">
        <v>2419</v>
      </c>
      <c r="L303" s="9" t="b">
        <f t="shared" si="4"/>
        <v>1</v>
      </c>
      <c r="M303">
        <v>2382</v>
      </c>
      <c r="N303">
        <v>1997318</v>
      </c>
      <c r="O303">
        <v>838.50461796809395</v>
      </c>
      <c r="P303">
        <v>3.9227399569423098</v>
      </c>
      <c r="Q303">
        <v>221</v>
      </c>
      <c r="R303">
        <v>2114</v>
      </c>
      <c r="S303">
        <v>837.5</v>
      </c>
      <c r="T303">
        <v>390</v>
      </c>
      <c r="U303" s="24" t="s">
        <v>5697</v>
      </c>
    </row>
    <row r="304" spans="1:21" ht="15" customHeight="1">
      <c r="A304" s="9" t="s">
        <v>372</v>
      </c>
      <c r="B304" s="1" t="s">
        <v>373</v>
      </c>
      <c r="C304" s="1" t="s">
        <v>4210</v>
      </c>
      <c r="E304" s="9" t="s">
        <v>3564</v>
      </c>
      <c r="F304" t="s">
        <v>3842</v>
      </c>
      <c r="G304" t="s">
        <v>4787</v>
      </c>
      <c r="H304" t="s">
        <v>4200</v>
      </c>
      <c r="I304" t="s">
        <v>3028</v>
      </c>
      <c r="J304" s="9" t="s">
        <v>2259</v>
      </c>
      <c r="K304" s="9" t="s">
        <v>5998</v>
      </c>
      <c r="L304" s="9" t="b">
        <f t="shared" si="4"/>
        <v>0</v>
      </c>
      <c r="M304">
        <v>2297</v>
      </c>
      <c r="N304">
        <v>2928336</v>
      </c>
      <c r="O304">
        <v>1274.8524161950299</v>
      </c>
      <c r="P304">
        <v>6.3343114303291204</v>
      </c>
      <c r="Q304">
        <v>240</v>
      </c>
      <c r="R304">
        <v>2869</v>
      </c>
      <c r="S304">
        <v>1276</v>
      </c>
      <c r="T304">
        <v>1917</v>
      </c>
      <c r="U304" s="24" t="s">
        <v>5697</v>
      </c>
    </row>
    <row r="305" spans="1:21" ht="15" customHeight="1">
      <c r="A305" s="9" t="s">
        <v>518</v>
      </c>
      <c r="B305" s="1" t="s">
        <v>519</v>
      </c>
      <c r="C305" s="1" t="s">
        <v>4210</v>
      </c>
      <c r="E305" s="9" t="s">
        <v>3566</v>
      </c>
      <c r="F305" t="s">
        <v>3842</v>
      </c>
      <c r="G305" t="s">
        <v>4776</v>
      </c>
      <c r="H305" t="s">
        <v>4181</v>
      </c>
      <c r="I305" t="s">
        <v>3028</v>
      </c>
      <c r="J305" s="9" t="s">
        <v>2392</v>
      </c>
      <c r="K305" s="9" t="s">
        <v>5999</v>
      </c>
      <c r="L305" s="9" t="b">
        <f t="shared" si="4"/>
        <v>0</v>
      </c>
      <c r="M305">
        <v>2346</v>
      </c>
      <c r="N305">
        <v>2357129</v>
      </c>
      <c r="O305">
        <v>1004.74381926683</v>
      </c>
      <c r="P305">
        <v>4.8514747450367697</v>
      </c>
      <c r="Q305">
        <v>235</v>
      </c>
      <c r="R305">
        <v>2224</v>
      </c>
      <c r="S305">
        <v>996</v>
      </c>
      <c r="T305">
        <v>1153</v>
      </c>
      <c r="U305" s="24" t="s">
        <v>5697</v>
      </c>
    </row>
    <row r="306" spans="1:21" ht="15" customHeight="1">
      <c r="A306" s="9" t="s">
        <v>391</v>
      </c>
      <c r="B306" s="1" t="s">
        <v>392</v>
      </c>
      <c r="C306" s="1" t="s">
        <v>4211</v>
      </c>
      <c r="D306" s="1" t="s">
        <v>4211</v>
      </c>
      <c r="E306" s="9" t="s">
        <v>3589</v>
      </c>
      <c r="F306" t="s">
        <v>3842</v>
      </c>
      <c r="G306" t="s">
        <v>5066</v>
      </c>
      <c r="H306" t="s">
        <v>4183</v>
      </c>
      <c r="I306" t="s">
        <v>3028</v>
      </c>
      <c r="J306" s="9" t="s">
        <v>2269</v>
      </c>
      <c r="K306" s="9" t="s">
        <v>5708</v>
      </c>
      <c r="L306" s="9" t="b">
        <f t="shared" si="4"/>
        <v>0</v>
      </c>
      <c r="M306">
        <v>2272</v>
      </c>
      <c r="N306">
        <v>3066503</v>
      </c>
      <c r="O306">
        <v>1349.6932218309801</v>
      </c>
      <c r="P306">
        <v>15.5350113341789</v>
      </c>
      <c r="Q306">
        <v>243</v>
      </c>
      <c r="R306">
        <v>33119</v>
      </c>
      <c r="S306">
        <v>1337.5</v>
      </c>
      <c r="T306">
        <v>1984</v>
      </c>
      <c r="U306" s="24" t="s">
        <v>5697</v>
      </c>
    </row>
    <row r="307" spans="1:21" ht="15" customHeight="1">
      <c r="A307" s="9" t="s">
        <v>5924</v>
      </c>
      <c r="B307" s="1" t="s">
        <v>5894</v>
      </c>
      <c r="C307" s="1" t="s">
        <v>4211</v>
      </c>
      <c r="E307" s="29" t="s">
        <v>5967</v>
      </c>
      <c r="F307" t="s">
        <v>3842</v>
      </c>
      <c r="G307" t="s">
        <v>5943</v>
      </c>
      <c r="I307" s="30" t="s">
        <v>3735</v>
      </c>
      <c r="J307" s="9" t="s">
        <v>5914</v>
      </c>
      <c r="K307" s="9" t="s">
        <v>5914</v>
      </c>
      <c r="L307" s="9" t="b">
        <f t="shared" si="4"/>
        <v>1</v>
      </c>
      <c r="M307">
        <v>2406</v>
      </c>
      <c r="N307">
        <v>2884143</v>
      </c>
      <c r="O307">
        <v>1198.72942643391</v>
      </c>
      <c r="P307">
        <v>10.0749503688087</v>
      </c>
      <c r="Q307">
        <v>234</v>
      </c>
      <c r="R307">
        <v>7546</v>
      </c>
      <c r="S307">
        <v>1130</v>
      </c>
      <c r="T307">
        <v>1565</v>
      </c>
    </row>
    <row r="308" spans="1:21" ht="15" customHeight="1">
      <c r="A308" s="9" t="s">
        <v>570</v>
      </c>
      <c r="B308" s="1" t="s">
        <v>571</v>
      </c>
      <c r="C308" s="1" t="s">
        <v>4210</v>
      </c>
      <c r="E308" s="9" t="s">
        <v>3071</v>
      </c>
      <c r="F308" t="s">
        <v>3842</v>
      </c>
      <c r="G308" t="s">
        <v>5449</v>
      </c>
      <c r="H308" t="s">
        <v>3779</v>
      </c>
      <c r="I308" t="s">
        <v>5632</v>
      </c>
      <c r="J308" s="9" t="s">
        <v>2420</v>
      </c>
      <c r="K308" s="9" t="s">
        <v>2420</v>
      </c>
      <c r="L308" s="9" t="b">
        <f t="shared" si="4"/>
        <v>1</v>
      </c>
      <c r="M308">
        <v>2186</v>
      </c>
      <c r="N308">
        <v>3168418</v>
      </c>
      <c r="O308">
        <v>1449.41354071363</v>
      </c>
      <c r="P308">
        <v>8.36471320178428</v>
      </c>
      <c r="Q308">
        <v>219</v>
      </c>
      <c r="R308">
        <v>4089</v>
      </c>
      <c r="S308">
        <v>1458.5</v>
      </c>
      <c r="T308">
        <v>1943</v>
      </c>
    </row>
    <row r="309" spans="1:21" ht="15" customHeight="1">
      <c r="A309" s="9" t="s">
        <v>366</v>
      </c>
      <c r="B309" s="1" t="s">
        <v>367</v>
      </c>
      <c r="C309" s="1" t="s">
        <v>4210</v>
      </c>
      <c r="E309" s="9" t="s">
        <v>3173</v>
      </c>
      <c r="F309" t="s">
        <v>3842</v>
      </c>
      <c r="G309" t="s">
        <v>5502</v>
      </c>
      <c r="H309" t="s">
        <v>4178</v>
      </c>
      <c r="I309" t="s">
        <v>3028</v>
      </c>
      <c r="J309" s="9" t="s">
        <v>2256</v>
      </c>
      <c r="K309" s="9" t="s">
        <v>6021</v>
      </c>
      <c r="L309" s="9" t="b">
        <f t="shared" si="4"/>
        <v>0</v>
      </c>
      <c r="M309">
        <v>2244</v>
      </c>
      <c r="N309">
        <v>3111662</v>
      </c>
      <c r="O309">
        <v>1386.6586452762899</v>
      </c>
      <c r="P309">
        <v>7.7742858706872298</v>
      </c>
      <c r="Q309">
        <v>212</v>
      </c>
      <c r="R309">
        <v>3284</v>
      </c>
      <c r="S309">
        <v>1389.5</v>
      </c>
      <c r="T309">
        <v>1953</v>
      </c>
      <c r="U309" s="24" t="s">
        <v>5702</v>
      </c>
    </row>
    <row r="310" spans="1:21" ht="15" customHeight="1">
      <c r="A310" s="9" t="s">
        <v>520</v>
      </c>
      <c r="B310" s="1" t="s">
        <v>521</v>
      </c>
      <c r="C310" s="1" t="s">
        <v>4210</v>
      </c>
      <c r="E310" s="9" t="s">
        <v>3567</v>
      </c>
      <c r="F310" t="s">
        <v>3842</v>
      </c>
      <c r="G310" t="s">
        <v>5015</v>
      </c>
      <c r="H310" t="s">
        <v>4181</v>
      </c>
      <c r="I310" t="s">
        <v>3028</v>
      </c>
      <c r="J310" s="9" t="s">
        <v>2393</v>
      </c>
      <c r="K310" s="9" t="s">
        <v>6019</v>
      </c>
      <c r="L310" s="9" t="b">
        <f t="shared" si="4"/>
        <v>0</v>
      </c>
      <c r="M310">
        <v>2319</v>
      </c>
      <c r="N310">
        <v>2443090</v>
      </c>
      <c r="O310">
        <v>1053.5101336783</v>
      </c>
      <c r="P310">
        <v>4.8332664709148796</v>
      </c>
      <c r="Q310">
        <v>248</v>
      </c>
      <c r="R310">
        <v>2168</v>
      </c>
      <c r="S310">
        <v>1061</v>
      </c>
      <c r="T310">
        <v>1417</v>
      </c>
      <c r="U310" s="24" t="s">
        <v>5702</v>
      </c>
    </row>
    <row r="311" spans="1:21" ht="15" customHeight="1">
      <c r="A311" s="9" t="s">
        <v>542</v>
      </c>
      <c r="B311" s="1" t="s">
        <v>543</v>
      </c>
      <c r="C311" s="1" t="s">
        <v>4210</v>
      </c>
      <c r="E311" s="9" t="s">
        <v>3578</v>
      </c>
      <c r="F311" t="s">
        <v>3842</v>
      </c>
      <c r="G311" t="s">
        <v>5012</v>
      </c>
      <c r="H311" t="s">
        <v>4181</v>
      </c>
      <c r="I311" t="s">
        <v>3028</v>
      </c>
      <c r="J311" s="9" t="s">
        <v>2404</v>
      </c>
      <c r="K311" s="9" t="s">
        <v>6020</v>
      </c>
      <c r="L311" s="9" t="b">
        <f t="shared" si="4"/>
        <v>0</v>
      </c>
      <c r="M311">
        <v>2349</v>
      </c>
      <c r="N311">
        <v>1891539</v>
      </c>
      <c r="O311">
        <v>805.25287356321803</v>
      </c>
      <c r="P311">
        <v>3.7635213739269502</v>
      </c>
      <c r="Q311">
        <v>65</v>
      </c>
      <c r="R311">
        <v>2038</v>
      </c>
      <c r="S311">
        <v>817</v>
      </c>
      <c r="T311">
        <v>290</v>
      </c>
      <c r="U311" s="24" t="s">
        <v>5702</v>
      </c>
    </row>
    <row r="312" spans="1:21" ht="15" customHeight="1">
      <c r="A312" s="9" t="s">
        <v>380</v>
      </c>
      <c r="B312" s="1" t="s">
        <v>381</v>
      </c>
      <c r="C312" s="1" t="s">
        <v>4210</v>
      </c>
      <c r="E312" s="9" t="s">
        <v>3583</v>
      </c>
      <c r="F312" t="s">
        <v>3842</v>
      </c>
      <c r="G312" t="s">
        <v>5337</v>
      </c>
      <c r="H312" t="s">
        <v>4183</v>
      </c>
      <c r="I312" t="s">
        <v>3028</v>
      </c>
      <c r="J312" s="9" t="s">
        <v>2263</v>
      </c>
      <c r="K312" s="9" t="s">
        <v>6022</v>
      </c>
      <c r="L312" s="9" t="b">
        <f t="shared" si="4"/>
        <v>0</v>
      </c>
      <c r="M312">
        <v>2308</v>
      </c>
      <c r="N312">
        <v>2799124</v>
      </c>
      <c r="O312">
        <v>1212.79202772963</v>
      </c>
      <c r="P312">
        <v>5.41630925285315</v>
      </c>
      <c r="Q312">
        <v>226</v>
      </c>
      <c r="R312">
        <v>2520</v>
      </c>
      <c r="S312">
        <v>1217</v>
      </c>
      <c r="T312">
        <v>1883</v>
      </c>
      <c r="U312" s="24" t="s">
        <v>5702</v>
      </c>
    </row>
    <row r="313" spans="1:21" ht="15" customHeight="1">
      <c r="A313" s="1" t="s">
        <v>620</v>
      </c>
      <c r="B313" s="1" t="s">
        <v>1850</v>
      </c>
      <c r="C313" s="1" t="s">
        <v>4211</v>
      </c>
      <c r="E313" s="1" t="s">
        <v>1851</v>
      </c>
      <c r="F313" t="s">
        <v>3842</v>
      </c>
      <c r="G313" t="s">
        <v>4962</v>
      </c>
      <c r="H313" t="s">
        <v>3024</v>
      </c>
      <c r="I313" t="s">
        <v>3735</v>
      </c>
      <c r="J313" s="1" t="s">
        <v>2449</v>
      </c>
      <c r="K313" s="1" t="s">
        <v>5703</v>
      </c>
      <c r="L313" s="9" t="b">
        <f t="shared" si="4"/>
        <v>0</v>
      </c>
      <c r="M313">
        <v>2374</v>
      </c>
      <c r="N313">
        <v>3262452</v>
      </c>
      <c r="O313">
        <v>1374.24262847514</v>
      </c>
      <c r="P313">
        <v>11.716694746140201</v>
      </c>
      <c r="Q313">
        <v>105</v>
      </c>
      <c r="R313">
        <v>6462</v>
      </c>
      <c r="S313">
        <v>1298</v>
      </c>
      <c r="T313">
        <v>1786</v>
      </c>
      <c r="U313" s="24" t="s">
        <v>5702</v>
      </c>
    </row>
    <row r="314" spans="1:21" ht="15" customHeight="1">
      <c r="A314" s="1" t="s">
        <v>510</v>
      </c>
      <c r="B314" s="1" t="s">
        <v>1836</v>
      </c>
      <c r="C314" s="1" t="s">
        <v>4210</v>
      </c>
      <c r="E314" s="1" t="s">
        <v>1837</v>
      </c>
      <c r="F314" t="s">
        <v>3842</v>
      </c>
      <c r="G314" t="s">
        <v>4823</v>
      </c>
      <c r="H314" t="s">
        <v>3024</v>
      </c>
      <c r="I314" t="s">
        <v>3735</v>
      </c>
      <c r="J314" s="1" t="s">
        <v>2387</v>
      </c>
      <c r="K314" s="1" t="s">
        <v>6023</v>
      </c>
      <c r="L314" s="9" t="b">
        <f t="shared" si="4"/>
        <v>0</v>
      </c>
      <c r="M314">
        <v>2370</v>
      </c>
      <c r="N314">
        <v>3050884</v>
      </c>
      <c r="O314">
        <v>1287.29282700421</v>
      </c>
      <c r="P314">
        <v>10.300817446687001</v>
      </c>
      <c r="Q314">
        <v>230</v>
      </c>
      <c r="R314">
        <v>4723</v>
      </c>
      <c r="S314">
        <v>1230</v>
      </c>
      <c r="T314">
        <v>1730</v>
      </c>
      <c r="U314" s="24" t="s">
        <v>5702</v>
      </c>
    </row>
    <row r="315" spans="1:21" ht="15" customHeight="1">
      <c r="A315" s="9" t="s">
        <v>572</v>
      </c>
      <c r="B315" s="1" t="s">
        <v>573</v>
      </c>
      <c r="C315" s="1" t="s">
        <v>4211</v>
      </c>
      <c r="D315" s="1" t="s">
        <v>4211</v>
      </c>
      <c r="E315" s="9" t="s">
        <v>3067</v>
      </c>
      <c r="F315" t="s">
        <v>3842</v>
      </c>
      <c r="G315" t="s">
        <v>5421</v>
      </c>
      <c r="H315" t="s">
        <v>4184</v>
      </c>
      <c r="I315" t="s">
        <v>3736</v>
      </c>
      <c r="J315" s="9" t="s">
        <v>2421</v>
      </c>
      <c r="K315" s="9" t="s">
        <v>2421</v>
      </c>
      <c r="L315" s="9" t="b">
        <f t="shared" si="4"/>
        <v>1</v>
      </c>
      <c r="M315">
        <v>2188</v>
      </c>
      <c r="N315">
        <v>3080418</v>
      </c>
      <c r="O315">
        <v>1407.8692870201</v>
      </c>
      <c r="P315">
        <v>7.7890618611216498</v>
      </c>
      <c r="Q315">
        <v>216</v>
      </c>
      <c r="R315">
        <v>3091</v>
      </c>
      <c r="S315">
        <v>1434</v>
      </c>
      <c r="T315">
        <v>1917</v>
      </c>
    </row>
    <row r="316" spans="1:21" ht="15" customHeight="1">
      <c r="A316" s="9" t="s">
        <v>1547</v>
      </c>
      <c r="B316" s="1" t="s">
        <v>574</v>
      </c>
      <c r="C316" s="1" t="s">
        <v>4211</v>
      </c>
      <c r="E316" s="9" t="s">
        <v>3559</v>
      </c>
      <c r="F316" t="s">
        <v>3842</v>
      </c>
      <c r="G316" t="s">
        <v>4887</v>
      </c>
      <c r="H316" t="s">
        <v>4201</v>
      </c>
      <c r="I316" t="s">
        <v>3028</v>
      </c>
      <c r="J316" s="9" t="s">
        <v>2422</v>
      </c>
      <c r="K316" s="9" t="s">
        <v>2422</v>
      </c>
      <c r="L316" s="9" t="b">
        <f t="shared" si="4"/>
        <v>1</v>
      </c>
      <c r="M316">
        <v>2391</v>
      </c>
      <c r="N316">
        <v>1733685</v>
      </c>
      <c r="O316">
        <v>725.08782936010005</v>
      </c>
      <c r="P316">
        <v>3.4431846504960699</v>
      </c>
      <c r="Q316">
        <v>211</v>
      </c>
      <c r="R316">
        <v>2221</v>
      </c>
      <c r="S316">
        <v>735</v>
      </c>
      <c r="T316">
        <v>92</v>
      </c>
    </row>
    <row r="317" spans="1:21" ht="15" customHeight="1">
      <c r="A317" s="9" t="s">
        <v>575</v>
      </c>
      <c r="B317" s="1" t="s">
        <v>576</v>
      </c>
      <c r="C317" s="1" t="s">
        <v>4210</v>
      </c>
      <c r="E317" s="9" t="s">
        <v>3558</v>
      </c>
      <c r="F317" t="s">
        <v>3842</v>
      </c>
      <c r="G317" t="s">
        <v>5074</v>
      </c>
      <c r="H317" t="s">
        <v>4176</v>
      </c>
      <c r="I317" t="s">
        <v>3028</v>
      </c>
      <c r="J317" s="9" t="s">
        <v>2423</v>
      </c>
      <c r="K317" s="9" t="s">
        <v>2423</v>
      </c>
      <c r="L317" s="9" t="b">
        <f t="shared" si="4"/>
        <v>1</v>
      </c>
      <c r="M317">
        <v>2366</v>
      </c>
      <c r="N317">
        <v>1953532</v>
      </c>
      <c r="O317">
        <v>825.66863905325397</v>
      </c>
      <c r="P317">
        <v>3.9758415658392501</v>
      </c>
      <c r="Q317">
        <v>242</v>
      </c>
      <c r="R317">
        <v>2086</v>
      </c>
      <c r="S317">
        <v>809</v>
      </c>
      <c r="T317">
        <v>357</v>
      </c>
      <c r="U317" s="24" t="s">
        <v>5698</v>
      </c>
    </row>
    <row r="318" spans="1:21" ht="15" customHeight="1">
      <c r="A318" s="9" t="s">
        <v>530</v>
      </c>
      <c r="B318" s="1" t="s">
        <v>531</v>
      </c>
      <c r="C318" s="1" t="s">
        <v>4211</v>
      </c>
      <c r="E318" s="9" t="s">
        <v>3572</v>
      </c>
      <c r="F318" t="s">
        <v>3842</v>
      </c>
      <c r="G318" t="s">
        <v>5074</v>
      </c>
      <c r="H318" t="s">
        <v>4181</v>
      </c>
      <c r="I318" t="s">
        <v>3028</v>
      </c>
      <c r="J318" s="9" t="s">
        <v>2398</v>
      </c>
      <c r="K318" s="9" t="s">
        <v>5699</v>
      </c>
      <c r="L318" s="9" t="b">
        <f t="shared" si="4"/>
        <v>0</v>
      </c>
      <c r="M318">
        <v>2259</v>
      </c>
      <c r="N318">
        <v>3100142</v>
      </c>
      <c r="O318">
        <v>1372.3514829570599</v>
      </c>
      <c r="P318">
        <v>7.18312172009656</v>
      </c>
      <c r="Q318">
        <v>221</v>
      </c>
      <c r="R318">
        <v>5032</v>
      </c>
      <c r="S318">
        <v>1339</v>
      </c>
      <c r="T318">
        <v>2030</v>
      </c>
      <c r="U318" s="24" t="s">
        <v>5698</v>
      </c>
    </row>
    <row r="319" spans="1:21" ht="15" customHeight="1">
      <c r="A319" s="9" t="s">
        <v>532</v>
      </c>
      <c r="B319" s="1" t="s">
        <v>533</v>
      </c>
      <c r="C319" s="1" t="s">
        <v>4210</v>
      </c>
      <c r="E319" s="9" t="s">
        <v>3573</v>
      </c>
      <c r="F319" t="s">
        <v>3842</v>
      </c>
      <c r="G319" t="s">
        <v>5023</v>
      </c>
      <c r="H319" t="s">
        <v>4181</v>
      </c>
      <c r="I319" t="s">
        <v>3028</v>
      </c>
      <c r="J319" s="9" t="s">
        <v>2399</v>
      </c>
      <c r="K319" s="9" t="s">
        <v>6004</v>
      </c>
      <c r="L319" s="9" t="b">
        <f t="shared" si="4"/>
        <v>0</v>
      </c>
      <c r="M319">
        <v>1815</v>
      </c>
      <c r="N319">
        <v>2600638</v>
      </c>
      <c r="O319">
        <v>1432.8584022038499</v>
      </c>
      <c r="P319">
        <v>8.7111879335511908</v>
      </c>
      <c r="Q319">
        <v>241</v>
      </c>
      <c r="R319">
        <v>6088</v>
      </c>
      <c r="S319">
        <v>1403</v>
      </c>
      <c r="T319">
        <v>1675</v>
      </c>
      <c r="U319" s="24" t="s">
        <v>5698</v>
      </c>
    </row>
    <row r="320" spans="1:21" ht="15" customHeight="1">
      <c r="A320" t="s">
        <v>4518</v>
      </c>
      <c r="B320" t="s">
        <v>3869</v>
      </c>
      <c r="C320" s="9" t="s">
        <v>4211</v>
      </c>
      <c r="E320" s="3" t="s">
        <v>3870</v>
      </c>
      <c r="F320" t="s">
        <v>3842</v>
      </c>
      <c r="G320" t="s">
        <v>5298</v>
      </c>
      <c r="H320" t="s">
        <v>4204</v>
      </c>
      <c r="I320" t="s">
        <v>3712</v>
      </c>
      <c r="J320" s="13" t="s">
        <v>4310</v>
      </c>
      <c r="K320" s="13" t="s">
        <v>4310</v>
      </c>
      <c r="L320" s="9" t="b">
        <f t="shared" si="4"/>
        <v>1</v>
      </c>
      <c r="M320">
        <v>2252</v>
      </c>
      <c r="N320">
        <v>2619510</v>
      </c>
      <c r="O320">
        <v>1163.19271758436</v>
      </c>
      <c r="P320">
        <v>6.0234997675124102</v>
      </c>
      <c r="Q320">
        <v>200</v>
      </c>
      <c r="R320">
        <v>2374</v>
      </c>
      <c r="S320">
        <v>1171.5</v>
      </c>
      <c r="T320">
        <v>1693</v>
      </c>
    </row>
    <row r="321" spans="1:21" ht="15" customHeight="1">
      <c r="A321" s="9" t="s">
        <v>577</v>
      </c>
      <c r="B321" s="1" t="s">
        <v>578</v>
      </c>
      <c r="C321" s="1" t="s">
        <v>4211</v>
      </c>
      <c r="D321" s="1" t="s">
        <v>4211</v>
      </c>
      <c r="E321" s="9" t="s">
        <v>3320</v>
      </c>
      <c r="F321" t="s">
        <v>3842</v>
      </c>
      <c r="G321" t="s">
        <v>5240</v>
      </c>
      <c r="H321" t="s">
        <v>3783</v>
      </c>
      <c r="I321" t="s">
        <v>3027</v>
      </c>
      <c r="J321" s="9" t="s">
        <v>2424</v>
      </c>
      <c r="K321" s="9" t="s">
        <v>2424</v>
      </c>
      <c r="L321" s="9" t="b">
        <f t="shared" si="4"/>
        <v>1</v>
      </c>
      <c r="M321">
        <v>2267</v>
      </c>
      <c r="N321">
        <v>2031678</v>
      </c>
      <c r="O321">
        <v>896.19673577415006</v>
      </c>
      <c r="P321">
        <v>5.9309500306066001</v>
      </c>
      <c r="Q321">
        <v>206</v>
      </c>
      <c r="R321">
        <v>4302</v>
      </c>
      <c r="S321">
        <v>877</v>
      </c>
      <c r="T321">
        <v>737</v>
      </c>
    </row>
    <row r="322" spans="1:21" ht="15" customHeight="1">
      <c r="A322" s="9" t="s">
        <v>579</v>
      </c>
      <c r="B322" s="1" t="s">
        <v>580</v>
      </c>
      <c r="C322" s="1" t="s">
        <v>4211</v>
      </c>
      <c r="E322" s="9" t="s">
        <v>3181</v>
      </c>
      <c r="F322" t="s">
        <v>3842</v>
      </c>
      <c r="G322" t="s">
        <v>4945</v>
      </c>
      <c r="H322" t="s">
        <v>4190</v>
      </c>
      <c r="I322" t="s">
        <v>3028</v>
      </c>
      <c r="J322" s="9" t="s">
        <v>2425</v>
      </c>
      <c r="K322" s="9" t="s">
        <v>2425</v>
      </c>
      <c r="L322" s="9" t="b">
        <f t="shared" ref="L322:L385" si="5">EXACT(J322,K322)</f>
        <v>1</v>
      </c>
      <c r="M322">
        <v>2289</v>
      </c>
      <c r="N322">
        <v>2587141</v>
      </c>
      <c r="O322">
        <v>1130.2494539100001</v>
      </c>
      <c r="P322">
        <v>6.8499924744545</v>
      </c>
      <c r="Q322">
        <v>58</v>
      </c>
      <c r="R322">
        <v>3165</v>
      </c>
      <c r="S322">
        <v>1086</v>
      </c>
      <c r="T322">
        <v>1442</v>
      </c>
    </row>
    <row r="323" spans="1:21" ht="15" customHeight="1">
      <c r="A323" s="9" t="s">
        <v>581</v>
      </c>
      <c r="B323" s="1" t="s">
        <v>582</v>
      </c>
      <c r="C323" s="1" t="s">
        <v>4211</v>
      </c>
      <c r="E323" s="9" t="s">
        <v>3547</v>
      </c>
      <c r="F323" t="s">
        <v>3842</v>
      </c>
      <c r="G323" t="s">
        <v>4885</v>
      </c>
      <c r="H323" t="s">
        <v>4179</v>
      </c>
      <c r="I323" t="s">
        <v>3028</v>
      </c>
      <c r="J323" s="9" t="s">
        <v>2426</v>
      </c>
      <c r="K323" s="9" t="s">
        <v>2426</v>
      </c>
      <c r="L323" s="9" t="b">
        <f t="shared" si="5"/>
        <v>1</v>
      </c>
      <c r="M323">
        <v>2348</v>
      </c>
      <c r="N323">
        <v>2115895</v>
      </c>
      <c r="O323">
        <v>901.147785349233</v>
      </c>
      <c r="P323">
        <v>3.8676927162308798</v>
      </c>
      <c r="Q323">
        <v>216</v>
      </c>
      <c r="R323">
        <v>2273</v>
      </c>
      <c r="S323">
        <v>894</v>
      </c>
      <c r="T323">
        <v>600</v>
      </c>
    </row>
    <row r="324" spans="1:21" ht="15" customHeight="1">
      <c r="A324" s="9" t="s">
        <v>583</v>
      </c>
      <c r="B324" s="1" t="s">
        <v>584</v>
      </c>
      <c r="C324" s="1" t="s">
        <v>4211</v>
      </c>
      <c r="E324" s="9" t="s">
        <v>3548</v>
      </c>
      <c r="F324" t="s">
        <v>3842</v>
      </c>
      <c r="G324" t="s">
        <v>4854</v>
      </c>
      <c r="H324" t="s">
        <v>4179</v>
      </c>
      <c r="I324" t="s">
        <v>3028</v>
      </c>
      <c r="J324" s="9" t="s">
        <v>2427</v>
      </c>
      <c r="K324" s="9" t="s">
        <v>2427</v>
      </c>
      <c r="L324" s="9" t="b">
        <f t="shared" si="5"/>
        <v>1</v>
      </c>
      <c r="M324">
        <v>2142</v>
      </c>
      <c r="N324">
        <v>1677818</v>
      </c>
      <c r="O324">
        <v>783.29505135387399</v>
      </c>
      <c r="P324">
        <v>3.8987647500745402</v>
      </c>
      <c r="Q324">
        <v>217</v>
      </c>
      <c r="R324">
        <v>2023</v>
      </c>
      <c r="S324">
        <v>778</v>
      </c>
      <c r="T324">
        <v>218</v>
      </c>
    </row>
    <row r="325" spans="1:21" ht="15" customHeight="1">
      <c r="A325" s="1" t="s">
        <v>585</v>
      </c>
      <c r="B325" s="1" t="s">
        <v>1840</v>
      </c>
      <c r="C325" s="1" t="s">
        <v>4210</v>
      </c>
      <c r="E325" s="1" t="s">
        <v>1841</v>
      </c>
      <c r="F325" t="s">
        <v>3842</v>
      </c>
      <c r="G325" t="s">
        <v>4817</v>
      </c>
      <c r="H325" t="s">
        <v>5619</v>
      </c>
      <c r="I325" t="s">
        <v>3735</v>
      </c>
      <c r="J325" s="1" t="s">
        <v>2428</v>
      </c>
      <c r="K325" s="1" t="s">
        <v>2428</v>
      </c>
      <c r="L325" s="9" t="b">
        <f t="shared" si="5"/>
        <v>1</v>
      </c>
      <c r="M325">
        <v>2414</v>
      </c>
      <c r="N325">
        <v>3567909</v>
      </c>
      <c r="O325">
        <v>1478.00704225352</v>
      </c>
      <c r="P325">
        <v>12.424128479321199</v>
      </c>
      <c r="Q325">
        <v>230</v>
      </c>
      <c r="R325">
        <v>6957</v>
      </c>
      <c r="S325">
        <v>1369.5</v>
      </c>
      <c r="T325">
        <v>1958</v>
      </c>
      <c r="U325" s="1" t="s">
        <v>3025</v>
      </c>
    </row>
    <row r="326" spans="1:21" ht="15" customHeight="1">
      <c r="A326" s="9" t="s">
        <v>586</v>
      </c>
      <c r="B326" s="1" t="s">
        <v>587</v>
      </c>
      <c r="C326" s="1" t="s">
        <v>4211</v>
      </c>
      <c r="E326" s="9" t="s">
        <v>3343</v>
      </c>
      <c r="F326" t="s">
        <v>3842</v>
      </c>
      <c r="G326" t="s">
        <v>5216</v>
      </c>
      <c r="H326" t="s">
        <v>3782</v>
      </c>
      <c r="I326" t="s">
        <v>3027</v>
      </c>
      <c r="J326" s="9" t="s">
        <v>2429</v>
      </c>
      <c r="K326" s="9" t="s">
        <v>2429</v>
      </c>
      <c r="L326" s="9" t="b">
        <f t="shared" si="5"/>
        <v>1</v>
      </c>
      <c r="M326">
        <v>1769</v>
      </c>
      <c r="N326">
        <v>1857207</v>
      </c>
      <c r="O326">
        <v>1049.8626342566399</v>
      </c>
      <c r="P326">
        <v>5.6348583484953201</v>
      </c>
      <c r="Q326">
        <v>158</v>
      </c>
      <c r="R326">
        <v>2654</v>
      </c>
      <c r="S326">
        <v>1015</v>
      </c>
      <c r="T326">
        <v>942</v>
      </c>
    </row>
    <row r="327" spans="1:21" ht="15" customHeight="1">
      <c r="A327" s="9" t="s">
        <v>564</v>
      </c>
      <c r="B327" s="1" t="s">
        <v>565</v>
      </c>
      <c r="C327" s="1" t="s">
        <v>4211</v>
      </c>
      <c r="E327" s="9" t="s">
        <v>3593</v>
      </c>
      <c r="F327" t="s">
        <v>3842</v>
      </c>
      <c r="G327" t="s">
        <v>5515</v>
      </c>
      <c r="H327" t="s">
        <v>4186</v>
      </c>
      <c r="I327" t="s">
        <v>3711</v>
      </c>
      <c r="J327" s="9" t="s">
        <v>2415</v>
      </c>
      <c r="K327" s="9" t="s">
        <v>5725</v>
      </c>
      <c r="L327" s="9" t="b">
        <f t="shared" si="5"/>
        <v>0</v>
      </c>
      <c r="M327">
        <v>2356</v>
      </c>
      <c r="N327">
        <v>1815033</v>
      </c>
      <c r="O327">
        <v>770.38752122240999</v>
      </c>
      <c r="P327">
        <v>3.5619040963564399</v>
      </c>
      <c r="Q327">
        <v>217</v>
      </c>
      <c r="R327">
        <v>2318</v>
      </c>
      <c r="S327">
        <v>761</v>
      </c>
      <c r="T327">
        <v>177</v>
      </c>
    </row>
    <row r="328" spans="1:21" ht="15" customHeight="1">
      <c r="A328" s="9" t="s">
        <v>588</v>
      </c>
      <c r="B328" s="1" t="s">
        <v>589</v>
      </c>
      <c r="C328" s="1" t="s">
        <v>4210</v>
      </c>
      <c r="E328" s="9" t="s">
        <v>3549</v>
      </c>
      <c r="F328" t="s">
        <v>3842</v>
      </c>
      <c r="G328" t="s">
        <v>5521</v>
      </c>
      <c r="H328" t="s">
        <v>4177</v>
      </c>
      <c r="I328" t="s">
        <v>3028</v>
      </c>
      <c r="J328" s="9" t="s">
        <v>2430</v>
      </c>
      <c r="K328" s="9" t="s">
        <v>2430</v>
      </c>
      <c r="L328" s="9" t="b">
        <f t="shared" si="5"/>
        <v>1</v>
      </c>
      <c r="M328">
        <v>2328</v>
      </c>
      <c r="N328">
        <v>2792072</v>
      </c>
      <c r="O328">
        <v>1199.34364261168</v>
      </c>
      <c r="P328">
        <v>5.9902394156332601</v>
      </c>
      <c r="Q328">
        <v>207</v>
      </c>
      <c r="R328">
        <v>4523</v>
      </c>
      <c r="S328">
        <v>1183</v>
      </c>
      <c r="T328">
        <v>1874</v>
      </c>
      <c r="U328" s="24" t="s">
        <v>5701</v>
      </c>
    </row>
    <row r="329" spans="1:21" ht="15" customHeight="1">
      <c r="A329" s="9" t="s">
        <v>370</v>
      </c>
      <c r="B329" s="1" t="s">
        <v>371</v>
      </c>
      <c r="C329" s="1" t="s">
        <v>4211</v>
      </c>
      <c r="E329" s="9" t="s">
        <v>3563</v>
      </c>
      <c r="F329" t="s">
        <v>3842</v>
      </c>
      <c r="G329" t="s">
        <v>5521</v>
      </c>
      <c r="H329" t="s">
        <v>4200</v>
      </c>
      <c r="I329" t="s">
        <v>3028</v>
      </c>
      <c r="J329" s="9" t="s">
        <v>2258</v>
      </c>
      <c r="K329" s="9" t="s">
        <v>5700</v>
      </c>
      <c r="L329" s="9" t="b">
        <f t="shared" si="5"/>
        <v>0</v>
      </c>
      <c r="M329">
        <v>2339</v>
      </c>
      <c r="N329">
        <v>3108699</v>
      </c>
      <c r="O329">
        <v>1329.0718255664799</v>
      </c>
      <c r="P329">
        <v>5.9633228737881296</v>
      </c>
      <c r="Q329">
        <v>229</v>
      </c>
      <c r="R329">
        <v>3054</v>
      </c>
      <c r="S329">
        <v>1328</v>
      </c>
      <c r="T329">
        <v>2091</v>
      </c>
      <c r="U329" s="24" t="s">
        <v>5701</v>
      </c>
    </row>
    <row r="330" spans="1:21" ht="15" customHeight="1">
      <c r="A330" s="1" t="s">
        <v>590</v>
      </c>
      <c r="B330" s="1" t="s">
        <v>1842</v>
      </c>
      <c r="C330" s="1" t="s">
        <v>4211</v>
      </c>
      <c r="D330" s="1" t="s">
        <v>4211</v>
      </c>
      <c r="E330" s="1" t="s">
        <v>1843</v>
      </c>
      <c r="F330" t="s">
        <v>3842</v>
      </c>
      <c r="G330" t="s">
        <v>4796</v>
      </c>
      <c r="H330" t="s">
        <v>5618</v>
      </c>
      <c r="I330" t="s">
        <v>3735</v>
      </c>
      <c r="J330" s="1" t="s">
        <v>2431</v>
      </c>
      <c r="K330" s="1" t="s">
        <v>2431</v>
      </c>
      <c r="L330" s="9" t="b">
        <f t="shared" si="5"/>
        <v>1</v>
      </c>
      <c r="M330">
        <v>2409</v>
      </c>
      <c r="N330">
        <v>2951927</v>
      </c>
      <c r="O330">
        <v>1225.37442922374</v>
      </c>
      <c r="P330">
        <v>11.679371932846101</v>
      </c>
      <c r="Q330">
        <v>230</v>
      </c>
      <c r="R330">
        <v>9214</v>
      </c>
      <c r="S330">
        <v>1130</v>
      </c>
      <c r="T330">
        <v>1541</v>
      </c>
      <c r="U330" s="1"/>
    </row>
    <row r="331" spans="1:21" ht="15" customHeight="1">
      <c r="A331" t="s">
        <v>4519</v>
      </c>
      <c r="B331" t="s">
        <v>3871</v>
      </c>
      <c r="C331" s="9" t="s">
        <v>4211</v>
      </c>
      <c r="E331" s="3" t="s">
        <v>3872</v>
      </c>
      <c r="F331" t="s">
        <v>3842</v>
      </c>
      <c r="G331" t="s">
        <v>5278</v>
      </c>
      <c r="H331" t="s">
        <v>3783</v>
      </c>
      <c r="I331" t="s">
        <v>3027</v>
      </c>
      <c r="J331" s="13" t="s">
        <v>4355</v>
      </c>
      <c r="K331" s="13" t="s">
        <v>4355</v>
      </c>
      <c r="L331" s="9" t="b">
        <f t="shared" si="5"/>
        <v>1</v>
      </c>
      <c r="M331">
        <v>2175</v>
      </c>
      <c r="N331">
        <v>3073657</v>
      </c>
      <c r="O331">
        <v>1413.1756321839</v>
      </c>
      <c r="P331">
        <v>7.8196106499445701</v>
      </c>
      <c r="Q331">
        <v>207</v>
      </c>
      <c r="R331">
        <v>4475</v>
      </c>
      <c r="S331">
        <v>1421</v>
      </c>
      <c r="T331">
        <v>1904</v>
      </c>
    </row>
    <row r="332" spans="1:21" ht="15" customHeight="1">
      <c r="A332" t="s">
        <v>4520</v>
      </c>
      <c r="B332" t="s">
        <v>3873</v>
      </c>
      <c r="C332" s="9" t="s">
        <v>4211</v>
      </c>
      <c r="E332" s="3" t="s">
        <v>3874</v>
      </c>
      <c r="F332" t="s">
        <v>3842</v>
      </c>
      <c r="G332" t="s">
        <v>5168</v>
      </c>
      <c r="H332" t="s">
        <v>3783</v>
      </c>
      <c r="I332" t="s">
        <v>3027</v>
      </c>
      <c r="J332" s="13" t="s">
        <v>4364</v>
      </c>
      <c r="K332" s="13" t="s">
        <v>4364</v>
      </c>
      <c r="L332" s="9" t="b">
        <f t="shared" si="5"/>
        <v>1</v>
      </c>
      <c r="M332">
        <v>2255</v>
      </c>
      <c r="N332">
        <v>1824868</v>
      </c>
      <c r="O332">
        <v>809.25410199556495</v>
      </c>
      <c r="P332">
        <v>5.2775067027241196</v>
      </c>
      <c r="Q332">
        <v>215</v>
      </c>
      <c r="R332">
        <v>4074</v>
      </c>
      <c r="S332">
        <v>801</v>
      </c>
      <c r="T332">
        <v>395</v>
      </c>
    </row>
    <row r="333" spans="1:21" ht="15" customHeight="1">
      <c r="A333" t="s">
        <v>4521</v>
      </c>
      <c r="B333" t="s">
        <v>3875</v>
      </c>
      <c r="C333" s="9" t="s">
        <v>4211</v>
      </c>
      <c r="E333" s="3" t="s">
        <v>3876</v>
      </c>
      <c r="F333" t="s">
        <v>3842</v>
      </c>
      <c r="G333" t="s">
        <v>5279</v>
      </c>
      <c r="H333" t="s">
        <v>3783</v>
      </c>
      <c r="I333" t="s">
        <v>3027</v>
      </c>
      <c r="J333" s="13" t="s">
        <v>4372</v>
      </c>
      <c r="K333" s="13" t="s">
        <v>4372</v>
      </c>
      <c r="L333" s="9" t="b">
        <f t="shared" si="5"/>
        <v>1</v>
      </c>
      <c r="M333">
        <v>2273</v>
      </c>
      <c r="N333">
        <v>3233660</v>
      </c>
      <c r="O333">
        <v>1422.6396832380101</v>
      </c>
      <c r="P333">
        <v>6.9874893001259597</v>
      </c>
      <c r="Q333">
        <v>212</v>
      </c>
      <c r="R333">
        <v>3304</v>
      </c>
      <c r="S333">
        <v>1469</v>
      </c>
      <c r="T333">
        <v>2037</v>
      </c>
    </row>
    <row r="334" spans="1:21" ht="15" customHeight="1">
      <c r="A334" t="s">
        <v>4522</v>
      </c>
      <c r="B334" t="s">
        <v>3877</v>
      </c>
      <c r="C334" s="9" t="s">
        <v>4211</v>
      </c>
      <c r="E334" s="3" t="s">
        <v>3878</v>
      </c>
      <c r="F334" t="s">
        <v>3842</v>
      </c>
      <c r="G334" t="s">
        <v>5277</v>
      </c>
      <c r="H334" t="s">
        <v>3783</v>
      </c>
      <c r="I334" t="s">
        <v>3027</v>
      </c>
      <c r="J334" s="13" t="s">
        <v>4306</v>
      </c>
      <c r="K334" s="13" t="s">
        <v>4306</v>
      </c>
      <c r="L334" s="9" t="b">
        <f t="shared" si="5"/>
        <v>1</v>
      </c>
      <c r="M334">
        <v>1997</v>
      </c>
      <c r="N334">
        <v>1426905</v>
      </c>
      <c r="O334">
        <v>714.52428642964401</v>
      </c>
      <c r="P334">
        <v>4.5256635181057199</v>
      </c>
      <c r="Q334">
        <v>151</v>
      </c>
      <c r="R334">
        <v>1791</v>
      </c>
      <c r="S334">
        <v>712</v>
      </c>
      <c r="T334">
        <v>167</v>
      </c>
    </row>
    <row r="335" spans="1:21" ht="15" customHeight="1">
      <c r="A335" t="s">
        <v>4523</v>
      </c>
      <c r="B335" t="s">
        <v>3879</v>
      </c>
      <c r="C335" s="9" t="s">
        <v>4211</v>
      </c>
      <c r="E335" s="3" t="s">
        <v>3880</v>
      </c>
      <c r="F335" t="s">
        <v>3842</v>
      </c>
      <c r="G335" t="s">
        <v>5313</v>
      </c>
      <c r="H335" t="s">
        <v>3783</v>
      </c>
      <c r="I335" t="s">
        <v>3027</v>
      </c>
      <c r="J335" s="13" t="s">
        <v>4313</v>
      </c>
      <c r="K335" s="13" t="s">
        <v>4313</v>
      </c>
      <c r="L335" s="9" t="b">
        <f t="shared" si="5"/>
        <v>1</v>
      </c>
      <c r="M335">
        <v>2359</v>
      </c>
      <c r="N335">
        <v>1306179</v>
      </c>
      <c r="O335">
        <v>553.700296735905</v>
      </c>
      <c r="P335">
        <v>3.3012698502072699</v>
      </c>
      <c r="Q335">
        <v>189</v>
      </c>
      <c r="R335">
        <v>1805</v>
      </c>
      <c r="S335">
        <v>543</v>
      </c>
      <c r="T335">
        <v>22</v>
      </c>
    </row>
    <row r="336" spans="1:21" ht="15" customHeight="1">
      <c r="A336" t="s">
        <v>4524</v>
      </c>
      <c r="B336" t="s">
        <v>3881</v>
      </c>
      <c r="C336" s="9" t="s">
        <v>4211</v>
      </c>
      <c r="E336" s="3" t="s">
        <v>3882</v>
      </c>
      <c r="F336" t="s">
        <v>3842</v>
      </c>
      <c r="G336" t="s">
        <v>5178</v>
      </c>
      <c r="H336" t="s">
        <v>3783</v>
      </c>
      <c r="I336" t="s">
        <v>3027</v>
      </c>
      <c r="J336" s="13" t="s">
        <v>4316</v>
      </c>
      <c r="K336" s="13" t="s">
        <v>4316</v>
      </c>
      <c r="L336" s="9" t="b">
        <f t="shared" si="5"/>
        <v>1</v>
      </c>
      <c r="M336">
        <v>2335</v>
      </c>
      <c r="N336">
        <v>3010009</v>
      </c>
      <c r="O336">
        <v>1289.0830835117699</v>
      </c>
      <c r="P336">
        <v>6.27987471289598</v>
      </c>
      <c r="Q336">
        <v>217</v>
      </c>
      <c r="R336">
        <v>3549</v>
      </c>
      <c r="S336">
        <v>1310</v>
      </c>
      <c r="T336">
        <v>1956</v>
      </c>
    </row>
    <row r="337" spans="1:21" ht="15" customHeight="1">
      <c r="A337" t="s">
        <v>4525</v>
      </c>
      <c r="B337" t="s">
        <v>3883</v>
      </c>
      <c r="C337" s="9" t="s">
        <v>4211</v>
      </c>
      <c r="E337" s="3" t="s">
        <v>3884</v>
      </c>
      <c r="F337" t="s">
        <v>3842</v>
      </c>
      <c r="G337" t="s">
        <v>5221</v>
      </c>
      <c r="H337" t="s">
        <v>3783</v>
      </c>
      <c r="I337" t="s">
        <v>3027</v>
      </c>
      <c r="J337" s="13" t="s">
        <v>4327</v>
      </c>
      <c r="K337" s="13" t="s">
        <v>4327</v>
      </c>
      <c r="L337" s="9" t="b">
        <f t="shared" si="5"/>
        <v>1</v>
      </c>
      <c r="M337">
        <v>2316</v>
      </c>
      <c r="N337">
        <v>3045494</v>
      </c>
      <c r="O337">
        <v>1314.98013816925</v>
      </c>
      <c r="P337">
        <v>6.2818630173096999</v>
      </c>
      <c r="Q337">
        <v>207</v>
      </c>
      <c r="R337">
        <v>2548</v>
      </c>
      <c r="S337">
        <v>1351</v>
      </c>
      <c r="T337">
        <v>1993</v>
      </c>
    </row>
    <row r="338" spans="1:21" ht="15" customHeight="1">
      <c r="A338" t="s">
        <v>4526</v>
      </c>
      <c r="B338" t="s">
        <v>3885</v>
      </c>
      <c r="C338" s="9" t="s">
        <v>4211</v>
      </c>
      <c r="E338" s="3" t="s">
        <v>3886</v>
      </c>
      <c r="F338" t="s">
        <v>3842</v>
      </c>
      <c r="G338" t="s">
        <v>5093</v>
      </c>
      <c r="H338" t="s">
        <v>3783</v>
      </c>
      <c r="I338" t="s">
        <v>3027</v>
      </c>
      <c r="J338" s="13" t="s">
        <v>4338</v>
      </c>
      <c r="K338" s="13" t="s">
        <v>4338</v>
      </c>
      <c r="L338" s="9" t="b">
        <f t="shared" si="5"/>
        <v>1</v>
      </c>
      <c r="M338">
        <v>1438</v>
      </c>
      <c r="N338">
        <v>1584968</v>
      </c>
      <c r="O338">
        <v>1102.20305980528</v>
      </c>
      <c r="P338">
        <v>8.8900888675973704</v>
      </c>
      <c r="Q338">
        <v>135</v>
      </c>
      <c r="R338">
        <v>2273</v>
      </c>
      <c r="S338">
        <v>1132</v>
      </c>
      <c r="T338">
        <v>935</v>
      </c>
    </row>
    <row r="339" spans="1:21" ht="15" customHeight="1">
      <c r="A339" t="s">
        <v>4527</v>
      </c>
      <c r="B339" t="s">
        <v>3887</v>
      </c>
      <c r="C339" s="9" t="s">
        <v>4211</v>
      </c>
      <c r="E339" s="3" t="s">
        <v>3888</v>
      </c>
      <c r="F339" t="s">
        <v>3842</v>
      </c>
      <c r="G339" t="s">
        <v>5275</v>
      </c>
      <c r="H339" t="s">
        <v>3782</v>
      </c>
      <c r="I339" t="s">
        <v>3027</v>
      </c>
      <c r="J339" s="13" t="s">
        <v>4305</v>
      </c>
      <c r="K339" s="13" t="s">
        <v>4305</v>
      </c>
      <c r="L339" s="9" t="b">
        <f t="shared" si="5"/>
        <v>1</v>
      </c>
      <c r="M339">
        <v>2293</v>
      </c>
      <c r="N339">
        <v>3221655</v>
      </c>
      <c r="O339">
        <v>1404.9956389009999</v>
      </c>
      <c r="P339">
        <v>7.1868079595238497</v>
      </c>
      <c r="Q339">
        <v>106</v>
      </c>
      <c r="R339">
        <v>3916</v>
      </c>
      <c r="S339">
        <v>1436</v>
      </c>
      <c r="T339">
        <v>2003</v>
      </c>
    </row>
    <row r="340" spans="1:21" ht="15" customHeight="1">
      <c r="A340" t="s">
        <v>4528</v>
      </c>
      <c r="B340" t="s">
        <v>3889</v>
      </c>
      <c r="C340" s="9" t="s">
        <v>4211</v>
      </c>
      <c r="E340" s="3" t="s">
        <v>3890</v>
      </c>
      <c r="F340" t="s">
        <v>3842</v>
      </c>
      <c r="G340" t="s">
        <v>5273</v>
      </c>
      <c r="H340" t="s">
        <v>3782</v>
      </c>
      <c r="I340" t="s">
        <v>3027</v>
      </c>
      <c r="J340" s="13" t="s">
        <v>4315</v>
      </c>
      <c r="K340" s="13" t="s">
        <v>4315</v>
      </c>
      <c r="L340" s="9" t="b">
        <f t="shared" si="5"/>
        <v>1</v>
      </c>
      <c r="M340">
        <v>2324</v>
      </c>
      <c r="N340">
        <v>3047311</v>
      </c>
      <c r="O340">
        <v>1311.2353700516301</v>
      </c>
      <c r="P340">
        <v>7.0012025547618997</v>
      </c>
      <c r="Q340">
        <v>207</v>
      </c>
      <c r="R340">
        <v>4226</v>
      </c>
      <c r="S340">
        <v>1343</v>
      </c>
      <c r="T340">
        <v>1952</v>
      </c>
    </row>
    <row r="341" spans="1:21" ht="15" customHeight="1">
      <c r="A341" t="s">
        <v>4529</v>
      </c>
      <c r="B341" t="s">
        <v>3891</v>
      </c>
      <c r="C341" s="9" t="s">
        <v>4210</v>
      </c>
      <c r="E341" s="3" t="s">
        <v>3892</v>
      </c>
      <c r="F341" t="s">
        <v>3842</v>
      </c>
      <c r="G341" t="s">
        <v>5276</v>
      </c>
      <c r="H341" t="s">
        <v>3782</v>
      </c>
      <c r="I341" t="s">
        <v>3027</v>
      </c>
      <c r="J341" s="13" t="s">
        <v>4326</v>
      </c>
      <c r="K341" s="13" t="s">
        <v>4326</v>
      </c>
      <c r="L341" s="9" t="b">
        <f t="shared" si="5"/>
        <v>1</v>
      </c>
      <c r="M341">
        <v>2276</v>
      </c>
      <c r="N341">
        <v>3207145</v>
      </c>
      <c r="O341">
        <v>1409.1146748681799</v>
      </c>
      <c r="P341">
        <v>7.3667258701106801</v>
      </c>
      <c r="Q341">
        <v>207</v>
      </c>
      <c r="R341">
        <v>3025</v>
      </c>
      <c r="S341">
        <v>1442.5</v>
      </c>
      <c r="T341">
        <v>2002</v>
      </c>
      <c r="U341" s="1" t="s">
        <v>5689</v>
      </c>
    </row>
    <row r="342" spans="1:21" ht="15" customHeight="1">
      <c r="A342" t="s">
        <v>4530</v>
      </c>
      <c r="B342" t="s">
        <v>3893</v>
      </c>
      <c r="C342" s="9" t="s">
        <v>4210</v>
      </c>
      <c r="E342" s="3" t="s">
        <v>3894</v>
      </c>
      <c r="F342" t="s">
        <v>3842</v>
      </c>
      <c r="G342" t="s">
        <v>5274</v>
      </c>
      <c r="H342" t="s">
        <v>3782</v>
      </c>
      <c r="I342" t="s">
        <v>3027</v>
      </c>
      <c r="J342" s="13" t="s">
        <v>4337</v>
      </c>
      <c r="K342" s="13" t="s">
        <v>4337</v>
      </c>
      <c r="L342" s="9" t="b">
        <f t="shared" si="5"/>
        <v>1</v>
      </c>
      <c r="M342">
        <v>2241</v>
      </c>
      <c r="N342">
        <v>2982514</v>
      </c>
      <c r="O342">
        <v>1330.8853190539901</v>
      </c>
      <c r="P342">
        <v>7.4319026540200204</v>
      </c>
      <c r="Q342">
        <v>210</v>
      </c>
      <c r="R342">
        <v>3088</v>
      </c>
      <c r="S342">
        <v>1365</v>
      </c>
      <c r="T342">
        <v>1874</v>
      </c>
      <c r="U342" s="1" t="s">
        <v>5689</v>
      </c>
    </row>
    <row r="343" spans="1:21" ht="15" customHeight="1">
      <c r="A343" t="s">
        <v>4531</v>
      </c>
      <c r="B343" t="s">
        <v>3895</v>
      </c>
      <c r="C343" s="9" t="s">
        <v>4211</v>
      </c>
      <c r="E343" s="3" t="s">
        <v>3896</v>
      </c>
      <c r="F343" t="s">
        <v>3842</v>
      </c>
      <c r="G343" t="s">
        <v>5282</v>
      </c>
      <c r="H343" t="s">
        <v>3771</v>
      </c>
      <c r="I343" t="s">
        <v>3027</v>
      </c>
      <c r="J343" s="13" t="s">
        <v>4365</v>
      </c>
      <c r="K343" s="13" t="s">
        <v>4365</v>
      </c>
      <c r="L343" s="9" t="b">
        <f t="shared" si="5"/>
        <v>1</v>
      </c>
      <c r="M343">
        <v>1907</v>
      </c>
      <c r="N343">
        <v>2361422</v>
      </c>
      <c r="O343">
        <v>1238.2915574200299</v>
      </c>
      <c r="P343">
        <v>8.7615772939675107</v>
      </c>
      <c r="Q343">
        <v>139</v>
      </c>
      <c r="R343">
        <v>3238</v>
      </c>
      <c r="S343">
        <v>1278</v>
      </c>
      <c r="T343">
        <v>1454</v>
      </c>
    </row>
    <row r="344" spans="1:21" ht="15" customHeight="1">
      <c r="A344" t="s">
        <v>4533</v>
      </c>
      <c r="B344" t="s">
        <v>3899</v>
      </c>
      <c r="C344" s="9" t="s">
        <v>4211</v>
      </c>
      <c r="E344" s="3" t="s">
        <v>3900</v>
      </c>
      <c r="F344" t="s">
        <v>3842</v>
      </c>
      <c r="G344" t="s">
        <v>5281</v>
      </c>
      <c r="H344" t="s">
        <v>3771</v>
      </c>
      <c r="I344" t="s">
        <v>3027</v>
      </c>
      <c r="J344" s="13" t="s">
        <v>4347</v>
      </c>
      <c r="K344" s="13" t="s">
        <v>4347</v>
      </c>
      <c r="L344" s="9" t="b">
        <f t="shared" si="5"/>
        <v>1</v>
      </c>
      <c r="M344">
        <v>1422</v>
      </c>
      <c r="N344">
        <v>1839503</v>
      </c>
      <c r="O344">
        <v>1293.6026722925401</v>
      </c>
      <c r="P344">
        <v>10.9189984279647</v>
      </c>
      <c r="Q344">
        <v>159</v>
      </c>
      <c r="R344">
        <v>2862</v>
      </c>
      <c r="S344">
        <v>1322</v>
      </c>
      <c r="T344">
        <v>1120</v>
      </c>
    </row>
    <row r="345" spans="1:21" ht="15" customHeight="1">
      <c r="A345" t="s">
        <v>4534</v>
      </c>
      <c r="B345" t="s">
        <v>3901</v>
      </c>
      <c r="C345" s="9" t="s">
        <v>4211</v>
      </c>
      <c r="E345" s="3" t="s">
        <v>3902</v>
      </c>
      <c r="F345" t="s">
        <v>3842</v>
      </c>
      <c r="G345" t="s">
        <v>5131</v>
      </c>
      <c r="H345" t="s">
        <v>3771</v>
      </c>
      <c r="I345" t="s">
        <v>3027</v>
      </c>
      <c r="J345" s="13" t="s">
        <v>4307</v>
      </c>
      <c r="K345" s="13" t="s">
        <v>4307</v>
      </c>
      <c r="L345" s="9" t="b">
        <f t="shared" si="5"/>
        <v>1</v>
      </c>
      <c r="M345">
        <v>2302</v>
      </c>
      <c r="N345">
        <v>3225384</v>
      </c>
      <c r="O345">
        <v>1401.1225021720199</v>
      </c>
      <c r="P345">
        <v>6.7806513145152003</v>
      </c>
      <c r="Q345">
        <v>58</v>
      </c>
      <c r="R345">
        <v>2679</v>
      </c>
      <c r="S345">
        <v>1441</v>
      </c>
      <c r="T345">
        <v>2048</v>
      </c>
    </row>
    <row r="346" spans="1:21" ht="15" customHeight="1">
      <c r="A346" t="s">
        <v>4535</v>
      </c>
      <c r="B346" t="s">
        <v>3903</v>
      </c>
      <c r="C346" s="9" t="s">
        <v>4210</v>
      </c>
      <c r="E346" s="3" t="s">
        <v>3904</v>
      </c>
      <c r="F346" t="s">
        <v>3842</v>
      </c>
      <c r="G346" t="s">
        <v>5132</v>
      </c>
      <c r="H346" t="s">
        <v>3771</v>
      </c>
      <c r="I346" t="s">
        <v>3027</v>
      </c>
      <c r="J346" s="13" t="s">
        <v>4317</v>
      </c>
      <c r="K346" s="13" t="s">
        <v>4317</v>
      </c>
      <c r="L346" s="9" t="b">
        <f t="shared" si="5"/>
        <v>1</v>
      </c>
      <c r="M346">
        <v>2277</v>
      </c>
      <c r="N346">
        <v>3025354</v>
      </c>
      <c r="O346">
        <v>1328.6578831796201</v>
      </c>
      <c r="P346">
        <v>7.2986305431483496</v>
      </c>
      <c r="Q346">
        <v>223</v>
      </c>
      <c r="R346">
        <v>4096</v>
      </c>
      <c r="S346">
        <v>1361</v>
      </c>
      <c r="T346">
        <v>1923</v>
      </c>
      <c r="U346" s="24" t="s">
        <v>5711</v>
      </c>
    </row>
    <row r="347" spans="1:21" ht="15" customHeight="1">
      <c r="A347" t="s">
        <v>4536</v>
      </c>
      <c r="B347" t="s">
        <v>3905</v>
      </c>
      <c r="C347" s="9" t="s">
        <v>4211</v>
      </c>
      <c r="E347" s="3" t="s">
        <v>3906</v>
      </c>
      <c r="F347" t="s">
        <v>3842</v>
      </c>
      <c r="G347" t="s">
        <v>5284</v>
      </c>
      <c r="H347" t="s">
        <v>3771</v>
      </c>
      <c r="I347" t="s">
        <v>3027</v>
      </c>
      <c r="J347" s="13" t="s">
        <v>4328</v>
      </c>
      <c r="K347" s="13" t="s">
        <v>4328</v>
      </c>
      <c r="L347" s="9" t="b">
        <f t="shared" si="5"/>
        <v>1</v>
      </c>
      <c r="M347">
        <v>2328</v>
      </c>
      <c r="N347">
        <v>3145739</v>
      </c>
      <c r="O347">
        <v>1351.2624570446701</v>
      </c>
      <c r="P347">
        <v>6.7519672003225297</v>
      </c>
      <c r="Q347">
        <v>219</v>
      </c>
      <c r="R347">
        <v>3700</v>
      </c>
      <c r="S347">
        <v>1388.5</v>
      </c>
      <c r="T347">
        <v>1998</v>
      </c>
    </row>
    <row r="348" spans="1:21" ht="15" customHeight="1">
      <c r="A348" t="s">
        <v>4537</v>
      </c>
      <c r="B348" t="s">
        <v>3907</v>
      </c>
      <c r="C348" s="9" t="s">
        <v>4211</v>
      </c>
      <c r="E348" s="3" t="s">
        <v>3908</v>
      </c>
      <c r="F348" t="s">
        <v>3842</v>
      </c>
      <c r="G348" t="s">
        <v>5283</v>
      </c>
      <c r="H348" t="s">
        <v>3771</v>
      </c>
      <c r="I348" t="s">
        <v>3027</v>
      </c>
      <c r="J348" s="13" t="s">
        <v>4339</v>
      </c>
      <c r="K348" s="13" t="s">
        <v>4339</v>
      </c>
      <c r="L348" s="9" t="b">
        <f t="shared" si="5"/>
        <v>1</v>
      </c>
      <c r="M348">
        <v>2265</v>
      </c>
      <c r="N348">
        <v>3092045</v>
      </c>
      <c r="O348">
        <v>1365.1412803532</v>
      </c>
      <c r="P348">
        <v>6.9156439333708004</v>
      </c>
      <c r="Q348">
        <v>210</v>
      </c>
      <c r="R348">
        <v>2885</v>
      </c>
      <c r="S348">
        <v>1399</v>
      </c>
      <c r="T348">
        <v>1965</v>
      </c>
    </row>
    <row r="349" spans="1:21" ht="15" customHeight="1">
      <c r="A349" t="s">
        <v>4538</v>
      </c>
      <c r="B349" t="s">
        <v>3909</v>
      </c>
      <c r="C349" s="9" t="s">
        <v>4211</v>
      </c>
      <c r="E349" s="3" t="s">
        <v>3910</v>
      </c>
      <c r="F349" t="s">
        <v>3842</v>
      </c>
      <c r="G349" t="s">
        <v>5280</v>
      </c>
      <c r="H349" t="s">
        <v>3771</v>
      </c>
      <c r="I349" t="s">
        <v>3027</v>
      </c>
      <c r="J349" s="13" t="s">
        <v>4348</v>
      </c>
      <c r="K349" s="13" t="s">
        <v>4348</v>
      </c>
      <c r="L349" s="9" t="b">
        <f t="shared" si="5"/>
        <v>1</v>
      </c>
      <c r="M349">
        <v>2317</v>
      </c>
      <c r="N349">
        <v>3267044</v>
      </c>
      <c r="O349">
        <v>1410.0319378506599</v>
      </c>
      <c r="P349">
        <v>7.1106016768228004</v>
      </c>
      <c r="Q349">
        <v>213</v>
      </c>
      <c r="R349">
        <v>3732</v>
      </c>
      <c r="S349">
        <v>1435</v>
      </c>
      <c r="T349">
        <v>2048</v>
      </c>
      <c r="U349" s="26" t="s">
        <v>5710</v>
      </c>
    </row>
    <row r="350" spans="1:21" ht="15" customHeight="1">
      <c r="A350" t="s">
        <v>4539</v>
      </c>
      <c r="B350" t="s">
        <v>3911</v>
      </c>
      <c r="C350" s="9" t="s">
        <v>4211</v>
      </c>
      <c r="E350" s="3" t="s">
        <v>3912</v>
      </c>
      <c r="F350" t="s">
        <v>3842</v>
      </c>
      <c r="G350" t="s">
        <v>5190</v>
      </c>
      <c r="H350" t="s">
        <v>3771</v>
      </c>
      <c r="I350" t="s">
        <v>3027</v>
      </c>
      <c r="J350" s="13" t="s">
        <v>4356</v>
      </c>
      <c r="K350" s="13" t="s">
        <v>4356</v>
      </c>
      <c r="L350" s="9" t="b">
        <f t="shared" si="5"/>
        <v>1</v>
      </c>
      <c r="M350">
        <v>2313</v>
      </c>
      <c r="N350">
        <v>3011329</v>
      </c>
      <c r="O350">
        <v>1301.91482922611</v>
      </c>
      <c r="P350">
        <v>6.9487109984315101</v>
      </c>
      <c r="Q350">
        <v>223</v>
      </c>
      <c r="R350">
        <v>4227</v>
      </c>
      <c r="S350">
        <v>1323</v>
      </c>
      <c r="T350">
        <v>1915</v>
      </c>
    </row>
    <row r="351" spans="1:21" ht="15" customHeight="1">
      <c r="A351" t="s">
        <v>4540</v>
      </c>
      <c r="B351" t="s">
        <v>3913</v>
      </c>
      <c r="C351" s="9" t="s">
        <v>4211</v>
      </c>
      <c r="E351" s="3" t="s">
        <v>3914</v>
      </c>
      <c r="F351" t="s">
        <v>3842</v>
      </c>
      <c r="G351" t="s">
        <v>5192</v>
      </c>
      <c r="H351" t="s">
        <v>3771</v>
      </c>
      <c r="I351" t="s">
        <v>3027</v>
      </c>
      <c r="J351" s="13" t="s">
        <v>4357</v>
      </c>
      <c r="K351" s="13" t="s">
        <v>4357</v>
      </c>
      <c r="L351" s="9" t="b">
        <f t="shared" si="5"/>
        <v>1</v>
      </c>
      <c r="M351">
        <v>2337</v>
      </c>
      <c r="N351">
        <v>3272041</v>
      </c>
      <c r="O351">
        <v>1400.10312366281</v>
      </c>
      <c r="P351">
        <v>6.9855459995453701</v>
      </c>
      <c r="Q351">
        <v>222</v>
      </c>
      <c r="R351">
        <v>3869</v>
      </c>
      <c r="S351">
        <v>1422</v>
      </c>
      <c r="T351">
        <v>2054</v>
      </c>
    </row>
    <row r="352" spans="1:21" ht="15" customHeight="1">
      <c r="A352" t="s">
        <v>4541</v>
      </c>
      <c r="B352" t="s">
        <v>3915</v>
      </c>
      <c r="C352" s="9" t="s">
        <v>4211</v>
      </c>
      <c r="E352" s="3" t="s">
        <v>3916</v>
      </c>
      <c r="F352" t="s">
        <v>3842</v>
      </c>
      <c r="G352" t="s">
        <v>5285</v>
      </c>
      <c r="H352" t="s">
        <v>3783</v>
      </c>
      <c r="I352" t="s">
        <v>3027</v>
      </c>
      <c r="J352" s="13" t="s">
        <v>4366</v>
      </c>
      <c r="K352" s="13" t="s">
        <v>4366</v>
      </c>
      <c r="L352" s="9" t="b">
        <f t="shared" si="5"/>
        <v>1</v>
      </c>
      <c r="M352">
        <v>2357</v>
      </c>
      <c r="N352">
        <v>3191908</v>
      </c>
      <c r="O352">
        <v>1354.2248621128499</v>
      </c>
      <c r="P352">
        <v>6.05203844172431</v>
      </c>
      <c r="Q352">
        <v>185</v>
      </c>
      <c r="R352">
        <v>3045</v>
      </c>
      <c r="S352">
        <v>1391</v>
      </c>
      <c r="T352">
        <v>2098</v>
      </c>
    </row>
    <row r="353" spans="1:21" ht="15" customHeight="1">
      <c r="A353" t="s">
        <v>4542</v>
      </c>
      <c r="B353" t="s">
        <v>3917</v>
      </c>
      <c r="C353" s="9" t="s">
        <v>4211</v>
      </c>
      <c r="E353" s="3" t="s">
        <v>3918</v>
      </c>
      <c r="F353" t="s">
        <v>3842</v>
      </c>
      <c r="G353" t="s">
        <v>5129</v>
      </c>
      <c r="H353" t="s">
        <v>3783</v>
      </c>
      <c r="I353" t="s">
        <v>3027</v>
      </c>
      <c r="J353" s="13" t="s">
        <v>4374</v>
      </c>
      <c r="K353" s="13" t="s">
        <v>4374</v>
      </c>
      <c r="L353" s="9" t="b">
        <f t="shared" si="5"/>
        <v>1</v>
      </c>
      <c r="M353">
        <v>2340</v>
      </c>
      <c r="N353">
        <v>3272262</v>
      </c>
      <c r="O353">
        <v>1398.4025641025601</v>
      </c>
      <c r="P353">
        <v>6.2244432706572601</v>
      </c>
      <c r="Q353">
        <v>229</v>
      </c>
      <c r="R353">
        <v>4479</v>
      </c>
      <c r="S353">
        <v>1425</v>
      </c>
      <c r="T353">
        <v>2125</v>
      </c>
    </row>
    <row r="354" spans="1:21" ht="15" customHeight="1">
      <c r="A354" t="s">
        <v>661</v>
      </c>
      <c r="B354" t="s">
        <v>3967</v>
      </c>
      <c r="C354" s="9" t="s">
        <v>4211</v>
      </c>
      <c r="E354" s="3" t="s">
        <v>3968</v>
      </c>
      <c r="F354" t="s">
        <v>3842</v>
      </c>
      <c r="G354" t="s">
        <v>5160</v>
      </c>
      <c r="H354" t="s">
        <v>3782</v>
      </c>
      <c r="I354" t="s">
        <v>3027</v>
      </c>
      <c r="J354" s="13" t="s">
        <v>4346</v>
      </c>
      <c r="K354" s="13" t="s">
        <v>5687</v>
      </c>
      <c r="L354" s="9" t="b">
        <f t="shared" si="5"/>
        <v>0</v>
      </c>
      <c r="M354">
        <v>2284</v>
      </c>
      <c r="N354">
        <v>3246919</v>
      </c>
      <c r="O354">
        <v>1421.5932574430799</v>
      </c>
      <c r="P354">
        <v>7.7348337472294002</v>
      </c>
      <c r="Q354">
        <v>223</v>
      </c>
      <c r="R354">
        <v>4138</v>
      </c>
      <c r="S354">
        <v>1448.5</v>
      </c>
      <c r="T354">
        <v>2019</v>
      </c>
      <c r="U354" s="1" t="s">
        <v>5688</v>
      </c>
    </row>
    <row r="355" spans="1:21" ht="15" customHeight="1">
      <c r="A355" s="9" t="s">
        <v>591</v>
      </c>
      <c r="B355" s="1" t="s">
        <v>592</v>
      </c>
      <c r="C355" s="1" t="s">
        <v>4211</v>
      </c>
      <c r="E355" s="9" t="s">
        <v>3550</v>
      </c>
      <c r="F355" t="s">
        <v>3842</v>
      </c>
      <c r="G355" t="s">
        <v>5072</v>
      </c>
      <c r="H355" t="s">
        <v>4176</v>
      </c>
      <c r="I355" t="s">
        <v>3028</v>
      </c>
      <c r="J355" s="9" t="s">
        <v>2432</v>
      </c>
      <c r="K355" s="9" t="s">
        <v>2432</v>
      </c>
      <c r="L355" s="9" t="b">
        <f t="shared" si="5"/>
        <v>1</v>
      </c>
      <c r="M355">
        <v>2392</v>
      </c>
      <c r="N355">
        <v>1755150</v>
      </c>
      <c r="O355">
        <v>733.758361204013</v>
      </c>
      <c r="P355">
        <v>3.5213474716297202</v>
      </c>
      <c r="Q355">
        <v>209</v>
      </c>
      <c r="R355">
        <v>2566</v>
      </c>
      <c r="S355">
        <v>728</v>
      </c>
      <c r="T355">
        <v>126</v>
      </c>
    </row>
    <row r="356" spans="1:21" ht="15" customHeight="1">
      <c r="A356" s="9" t="s">
        <v>593</v>
      </c>
      <c r="B356" s="1" t="s">
        <v>594</v>
      </c>
      <c r="C356" s="1" t="s">
        <v>4211</v>
      </c>
      <c r="D356" s="1" t="s">
        <v>4211</v>
      </c>
      <c r="E356" s="9" t="s">
        <v>3068</v>
      </c>
      <c r="F356" t="s">
        <v>3842</v>
      </c>
      <c r="G356" t="s">
        <v>5422</v>
      </c>
      <c r="H356" t="s">
        <v>4185</v>
      </c>
      <c r="I356" t="s">
        <v>3027</v>
      </c>
      <c r="J356" s="9" t="s">
        <v>2433</v>
      </c>
      <c r="K356" s="9" t="s">
        <v>2433</v>
      </c>
      <c r="L356" s="9" t="b">
        <f t="shared" si="5"/>
        <v>1</v>
      </c>
      <c r="M356">
        <v>2248</v>
      </c>
      <c r="N356">
        <v>3310088</v>
      </c>
      <c r="O356">
        <v>1472.4590747330899</v>
      </c>
      <c r="P356">
        <v>7.5838651732843099</v>
      </c>
      <c r="Q356">
        <v>214</v>
      </c>
      <c r="R356">
        <v>2749</v>
      </c>
      <c r="S356">
        <v>1500.5</v>
      </c>
      <c r="T356">
        <v>2035</v>
      </c>
      <c r="U356" s="27" t="s">
        <v>5709</v>
      </c>
    </row>
    <row r="357" spans="1:21" ht="15" customHeight="1">
      <c r="A357" s="1" t="s">
        <v>595</v>
      </c>
      <c r="B357" s="1" t="s">
        <v>1844</v>
      </c>
      <c r="C357" s="1" t="s">
        <v>4211</v>
      </c>
      <c r="E357" s="1" t="s">
        <v>1845</v>
      </c>
      <c r="F357" t="s">
        <v>3842</v>
      </c>
      <c r="G357" t="s">
        <v>4742</v>
      </c>
      <c r="H357" t="s">
        <v>4126</v>
      </c>
      <c r="I357" t="s">
        <v>3735</v>
      </c>
      <c r="J357" s="1" t="s">
        <v>2434</v>
      </c>
      <c r="K357" s="1" t="s">
        <v>2434</v>
      </c>
      <c r="L357" s="9" t="b">
        <f t="shared" si="5"/>
        <v>1</v>
      </c>
      <c r="M357">
        <v>2392</v>
      </c>
      <c r="N357">
        <v>3998392</v>
      </c>
      <c r="O357">
        <v>1671.5685618729001</v>
      </c>
      <c r="P357">
        <v>17.0317295668493</v>
      </c>
      <c r="Q357">
        <v>244</v>
      </c>
      <c r="R357">
        <v>12303</v>
      </c>
      <c r="S357">
        <v>1520</v>
      </c>
      <c r="T357">
        <v>1978</v>
      </c>
      <c r="U357" s="1"/>
    </row>
    <row r="358" spans="1:21" ht="15" customHeight="1">
      <c r="A358" t="s">
        <v>4543</v>
      </c>
      <c r="B358" t="s">
        <v>3919</v>
      </c>
      <c r="C358" s="9" t="s">
        <v>4211</v>
      </c>
      <c r="E358" s="3" t="s">
        <v>3920</v>
      </c>
      <c r="F358" t="s">
        <v>3842</v>
      </c>
      <c r="G358" t="s">
        <v>5296</v>
      </c>
      <c r="H358" t="s">
        <v>4204</v>
      </c>
      <c r="I358" t="s">
        <v>3712</v>
      </c>
      <c r="J358" s="13" t="s">
        <v>4368</v>
      </c>
      <c r="K358" s="13" t="s">
        <v>4368</v>
      </c>
      <c r="L358" s="9" t="b">
        <f t="shared" si="5"/>
        <v>1</v>
      </c>
      <c r="M358">
        <v>2317</v>
      </c>
      <c r="N358">
        <v>3313601</v>
      </c>
      <c r="O358">
        <v>1430.12559343979</v>
      </c>
      <c r="P358">
        <v>7.49447506404133</v>
      </c>
      <c r="Q358">
        <v>259</v>
      </c>
      <c r="R358">
        <v>6476</v>
      </c>
      <c r="S358">
        <v>1460</v>
      </c>
      <c r="T358">
        <v>2061</v>
      </c>
    </row>
    <row r="359" spans="1:21" ht="15" customHeight="1">
      <c r="A359" s="9" t="s">
        <v>596</v>
      </c>
      <c r="B359" s="1" t="s">
        <v>597</v>
      </c>
      <c r="C359" s="1" t="s">
        <v>4211</v>
      </c>
      <c r="E359" s="9" t="s">
        <v>3551</v>
      </c>
      <c r="F359" t="s">
        <v>3842</v>
      </c>
      <c r="G359" t="s">
        <v>5064</v>
      </c>
      <c r="H359" t="s">
        <v>4178</v>
      </c>
      <c r="I359" t="s">
        <v>3028</v>
      </c>
      <c r="J359" s="9" t="s">
        <v>2435</v>
      </c>
      <c r="K359" s="9" t="s">
        <v>2435</v>
      </c>
      <c r="L359" s="9" t="b">
        <f t="shared" si="5"/>
        <v>1</v>
      </c>
      <c r="M359">
        <v>2290</v>
      </c>
      <c r="N359">
        <v>1368287</v>
      </c>
      <c r="O359">
        <v>597.50524017467205</v>
      </c>
      <c r="P359">
        <v>3.0885302098959699</v>
      </c>
      <c r="Q359">
        <v>188</v>
      </c>
      <c r="R359">
        <v>1822</v>
      </c>
      <c r="S359">
        <v>585</v>
      </c>
      <c r="T359">
        <v>29</v>
      </c>
    </row>
    <row r="360" spans="1:21" ht="15" customHeight="1">
      <c r="A360" s="1" t="s">
        <v>399</v>
      </c>
      <c r="B360" s="1" t="s">
        <v>1610</v>
      </c>
      <c r="C360" s="1" t="s">
        <v>4210</v>
      </c>
      <c r="E360" s="1" t="s">
        <v>1611</v>
      </c>
      <c r="F360" t="s">
        <v>3842</v>
      </c>
      <c r="G360" t="s">
        <v>4808</v>
      </c>
      <c r="H360" t="s">
        <v>3024</v>
      </c>
      <c r="I360" t="s">
        <v>3735</v>
      </c>
      <c r="J360" s="1" t="s">
        <v>2273</v>
      </c>
      <c r="K360" s="1" t="s">
        <v>2273</v>
      </c>
      <c r="L360" s="9" t="b">
        <f t="shared" si="5"/>
        <v>1</v>
      </c>
      <c r="M360">
        <v>2322</v>
      </c>
      <c r="N360">
        <v>1617319</v>
      </c>
      <c r="O360">
        <v>696.51981050818199</v>
      </c>
      <c r="P360">
        <v>5.0392327374058796</v>
      </c>
      <c r="Q360">
        <v>94</v>
      </c>
      <c r="R360">
        <v>1922</v>
      </c>
      <c r="S360">
        <v>672.5</v>
      </c>
      <c r="T360">
        <v>226</v>
      </c>
      <c r="U360" s="1" t="s">
        <v>3025</v>
      </c>
    </row>
    <row r="361" spans="1:21" ht="15" customHeight="1">
      <c r="A361" s="1" t="s">
        <v>400</v>
      </c>
      <c r="B361" s="1" t="s">
        <v>1612</v>
      </c>
      <c r="C361" s="1" t="s">
        <v>4210</v>
      </c>
      <c r="E361" s="1" t="s">
        <v>1613</v>
      </c>
      <c r="F361" t="s">
        <v>3842</v>
      </c>
      <c r="G361" t="s">
        <v>5363</v>
      </c>
      <c r="H361" t="s">
        <v>3024</v>
      </c>
      <c r="I361" t="s">
        <v>3735</v>
      </c>
      <c r="J361" s="1" t="s">
        <v>2274</v>
      </c>
      <c r="K361" s="1" t="s">
        <v>2274</v>
      </c>
      <c r="L361" s="9" t="b">
        <f t="shared" si="5"/>
        <v>1</v>
      </c>
      <c r="M361">
        <v>2330</v>
      </c>
      <c r="N361">
        <v>4189127</v>
      </c>
      <c r="O361">
        <v>1797.9085836909801</v>
      </c>
      <c r="P361">
        <v>15.902594961196</v>
      </c>
      <c r="Q361">
        <v>228</v>
      </c>
      <c r="R361">
        <v>8959</v>
      </c>
      <c r="S361">
        <v>1641</v>
      </c>
      <c r="T361">
        <v>2138</v>
      </c>
      <c r="U361" s="1" t="s">
        <v>3025</v>
      </c>
    </row>
    <row r="362" spans="1:21" ht="15" customHeight="1">
      <c r="A362" s="1" t="s">
        <v>401</v>
      </c>
      <c r="B362" s="1" t="s">
        <v>1614</v>
      </c>
      <c r="C362" s="1" t="s">
        <v>4210</v>
      </c>
      <c r="E362" s="1" t="s">
        <v>1615</v>
      </c>
      <c r="F362" t="s">
        <v>3842</v>
      </c>
      <c r="G362" t="s">
        <v>5019</v>
      </c>
      <c r="H362" t="s">
        <v>3024</v>
      </c>
      <c r="I362" t="s">
        <v>3735</v>
      </c>
      <c r="J362" s="1" t="s">
        <v>2275</v>
      </c>
      <c r="K362" s="1" t="s">
        <v>2275</v>
      </c>
      <c r="L362" s="9" t="b">
        <f t="shared" si="5"/>
        <v>1</v>
      </c>
      <c r="M362">
        <v>2401</v>
      </c>
      <c r="N362">
        <v>3066563</v>
      </c>
      <c r="O362">
        <v>1277.2024156601401</v>
      </c>
      <c r="P362">
        <v>9.90990050087869</v>
      </c>
      <c r="Q362">
        <v>248</v>
      </c>
      <c r="R362">
        <v>5460</v>
      </c>
      <c r="S362">
        <v>1207</v>
      </c>
      <c r="T362">
        <v>1749</v>
      </c>
      <c r="U362" s="1" t="s">
        <v>3025</v>
      </c>
    </row>
    <row r="363" spans="1:21" ht="15" customHeight="1">
      <c r="A363" s="1" t="s">
        <v>402</v>
      </c>
      <c r="B363" s="1" t="s">
        <v>1616</v>
      </c>
      <c r="C363" s="1" t="s">
        <v>4210</v>
      </c>
      <c r="E363" s="1" t="s">
        <v>1617</v>
      </c>
      <c r="F363" t="s">
        <v>3842</v>
      </c>
      <c r="G363" t="s">
        <v>4744</v>
      </c>
      <c r="H363" t="s">
        <v>3024</v>
      </c>
      <c r="I363" t="s">
        <v>3735</v>
      </c>
      <c r="J363" s="1" t="s">
        <v>2276</v>
      </c>
      <c r="K363" s="1" t="s">
        <v>2276</v>
      </c>
      <c r="L363" s="9" t="b">
        <f t="shared" si="5"/>
        <v>1</v>
      </c>
      <c r="M363">
        <v>2419</v>
      </c>
      <c r="N363">
        <v>2951499</v>
      </c>
      <c r="O363">
        <v>1220.1318726746499</v>
      </c>
      <c r="P363">
        <v>11.246332832691399</v>
      </c>
      <c r="Q363">
        <v>254</v>
      </c>
      <c r="R363">
        <v>8602</v>
      </c>
      <c r="S363">
        <v>1117</v>
      </c>
      <c r="T363">
        <v>1523</v>
      </c>
      <c r="U363" s="1" t="s">
        <v>3025</v>
      </c>
    </row>
    <row r="364" spans="1:21" ht="15" customHeight="1">
      <c r="A364" s="1" t="s">
        <v>403</v>
      </c>
      <c r="B364" s="1" t="s">
        <v>1618</v>
      </c>
      <c r="C364" s="1" t="s">
        <v>4210</v>
      </c>
      <c r="E364" s="1" t="s">
        <v>1619</v>
      </c>
      <c r="F364" t="s">
        <v>3842</v>
      </c>
      <c r="G364" t="s">
        <v>4804</v>
      </c>
      <c r="H364" t="s">
        <v>3024</v>
      </c>
      <c r="I364" t="s">
        <v>3735</v>
      </c>
      <c r="J364" s="1" t="s">
        <v>2277</v>
      </c>
      <c r="K364" s="1" t="s">
        <v>2277</v>
      </c>
      <c r="L364" s="9" t="b">
        <f t="shared" si="5"/>
        <v>1</v>
      </c>
      <c r="M364">
        <v>2382</v>
      </c>
      <c r="N364">
        <v>2323268</v>
      </c>
      <c r="O364">
        <v>975.343408900084</v>
      </c>
      <c r="P364">
        <v>8.02854376093536</v>
      </c>
      <c r="Q364">
        <v>228</v>
      </c>
      <c r="R364">
        <v>5340</v>
      </c>
      <c r="S364">
        <v>938</v>
      </c>
      <c r="T364">
        <v>1006</v>
      </c>
      <c r="U364" s="1" t="s">
        <v>3025</v>
      </c>
    </row>
    <row r="365" spans="1:21" ht="15" customHeight="1">
      <c r="A365" s="1" t="s">
        <v>404</v>
      </c>
      <c r="B365" s="1" t="s">
        <v>1620</v>
      </c>
      <c r="C365" s="1" t="s">
        <v>4210</v>
      </c>
      <c r="E365" s="1" t="s">
        <v>1621</v>
      </c>
      <c r="F365" t="s">
        <v>3842</v>
      </c>
      <c r="G365" t="s">
        <v>4891</v>
      </c>
      <c r="H365" t="s">
        <v>3024</v>
      </c>
      <c r="I365" t="s">
        <v>3735</v>
      </c>
      <c r="J365" s="1" t="s">
        <v>2278</v>
      </c>
      <c r="K365" s="1" t="s">
        <v>2278</v>
      </c>
      <c r="L365" s="9" t="b">
        <f t="shared" si="5"/>
        <v>1</v>
      </c>
      <c r="M365">
        <v>2392</v>
      </c>
      <c r="N365">
        <v>3408301</v>
      </c>
      <c r="O365">
        <v>1424.875</v>
      </c>
      <c r="P365">
        <v>12.4323767496511</v>
      </c>
      <c r="Q365">
        <v>233</v>
      </c>
      <c r="R365">
        <v>8476</v>
      </c>
      <c r="S365">
        <v>1325</v>
      </c>
      <c r="T365">
        <v>1894</v>
      </c>
      <c r="U365" s="1" t="s">
        <v>3025</v>
      </c>
    </row>
    <row r="366" spans="1:21" ht="15" customHeight="1">
      <c r="A366" s="1" t="s">
        <v>405</v>
      </c>
      <c r="B366" s="1" t="s">
        <v>1622</v>
      </c>
      <c r="C366" s="1" t="s">
        <v>4211</v>
      </c>
      <c r="E366" s="1" t="s">
        <v>1623</v>
      </c>
      <c r="F366" t="s">
        <v>3842</v>
      </c>
      <c r="G366" t="s">
        <v>4908</v>
      </c>
      <c r="H366" t="s">
        <v>3024</v>
      </c>
      <c r="I366" t="s">
        <v>3735</v>
      </c>
      <c r="J366" s="1" t="s">
        <v>2279</v>
      </c>
      <c r="K366" s="1" t="s">
        <v>2279</v>
      </c>
      <c r="L366" s="9" t="b">
        <f t="shared" si="5"/>
        <v>1</v>
      </c>
      <c r="M366">
        <v>2402</v>
      </c>
      <c r="N366">
        <v>3278688</v>
      </c>
      <c r="O366">
        <v>1364.98251457119</v>
      </c>
      <c r="P366">
        <v>10.6020378787219</v>
      </c>
      <c r="Q366">
        <v>146</v>
      </c>
      <c r="R366">
        <v>6789</v>
      </c>
      <c r="S366">
        <v>1286</v>
      </c>
      <c r="T366">
        <v>1874</v>
      </c>
      <c r="U366" s="1"/>
    </row>
    <row r="367" spans="1:21" ht="15" customHeight="1">
      <c r="A367" s="1" t="s">
        <v>406</v>
      </c>
      <c r="B367" s="1" t="s">
        <v>1624</v>
      </c>
      <c r="C367" s="1" t="s">
        <v>4210</v>
      </c>
      <c r="E367" s="1" t="s">
        <v>1625</v>
      </c>
      <c r="F367" t="s">
        <v>3842</v>
      </c>
      <c r="G367" t="s">
        <v>4816</v>
      </c>
      <c r="H367" t="s">
        <v>3024</v>
      </c>
      <c r="I367" t="s">
        <v>3735</v>
      </c>
      <c r="J367" s="1" t="s">
        <v>2280</v>
      </c>
      <c r="K367" s="1" t="s">
        <v>2280</v>
      </c>
      <c r="L367" s="9" t="b">
        <f t="shared" si="5"/>
        <v>1</v>
      </c>
      <c r="M367">
        <v>2391</v>
      </c>
      <c r="N367">
        <v>3697424</v>
      </c>
      <c r="O367">
        <v>1546.39230447511</v>
      </c>
      <c r="P367">
        <v>13.0722868169963</v>
      </c>
      <c r="Q367">
        <v>231</v>
      </c>
      <c r="R367">
        <v>6455</v>
      </c>
      <c r="S367">
        <v>1432</v>
      </c>
      <c r="T367">
        <v>2022</v>
      </c>
      <c r="U367" s="1" t="s">
        <v>3025</v>
      </c>
    </row>
    <row r="368" spans="1:21" ht="15" customHeight="1">
      <c r="A368" s="1" t="s">
        <v>407</v>
      </c>
      <c r="B368" s="1" t="s">
        <v>1626</v>
      </c>
      <c r="C368" s="1" t="s">
        <v>4210</v>
      </c>
      <c r="E368" s="1" t="s">
        <v>1627</v>
      </c>
      <c r="F368" t="s">
        <v>3842</v>
      </c>
      <c r="G368" t="s">
        <v>4810</v>
      </c>
      <c r="H368" t="s">
        <v>3024</v>
      </c>
      <c r="I368" t="s">
        <v>3735</v>
      </c>
      <c r="J368" s="1" t="s">
        <v>2281</v>
      </c>
      <c r="K368" s="1" t="s">
        <v>2281</v>
      </c>
      <c r="L368" s="9" t="b">
        <f t="shared" si="5"/>
        <v>1</v>
      </c>
      <c r="M368">
        <v>2413</v>
      </c>
      <c r="N368">
        <v>2929676</v>
      </c>
      <c r="O368">
        <v>1214.12184003315</v>
      </c>
      <c r="P368">
        <v>10.9746803801313</v>
      </c>
      <c r="Q368">
        <v>198</v>
      </c>
      <c r="R368">
        <v>7354</v>
      </c>
      <c r="S368">
        <v>1115</v>
      </c>
      <c r="T368">
        <v>1494</v>
      </c>
      <c r="U368" s="1" t="s">
        <v>3025</v>
      </c>
    </row>
    <row r="369" spans="1:21" ht="15" customHeight="1">
      <c r="A369" s="1" t="s">
        <v>408</v>
      </c>
      <c r="B369" s="1" t="s">
        <v>1628</v>
      </c>
      <c r="C369" s="1" t="s">
        <v>4210</v>
      </c>
      <c r="E369" s="1" t="s">
        <v>1629</v>
      </c>
      <c r="F369" t="s">
        <v>3842</v>
      </c>
      <c r="G369" t="s">
        <v>4715</v>
      </c>
      <c r="H369" t="s">
        <v>3024</v>
      </c>
      <c r="I369" t="s">
        <v>3735</v>
      </c>
      <c r="J369" s="1" t="s">
        <v>2282</v>
      </c>
      <c r="K369" s="1" t="s">
        <v>2282</v>
      </c>
      <c r="L369" s="9" t="b">
        <f t="shared" si="5"/>
        <v>1</v>
      </c>
      <c r="M369">
        <v>2415</v>
      </c>
      <c r="N369">
        <v>2720427</v>
      </c>
      <c r="O369">
        <v>1126.4708074534101</v>
      </c>
      <c r="P369">
        <v>9.2868792932771491</v>
      </c>
      <c r="Q369">
        <v>224</v>
      </c>
      <c r="R369">
        <v>6076</v>
      </c>
      <c r="S369">
        <v>1046</v>
      </c>
      <c r="T369">
        <v>1334</v>
      </c>
      <c r="U369" s="1" t="s">
        <v>3025</v>
      </c>
    </row>
    <row r="370" spans="1:21" ht="15" customHeight="1">
      <c r="A370" s="1" t="s">
        <v>409</v>
      </c>
      <c r="B370" s="1" t="s">
        <v>1630</v>
      </c>
      <c r="C370" s="1" t="s">
        <v>4210</v>
      </c>
      <c r="E370" s="1" t="s">
        <v>1631</v>
      </c>
      <c r="F370" t="s">
        <v>3842</v>
      </c>
      <c r="G370" t="s">
        <v>4727</v>
      </c>
      <c r="H370" t="s">
        <v>3024</v>
      </c>
      <c r="I370" t="s">
        <v>3735</v>
      </c>
      <c r="J370" s="1" t="s">
        <v>2283</v>
      </c>
      <c r="K370" s="1" t="s">
        <v>2283</v>
      </c>
      <c r="L370" s="9" t="b">
        <f t="shared" si="5"/>
        <v>1</v>
      </c>
      <c r="M370">
        <v>2367</v>
      </c>
      <c r="N370">
        <v>2508476</v>
      </c>
      <c r="O370">
        <v>1059.7701732150399</v>
      </c>
      <c r="P370">
        <v>9.2542403464544591</v>
      </c>
      <c r="Q370">
        <v>233</v>
      </c>
      <c r="R370">
        <v>6214</v>
      </c>
      <c r="S370">
        <v>1002</v>
      </c>
      <c r="T370">
        <v>1194</v>
      </c>
      <c r="U370" s="1" t="s">
        <v>3025</v>
      </c>
    </row>
    <row r="371" spans="1:21" ht="15" customHeight="1">
      <c r="A371" s="1" t="s">
        <v>410</v>
      </c>
      <c r="B371" s="1" t="s">
        <v>1632</v>
      </c>
      <c r="C371" s="1" t="s">
        <v>4210</v>
      </c>
      <c r="E371" s="1" t="s">
        <v>1633</v>
      </c>
      <c r="F371" t="s">
        <v>3842</v>
      </c>
      <c r="G371" t="s">
        <v>4731</v>
      </c>
      <c r="H371" t="s">
        <v>3024</v>
      </c>
      <c r="I371" t="s">
        <v>3735</v>
      </c>
      <c r="J371" s="1" t="s">
        <v>2284</v>
      </c>
      <c r="K371" s="1" t="s">
        <v>2284</v>
      </c>
      <c r="L371" s="9" t="b">
        <f t="shared" si="5"/>
        <v>1</v>
      </c>
      <c r="M371">
        <v>2397</v>
      </c>
      <c r="N371">
        <v>3572045</v>
      </c>
      <c r="O371">
        <v>1490.2148518982001</v>
      </c>
      <c r="P371">
        <v>13.8539118765338</v>
      </c>
      <c r="Q371">
        <v>230</v>
      </c>
      <c r="R371">
        <v>8620</v>
      </c>
      <c r="S371">
        <v>1355</v>
      </c>
      <c r="T371">
        <v>1872</v>
      </c>
      <c r="U371" s="1" t="s">
        <v>3025</v>
      </c>
    </row>
    <row r="372" spans="1:21" ht="15" customHeight="1">
      <c r="A372" s="1" t="s">
        <v>411</v>
      </c>
      <c r="B372" s="1" t="s">
        <v>1634</v>
      </c>
      <c r="C372" s="1" t="s">
        <v>4210</v>
      </c>
      <c r="E372" s="1" t="s">
        <v>1635</v>
      </c>
      <c r="F372" t="s">
        <v>3842</v>
      </c>
      <c r="G372" t="s">
        <v>5084</v>
      </c>
      <c r="H372" t="s">
        <v>3024</v>
      </c>
      <c r="I372" t="s">
        <v>3735</v>
      </c>
      <c r="J372" s="1" t="s">
        <v>2285</v>
      </c>
      <c r="K372" s="1" t="s">
        <v>2285</v>
      </c>
      <c r="L372" s="9" t="b">
        <f t="shared" si="5"/>
        <v>1</v>
      </c>
      <c r="M372">
        <v>2422</v>
      </c>
      <c r="N372">
        <v>2842014</v>
      </c>
      <c r="O372">
        <v>1173.4161849710899</v>
      </c>
      <c r="P372">
        <v>9.9314978162387106</v>
      </c>
      <c r="Q372">
        <v>246</v>
      </c>
      <c r="R372">
        <v>6987</v>
      </c>
      <c r="S372">
        <v>1084</v>
      </c>
      <c r="T372">
        <v>1457</v>
      </c>
      <c r="U372" s="1" t="s">
        <v>3025</v>
      </c>
    </row>
    <row r="373" spans="1:21" ht="15" customHeight="1">
      <c r="A373" s="1" t="s">
        <v>412</v>
      </c>
      <c r="B373" s="1" t="s">
        <v>1636</v>
      </c>
      <c r="C373" s="1" t="s">
        <v>4210</v>
      </c>
      <c r="E373" s="1" t="s">
        <v>1637</v>
      </c>
      <c r="F373" t="s">
        <v>3842</v>
      </c>
      <c r="G373" t="s">
        <v>4986</v>
      </c>
      <c r="H373" t="s">
        <v>3024</v>
      </c>
      <c r="I373" t="s">
        <v>3735</v>
      </c>
      <c r="J373" s="1" t="s">
        <v>2286</v>
      </c>
      <c r="K373" s="1" t="s">
        <v>2286</v>
      </c>
      <c r="L373" s="9" t="b">
        <f t="shared" si="5"/>
        <v>1</v>
      </c>
      <c r="M373">
        <v>2394</v>
      </c>
      <c r="N373">
        <v>3111524</v>
      </c>
      <c r="O373">
        <v>1299.71762740183</v>
      </c>
      <c r="P373">
        <v>11.0746197156245</v>
      </c>
      <c r="Q373">
        <v>233</v>
      </c>
      <c r="R373">
        <v>5376</v>
      </c>
      <c r="S373">
        <v>1219</v>
      </c>
      <c r="T373">
        <v>1719</v>
      </c>
      <c r="U373" s="1" t="s">
        <v>3025</v>
      </c>
    </row>
    <row r="374" spans="1:21" ht="15" customHeight="1">
      <c r="A374" s="1" t="s">
        <v>413</v>
      </c>
      <c r="B374" s="1" t="s">
        <v>1638</v>
      </c>
      <c r="C374" s="1" t="s">
        <v>4210</v>
      </c>
      <c r="E374" s="1" t="s">
        <v>1639</v>
      </c>
      <c r="F374" t="s">
        <v>3842</v>
      </c>
      <c r="G374" t="s">
        <v>4716</v>
      </c>
      <c r="H374" t="s">
        <v>3024</v>
      </c>
      <c r="I374" t="s">
        <v>3735</v>
      </c>
      <c r="J374" s="1" t="s">
        <v>2287</v>
      </c>
      <c r="K374" s="1" t="s">
        <v>2287</v>
      </c>
      <c r="L374" s="9" t="b">
        <f t="shared" si="5"/>
        <v>1</v>
      </c>
      <c r="M374">
        <v>2405</v>
      </c>
      <c r="N374">
        <v>3867377</v>
      </c>
      <c r="O374">
        <v>1608.05696465696</v>
      </c>
      <c r="P374">
        <v>15.494892777510801</v>
      </c>
      <c r="Q374">
        <v>231</v>
      </c>
      <c r="R374">
        <v>12253</v>
      </c>
      <c r="S374">
        <v>1451</v>
      </c>
      <c r="T374">
        <v>2051</v>
      </c>
      <c r="U374" s="1" t="s">
        <v>3025</v>
      </c>
    </row>
    <row r="375" spans="1:21" ht="15" customHeight="1">
      <c r="A375" s="1" t="s">
        <v>414</v>
      </c>
      <c r="B375" s="1" t="s">
        <v>1640</v>
      </c>
      <c r="C375" s="1" t="s">
        <v>4210</v>
      </c>
      <c r="E375" s="1" t="s">
        <v>1641</v>
      </c>
      <c r="F375" t="s">
        <v>3842</v>
      </c>
      <c r="G375" t="s">
        <v>4731</v>
      </c>
      <c r="H375" t="s">
        <v>3024</v>
      </c>
      <c r="I375" t="s">
        <v>3735</v>
      </c>
      <c r="J375" s="1" t="s">
        <v>2288</v>
      </c>
      <c r="K375" s="1" t="s">
        <v>2288</v>
      </c>
      <c r="L375" s="9" t="b">
        <f t="shared" si="5"/>
        <v>1</v>
      </c>
      <c r="M375">
        <v>2375</v>
      </c>
      <c r="N375">
        <v>3522651</v>
      </c>
      <c r="O375">
        <v>1483.22147368421</v>
      </c>
      <c r="P375">
        <v>13.331280051144301</v>
      </c>
      <c r="Q375">
        <v>231</v>
      </c>
      <c r="R375">
        <v>5852</v>
      </c>
      <c r="S375">
        <v>1349</v>
      </c>
      <c r="T375">
        <v>1919</v>
      </c>
      <c r="U375" s="1" t="s">
        <v>3025</v>
      </c>
    </row>
    <row r="376" spans="1:21" ht="15" customHeight="1">
      <c r="A376" s="1" t="s">
        <v>415</v>
      </c>
      <c r="B376" s="1" t="s">
        <v>1642</v>
      </c>
      <c r="C376" s="1" t="s">
        <v>4210</v>
      </c>
      <c r="E376" s="1" t="s">
        <v>1643</v>
      </c>
      <c r="F376" t="s">
        <v>3842</v>
      </c>
      <c r="G376" t="s">
        <v>5315</v>
      </c>
      <c r="H376" t="s">
        <v>3024</v>
      </c>
      <c r="I376" t="s">
        <v>3735</v>
      </c>
      <c r="J376" s="1" t="s">
        <v>2289</v>
      </c>
      <c r="K376" s="1" t="s">
        <v>2289</v>
      </c>
      <c r="L376" s="9" t="b">
        <f t="shared" si="5"/>
        <v>1</v>
      </c>
      <c r="M376">
        <v>2387</v>
      </c>
      <c r="N376">
        <v>2679205</v>
      </c>
      <c r="O376">
        <v>1122.4151654796799</v>
      </c>
      <c r="P376">
        <v>11.0768595799487</v>
      </c>
      <c r="Q376">
        <v>221</v>
      </c>
      <c r="R376">
        <v>12719</v>
      </c>
      <c r="S376">
        <v>1065</v>
      </c>
      <c r="T376">
        <v>1365</v>
      </c>
      <c r="U376" s="1"/>
    </row>
    <row r="377" spans="1:21" ht="15" customHeight="1">
      <c r="A377" s="1" t="s">
        <v>416</v>
      </c>
      <c r="B377" s="1" t="s">
        <v>1644</v>
      </c>
      <c r="C377" s="1" t="s">
        <v>4210</v>
      </c>
      <c r="E377" s="1" t="s">
        <v>1645</v>
      </c>
      <c r="F377" t="s">
        <v>4790</v>
      </c>
      <c r="G377" t="s">
        <v>4791</v>
      </c>
      <c r="H377" t="s">
        <v>3024</v>
      </c>
      <c r="I377" t="s">
        <v>3735</v>
      </c>
      <c r="J377" s="1" t="s">
        <v>2290</v>
      </c>
      <c r="K377" s="1" t="s">
        <v>2290</v>
      </c>
      <c r="L377" s="9" t="b">
        <f t="shared" si="5"/>
        <v>1</v>
      </c>
      <c r="M377">
        <v>1846</v>
      </c>
      <c r="N377">
        <v>1267277</v>
      </c>
      <c r="O377">
        <v>686.49891657638102</v>
      </c>
      <c r="P377">
        <v>6.6958685258179402</v>
      </c>
      <c r="Q377">
        <v>228</v>
      </c>
      <c r="R377">
        <v>5404</v>
      </c>
      <c r="S377">
        <v>665</v>
      </c>
      <c r="T377">
        <v>184</v>
      </c>
      <c r="U377" s="1" t="s">
        <v>3025</v>
      </c>
    </row>
    <row r="378" spans="1:21" ht="15" customHeight="1">
      <c r="A378" s="1" t="s">
        <v>417</v>
      </c>
      <c r="B378" s="1" t="s">
        <v>1646</v>
      </c>
      <c r="C378" s="1" t="s">
        <v>4210</v>
      </c>
      <c r="E378" s="1" t="s">
        <v>1647</v>
      </c>
      <c r="F378" t="s">
        <v>3842</v>
      </c>
      <c r="G378" t="s">
        <v>5031</v>
      </c>
      <c r="H378" t="s">
        <v>3024</v>
      </c>
      <c r="I378" t="s">
        <v>3735</v>
      </c>
      <c r="J378" s="1" t="s">
        <v>2291</v>
      </c>
      <c r="K378" s="1" t="s">
        <v>2291</v>
      </c>
      <c r="L378" s="9" t="b">
        <f t="shared" si="5"/>
        <v>1</v>
      </c>
      <c r="M378">
        <v>2399</v>
      </c>
      <c r="N378">
        <v>2755849</v>
      </c>
      <c r="O378">
        <v>1148.7490621092099</v>
      </c>
      <c r="P378">
        <v>9.1126244877559692</v>
      </c>
      <c r="Q378">
        <v>233</v>
      </c>
      <c r="R378">
        <v>6438</v>
      </c>
      <c r="S378">
        <v>1089</v>
      </c>
      <c r="T378">
        <v>1445</v>
      </c>
      <c r="U378" s="1" t="s">
        <v>3025</v>
      </c>
    </row>
    <row r="379" spans="1:21" ht="15" customHeight="1">
      <c r="A379" s="1" t="s">
        <v>418</v>
      </c>
      <c r="B379" s="1" t="s">
        <v>1648</v>
      </c>
      <c r="C379" s="1" t="s">
        <v>4210</v>
      </c>
      <c r="E379" s="1" t="s">
        <v>1649</v>
      </c>
      <c r="F379" t="s">
        <v>3842</v>
      </c>
      <c r="G379" t="s">
        <v>4909</v>
      </c>
      <c r="H379" t="s">
        <v>3024</v>
      </c>
      <c r="I379" t="s">
        <v>3735</v>
      </c>
      <c r="J379" s="1" t="s">
        <v>2292</v>
      </c>
      <c r="K379" s="1" t="s">
        <v>2292</v>
      </c>
      <c r="L379" s="9" t="b">
        <f t="shared" si="5"/>
        <v>1</v>
      </c>
      <c r="M379">
        <v>2384</v>
      </c>
      <c r="N379">
        <v>4036602</v>
      </c>
      <c r="O379">
        <v>1693.2055369127499</v>
      </c>
      <c r="P379">
        <v>14.958507658834399</v>
      </c>
      <c r="Q379">
        <v>271</v>
      </c>
      <c r="R379">
        <v>9038</v>
      </c>
      <c r="S379">
        <v>1548.5</v>
      </c>
      <c r="T379">
        <v>2133</v>
      </c>
      <c r="U379" s="1" t="s">
        <v>3025</v>
      </c>
    </row>
    <row r="380" spans="1:21" ht="15" customHeight="1">
      <c r="A380" s="1" t="s">
        <v>419</v>
      </c>
      <c r="B380" s="1" t="s">
        <v>1650</v>
      </c>
      <c r="C380" s="1" t="s">
        <v>4210</v>
      </c>
      <c r="E380" s="1" t="s">
        <v>1651</v>
      </c>
      <c r="F380" t="s">
        <v>3842</v>
      </c>
      <c r="G380" t="s">
        <v>4714</v>
      </c>
      <c r="H380" t="s">
        <v>3024</v>
      </c>
      <c r="I380" t="s">
        <v>3735</v>
      </c>
      <c r="J380" s="1" t="s">
        <v>2293</v>
      </c>
      <c r="K380" s="1" t="s">
        <v>2293</v>
      </c>
      <c r="L380" s="9" t="b">
        <f t="shared" si="5"/>
        <v>1</v>
      </c>
      <c r="M380">
        <v>2413</v>
      </c>
      <c r="N380">
        <v>2418015</v>
      </c>
      <c r="O380">
        <v>1002.0783257355901</v>
      </c>
      <c r="P380">
        <v>8.0558763662204598</v>
      </c>
      <c r="Q380">
        <v>228</v>
      </c>
      <c r="R380">
        <v>5219</v>
      </c>
      <c r="S380">
        <v>961</v>
      </c>
      <c r="T380">
        <v>1082</v>
      </c>
      <c r="U380" s="1" t="s">
        <v>3025</v>
      </c>
    </row>
    <row r="381" spans="1:21" ht="15" customHeight="1">
      <c r="A381" s="1" t="s">
        <v>1553</v>
      </c>
      <c r="B381" s="1" t="s">
        <v>1652</v>
      </c>
      <c r="C381" s="1" t="s">
        <v>4210</v>
      </c>
      <c r="E381" s="1" t="s">
        <v>1653</v>
      </c>
      <c r="F381" t="s">
        <v>3842</v>
      </c>
      <c r="G381" t="s">
        <v>4896</v>
      </c>
      <c r="H381" t="s">
        <v>3024</v>
      </c>
      <c r="I381" t="s">
        <v>3735</v>
      </c>
      <c r="J381" s="1" t="s">
        <v>2294</v>
      </c>
      <c r="K381" s="1" t="s">
        <v>2294</v>
      </c>
      <c r="L381" s="9" t="b">
        <f t="shared" si="5"/>
        <v>1</v>
      </c>
      <c r="M381">
        <v>2287</v>
      </c>
      <c r="N381">
        <v>5983203</v>
      </c>
      <c r="O381">
        <v>2616.1797114123301</v>
      </c>
      <c r="P381">
        <v>27.7783833310164</v>
      </c>
      <c r="Q381">
        <v>242</v>
      </c>
      <c r="R381">
        <v>14306</v>
      </c>
      <c r="S381">
        <v>2333</v>
      </c>
      <c r="T381">
        <v>2206</v>
      </c>
      <c r="U381" s="1" t="s">
        <v>3025</v>
      </c>
    </row>
    <row r="382" spans="1:21" ht="15" customHeight="1">
      <c r="A382" s="1" t="s">
        <v>420</v>
      </c>
      <c r="B382" s="1" t="s">
        <v>1654</v>
      </c>
      <c r="C382" s="1" t="s">
        <v>4210</v>
      </c>
      <c r="E382" s="1" t="s">
        <v>1655</v>
      </c>
      <c r="F382" t="s">
        <v>3842</v>
      </c>
      <c r="G382" t="s">
        <v>5035</v>
      </c>
      <c r="H382" t="s">
        <v>3024</v>
      </c>
      <c r="I382" t="s">
        <v>3735</v>
      </c>
      <c r="J382" s="1" t="s">
        <v>2295</v>
      </c>
      <c r="K382" s="1" t="s">
        <v>2295</v>
      </c>
      <c r="L382" s="9" t="b">
        <f t="shared" si="5"/>
        <v>1</v>
      </c>
      <c r="M382">
        <v>2364</v>
      </c>
      <c r="N382">
        <v>3615399</v>
      </c>
      <c r="O382">
        <v>1529.35659898477</v>
      </c>
      <c r="P382">
        <v>13.6682314784968</v>
      </c>
      <c r="Q382">
        <v>170</v>
      </c>
      <c r="R382">
        <v>7280</v>
      </c>
      <c r="S382">
        <v>1418.5</v>
      </c>
      <c r="T382">
        <v>1950</v>
      </c>
      <c r="U382" s="1" t="s">
        <v>3025</v>
      </c>
    </row>
    <row r="383" spans="1:21" ht="15" customHeight="1">
      <c r="A383" s="1" t="s">
        <v>421</v>
      </c>
      <c r="B383" s="1" t="s">
        <v>1656</v>
      </c>
      <c r="C383" s="1" t="s">
        <v>4211</v>
      </c>
      <c r="E383" s="1" t="s">
        <v>1657</v>
      </c>
      <c r="F383" t="s">
        <v>3842</v>
      </c>
      <c r="G383" t="s">
        <v>4846</v>
      </c>
      <c r="H383" t="s">
        <v>3024</v>
      </c>
      <c r="I383" t="s">
        <v>3735</v>
      </c>
      <c r="J383" s="1" t="s">
        <v>2296</v>
      </c>
      <c r="K383" s="1" t="s">
        <v>2296</v>
      </c>
      <c r="L383" s="9" t="b">
        <f t="shared" si="5"/>
        <v>1</v>
      </c>
      <c r="M383">
        <v>1652</v>
      </c>
      <c r="N383">
        <v>1336087</v>
      </c>
      <c r="O383">
        <v>808.76937046004798</v>
      </c>
      <c r="P383">
        <v>9.7966971733475905</v>
      </c>
      <c r="Q383">
        <v>215</v>
      </c>
      <c r="R383">
        <v>10066</v>
      </c>
      <c r="S383">
        <v>773.5</v>
      </c>
      <c r="T383">
        <v>343</v>
      </c>
      <c r="U383" s="1"/>
    </row>
    <row r="384" spans="1:21" ht="15" customHeight="1">
      <c r="A384" s="1" t="s">
        <v>422</v>
      </c>
      <c r="B384" s="1" t="s">
        <v>1658</v>
      </c>
      <c r="C384" s="1" t="s">
        <v>4211</v>
      </c>
      <c r="E384" s="1" t="s">
        <v>1659</v>
      </c>
      <c r="F384" t="s">
        <v>3842</v>
      </c>
      <c r="G384" t="s">
        <v>4803</v>
      </c>
      <c r="H384" t="s">
        <v>3024</v>
      </c>
      <c r="I384" t="s">
        <v>3735</v>
      </c>
      <c r="J384" s="1" t="s">
        <v>2297</v>
      </c>
      <c r="K384" s="1" t="s">
        <v>2297</v>
      </c>
      <c r="L384" s="9" t="b">
        <f t="shared" si="5"/>
        <v>1</v>
      </c>
      <c r="M384">
        <v>2322</v>
      </c>
      <c r="N384">
        <v>2318189</v>
      </c>
      <c r="O384">
        <v>998.35874246339301</v>
      </c>
      <c r="P384">
        <v>8.5094231291109299</v>
      </c>
      <c r="Q384">
        <v>229</v>
      </c>
      <c r="R384">
        <v>5749</v>
      </c>
      <c r="S384">
        <v>960</v>
      </c>
      <c r="T384">
        <v>1027</v>
      </c>
      <c r="U384" s="1"/>
    </row>
    <row r="385" spans="1:21" ht="15" customHeight="1">
      <c r="A385" s="1" t="s">
        <v>422</v>
      </c>
      <c r="B385" s="1" t="s">
        <v>5846</v>
      </c>
      <c r="C385" s="1" t="s">
        <v>4210</v>
      </c>
      <c r="E385" s="1" t="s">
        <v>6040</v>
      </c>
      <c r="F385" t="s">
        <v>3842</v>
      </c>
      <c r="G385" t="s">
        <v>4803</v>
      </c>
      <c r="H385" t="s">
        <v>3024</v>
      </c>
      <c r="I385" t="s">
        <v>3735</v>
      </c>
      <c r="J385" s="1" t="s">
        <v>2298</v>
      </c>
      <c r="K385" s="1" t="s">
        <v>6039</v>
      </c>
      <c r="L385" s="9" t="b">
        <f t="shared" si="5"/>
        <v>0</v>
      </c>
      <c r="M385">
        <v>2374</v>
      </c>
      <c r="N385">
        <v>2560700</v>
      </c>
      <c r="O385">
        <v>1078.64363942712</v>
      </c>
      <c r="P385">
        <v>9.8762487972871291</v>
      </c>
      <c r="Q385">
        <v>208</v>
      </c>
      <c r="R385">
        <v>10544</v>
      </c>
      <c r="S385">
        <v>1019</v>
      </c>
      <c r="T385">
        <v>1246</v>
      </c>
      <c r="U385" s="1" t="s">
        <v>3025</v>
      </c>
    </row>
    <row r="386" spans="1:21" ht="15" customHeight="1">
      <c r="A386" s="1" t="s">
        <v>423</v>
      </c>
      <c r="B386" s="1" t="s">
        <v>1660</v>
      </c>
      <c r="C386" s="1" t="s">
        <v>4211</v>
      </c>
      <c r="E386" s="1" t="s">
        <v>1661</v>
      </c>
      <c r="F386" t="s">
        <v>3842</v>
      </c>
      <c r="G386" t="s">
        <v>5044</v>
      </c>
      <c r="H386" t="s">
        <v>3024</v>
      </c>
      <c r="I386" t="s">
        <v>3735</v>
      </c>
      <c r="J386" s="1" t="s">
        <v>2299</v>
      </c>
      <c r="K386" s="1" t="s">
        <v>2299</v>
      </c>
      <c r="L386" s="9" t="b">
        <f t="shared" ref="L386:L449" si="6">EXACT(J386,K386)</f>
        <v>1</v>
      </c>
      <c r="M386">
        <v>2374</v>
      </c>
      <c r="N386">
        <v>1799711</v>
      </c>
      <c r="O386">
        <v>758.09224936815497</v>
      </c>
      <c r="P386">
        <v>7.4459882306969698</v>
      </c>
      <c r="Q386">
        <v>217</v>
      </c>
      <c r="R386">
        <v>3949</v>
      </c>
      <c r="S386">
        <v>694</v>
      </c>
      <c r="T386">
        <v>418</v>
      </c>
      <c r="U386" s="1"/>
    </row>
    <row r="387" spans="1:21" ht="15" customHeight="1">
      <c r="A387" s="1" t="s">
        <v>424</v>
      </c>
      <c r="B387" s="1" t="s">
        <v>1662</v>
      </c>
      <c r="C387" s="1" t="s">
        <v>4210</v>
      </c>
      <c r="E387" s="1" t="s">
        <v>1663</v>
      </c>
      <c r="F387" t="s">
        <v>3842</v>
      </c>
      <c r="G387" t="s">
        <v>4811</v>
      </c>
      <c r="H387" t="s">
        <v>3024</v>
      </c>
      <c r="I387" t="s">
        <v>3735</v>
      </c>
      <c r="J387" s="1" t="s">
        <v>2300</v>
      </c>
      <c r="K387" s="1" t="s">
        <v>2300</v>
      </c>
      <c r="L387" s="9" t="b">
        <f t="shared" si="6"/>
        <v>1</v>
      </c>
      <c r="M387">
        <v>2380</v>
      </c>
      <c r="N387">
        <v>2302778</v>
      </c>
      <c r="O387">
        <v>967.55378151260504</v>
      </c>
      <c r="P387">
        <v>7.8683329462249496</v>
      </c>
      <c r="Q387">
        <v>105</v>
      </c>
      <c r="R387">
        <v>3967</v>
      </c>
      <c r="S387">
        <v>909.5</v>
      </c>
      <c r="T387">
        <v>897</v>
      </c>
      <c r="U387" s="1" t="s">
        <v>3025</v>
      </c>
    </row>
    <row r="388" spans="1:21" ht="15" customHeight="1">
      <c r="A388" s="1" t="s">
        <v>425</v>
      </c>
      <c r="B388" s="1" t="s">
        <v>1664</v>
      </c>
      <c r="C388" s="1" t="s">
        <v>4210</v>
      </c>
      <c r="E388" s="1" t="s">
        <v>1665</v>
      </c>
      <c r="F388" t="s">
        <v>3842</v>
      </c>
      <c r="G388" t="s">
        <v>4818</v>
      </c>
      <c r="H388" t="s">
        <v>3024</v>
      </c>
      <c r="I388" t="s">
        <v>3735</v>
      </c>
      <c r="J388" s="1" t="s">
        <v>2301</v>
      </c>
      <c r="K388" s="1" t="s">
        <v>2301</v>
      </c>
      <c r="L388" s="9" t="b">
        <f t="shared" si="6"/>
        <v>1</v>
      </c>
      <c r="M388">
        <v>2307</v>
      </c>
      <c r="N388">
        <v>2741770</v>
      </c>
      <c r="O388">
        <v>1188.4568703944501</v>
      </c>
      <c r="P388">
        <v>10.527500207545501</v>
      </c>
      <c r="Q388">
        <v>102</v>
      </c>
      <c r="R388">
        <v>10982</v>
      </c>
      <c r="S388">
        <v>1132</v>
      </c>
      <c r="T388">
        <v>1488</v>
      </c>
      <c r="U388" s="1" t="s">
        <v>3025</v>
      </c>
    </row>
    <row r="389" spans="1:21" ht="15" customHeight="1">
      <c r="A389" s="1" t="s">
        <v>426</v>
      </c>
      <c r="B389" s="1" t="s">
        <v>1666</v>
      </c>
      <c r="C389" s="1" t="s">
        <v>4210</v>
      </c>
      <c r="E389" s="1" t="s">
        <v>1667</v>
      </c>
      <c r="F389" t="s">
        <v>3842</v>
      </c>
      <c r="G389" t="s">
        <v>5077</v>
      </c>
      <c r="H389" t="s">
        <v>3024</v>
      </c>
      <c r="I389" t="s">
        <v>3735</v>
      </c>
      <c r="J389" s="1" t="s">
        <v>2302</v>
      </c>
      <c r="K389" s="1" t="s">
        <v>2302</v>
      </c>
      <c r="L389" s="9" t="b">
        <f t="shared" si="6"/>
        <v>1</v>
      </c>
      <c r="M389">
        <v>1950</v>
      </c>
      <c r="N389">
        <v>2055832</v>
      </c>
      <c r="O389">
        <v>1054.2728205128201</v>
      </c>
      <c r="P389">
        <v>9.7827825164111299</v>
      </c>
      <c r="Q389">
        <v>235</v>
      </c>
      <c r="R389">
        <v>4597</v>
      </c>
      <c r="S389">
        <v>1002</v>
      </c>
      <c r="T389">
        <v>982</v>
      </c>
      <c r="U389" s="1" t="s">
        <v>3025</v>
      </c>
    </row>
    <row r="390" spans="1:21" ht="15" customHeight="1">
      <c r="A390" s="1" t="s">
        <v>427</v>
      </c>
      <c r="B390" s="1" t="s">
        <v>1668</v>
      </c>
      <c r="C390" s="1" t="s">
        <v>4210</v>
      </c>
      <c r="E390" s="1" t="s">
        <v>1669</v>
      </c>
      <c r="F390" t="s">
        <v>3842</v>
      </c>
      <c r="G390" t="s">
        <v>4897</v>
      </c>
      <c r="H390" t="s">
        <v>3024</v>
      </c>
      <c r="I390" t="s">
        <v>3735</v>
      </c>
      <c r="J390" s="1" t="s">
        <v>2303</v>
      </c>
      <c r="K390" s="1" t="s">
        <v>2303</v>
      </c>
      <c r="L390" s="9" t="b">
        <f t="shared" si="6"/>
        <v>1</v>
      </c>
      <c r="M390">
        <v>2406</v>
      </c>
      <c r="N390">
        <v>2091718</v>
      </c>
      <c r="O390">
        <v>869.37572734829598</v>
      </c>
      <c r="P390">
        <v>6.7015389059502199</v>
      </c>
      <c r="Q390">
        <v>224</v>
      </c>
      <c r="R390">
        <v>5809</v>
      </c>
      <c r="S390">
        <v>832</v>
      </c>
      <c r="T390">
        <v>659</v>
      </c>
      <c r="U390" s="1" t="s">
        <v>3025</v>
      </c>
    </row>
    <row r="391" spans="1:21" ht="15" customHeight="1">
      <c r="A391" s="1" t="s">
        <v>428</v>
      </c>
      <c r="B391" s="1" t="s">
        <v>1670</v>
      </c>
      <c r="C391" s="1" t="s">
        <v>4210</v>
      </c>
      <c r="E391" s="1" t="s">
        <v>1671</v>
      </c>
      <c r="F391" t="s">
        <v>3842</v>
      </c>
      <c r="G391" t="s">
        <v>4783</v>
      </c>
      <c r="H391" t="s">
        <v>3024</v>
      </c>
      <c r="I391" t="s">
        <v>3735</v>
      </c>
      <c r="J391" s="1" t="s">
        <v>2304</v>
      </c>
      <c r="K391" s="1" t="s">
        <v>2304</v>
      </c>
      <c r="L391" s="9" t="b">
        <f t="shared" si="6"/>
        <v>1</v>
      </c>
      <c r="M391">
        <v>2415</v>
      </c>
      <c r="N391">
        <v>3102470</v>
      </c>
      <c r="O391">
        <v>1284.6666666666599</v>
      </c>
      <c r="P391">
        <v>10.649686356782199</v>
      </c>
      <c r="Q391">
        <v>236</v>
      </c>
      <c r="R391">
        <v>5496</v>
      </c>
      <c r="S391">
        <v>1210</v>
      </c>
      <c r="T391">
        <v>1683</v>
      </c>
      <c r="U391" s="1" t="s">
        <v>3025</v>
      </c>
    </row>
    <row r="392" spans="1:21" ht="15" customHeight="1">
      <c r="A392" s="1" t="s">
        <v>429</v>
      </c>
      <c r="B392" s="1" t="s">
        <v>1672</v>
      </c>
      <c r="C392" s="1" t="s">
        <v>4210</v>
      </c>
      <c r="E392" s="1" t="s">
        <v>1673</v>
      </c>
      <c r="F392" t="s">
        <v>3842</v>
      </c>
      <c r="G392" t="s">
        <v>4863</v>
      </c>
      <c r="H392" t="s">
        <v>3024</v>
      </c>
      <c r="I392" t="s">
        <v>3735</v>
      </c>
      <c r="J392" s="1" t="s">
        <v>2305</v>
      </c>
      <c r="K392" s="1" t="s">
        <v>2305</v>
      </c>
      <c r="L392" s="9" t="b">
        <f t="shared" si="6"/>
        <v>1</v>
      </c>
      <c r="M392">
        <v>2271</v>
      </c>
      <c r="N392">
        <v>1631003</v>
      </c>
      <c r="O392">
        <v>718.18714222809297</v>
      </c>
      <c r="P392">
        <v>5.5326434108467204</v>
      </c>
      <c r="Q392">
        <v>212</v>
      </c>
      <c r="R392">
        <v>3616</v>
      </c>
      <c r="S392">
        <v>677</v>
      </c>
      <c r="T392">
        <v>276</v>
      </c>
      <c r="U392" s="1" t="s">
        <v>3025</v>
      </c>
    </row>
    <row r="393" spans="1:21" ht="15" customHeight="1">
      <c r="A393" s="1" t="s">
        <v>430</v>
      </c>
      <c r="B393" s="1" t="s">
        <v>1674</v>
      </c>
      <c r="C393" s="1" t="s">
        <v>4210</v>
      </c>
      <c r="E393" s="1" t="s">
        <v>1675</v>
      </c>
      <c r="F393" t="s">
        <v>3842</v>
      </c>
      <c r="G393" t="s">
        <v>5362</v>
      </c>
      <c r="H393" t="s">
        <v>3024</v>
      </c>
      <c r="I393" t="s">
        <v>3735</v>
      </c>
      <c r="J393" s="1" t="s">
        <v>2306</v>
      </c>
      <c r="K393" s="1" t="s">
        <v>2306</v>
      </c>
      <c r="L393" s="9" t="b">
        <f t="shared" si="6"/>
        <v>1</v>
      </c>
      <c r="M393">
        <v>2380</v>
      </c>
      <c r="N393">
        <v>4297299</v>
      </c>
      <c r="O393">
        <v>1805.5878151260499</v>
      </c>
      <c r="P393">
        <v>15.6409388750206</v>
      </c>
      <c r="Q393">
        <v>230</v>
      </c>
      <c r="R393">
        <v>8935</v>
      </c>
      <c r="S393">
        <v>1670</v>
      </c>
      <c r="T393">
        <v>2165</v>
      </c>
      <c r="U393" s="1" t="s">
        <v>3025</v>
      </c>
    </row>
    <row r="394" spans="1:21" ht="15" customHeight="1">
      <c r="A394" s="1" t="s">
        <v>431</v>
      </c>
      <c r="B394" s="1" t="s">
        <v>1676</v>
      </c>
      <c r="C394" s="1" t="s">
        <v>4210</v>
      </c>
      <c r="E394" s="1" t="s">
        <v>1677</v>
      </c>
      <c r="F394" t="s">
        <v>3842</v>
      </c>
      <c r="G394" t="s">
        <v>4894</v>
      </c>
      <c r="H394" t="s">
        <v>3024</v>
      </c>
      <c r="I394" t="s">
        <v>3735</v>
      </c>
      <c r="J394" s="1" t="s">
        <v>2307</v>
      </c>
      <c r="K394" s="1" t="s">
        <v>2307</v>
      </c>
      <c r="L394" s="9" t="b">
        <f t="shared" si="6"/>
        <v>1</v>
      </c>
      <c r="M394">
        <v>2401</v>
      </c>
      <c r="N394">
        <v>3206057</v>
      </c>
      <c r="O394">
        <v>1335.3007080383099</v>
      </c>
      <c r="P394">
        <v>10.968331834076</v>
      </c>
      <c r="Q394">
        <v>177</v>
      </c>
      <c r="R394">
        <v>5981</v>
      </c>
      <c r="S394">
        <v>1271</v>
      </c>
      <c r="T394">
        <v>1795</v>
      </c>
      <c r="U394" s="1" t="s">
        <v>3025</v>
      </c>
    </row>
    <row r="395" spans="1:21" ht="15" customHeight="1">
      <c r="A395" s="1" t="s">
        <v>432</v>
      </c>
      <c r="B395" s="1" t="s">
        <v>1678</v>
      </c>
      <c r="C395" s="1" t="s">
        <v>4210</v>
      </c>
      <c r="E395" s="1" t="s">
        <v>1679</v>
      </c>
      <c r="F395" t="s">
        <v>3842</v>
      </c>
      <c r="G395" t="s">
        <v>5085</v>
      </c>
      <c r="H395" t="s">
        <v>3024</v>
      </c>
      <c r="I395" t="s">
        <v>3735</v>
      </c>
      <c r="J395" s="1" t="s">
        <v>2308</v>
      </c>
      <c r="K395" s="1" t="s">
        <v>2308</v>
      </c>
      <c r="L395" s="9" t="b">
        <f t="shared" si="6"/>
        <v>1</v>
      </c>
      <c r="M395">
        <v>2395</v>
      </c>
      <c r="N395">
        <v>2912732</v>
      </c>
      <c r="O395">
        <v>1216.1720250521901</v>
      </c>
      <c r="P395">
        <v>10.5569026258399</v>
      </c>
      <c r="Q395">
        <v>214</v>
      </c>
      <c r="R395">
        <v>13756</v>
      </c>
      <c r="S395">
        <v>1155</v>
      </c>
      <c r="T395">
        <v>1624</v>
      </c>
      <c r="U395" s="1" t="s">
        <v>3025</v>
      </c>
    </row>
    <row r="396" spans="1:21" ht="15" customHeight="1">
      <c r="A396" s="1" t="s">
        <v>433</v>
      </c>
      <c r="B396" s="1" t="s">
        <v>1680</v>
      </c>
      <c r="C396" s="1" t="s">
        <v>4210</v>
      </c>
      <c r="E396" s="1" t="s">
        <v>1681</v>
      </c>
      <c r="F396" t="s">
        <v>3842</v>
      </c>
      <c r="G396" t="s">
        <v>4788</v>
      </c>
      <c r="H396" t="s">
        <v>3024</v>
      </c>
      <c r="I396" t="s">
        <v>3735</v>
      </c>
      <c r="J396" s="1" t="s">
        <v>2309</v>
      </c>
      <c r="K396" s="1" t="s">
        <v>2309</v>
      </c>
      <c r="L396" s="9" t="b">
        <f t="shared" si="6"/>
        <v>1</v>
      </c>
      <c r="M396">
        <v>2415</v>
      </c>
      <c r="N396">
        <v>1900268</v>
      </c>
      <c r="O396">
        <v>786.86045548654204</v>
      </c>
      <c r="P396">
        <v>6.6118798456623704</v>
      </c>
      <c r="Q396">
        <v>235</v>
      </c>
      <c r="R396">
        <v>4638</v>
      </c>
      <c r="S396">
        <v>731</v>
      </c>
      <c r="T396">
        <v>456</v>
      </c>
      <c r="U396" s="1" t="s">
        <v>3025</v>
      </c>
    </row>
    <row r="397" spans="1:21" ht="15" customHeight="1">
      <c r="A397" s="1" t="s">
        <v>434</v>
      </c>
      <c r="B397" s="1" t="s">
        <v>1682</v>
      </c>
      <c r="C397" s="1" t="s">
        <v>4210</v>
      </c>
      <c r="E397" s="1" t="s">
        <v>1683</v>
      </c>
      <c r="F397" t="s">
        <v>3842</v>
      </c>
      <c r="G397" t="s">
        <v>4845</v>
      </c>
      <c r="H397" t="s">
        <v>3024</v>
      </c>
      <c r="I397" t="s">
        <v>3735</v>
      </c>
      <c r="J397" s="1" t="s">
        <v>2310</v>
      </c>
      <c r="K397" s="1" t="s">
        <v>2310</v>
      </c>
      <c r="L397" s="9" t="b">
        <f t="shared" si="6"/>
        <v>1</v>
      </c>
      <c r="M397">
        <v>2358</v>
      </c>
      <c r="N397">
        <v>1564168</v>
      </c>
      <c r="O397">
        <v>663.34520780322305</v>
      </c>
      <c r="P397">
        <v>5.1440876839135603</v>
      </c>
      <c r="Q397">
        <v>228</v>
      </c>
      <c r="R397">
        <v>4542</v>
      </c>
      <c r="S397">
        <v>643.5</v>
      </c>
      <c r="T397">
        <v>162</v>
      </c>
      <c r="U397" s="1" t="s">
        <v>3025</v>
      </c>
    </row>
    <row r="398" spans="1:21" ht="15" customHeight="1">
      <c r="A398" s="1" t="s">
        <v>435</v>
      </c>
      <c r="B398" s="1" t="s">
        <v>1684</v>
      </c>
      <c r="C398" s="1" t="s">
        <v>4210</v>
      </c>
      <c r="E398" s="1" t="s">
        <v>1685</v>
      </c>
      <c r="F398" t="s">
        <v>3842</v>
      </c>
      <c r="G398" t="s">
        <v>5319</v>
      </c>
      <c r="H398" t="s">
        <v>3024</v>
      </c>
      <c r="I398" t="s">
        <v>3735</v>
      </c>
      <c r="J398" s="1" t="s">
        <v>2311</v>
      </c>
      <c r="K398" s="1" t="s">
        <v>2311</v>
      </c>
      <c r="L398" s="9" t="b">
        <f t="shared" si="6"/>
        <v>1</v>
      </c>
      <c r="M398">
        <v>2391</v>
      </c>
      <c r="N398">
        <v>3112922</v>
      </c>
      <c r="O398">
        <v>1301.9330823923001</v>
      </c>
      <c r="P398">
        <v>12.211660569714899</v>
      </c>
      <c r="Q398">
        <v>223</v>
      </c>
      <c r="R398">
        <v>9970</v>
      </c>
      <c r="S398">
        <v>1189</v>
      </c>
      <c r="T398">
        <v>1632</v>
      </c>
      <c r="U398" s="1" t="s">
        <v>3025</v>
      </c>
    </row>
    <row r="399" spans="1:21" ht="15" customHeight="1">
      <c r="A399" s="1" t="s">
        <v>436</v>
      </c>
      <c r="B399" s="1" t="s">
        <v>1686</v>
      </c>
      <c r="C399" s="1" t="s">
        <v>4210</v>
      </c>
      <c r="E399" s="1" t="s">
        <v>1687</v>
      </c>
      <c r="F399" t="s">
        <v>3842</v>
      </c>
      <c r="G399" t="s">
        <v>5055</v>
      </c>
      <c r="H399" t="s">
        <v>3024</v>
      </c>
      <c r="I399" t="s">
        <v>3735</v>
      </c>
      <c r="J399" s="1" t="s">
        <v>2312</v>
      </c>
      <c r="K399" s="1" t="s">
        <v>2312</v>
      </c>
      <c r="L399" s="9" t="b">
        <f t="shared" si="6"/>
        <v>1</v>
      </c>
      <c r="M399">
        <v>2362</v>
      </c>
      <c r="N399">
        <v>3425518</v>
      </c>
      <c r="O399">
        <v>1450.2616426756899</v>
      </c>
      <c r="P399">
        <v>11.615869959658299</v>
      </c>
      <c r="Q399">
        <v>203</v>
      </c>
      <c r="R399">
        <v>4975</v>
      </c>
      <c r="S399">
        <v>1361</v>
      </c>
      <c r="T399">
        <v>1932</v>
      </c>
      <c r="U399" s="1" t="s">
        <v>3025</v>
      </c>
    </row>
    <row r="400" spans="1:21" ht="15" customHeight="1">
      <c r="A400" s="1" t="s">
        <v>437</v>
      </c>
      <c r="B400" s="1" t="s">
        <v>1688</v>
      </c>
      <c r="C400" s="1" t="s">
        <v>4210</v>
      </c>
      <c r="E400" s="1" t="s">
        <v>1689</v>
      </c>
      <c r="F400" t="s">
        <v>3842</v>
      </c>
      <c r="G400" t="s">
        <v>5040</v>
      </c>
      <c r="H400" t="s">
        <v>3024</v>
      </c>
      <c r="I400" t="s">
        <v>3735</v>
      </c>
      <c r="J400" s="1" t="s">
        <v>2313</v>
      </c>
      <c r="K400" s="1" t="s">
        <v>2313</v>
      </c>
      <c r="L400" s="9" t="b">
        <f t="shared" si="6"/>
        <v>1</v>
      </c>
      <c r="M400">
        <v>2409</v>
      </c>
      <c r="N400">
        <v>3867538</v>
      </c>
      <c r="O400">
        <v>1605.4537152345299</v>
      </c>
      <c r="P400">
        <v>14.043665041951</v>
      </c>
      <c r="Q400">
        <v>266</v>
      </c>
      <c r="R400">
        <v>10581</v>
      </c>
      <c r="S400">
        <v>1489</v>
      </c>
      <c r="T400">
        <v>2119</v>
      </c>
      <c r="U400" s="1" t="s">
        <v>3025</v>
      </c>
    </row>
    <row r="401" spans="1:21" ht="15" customHeight="1">
      <c r="A401" s="1" t="s">
        <v>438</v>
      </c>
      <c r="B401" s="1" t="s">
        <v>1690</v>
      </c>
      <c r="C401" s="1" t="s">
        <v>4210</v>
      </c>
      <c r="E401" s="1" t="s">
        <v>1691</v>
      </c>
      <c r="F401" t="s">
        <v>3842</v>
      </c>
      <c r="G401" t="s">
        <v>5038</v>
      </c>
      <c r="H401" t="s">
        <v>3024</v>
      </c>
      <c r="I401" t="s">
        <v>3735</v>
      </c>
      <c r="J401" s="1" t="s">
        <v>2314</v>
      </c>
      <c r="K401" s="1" t="s">
        <v>2314</v>
      </c>
      <c r="L401" s="9" t="b">
        <f t="shared" si="6"/>
        <v>1</v>
      </c>
      <c r="M401">
        <v>2409</v>
      </c>
      <c r="N401">
        <v>2986943</v>
      </c>
      <c r="O401">
        <v>1239.90992112909</v>
      </c>
      <c r="P401">
        <v>10.178503265173299</v>
      </c>
      <c r="Q401">
        <v>244</v>
      </c>
      <c r="R401">
        <v>8742</v>
      </c>
      <c r="S401">
        <v>1190</v>
      </c>
      <c r="T401">
        <v>1682</v>
      </c>
      <c r="U401" s="1" t="s">
        <v>3025</v>
      </c>
    </row>
    <row r="402" spans="1:21" ht="15" customHeight="1">
      <c r="A402" s="1" t="s">
        <v>439</v>
      </c>
      <c r="B402" s="1" t="s">
        <v>1692</v>
      </c>
      <c r="C402" s="1" t="s">
        <v>4210</v>
      </c>
      <c r="E402" s="1" t="s">
        <v>1693</v>
      </c>
      <c r="F402" t="s">
        <v>3842</v>
      </c>
      <c r="G402" t="s">
        <v>5027</v>
      </c>
      <c r="H402" t="s">
        <v>3024</v>
      </c>
      <c r="I402" t="s">
        <v>3735</v>
      </c>
      <c r="J402" s="1" t="s">
        <v>2315</v>
      </c>
      <c r="K402" s="1" t="s">
        <v>2315</v>
      </c>
      <c r="L402" s="9" t="b">
        <f t="shared" si="6"/>
        <v>1</v>
      </c>
      <c r="M402">
        <v>2397</v>
      </c>
      <c r="N402">
        <v>3444121</v>
      </c>
      <c r="O402">
        <v>1436.8464747601099</v>
      </c>
      <c r="P402">
        <v>12.638565338040699</v>
      </c>
      <c r="Q402">
        <v>230</v>
      </c>
      <c r="R402">
        <v>9085</v>
      </c>
      <c r="S402">
        <v>1337</v>
      </c>
      <c r="T402">
        <v>1861</v>
      </c>
      <c r="U402" s="1" t="s">
        <v>3025</v>
      </c>
    </row>
    <row r="403" spans="1:21" ht="15" customHeight="1">
      <c r="A403" s="1" t="s">
        <v>440</v>
      </c>
      <c r="B403" s="1" t="s">
        <v>1694</v>
      </c>
      <c r="C403" s="1" t="s">
        <v>4210</v>
      </c>
      <c r="E403" s="1" t="s">
        <v>1695</v>
      </c>
      <c r="F403" t="s">
        <v>3842</v>
      </c>
      <c r="G403" t="s">
        <v>5359</v>
      </c>
      <c r="H403" t="s">
        <v>3024</v>
      </c>
      <c r="I403" t="s">
        <v>3735</v>
      </c>
      <c r="J403" s="1" t="s">
        <v>2316</v>
      </c>
      <c r="K403" s="1" t="s">
        <v>2316</v>
      </c>
      <c r="L403" s="9" t="b">
        <f t="shared" si="6"/>
        <v>1</v>
      </c>
      <c r="M403">
        <v>2323</v>
      </c>
      <c r="N403">
        <v>4657185</v>
      </c>
      <c r="O403">
        <v>2004.8148945329301</v>
      </c>
      <c r="P403">
        <v>19.569844344361801</v>
      </c>
      <c r="Q403">
        <v>290</v>
      </c>
      <c r="R403">
        <v>12319</v>
      </c>
      <c r="S403">
        <v>1801</v>
      </c>
      <c r="T403">
        <v>2181</v>
      </c>
      <c r="U403" s="1" t="s">
        <v>3025</v>
      </c>
    </row>
    <row r="404" spans="1:21" ht="15" customHeight="1">
      <c r="A404" s="1" t="s">
        <v>441</v>
      </c>
      <c r="B404" s="1" t="s">
        <v>1696</v>
      </c>
      <c r="C404" s="1" t="s">
        <v>4210</v>
      </c>
      <c r="E404" s="1" t="s">
        <v>1697</v>
      </c>
      <c r="F404" t="s">
        <v>3842</v>
      </c>
      <c r="G404" t="s">
        <v>5028</v>
      </c>
      <c r="H404" t="s">
        <v>3024</v>
      </c>
      <c r="I404" t="s">
        <v>3735</v>
      </c>
      <c r="J404" s="1" t="s">
        <v>2317</v>
      </c>
      <c r="K404" s="1" t="s">
        <v>2317</v>
      </c>
      <c r="L404" s="9" t="b">
        <f t="shared" si="6"/>
        <v>1</v>
      </c>
      <c r="M404">
        <v>2368</v>
      </c>
      <c r="N404">
        <v>2634424</v>
      </c>
      <c r="O404">
        <v>1112.51013513513</v>
      </c>
      <c r="P404">
        <v>9.20559689107432</v>
      </c>
      <c r="Q404">
        <v>228</v>
      </c>
      <c r="R404">
        <v>5751</v>
      </c>
      <c r="S404">
        <v>1048</v>
      </c>
      <c r="T404">
        <v>1341</v>
      </c>
      <c r="U404" s="1" t="s">
        <v>3025</v>
      </c>
    </row>
    <row r="405" spans="1:21" ht="15" customHeight="1">
      <c r="A405" s="1" t="s">
        <v>442</v>
      </c>
      <c r="B405" s="1" t="s">
        <v>1698</v>
      </c>
      <c r="C405" s="1" t="s">
        <v>4210</v>
      </c>
      <c r="E405" s="1" t="s">
        <v>1699</v>
      </c>
      <c r="F405" t="s">
        <v>3842</v>
      </c>
      <c r="G405" t="s">
        <v>4813</v>
      </c>
      <c r="H405" t="s">
        <v>3024</v>
      </c>
      <c r="I405" t="s">
        <v>3735</v>
      </c>
      <c r="J405" s="1" t="s">
        <v>2318</v>
      </c>
      <c r="K405" s="1" t="s">
        <v>2318</v>
      </c>
      <c r="L405" s="9" t="b">
        <f t="shared" si="6"/>
        <v>1</v>
      </c>
      <c r="M405">
        <v>2397</v>
      </c>
      <c r="N405">
        <v>2963508</v>
      </c>
      <c r="O405">
        <v>1236.3404255319099</v>
      </c>
      <c r="P405">
        <v>10.5809063364759</v>
      </c>
      <c r="Q405">
        <v>115</v>
      </c>
      <c r="R405">
        <v>4102</v>
      </c>
      <c r="S405">
        <v>1138</v>
      </c>
      <c r="T405">
        <v>1554</v>
      </c>
      <c r="U405" s="1" t="s">
        <v>3025</v>
      </c>
    </row>
    <row r="406" spans="1:21" ht="15" customHeight="1">
      <c r="A406" s="1" t="s">
        <v>443</v>
      </c>
      <c r="B406" s="1" t="s">
        <v>1700</v>
      </c>
      <c r="C406" s="1" t="s">
        <v>4210</v>
      </c>
      <c r="E406" s="1" t="s">
        <v>1701</v>
      </c>
      <c r="F406" t="s">
        <v>3842</v>
      </c>
      <c r="G406" t="s">
        <v>5046</v>
      </c>
      <c r="H406" t="s">
        <v>3024</v>
      </c>
      <c r="I406" t="s">
        <v>3735</v>
      </c>
      <c r="J406" s="1" t="s">
        <v>2319</v>
      </c>
      <c r="K406" s="1" t="s">
        <v>2319</v>
      </c>
      <c r="L406" s="9" t="b">
        <f t="shared" si="6"/>
        <v>1</v>
      </c>
      <c r="M406">
        <v>2386</v>
      </c>
      <c r="N406">
        <v>3233669</v>
      </c>
      <c r="O406">
        <v>1355.2678122380501</v>
      </c>
      <c r="P406">
        <v>12.2253098002814</v>
      </c>
      <c r="Q406">
        <v>232</v>
      </c>
      <c r="R406">
        <v>8952</v>
      </c>
      <c r="S406">
        <v>1268.5</v>
      </c>
      <c r="T406">
        <v>1793</v>
      </c>
      <c r="U406" s="1" t="s">
        <v>3025</v>
      </c>
    </row>
    <row r="407" spans="1:21" ht="15" customHeight="1">
      <c r="A407" s="1" t="s">
        <v>444</v>
      </c>
      <c r="B407" s="1" t="s">
        <v>1702</v>
      </c>
      <c r="C407" s="1" t="s">
        <v>4210</v>
      </c>
      <c r="E407" s="1" t="s">
        <v>1703</v>
      </c>
      <c r="F407" t="s">
        <v>3842</v>
      </c>
      <c r="G407" t="s">
        <v>5317</v>
      </c>
      <c r="H407" t="s">
        <v>3024</v>
      </c>
      <c r="I407" t="s">
        <v>3735</v>
      </c>
      <c r="J407" s="1" t="s">
        <v>2320</v>
      </c>
      <c r="K407" s="1" t="s">
        <v>2320</v>
      </c>
      <c r="L407" s="9" t="b">
        <f t="shared" si="6"/>
        <v>1</v>
      </c>
      <c r="M407">
        <v>2387</v>
      </c>
      <c r="N407">
        <v>2975377</v>
      </c>
      <c r="O407">
        <v>1246.4922496857901</v>
      </c>
      <c r="P407">
        <v>9.9688421202744806</v>
      </c>
      <c r="Q407">
        <v>226</v>
      </c>
      <c r="R407">
        <v>5460</v>
      </c>
      <c r="S407">
        <v>1184</v>
      </c>
      <c r="T407">
        <v>1691</v>
      </c>
      <c r="U407" s="1" t="s">
        <v>3025</v>
      </c>
    </row>
    <row r="408" spans="1:21" ht="15" customHeight="1">
      <c r="A408" s="1" t="s">
        <v>445</v>
      </c>
      <c r="B408" s="1" t="s">
        <v>1704</v>
      </c>
      <c r="C408" s="1" t="s">
        <v>4210</v>
      </c>
      <c r="E408" s="1" t="s">
        <v>1705</v>
      </c>
      <c r="F408" t="s">
        <v>3842</v>
      </c>
      <c r="G408" t="s">
        <v>5043</v>
      </c>
      <c r="H408" t="s">
        <v>3024</v>
      </c>
      <c r="I408" t="s">
        <v>3735</v>
      </c>
      <c r="J408" s="1" t="s">
        <v>2321</v>
      </c>
      <c r="K408" s="1" t="s">
        <v>2321</v>
      </c>
      <c r="L408" s="9" t="b">
        <f t="shared" si="6"/>
        <v>1</v>
      </c>
      <c r="M408">
        <v>2381</v>
      </c>
      <c r="N408">
        <v>3053360</v>
      </c>
      <c r="O408">
        <v>1282.3855522889501</v>
      </c>
      <c r="P408">
        <v>12.0393842286504</v>
      </c>
      <c r="Q408">
        <v>231</v>
      </c>
      <c r="R408">
        <v>13505</v>
      </c>
      <c r="S408">
        <v>1206</v>
      </c>
      <c r="T408">
        <v>1689</v>
      </c>
      <c r="U408" s="1" t="s">
        <v>3025</v>
      </c>
    </row>
    <row r="409" spans="1:21" ht="15" customHeight="1">
      <c r="A409" s="1" t="s">
        <v>446</v>
      </c>
      <c r="B409" s="1" t="s">
        <v>1706</v>
      </c>
      <c r="C409" s="1" t="s">
        <v>4210</v>
      </c>
      <c r="E409" s="1" t="s">
        <v>1707</v>
      </c>
      <c r="F409" t="s">
        <v>3842</v>
      </c>
      <c r="G409" t="s">
        <v>4905</v>
      </c>
      <c r="H409" t="s">
        <v>3024</v>
      </c>
      <c r="I409" t="s">
        <v>3735</v>
      </c>
      <c r="J409" s="1" t="s">
        <v>2322</v>
      </c>
      <c r="K409" s="1" t="s">
        <v>2322</v>
      </c>
      <c r="L409" s="9" t="b">
        <f t="shared" si="6"/>
        <v>1</v>
      </c>
      <c r="M409">
        <v>2390</v>
      </c>
      <c r="N409">
        <v>2914512</v>
      </c>
      <c r="O409">
        <v>1219.4610878660999</v>
      </c>
      <c r="P409">
        <v>9.8928143670503506</v>
      </c>
      <c r="Q409">
        <v>229</v>
      </c>
      <c r="R409">
        <v>6097</v>
      </c>
      <c r="S409">
        <v>1131</v>
      </c>
      <c r="T409">
        <v>1539</v>
      </c>
      <c r="U409" s="1" t="s">
        <v>3025</v>
      </c>
    </row>
    <row r="410" spans="1:21" ht="15" customHeight="1">
      <c r="A410" s="1" t="s">
        <v>447</v>
      </c>
      <c r="B410" s="1" t="s">
        <v>1708</v>
      </c>
      <c r="C410" s="1" t="s">
        <v>4210</v>
      </c>
      <c r="E410" s="1" t="s">
        <v>1709</v>
      </c>
      <c r="F410" t="s">
        <v>3842</v>
      </c>
      <c r="G410" t="s">
        <v>5080</v>
      </c>
      <c r="H410" t="s">
        <v>3024</v>
      </c>
      <c r="I410" t="s">
        <v>3735</v>
      </c>
      <c r="J410" s="1" t="s">
        <v>2323</v>
      </c>
      <c r="K410" s="1" t="s">
        <v>2323</v>
      </c>
      <c r="L410" s="9" t="b">
        <f t="shared" si="6"/>
        <v>1</v>
      </c>
      <c r="M410">
        <v>2357</v>
      </c>
      <c r="N410">
        <v>2569110</v>
      </c>
      <c r="O410">
        <v>1089.99151463725</v>
      </c>
      <c r="P410">
        <v>9.9967579635169894</v>
      </c>
      <c r="Q410">
        <v>238</v>
      </c>
      <c r="R410">
        <v>5851</v>
      </c>
      <c r="S410">
        <v>993</v>
      </c>
      <c r="T410">
        <v>1162</v>
      </c>
      <c r="U410" s="1" t="s">
        <v>3025</v>
      </c>
    </row>
    <row r="411" spans="1:21" ht="15" customHeight="1">
      <c r="A411" s="1" t="s">
        <v>448</v>
      </c>
      <c r="B411" s="1" t="s">
        <v>1710</v>
      </c>
      <c r="C411" s="1" t="s">
        <v>4210</v>
      </c>
      <c r="E411" s="1" t="s">
        <v>1711</v>
      </c>
      <c r="F411" t="s">
        <v>3842</v>
      </c>
      <c r="G411" t="s">
        <v>5356</v>
      </c>
      <c r="H411" t="s">
        <v>3024</v>
      </c>
      <c r="I411" t="s">
        <v>3735</v>
      </c>
      <c r="J411" s="1" t="s">
        <v>2324</v>
      </c>
      <c r="K411" s="1" t="s">
        <v>2324</v>
      </c>
      <c r="L411" s="9" t="b">
        <f t="shared" si="6"/>
        <v>1</v>
      </c>
      <c r="M411">
        <v>2371</v>
      </c>
      <c r="N411">
        <v>3591428</v>
      </c>
      <c r="O411">
        <v>1514.7313369886101</v>
      </c>
      <c r="P411">
        <v>12.3128629373686</v>
      </c>
      <c r="Q411">
        <v>244</v>
      </c>
      <c r="R411">
        <v>5661</v>
      </c>
      <c r="S411">
        <v>1435</v>
      </c>
      <c r="T411">
        <v>1999</v>
      </c>
      <c r="U411" s="1" t="s">
        <v>3025</v>
      </c>
    </row>
    <row r="412" spans="1:21" ht="15" customHeight="1">
      <c r="A412" s="1" t="s">
        <v>449</v>
      </c>
      <c r="B412" s="1" t="s">
        <v>1712</v>
      </c>
      <c r="C412" s="1" t="s">
        <v>4210</v>
      </c>
      <c r="E412" s="1" t="s">
        <v>1713</v>
      </c>
      <c r="F412" t="s">
        <v>3842</v>
      </c>
      <c r="G412" t="s">
        <v>4985</v>
      </c>
      <c r="H412" t="s">
        <v>3024</v>
      </c>
      <c r="I412" t="s">
        <v>3735</v>
      </c>
      <c r="J412" s="1" t="s">
        <v>2325</v>
      </c>
      <c r="K412" s="1" t="s">
        <v>2325</v>
      </c>
      <c r="L412" s="9" t="b">
        <f t="shared" si="6"/>
        <v>1</v>
      </c>
      <c r="M412">
        <v>2372</v>
      </c>
      <c r="N412">
        <v>3825430</v>
      </c>
      <c r="O412">
        <v>1612.74451939291</v>
      </c>
      <c r="P412">
        <v>14.5461013710818</v>
      </c>
      <c r="Q412">
        <v>236</v>
      </c>
      <c r="R412">
        <v>10643</v>
      </c>
      <c r="S412">
        <v>1508</v>
      </c>
      <c r="T412">
        <v>2075</v>
      </c>
      <c r="U412" s="1" t="s">
        <v>3025</v>
      </c>
    </row>
    <row r="413" spans="1:21" ht="15" customHeight="1">
      <c r="A413" s="1" t="s">
        <v>450</v>
      </c>
      <c r="B413" s="1" t="s">
        <v>1714</v>
      </c>
      <c r="C413" s="1" t="s">
        <v>4210</v>
      </c>
      <c r="E413" s="1" t="s">
        <v>1715</v>
      </c>
      <c r="F413" t="s">
        <v>3842</v>
      </c>
      <c r="G413" t="s">
        <v>5358</v>
      </c>
      <c r="H413" t="s">
        <v>3024</v>
      </c>
      <c r="I413" t="s">
        <v>3735</v>
      </c>
      <c r="J413" s="1" t="s">
        <v>2326</v>
      </c>
      <c r="K413" s="1" t="s">
        <v>2326</v>
      </c>
      <c r="L413" s="9" t="b">
        <f t="shared" si="6"/>
        <v>1</v>
      </c>
      <c r="M413">
        <v>2373</v>
      </c>
      <c r="N413">
        <v>4471152</v>
      </c>
      <c r="O413">
        <v>1884.17699115044</v>
      </c>
      <c r="P413">
        <v>16.4317551100883</v>
      </c>
      <c r="Q413">
        <v>230</v>
      </c>
      <c r="R413">
        <v>10259</v>
      </c>
      <c r="S413">
        <v>1715</v>
      </c>
      <c r="T413">
        <v>2210</v>
      </c>
      <c r="U413" s="1" t="s">
        <v>3025</v>
      </c>
    </row>
    <row r="414" spans="1:21" ht="15" customHeight="1">
      <c r="A414" s="1" t="s">
        <v>451</v>
      </c>
      <c r="B414" s="1" t="s">
        <v>1716</v>
      </c>
      <c r="C414" s="1" t="s">
        <v>4210</v>
      </c>
      <c r="E414" s="1" t="s">
        <v>1717</v>
      </c>
      <c r="F414" t="s">
        <v>3842</v>
      </c>
      <c r="G414" t="s">
        <v>4732</v>
      </c>
      <c r="H414" t="s">
        <v>3024</v>
      </c>
      <c r="I414" t="s">
        <v>3735</v>
      </c>
      <c r="J414" s="1" t="s">
        <v>2327</v>
      </c>
      <c r="K414" s="1" t="s">
        <v>2327</v>
      </c>
      <c r="L414" s="9" t="b">
        <f t="shared" si="6"/>
        <v>1</v>
      </c>
      <c r="M414">
        <v>2378</v>
      </c>
      <c r="N414">
        <v>2979911</v>
      </c>
      <c r="O414">
        <v>1253.1164844407001</v>
      </c>
      <c r="P414">
        <v>13.704537714775601</v>
      </c>
      <c r="Q414">
        <v>255</v>
      </c>
      <c r="R414">
        <v>21589</v>
      </c>
      <c r="S414">
        <v>1158.5</v>
      </c>
      <c r="T414">
        <v>1581</v>
      </c>
      <c r="U414" s="1" t="s">
        <v>3025</v>
      </c>
    </row>
    <row r="415" spans="1:21" ht="15" customHeight="1">
      <c r="A415" s="1" t="s">
        <v>452</v>
      </c>
      <c r="B415" s="1" t="s">
        <v>1718</v>
      </c>
      <c r="C415" s="1" t="s">
        <v>4210</v>
      </c>
      <c r="E415" s="1" t="s">
        <v>1719</v>
      </c>
      <c r="F415" t="s">
        <v>3842</v>
      </c>
      <c r="G415" t="s">
        <v>4729</v>
      </c>
      <c r="H415" t="s">
        <v>3024</v>
      </c>
      <c r="I415" t="s">
        <v>3735</v>
      </c>
      <c r="J415" s="1" t="s">
        <v>2328</v>
      </c>
      <c r="K415" s="1" t="s">
        <v>2328</v>
      </c>
      <c r="L415" s="9" t="b">
        <f t="shared" si="6"/>
        <v>1</v>
      </c>
      <c r="M415">
        <v>2398</v>
      </c>
      <c r="N415">
        <v>3627767</v>
      </c>
      <c r="O415">
        <v>1512.83027522935</v>
      </c>
      <c r="P415">
        <v>13.379224980622901</v>
      </c>
      <c r="Q415">
        <v>229</v>
      </c>
      <c r="R415">
        <v>8447</v>
      </c>
      <c r="S415">
        <v>1380.5</v>
      </c>
      <c r="T415">
        <v>1975</v>
      </c>
      <c r="U415" s="1" t="s">
        <v>3025</v>
      </c>
    </row>
    <row r="416" spans="1:21" ht="15" customHeight="1">
      <c r="A416" s="1" t="s">
        <v>453</v>
      </c>
      <c r="B416" s="1" t="s">
        <v>1720</v>
      </c>
      <c r="C416" s="1" t="s">
        <v>4210</v>
      </c>
      <c r="E416" s="1" t="s">
        <v>1721</v>
      </c>
      <c r="F416" t="s">
        <v>3842</v>
      </c>
      <c r="G416" t="s">
        <v>5357</v>
      </c>
      <c r="H416" t="s">
        <v>3024</v>
      </c>
      <c r="I416" t="s">
        <v>3735</v>
      </c>
      <c r="J416" s="1" t="s">
        <v>2329</v>
      </c>
      <c r="K416" s="1" t="s">
        <v>2329</v>
      </c>
      <c r="L416" s="9" t="b">
        <f t="shared" si="6"/>
        <v>1</v>
      </c>
      <c r="M416">
        <v>2395</v>
      </c>
      <c r="N416">
        <v>3523057</v>
      </c>
      <c r="O416">
        <v>1471.00501043841</v>
      </c>
      <c r="P416">
        <v>12.6622934539696</v>
      </c>
      <c r="Q416">
        <v>240</v>
      </c>
      <c r="R416">
        <v>11569</v>
      </c>
      <c r="S416">
        <v>1393</v>
      </c>
      <c r="T416">
        <v>1970</v>
      </c>
      <c r="U416" s="1" t="s">
        <v>3025</v>
      </c>
    </row>
    <row r="417" spans="1:21" ht="15" customHeight="1">
      <c r="A417" s="1" t="s">
        <v>454</v>
      </c>
      <c r="B417" s="1" t="s">
        <v>1722</v>
      </c>
      <c r="C417" s="1" t="s">
        <v>4210</v>
      </c>
      <c r="E417" s="1" t="s">
        <v>1723</v>
      </c>
      <c r="F417" t="s">
        <v>3842</v>
      </c>
      <c r="G417" t="s">
        <v>4754</v>
      </c>
      <c r="H417" t="s">
        <v>3024</v>
      </c>
      <c r="I417" t="s">
        <v>3735</v>
      </c>
      <c r="J417" s="1" t="s">
        <v>2330</v>
      </c>
      <c r="K417" s="1" t="s">
        <v>2330</v>
      </c>
      <c r="L417" s="9" t="b">
        <f t="shared" si="6"/>
        <v>1</v>
      </c>
      <c r="M417">
        <v>2414</v>
      </c>
      <c r="N417">
        <v>2188107</v>
      </c>
      <c r="O417">
        <v>906.42377796188896</v>
      </c>
      <c r="P417">
        <v>6.7207092985816903</v>
      </c>
      <c r="Q417">
        <v>230</v>
      </c>
      <c r="R417">
        <v>3469</v>
      </c>
      <c r="S417">
        <v>862</v>
      </c>
      <c r="T417">
        <v>746</v>
      </c>
      <c r="U417" s="1" t="s">
        <v>3025</v>
      </c>
    </row>
    <row r="418" spans="1:21" ht="15" customHeight="1">
      <c r="A418" s="1" t="s">
        <v>455</v>
      </c>
      <c r="B418" s="1" t="s">
        <v>1724</v>
      </c>
      <c r="C418" s="1" t="s">
        <v>4210</v>
      </c>
      <c r="E418" s="1" t="s">
        <v>1725</v>
      </c>
      <c r="F418" t="s">
        <v>3842</v>
      </c>
      <c r="G418" t="s">
        <v>5020</v>
      </c>
      <c r="H418" t="s">
        <v>3024</v>
      </c>
      <c r="I418" t="s">
        <v>3735</v>
      </c>
      <c r="J418" s="1" t="s">
        <v>2331</v>
      </c>
      <c r="K418" s="1" t="s">
        <v>2331</v>
      </c>
      <c r="L418" s="9" t="b">
        <f t="shared" si="6"/>
        <v>1</v>
      </c>
      <c r="M418">
        <v>2334</v>
      </c>
      <c r="N418">
        <v>3738437</v>
      </c>
      <c r="O418">
        <v>1601.7296486718001</v>
      </c>
      <c r="P418">
        <v>13.860923759209999</v>
      </c>
      <c r="Q418">
        <v>234</v>
      </c>
      <c r="R418">
        <v>6638</v>
      </c>
      <c r="S418">
        <v>1488</v>
      </c>
      <c r="T418">
        <v>2020</v>
      </c>
      <c r="U418" s="1" t="s">
        <v>3025</v>
      </c>
    </row>
    <row r="419" spans="1:21" ht="15" customHeight="1">
      <c r="A419" s="1" t="s">
        <v>456</v>
      </c>
      <c r="B419" s="1" t="s">
        <v>1726</v>
      </c>
      <c r="C419" s="1" t="s">
        <v>4210</v>
      </c>
      <c r="E419" s="1" t="s">
        <v>1727</v>
      </c>
      <c r="F419" t="s">
        <v>3842</v>
      </c>
      <c r="G419" t="s">
        <v>4858</v>
      </c>
      <c r="H419" t="s">
        <v>3024</v>
      </c>
      <c r="I419" t="s">
        <v>3735</v>
      </c>
      <c r="J419" s="1" t="s">
        <v>2332</v>
      </c>
      <c r="K419" s="1" t="s">
        <v>2332</v>
      </c>
      <c r="L419" s="9" t="b">
        <f t="shared" si="6"/>
        <v>1</v>
      </c>
      <c r="M419">
        <v>2390</v>
      </c>
      <c r="N419">
        <v>2554312</v>
      </c>
      <c r="O419">
        <v>1068.7497907949701</v>
      </c>
      <c r="P419">
        <v>9.5396811048487908</v>
      </c>
      <c r="Q419">
        <v>230</v>
      </c>
      <c r="R419">
        <v>5818</v>
      </c>
      <c r="S419">
        <v>1001.5</v>
      </c>
      <c r="T419">
        <v>1203</v>
      </c>
      <c r="U419" s="1" t="s">
        <v>3025</v>
      </c>
    </row>
    <row r="420" spans="1:21" ht="15" customHeight="1">
      <c r="A420" s="1" t="s">
        <v>457</v>
      </c>
      <c r="B420" s="1" t="s">
        <v>1728</v>
      </c>
      <c r="C420" s="1" t="s">
        <v>4210</v>
      </c>
      <c r="E420" s="1" t="s">
        <v>1729</v>
      </c>
      <c r="F420" t="s">
        <v>3842</v>
      </c>
      <c r="G420" t="s">
        <v>4844</v>
      </c>
      <c r="H420" t="s">
        <v>3024</v>
      </c>
      <c r="I420" t="s">
        <v>3735</v>
      </c>
      <c r="J420" s="1" t="s">
        <v>2333</v>
      </c>
      <c r="K420" s="1" t="s">
        <v>2333</v>
      </c>
      <c r="L420" s="9" t="b">
        <f t="shared" si="6"/>
        <v>1</v>
      </c>
      <c r="M420">
        <v>2373</v>
      </c>
      <c r="N420">
        <v>2560282</v>
      </c>
      <c r="O420">
        <v>1078.9220396123001</v>
      </c>
      <c r="P420">
        <v>8.8773697694113398</v>
      </c>
      <c r="Q420">
        <v>229</v>
      </c>
      <c r="R420">
        <v>5499</v>
      </c>
      <c r="S420">
        <v>1009</v>
      </c>
      <c r="T420">
        <v>1219</v>
      </c>
      <c r="U420" s="1" t="s">
        <v>3025</v>
      </c>
    </row>
    <row r="421" spans="1:21" ht="15" customHeight="1">
      <c r="A421" s="1" t="s">
        <v>458</v>
      </c>
      <c r="B421" s="1" t="s">
        <v>1730</v>
      </c>
      <c r="C421" s="1" t="s">
        <v>4210</v>
      </c>
      <c r="E421" s="1" t="s">
        <v>1731</v>
      </c>
      <c r="F421" t="s">
        <v>3842</v>
      </c>
      <c r="G421" t="s">
        <v>4761</v>
      </c>
      <c r="H421" t="s">
        <v>3024</v>
      </c>
      <c r="I421" t="s">
        <v>3735</v>
      </c>
      <c r="J421" s="1" t="s">
        <v>2334</v>
      </c>
      <c r="K421" s="1" t="s">
        <v>2334</v>
      </c>
      <c r="L421" s="9" t="b">
        <f t="shared" si="6"/>
        <v>1</v>
      </c>
      <c r="M421">
        <v>2373</v>
      </c>
      <c r="N421">
        <v>2900019</v>
      </c>
      <c r="O421">
        <v>1222.08975979772</v>
      </c>
      <c r="P421">
        <v>10.4500228728777</v>
      </c>
      <c r="Q421">
        <v>235</v>
      </c>
      <c r="R421">
        <v>6262</v>
      </c>
      <c r="S421">
        <v>1149</v>
      </c>
      <c r="T421">
        <v>1551</v>
      </c>
      <c r="U421" s="1" t="s">
        <v>3025</v>
      </c>
    </row>
    <row r="422" spans="1:21" ht="15" customHeight="1">
      <c r="A422" s="1" t="s">
        <v>459</v>
      </c>
      <c r="B422" s="1" t="s">
        <v>1732</v>
      </c>
      <c r="C422" s="1" t="s">
        <v>4210</v>
      </c>
      <c r="E422" s="1" t="s">
        <v>1733</v>
      </c>
      <c r="F422" t="s">
        <v>3842</v>
      </c>
      <c r="G422" t="s">
        <v>5361</v>
      </c>
      <c r="H422" t="s">
        <v>3024</v>
      </c>
      <c r="I422" t="s">
        <v>3735</v>
      </c>
      <c r="J422" s="1" t="s">
        <v>2335</v>
      </c>
      <c r="K422" s="1" t="s">
        <v>2335</v>
      </c>
      <c r="L422" s="9" t="b">
        <f t="shared" si="6"/>
        <v>1</v>
      </c>
      <c r="M422">
        <v>2066</v>
      </c>
      <c r="N422">
        <v>9468475</v>
      </c>
      <c r="O422">
        <v>4582.9985479186798</v>
      </c>
      <c r="P422">
        <v>61.510034683325003</v>
      </c>
      <c r="Q422">
        <v>267</v>
      </c>
      <c r="R422">
        <v>25596</v>
      </c>
      <c r="S422">
        <v>3921.5</v>
      </c>
      <c r="T422">
        <v>2049</v>
      </c>
      <c r="U422" s="1" t="s">
        <v>3025</v>
      </c>
    </row>
    <row r="423" spans="1:21" ht="15" customHeight="1">
      <c r="A423" s="1" t="s">
        <v>460</v>
      </c>
      <c r="B423" s="1" t="s">
        <v>1734</v>
      </c>
      <c r="C423" s="1" t="s">
        <v>4210</v>
      </c>
      <c r="E423" s="1" t="s">
        <v>1735</v>
      </c>
      <c r="F423" t="s">
        <v>3842</v>
      </c>
      <c r="G423" t="s">
        <v>5318</v>
      </c>
      <c r="H423" t="s">
        <v>3024</v>
      </c>
      <c r="I423" t="s">
        <v>3735</v>
      </c>
      <c r="J423" s="1" t="s">
        <v>2336</v>
      </c>
      <c r="K423" s="1" t="s">
        <v>2336</v>
      </c>
      <c r="L423" s="9" t="b">
        <f t="shared" si="6"/>
        <v>1</v>
      </c>
      <c r="M423">
        <v>2348</v>
      </c>
      <c r="N423">
        <v>2390462</v>
      </c>
      <c r="O423">
        <v>1018.08432708688</v>
      </c>
      <c r="P423">
        <v>8.2101799009229204</v>
      </c>
      <c r="Q423">
        <v>238</v>
      </c>
      <c r="R423">
        <v>4263</v>
      </c>
      <c r="S423">
        <v>955</v>
      </c>
      <c r="T423">
        <v>1042</v>
      </c>
      <c r="U423" s="1" t="s">
        <v>3025</v>
      </c>
    </row>
    <row r="424" spans="1:21" ht="15" customHeight="1">
      <c r="A424" s="1" t="s">
        <v>461</v>
      </c>
      <c r="B424" s="1" t="s">
        <v>1736</v>
      </c>
      <c r="C424" s="1" t="s">
        <v>4210</v>
      </c>
      <c r="E424" s="1" t="s">
        <v>1737</v>
      </c>
      <c r="F424" t="s">
        <v>3842</v>
      </c>
      <c r="G424" t="s">
        <v>5360</v>
      </c>
      <c r="H424" t="s">
        <v>3024</v>
      </c>
      <c r="I424" t="s">
        <v>3735</v>
      </c>
      <c r="J424" s="1" t="s">
        <v>2337</v>
      </c>
      <c r="K424" s="1" t="s">
        <v>2337</v>
      </c>
      <c r="L424" s="9" t="b">
        <f t="shared" si="6"/>
        <v>1</v>
      </c>
      <c r="M424">
        <v>2332</v>
      </c>
      <c r="N424">
        <v>3954469</v>
      </c>
      <c r="O424">
        <v>1695.74142367066</v>
      </c>
      <c r="P424">
        <v>15.344875067069299</v>
      </c>
      <c r="Q424">
        <v>230</v>
      </c>
      <c r="R424">
        <v>10403</v>
      </c>
      <c r="S424">
        <v>1569</v>
      </c>
      <c r="T424">
        <v>2057</v>
      </c>
      <c r="U424" s="1" t="s">
        <v>3025</v>
      </c>
    </row>
    <row r="425" spans="1:21" ht="15" customHeight="1">
      <c r="A425" s="1" t="s">
        <v>462</v>
      </c>
      <c r="B425" s="1" t="s">
        <v>1738</v>
      </c>
      <c r="C425" s="1" t="s">
        <v>4210</v>
      </c>
      <c r="E425" s="1" t="s">
        <v>1739</v>
      </c>
      <c r="F425" t="s">
        <v>3842</v>
      </c>
      <c r="G425" t="s">
        <v>5045</v>
      </c>
      <c r="H425" t="s">
        <v>3024</v>
      </c>
      <c r="I425" t="s">
        <v>3735</v>
      </c>
      <c r="J425" s="1" t="s">
        <v>2338</v>
      </c>
      <c r="K425" s="1" t="s">
        <v>2338</v>
      </c>
      <c r="L425" s="9" t="b">
        <f t="shared" si="6"/>
        <v>1</v>
      </c>
      <c r="M425">
        <v>2364</v>
      </c>
      <c r="N425">
        <v>2721355</v>
      </c>
      <c r="O425">
        <v>1151.16539763113</v>
      </c>
      <c r="P425">
        <v>9.8353600568234505</v>
      </c>
      <c r="Q425">
        <v>231</v>
      </c>
      <c r="R425">
        <v>8131</v>
      </c>
      <c r="S425">
        <v>1090</v>
      </c>
      <c r="T425">
        <v>1455</v>
      </c>
      <c r="U425" s="1" t="s">
        <v>3025</v>
      </c>
    </row>
    <row r="426" spans="1:21" ht="15" customHeight="1">
      <c r="A426" s="1" t="s">
        <v>463</v>
      </c>
      <c r="B426" s="1" t="s">
        <v>1740</v>
      </c>
      <c r="C426" s="1" t="s">
        <v>4210</v>
      </c>
      <c r="E426" s="1" t="s">
        <v>1741</v>
      </c>
      <c r="F426" t="s">
        <v>3842</v>
      </c>
      <c r="G426" t="s">
        <v>5056</v>
      </c>
      <c r="H426" t="s">
        <v>3024</v>
      </c>
      <c r="I426" t="s">
        <v>3735</v>
      </c>
      <c r="J426" s="1" t="s">
        <v>2339</v>
      </c>
      <c r="K426" s="1" t="s">
        <v>2339</v>
      </c>
      <c r="L426" s="9" t="b">
        <f t="shared" si="6"/>
        <v>1</v>
      </c>
      <c r="M426">
        <v>2387</v>
      </c>
      <c r="N426">
        <v>3326194</v>
      </c>
      <c r="O426">
        <v>1393.4620863007899</v>
      </c>
      <c r="P426">
        <v>12.4174020603558</v>
      </c>
      <c r="Q426">
        <v>92</v>
      </c>
      <c r="R426">
        <v>10802</v>
      </c>
      <c r="S426">
        <v>1298</v>
      </c>
      <c r="T426">
        <v>1885</v>
      </c>
      <c r="U426" s="1" t="s">
        <v>3025</v>
      </c>
    </row>
    <row r="427" spans="1:21" ht="15" customHeight="1">
      <c r="A427" s="1" t="s">
        <v>464</v>
      </c>
      <c r="B427" s="1" t="s">
        <v>1742</v>
      </c>
      <c r="C427" s="1" t="s">
        <v>4210</v>
      </c>
      <c r="E427" s="1" t="s">
        <v>1743</v>
      </c>
      <c r="F427" t="s">
        <v>3842</v>
      </c>
      <c r="G427" t="s">
        <v>5060</v>
      </c>
      <c r="H427" t="s">
        <v>3024</v>
      </c>
      <c r="I427" t="s">
        <v>3735</v>
      </c>
      <c r="J427" s="1" t="s">
        <v>2340</v>
      </c>
      <c r="K427" s="1" t="s">
        <v>2340</v>
      </c>
      <c r="L427" s="9" t="b">
        <f t="shared" si="6"/>
        <v>1</v>
      </c>
      <c r="M427">
        <v>2425</v>
      </c>
      <c r="N427">
        <v>2841972</v>
      </c>
      <c r="O427">
        <v>1171.9472164948399</v>
      </c>
      <c r="P427">
        <v>9.3509740528321998</v>
      </c>
      <c r="Q427">
        <v>203</v>
      </c>
      <c r="R427">
        <v>3765</v>
      </c>
      <c r="S427">
        <v>1092</v>
      </c>
      <c r="T427">
        <v>1450</v>
      </c>
      <c r="U427" s="1" t="s">
        <v>3025</v>
      </c>
    </row>
    <row r="428" spans="1:21" ht="15" customHeight="1">
      <c r="A428" s="1" t="s">
        <v>465</v>
      </c>
      <c r="B428" s="1" t="s">
        <v>1744</v>
      </c>
      <c r="C428" s="1" t="s">
        <v>4210</v>
      </c>
      <c r="E428" s="1" t="s">
        <v>1745</v>
      </c>
      <c r="F428" t="s">
        <v>3842</v>
      </c>
      <c r="G428" t="s">
        <v>4994</v>
      </c>
      <c r="H428" t="s">
        <v>3024</v>
      </c>
      <c r="I428" t="s">
        <v>3735</v>
      </c>
      <c r="J428" s="1" t="s">
        <v>2341</v>
      </c>
      <c r="K428" s="1" t="s">
        <v>2341</v>
      </c>
      <c r="L428" s="9" t="b">
        <f t="shared" si="6"/>
        <v>1</v>
      </c>
      <c r="M428">
        <v>2374</v>
      </c>
      <c r="N428">
        <v>3273418</v>
      </c>
      <c r="O428">
        <v>1378.8618365627599</v>
      </c>
      <c r="P428">
        <v>11.7834928456907</v>
      </c>
      <c r="Q428">
        <v>234</v>
      </c>
      <c r="R428">
        <v>8164</v>
      </c>
      <c r="S428">
        <v>1299.5</v>
      </c>
      <c r="T428">
        <v>1853</v>
      </c>
      <c r="U428" s="1" t="s">
        <v>3025</v>
      </c>
    </row>
    <row r="429" spans="1:21" ht="15" customHeight="1">
      <c r="A429" s="1" t="s">
        <v>466</v>
      </c>
      <c r="B429" s="1" t="s">
        <v>1746</v>
      </c>
      <c r="C429" s="1" t="s">
        <v>4210</v>
      </c>
      <c r="E429" s="1" t="s">
        <v>1747</v>
      </c>
      <c r="F429" t="s">
        <v>3842</v>
      </c>
      <c r="G429" t="s">
        <v>4992</v>
      </c>
      <c r="H429" t="s">
        <v>3024</v>
      </c>
      <c r="I429" t="s">
        <v>3735</v>
      </c>
      <c r="J429" s="1" t="s">
        <v>2342</v>
      </c>
      <c r="K429" s="1" t="s">
        <v>2342</v>
      </c>
      <c r="L429" s="9" t="b">
        <f t="shared" si="6"/>
        <v>1</v>
      </c>
      <c r="M429">
        <v>2357</v>
      </c>
      <c r="N429">
        <v>4041099</v>
      </c>
      <c r="O429">
        <v>1714.5095460330899</v>
      </c>
      <c r="P429">
        <v>15.424924330041801</v>
      </c>
      <c r="Q429">
        <v>242</v>
      </c>
      <c r="R429">
        <v>6484</v>
      </c>
      <c r="S429">
        <v>1558</v>
      </c>
      <c r="T429">
        <v>2098</v>
      </c>
      <c r="U429" s="1" t="s">
        <v>3025</v>
      </c>
    </row>
    <row r="430" spans="1:21" ht="15" customHeight="1">
      <c r="A430" s="1" t="s">
        <v>467</v>
      </c>
      <c r="B430" s="1" t="s">
        <v>1748</v>
      </c>
      <c r="C430" s="1" t="s">
        <v>4210</v>
      </c>
      <c r="E430" s="1" t="s">
        <v>1749</v>
      </c>
      <c r="F430" t="s">
        <v>3842</v>
      </c>
      <c r="G430" t="s">
        <v>4995</v>
      </c>
      <c r="H430" t="s">
        <v>3024</v>
      </c>
      <c r="I430" t="s">
        <v>3735</v>
      </c>
      <c r="J430" s="1" t="s">
        <v>2343</v>
      </c>
      <c r="K430" s="1" t="s">
        <v>2343</v>
      </c>
      <c r="L430" s="9" t="b">
        <f t="shared" si="6"/>
        <v>1</v>
      </c>
      <c r="M430">
        <v>2329</v>
      </c>
      <c r="N430">
        <v>3597628</v>
      </c>
      <c r="O430">
        <v>1544.7093173035601</v>
      </c>
      <c r="P430">
        <v>13.622376655953399</v>
      </c>
      <c r="Q430">
        <v>244</v>
      </c>
      <c r="R430">
        <v>9410</v>
      </c>
      <c r="S430">
        <v>1445</v>
      </c>
      <c r="T430">
        <v>1966</v>
      </c>
      <c r="U430" s="1" t="s">
        <v>3025</v>
      </c>
    </row>
    <row r="431" spans="1:21" ht="15" customHeight="1">
      <c r="A431" s="1" t="s">
        <v>468</v>
      </c>
      <c r="B431" s="1" t="s">
        <v>1750</v>
      </c>
      <c r="C431" s="1" t="s">
        <v>4210</v>
      </c>
      <c r="E431" s="1" t="s">
        <v>1751</v>
      </c>
      <c r="F431" t="s">
        <v>3842</v>
      </c>
      <c r="G431" t="s">
        <v>4807</v>
      </c>
      <c r="H431" t="s">
        <v>3024</v>
      </c>
      <c r="I431" t="s">
        <v>3735</v>
      </c>
      <c r="J431" s="1" t="s">
        <v>2344</v>
      </c>
      <c r="K431" s="1" t="s">
        <v>2344</v>
      </c>
      <c r="L431" s="9" t="b">
        <f t="shared" si="6"/>
        <v>1</v>
      </c>
      <c r="M431">
        <v>2301</v>
      </c>
      <c r="N431">
        <v>3501348</v>
      </c>
      <c r="O431">
        <v>1521.6636245110799</v>
      </c>
      <c r="P431">
        <v>14.5326109593077</v>
      </c>
      <c r="Q431">
        <v>220</v>
      </c>
      <c r="R431">
        <v>7132</v>
      </c>
      <c r="S431">
        <v>1390</v>
      </c>
      <c r="T431">
        <v>1846</v>
      </c>
      <c r="U431" s="1" t="s">
        <v>3025</v>
      </c>
    </row>
    <row r="432" spans="1:21" ht="15" customHeight="1">
      <c r="A432" s="1" t="s">
        <v>469</v>
      </c>
      <c r="B432" s="1" t="s">
        <v>1752</v>
      </c>
      <c r="C432" s="1" t="s">
        <v>4210</v>
      </c>
      <c r="E432" s="1" t="s">
        <v>1753</v>
      </c>
      <c r="F432" t="s">
        <v>3842</v>
      </c>
      <c r="G432" t="s">
        <v>4786</v>
      </c>
      <c r="H432" t="s">
        <v>3024</v>
      </c>
      <c r="I432" t="s">
        <v>3735</v>
      </c>
      <c r="J432" s="1" t="s">
        <v>2345</v>
      </c>
      <c r="K432" s="1" t="s">
        <v>2345</v>
      </c>
      <c r="L432" s="9" t="b">
        <f t="shared" si="6"/>
        <v>1</v>
      </c>
      <c r="M432">
        <v>1959</v>
      </c>
      <c r="N432">
        <v>913128</v>
      </c>
      <c r="O432">
        <v>466.11944869831501</v>
      </c>
      <c r="P432">
        <v>3.8699579372458999</v>
      </c>
      <c r="Q432">
        <v>127</v>
      </c>
      <c r="R432">
        <v>1820</v>
      </c>
      <c r="S432">
        <v>440</v>
      </c>
      <c r="T432">
        <v>19</v>
      </c>
      <c r="U432" s="1" t="s">
        <v>3025</v>
      </c>
    </row>
    <row r="433" spans="1:21" ht="15" customHeight="1">
      <c r="A433" s="1" t="s">
        <v>470</v>
      </c>
      <c r="B433" s="1" t="s">
        <v>1754</v>
      </c>
      <c r="C433" s="1" t="s">
        <v>4210</v>
      </c>
      <c r="E433" s="1" t="s">
        <v>1755</v>
      </c>
      <c r="F433" t="s">
        <v>3842</v>
      </c>
      <c r="G433" t="s">
        <v>5404</v>
      </c>
      <c r="H433" t="s">
        <v>3024</v>
      </c>
      <c r="I433" t="s">
        <v>3735</v>
      </c>
      <c r="J433" s="1" t="s">
        <v>2346</v>
      </c>
      <c r="K433" s="1" t="s">
        <v>2346</v>
      </c>
      <c r="L433" s="9" t="b">
        <f t="shared" si="6"/>
        <v>1</v>
      </c>
      <c r="M433">
        <v>2310</v>
      </c>
      <c r="N433">
        <v>2264229</v>
      </c>
      <c r="O433">
        <v>980.18571428571397</v>
      </c>
      <c r="P433">
        <v>10.315602012340999</v>
      </c>
      <c r="Q433">
        <v>171</v>
      </c>
      <c r="R433">
        <v>8266</v>
      </c>
      <c r="S433">
        <v>891.5</v>
      </c>
      <c r="T433">
        <v>911</v>
      </c>
      <c r="U433" s="1" t="s">
        <v>3025</v>
      </c>
    </row>
    <row r="434" spans="1:21" ht="15" customHeight="1">
      <c r="A434" s="1" t="s">
        <v>471</v>
      </c>
      <c r="B434" s="1" t="s">
        <v>1756</v>
      </c>
      <c r="C434" s="1" t="s">
        <v>4210</v>
      </c>
      <c r="E434" s="1" t="s">
        <v>1757</v>
      </c>
      <c r="F434" t="s">
        <v>3842</v>
      </c>
      <c r="G434" t="s">
        <v>5042</v>
      </c>
      <c r="H434" t="s">
        <v>3024</v>
      </c>
      <c r="I434" t="s">
        <v>3735</v>
      </c>
      <c r="J434" s="1" t="s">
        <v>2347</v>
      </c>
      <c r="K434" s="1" t="s">
        <v>2347</v>
      </c>
      <c r="L434" s="9" t="b">
        <f t="shared" si="6"/>
        <v>1</v>
      </c>
      <c r="M434">
        <v>2261</v>
      </c>
      <c r="N434">
        <v>2277536</v>
      </c>
      <c r="O434">
        <v>1007.3135780628</v>
      </c>
      <c r="P434">
        <v>8.0159371392698002</v>
      </c>
      <c r="Q434">
        <v>232</v>
      </c>
      <c r="R434">
        <v>3399</v>
      </c>
      <c r="S434">
        <v>970</v>
      </c>
      <c r="T434">
        <v>1041</v>
      </c>
      <c r="U434" s="1" t="s">
        <v>3025</v>
      </c>
    </row>
    <row r="435" spans="1:21" ht="15" customHeight="1">
      <c r="A435" s="1" t="s">
        <v>472</v>
      </c>
      <c r="B435" s="1" t="s">
        <v>1758</v>
      </c>
      <c r="C435" s="1" t="s">
        <v>4210</v>
      </c>
      <c r="E435" s="1" t="s">
        <v>1759</v>
      </c>
      <c r="F435" t="s">
        <v>3842</v>
      </c>
      <c r="G435" t="s">
        <v>5026</v>
      </c>
      <c r="H435" t="s">
        <v>3024</v>
      </c>
      <c r="I435" t="s">
        <v>3735</v>
      </c>
      <c r="J435" s="1" t="s">
        <v>2348</v>
      </c>
      <c r="K435" s="1" t="s">
        <v>2348</v>
      </c>
      <c r="L435" s="9" t="b">
        <f t="shared" si="6"/>
        <v>1</v>
      </c>
      <c r="M435">
        <v>2378</v>
      </c>
      <c r="N435">
        <v>3328176</v>
      </c>
      <c r="O435">
        <v>1399.56938603868</v>
      </c>
      <c r="P435">
        <v>13.9649826989769</v>
      </c>
      <c r="Q435">
        <v>228</v>
      </c>
      <c r="R435">
        <v>12385</v>
      </c>
      <c r="S435">
        <v>1306</v>
      </c>
      <c r="T435">
        <v>1842</v>
      </c>
      <c r="U435" s="1" t="s">
        <v>3025</v>
      </c>
    </row>
    <row r="436" spans="1:21" ht="15" customHeight="1">
      <c r="A436" s="1" t="s">
        <v>473</v>
      </c>
      <c r="B436" s="1" t="s">
        <v>1760</v>
      </c>
      <c r="C436" s="1" t="s">
        <v>4210</v>
      </c>
      <c r="E436" s="1" t="s">
        <v>1761</v>
      </c>
      <c r="F436" t="s">
        <v>3842</v>
      </c>
      <c r="G436" t="s">
        <v>4982</v>
      </c>
      <c r="H436" t="s">
        <v>3024</v>
      </c>
      <c r="I436" t="s">
        <v>3735</v>
      </c>
      <c r="J436" s="1" t="s">
        <v>2349</v>
      </c>
      <c r="K436" s="1" t="s">
        <v>2349</v>
      </c>
      <c r="L436" s="9" t="b">
        <f t="shared" si="6"/>
        <v>1</v>
      </c>
      <c r="M436">
        <v>2376</v>
      </c>
      <c r="N436">
        <v>4029421</v>
      </c>
      <c r="O436">
        <v>1695.88425925925</v>
      </c>
      <c r="P436">
        <v>15.1855524736175</v>
      </c>
      <c r="Q436">
        <v>236</v>
      </c>
      <c r="R436">
        <v>9604</v>
      </c>
      <c r="S436">
        <v>1555</v>
      </c>
      <c r="T436">
        <v>2100</v>
      </c>
      <c r="U436" s="1" t="s">
        <v>3025</v>
      </c>
    </row>
    <row r="437" spans="1:21" ht="15" customHeight="1">
      <c r="A437" s="1" t="s">
        <v>474</v>
      </c>
      <c r="B437" s="1" t="s">
        <v>1762</v>
      </c>
      <c r="C437" s="1" t="s">
        <v>4210</v>
      </c>
      <c r="E437" s="1" t="s">
        <v>1763</v>
      </c>
      <c r="F437" t="s">
        <v>3842</v>
      </c>
      <c r="G437" t="s">
        <v>5059</v>
      </c>
      <c r="H437" t="s">
        <v>3024</v>
      </c>
      <c r="I437" t="s">
        <v>3735</v>
      </c>
      <c r="J437" s="1" t="s">
        <v>2350</v>
      </c>
      <c r="K437" s="1" t="s">
        <v>2350</v>
      </c>
      <c r="L437" s="9" t="b">
        <f t="shared" si="6"/>
        <v>1</v>
      </c>
      <c r="M437">
        <v>2356</v>
      </c>
      <c r="N437">
        <v>2839487</v>
      </c>
      <c r="O437">
        <v>1205.21519524618</v>
      </c>
      <c r="P437">
        <v>10.262000664758</v>
      </c>
      <c r="Q437">
        <v>233</v>
      </c>
      <c r="R437">
        <v>7254</v>
      </c>
      <c r="S437">
        <v>1136</v>
      </c>
      <c r="T437">
        <v>1534</v>
      </c>
      <c r="U437" s="1" t="s">
        <v>3025</v>
      </c>
    </row>
    <row r="438" spans="1:21" ht="15" customHeight="1">
      <c r="A438" s="1" t="s">
        <v>475</v>
      </c>
      <c r="B438" s="1" t="s">
        <v>1764</v>
      </c>
      <c r="C438" s="1" t="s">
        <v>4210</v>
      </c>
      <c r="E438" s="1" t="s">
        <v>1765</v>
      </c>
      <c r="F438" t="s">
        <v>3842</v>
      </c>
      <c r="G438" t="s">
        <v>4723</v>
      </c>
      <c r="H438" t="s">
        <v>3024</v>
      </c>
      <c r="I438" t="s">
        <v>3735</v>
      </c>
      <c r="J438" s="1" t="s">
        <v>2351</v>
      </c>
      <c r="K438" s="1" t="s">
        <v>2351</v>
      </c>
      <c r="L438" s="9" t="b">
        <f t="shared" si="6"/>
        <v>1</v>
      </c>
      <c r="M438">
        <v>2357</v>
      </c>
      <c r="N438">
        <v>2696481</v>
      </c>
      <c r="O438">
        <v>1144.03097157403</v>
      </c>
      <c r="P438">
        <v>9.3321896775655304</v>
      </c>
      <c r="Q438">
        <v>229</v>
      </c>
      <c r="R438">
        <v>3939</v>
      </c>
      <c r="S438">
        <v>1087</v>
      </c>
      <c r="T438">
        <v>1397</v>
      </c>
      <c r="U438" s="1" t="s">
        <v>3025</v>
      </c>
    </row>
    <row r="439" spans="1:21" ht="15" customHeight="1">
      <c r="A439" s="1" t="s">
        <v>476</v>
      </c>
      <c r="B439" s="1" t="s">
        <v>1766</v>
      </c>
      <c r="C439" s="1" t="s">
        <v>4210</v>
      </c>
      <c r="E439" s="1" t="s">
        <v>1767</v>
      </c>
      <c r="F439" t="s">
        <v>3842</v>
      </c>
      <c r="G439" t="s">
        <v>4865</v>
      </c>
      <c r="H439" t="s">
        <v>3024</v>
      </c>
      <c r="I439" t="s">
        <v>3735</v>
      </c>
      <c r="J439" s="1" t="s">
        <v>2352</v>
      </c>
      <c r="K439" s="1" t="s">
        <v>2352</v>
      </c>
      <c r="L439" s="9" t="b">
        <f t="shared" si="6"/>
        <v>1</v>
      </c>
      <c r="M439">
        <v>2371</v>
      </c>
      <c r="N439">
        <v>1734727</v>
      </c>
      <c r="O439">
        <v>731.64361029101599</v>
      </c>
      <c r="P439">
        <v>5.4883797520083801</v>
      </c>
      <c r="Q439">
        <v>229</v>
      </c>
      <c r="R439">
        <v>3261</v>
      </c>
      <c r="S439">
        <v>696</v>
      </c>
      <c r="T439">
        <v>302</v>
      </c>
      <c r="U439" s="1" t="s">
        <v>3025</v>
      </c>
    </row>
    <row r="440" spans="1:21" ht="15" customHeight="1">
      <c r="A440" s="1" t="s">
        <v>477</v>
      </c>
      <c r="B440" s="1" t="s">
        <v>1768</v>
      </c>
      <c r="C440" s="1" t="s">
        <v>4210</v>
      </c>
      <c r="E440" s="1" t="s">
        <v>1769</v>
      </c>
      <c r="F440" t="s">
        <v>3842</v>
      </c>
      <c r="G440" t="s">
        <v>4805</v>
      </c>
      <c r="H440" t="s">
        <v>3024</v>
      </c>
      <c r="I440" t="s">
        <v>3735</v>
      </c>
      <c r="J440" s="1" t="s">
        <v>2353</v>
      </c>
      <c r="K440" s="1" t="s">
        <v>2353</v>
      </c>
      <c r="L440" s="9" t="b">
        <f t="shared" si="6"/>
        <v>1</v>
      </c>
      <c r="M440">
        <v>2407</v>
      </c>
      <c r="N440">
        <v>3545148</v>
      </c>
      <c r="O440">
        <v>1472.8491898628999</v>
      </c>
      <c r="P440">
        <v>15.485972300802</v>
      </c>
      <c r="Q440">
        <v>221</v>
      </c>
      <c r="R440">
        <v>14072</v>
      </c>
      <c r="S440">
        <v>1319</v>
      </c>
      <c r="T440">
        <v>1825</v>
      </c>
      <c r="U440" s="1" t="s">
        <v>3025</v>
      </c>
    </row>
    <row r="441" spans="1:21" ht="15" customHeight="1">
      <c r="A441" s="1" t="s">
        <v>478</v>
      </c>
      <c r="B441" s="1" t="s">
        <v>1770</v>
      </c>
      <c r="C441" s="1" t="s">
        <v>4210</v>
      </c>
      <c r="E441" s="1" t="s">
        <v>1771</v>
      </c>
      <c r="F441" t="s">
        <v>3842</v>
      </c>
      <c r="G441" t="s">
        <v>5029</v>
      </c>
      <c r="H441" t="s">
        <v>3024</v>
      </c>
      <c r="I441" t="s">
        <v>3735</v>
      </c>
      <c r="J441" s="1" t="s">
        <v>2354</v>
      </c>
      <c r="K441" s="1" t="s">
        <v>2354</v>
      </c>
      <c r="L441" s="9" t="b">
        <f t="shared" si="6"/>
        <v>1</v>
      </c>
      <c r="M441">
        <v>2301</v>
      </c>
      <c r="N441">
        <v>3405030</v>
      </c>
      <c r="O441">
        <v>1479.8044328552801</v>
      </c>
      <c r="P441">
        <v>14.308186100335901</v>
      </c>
      <c r="Q441">
        <v>219</v>
      </c>
      <c r="R441">
        <v>6238</v>
      </c>
      <c r="S441">
        <v>1355</v>
      </c>
      <c r="T441">
        <v>1750</v>
      </c>
      <c r="U441" s="1" t="s">
        <v>3025</v>
      </c>
    </row>
    <row r="442" spans="1:21" ht="15" customHeight="1">
      <c r="A442" s="1" t="s">
        <v>479</v>
      </c>
      <c r="B442" s="1" t="s">
        <v>1772</v>
      </c>
      <c r="C442" s="1" t="s">
        <v>4210</v>
      </c>
      <c r="E442" s="1" t="s">
        <v>1773</v>
      </c>
      <c r="F442" t="s">
        <v>3842</v>
      </c>
      <c r="G442" t="s">
        <v>5039</v>
      </c>
      <c r="H442" t="s">
        <v>3024</v>
      </c>
      <c r="I442" t="s">
        <v>3735</v>
      </c>
      <c r="J442" s="1" t="s">
        <v>2355</v>
      </c>
      <c r="K442" s="1" t="s">
        <v>2355</v>
      </c>
      <c r="L442" s="9" t="b">
        <f t="shared" si="6"/>
        <v>1</v>
      </c>
      <c r="M442">
        <v>2343</v>
      </c>
      <c r="N442">
        <v>1637569</v>
      </c>
      <c r="O442">
        <v>698.91976099018302</v>
      </c>
      <c r="P442">
        <v>4.9133633460785697</v>
      </c>
      <c r="Q442">
        <v>228</v>
      </c>
      <c r="R442">
        <v>2046</v>
      </c>
      <c r="S442">
        <v>676</v>
      </c>
      <c r="T442">
        <v>229</v>
      </c>
      <c r="U442" s="1" t="s">
        <v>3025</v>
      </c>
    </row>
    <row r="443" spans="1:21" ht="15" customHeight="1">
      <c r="A443" s="1" t="s">
        <v>480</v>
      </c>
      <c r="B443" s="1" t="s">
        <v>1774</v>
      </c>
      <c r="C443" s="1" t="s">
        <v>4210</v>
      </c>
      <c r="E443" s="1" t="s">
        <v>1775</v>
      </c>
      <c r="F443" t="s">
        <v>3842</v>
      </c>
      <c r="G443" t="s">
        <v>4859</v>
      </c>
      <c r="H443" t="s">
        <v>3024</v>
      </c>
      <c r="I443" t="s">
        <v>3735</v>
      </c>
      <c r="J443" s="1" t="s">
        <v>2356</v>
      </c>
      <c r="K443" s="1" t="s">
        <v>2356</v>
      </c>
      <c r="L443" s="9" t="b">
        <f t="shared" si="6"/>
        <v>1</v>
      </c>
      <c r="M443">
        <v>2293</v>
      </c>
      <c r="N443">
        <v>1512376</v>
      </c>
      <c r="O443">
        <v>659.56214566070605</v>
      </c>
      <c r="P443">
        <v>5.9155476078292297</v>
      </c>
      <c r="Q443">
        <v>229</v>
      </c>
      <c r="R443">
        <v>7708</v>
      </c>
      <c r="S443">
        <v>630</v>
      </c>
      <c r="T443">
        <v>179</v>
      </c>
      <c r="U443" s="1" t="s">
        <v>3025</v>
      </c>
    </row>
    <row r="444" spans="1:21" ht="15" customHeight="1">
      <c r="A444" s="1" t="s">
        <v>481</v>
      </c>
      <c r="B444" s="1" t="s">
        <v>1776</v>
      </c>
      <c r="C444" s="1" t="s">
        <v>4210</v>
      </c>
      <c r="E444" s="1" t="s">
        <v>1777</v>
      </c>
      <c r="F444" t="s">
        <v>3842</v>
      </c>
      <c r="G444" t="s">
        <v>4741</v>
      </c>
      <c r="H444" t="s">
        <v>3024</v>
      </c>
      <c r="I444" t="s">
        <v>3735</v>
      </c>
      <c r="J444" s="1" t="s">
        <v>2357</v>
      </c>
      <c r="K444" s="1" t="s">
        <v>2357</v>
      </c>
      <c r="L444" s="9" t="b">
        <f t="shared" si="6"/>
        <v>1</v>
      </c>
      <c r="M444">
        <v>2422</v>
      </c>
      <c r="N444">
        <v>2340005</v>
      </c>
      <c r="O444">
        <v>966.14574731626703</v>
      </c>
      <c r="P444">
        <v>7.8181141011929904</v>
      </c>
      <c r="Q444">
        <v>230</v>
      </c>
      <c r="R444">
        <v>3047</v>
      </c>
      <c r="S444">
        <v>896</v>
      </c>
      <c r="T444">
        <v>922</v>
      </c>
      <c r="U444" s="1" t="s">
        <v>3025</v>
      </c>
    </row>
    <row r="445" spans="1:21" ht="15" customHeight="1">
      <c r="A445" s="1" t="s">
        <v>482</v>
      </c>
      <c r="B445" s="1" t="s">
        <v>1778</v>
      </c>
      <c r="C445" s="1" t="s">
        <v>4210</v>
      </c>
      <c r="E445" s="1" t="s">
        <v>1779</v>
      </c>
      <c r="F445" t="s">
        <v>3842</v>
      </c>
      <c r="G445" t="s">
        <v>4799</v>
      </c>
      <c r="H445" t="s">
        <v>3024</v>
      </c>
      <c r="I445" t="s">
        <v>3735</v>
      </c>
      <c r="J445" s="1" t="s">
        <v>2358</v>
      </c>
      <c r="K445" s="1" t="s">
        <v>2358</v>
      </c>
      <c r="L445" s="9" t="b">
        <f t="shared" si="6"/>
        <v>1</v>
      </c>
      <c r="M445">
        <v>2384</v>
      </c>
      <c r="N445">
        <v>3889851</v>
      </c>
      <c r="O445">
        <v>1631.6489093959699</v>
      </c>
      <c r="P445">
        <v>14.9872220334003</v>
      </c>
      <c r="Q445">
        <v>236</v>
      </c>
      <c r="R445">
        <v>11604</v>
      </c>
      <c r="S445">
        <v>1502</v>
      </c>
      <c r="T445">
        <v>2025</v>
      </c>
      <c r="U445" s="1" t="s">
        <v>3025</v>
      </c>
    </row>
    <row r="446" spans="1:21" ht="15" customHeight="1">
      <c r="A446" s="1" t="s">
        <v>483</v>
      </c>
      <c r="B446" s="1" t="s">
        <v>1780</v>
      </c>
      <c r="C446" s="1" t="s">
        <v>4210</v>
      </c>
      <c r="E446" s="1" t="s">
        <v>1781</v>
      </c>
      <c r="F446" t="s">
        <v>3842</v>
      </c>
      <c r="G446" t="s">
        <v>5325</v>
      </c>
      <c r="H446" t="s">
        <v>3024</v>
      </c>
      <c r="I446" t="s">
        <v>3735</v>
      </c>
      <c r="J446" s="1" t="s">
        <v>2359</v>
      </c>
      <c r="K446" s="1" t="s">
        <v>2359</v>
      </c>
      <c r="L446" s="9" t="b">
        <f t="shared" si="6"/>
        <v>1</v>
      </c>
      <c r="M446">
        <v>2399</v>
      </c>
      <c r="N446">
        <v>3137279</v>
      </c>
      <c r="O446">
        <v>1307.74447686536</v>
      </c>
      <c r="P446">
        <v>11.9066498158192</v>
      </c>
      <c r="Q446">
        <v>233</v>
      </c>
      <c r="R446">
        <v>9096</v>
      </c>
      <c r="S446">
        <v>1226</v>
      </c>
      <c r="T446">
        <v>1767</v>
      </c>
      <c r="U446" s="1" t="s">
        <v>3025</v>
      </c>
    </row>
    <row r="447" spans="1:21" ht="15" customHeight="1">
      <c r="A447" s="1" t="s">
        <v>484</v>
      </c>
      <c r="B447" s="1" t="s">
        <v>1782</v>
      </c>
      <c r="C447" s="1" t="s">
        <v>4210</v>
      </c>
      <c r="E447" s="1" t="s">
        <v>1783</v>
      </c>
      <c r="F447" t="s">
        <v>3842</v>
      </c>
      <c r="G447" t="s">
        <v>5323</v>
      </c>
      <c r="H447" t="s">
        <v>3024</v>
      </c>
      <c r="I447" t="s">
        <v>3735</v>
      </c>
      <c r="J447" s="1" t="s">
        <v>2360</v>
      </c>
      <c r="K447" s="1" t="s">
        <v>2360</v>
      </c>
      <c r="L447" s="9" t="b">
        <f t="shared" si="6"/>
        <v>1</v>
      </c>
      <c r="M447">
        <v>2337</v>
      </c>
      <c r="N447">
        <v>2964116</v>
      </c>
      <c r="O447">
        <v>1268.34231921266</v>
      </c>
      <c r="P447">
        <v>11.4947781577134</v>
      </c>
      <c r="Q447">
        <v>236</v>
      </c>
      <c r="R447">
        <v>12287</v>
      </c>
      <c r="S447">
        <v>1211</v>
      </c>
      <c r="T447">
        <v>1668</v>
      </c>
      <c r="U447" s="1" t="s">
        <v>3025</v>
      </c>
    </row>
    <row r="448" spans="1:21" ht="15" customHeight="1">
      <c r="A448" s="1" t="s">
        <v>485</v>
      </c>
      <c r="B448" s="1" t="s">
        <v>1784</v>
      </c>
      <c r="C448" s="1" t="s">
        <v>4210</v>
      </c>
      <c r="E448" s="1" t="s">
        <v>1785</v>
      </c>
      <c r="F448" t="s">
        <v>3842</v>
      </c>
      <c r="G448" t="s">
        <v>4785</v>
      </c>
      <c r="H448" t="s">
        <v>3024</v>
      </c>
      <c r="I448" t="s">
        <v>3735</v>
      </c>
      <c r="J448" s="1" t="s">
        <v>2361</v>
      </c>
      <c r="K448" s="1" t="s">
        <v>2361</v>
      </c>
      <c r="L448" s="9" t="b">
        <f t="shared" si="6"/>
        <v>1</v>
      </c>
      <c r="M448">
        <v>2271</v>
      </c>
      <c r="N448">
        <v>1426523</v>
      </c>
      <c r="O448">
        <v>628.14751210920303</v>
      </c>
      <c r="P448">
        <v>4.9532991211067197</v>
      </c>
      <c r="Q448">
        <v>186</v>
      </c>
      <c r="R448">
        <v>3697</v>
      </c>
      <c r="S448">
        <v>604</v>
      </c>
      <c r="T448">
        <v>141</v>
      </c>
      <c r="U448" s="1" t="s">
        <v>3025</v>
      </c>
    </row>
    <row r="449" spans="1:21" ht="15" customHeight="1">
      <c r="A449" s="1" t="s">
        <v>486</v>
      </c>
      <c r="B449" s="1" t="s">
        <v>1786</v>
      </c>
      <c r="C449" s="1" t="s">
        <v>4210</v>
      </c>
      <c r="E449" s="1" t="s">
        <v>1787</v>
      </c>
      <c r="F449" t="s">
        <v>3842</v>
      </c>
      <c r="G449" t="s">
        <v>5087</v>
      </c>
      <c r="H449" t="s">
        <v>3024</v>
      </c>
      <c r="I449" t="s">
        <v>3735</v>
      </c>
      <c r="J449" s="1" t="s">
        <v>2362</v>
      </c>
      <c r="K449" s="1" t="s">
        <v>2362</v>
      </c>
      <c r="L449" s="9" t="b">
        <f t="shared" si="6"/>
        <v>1</v>
      </c>
      <c r="M449">
        <v>2360</v>
      </c>
      <c r="N449">
        <v>4478973</v>
      </c>
      <c r="O449">
        <v>1897.8699152542299</v>
      </c>
      <c r="P449">
        <v>19.756014030200198</v>
      </c>
      <c r="Q449">
        <v>216</v>
      </c>
      <c r="R449">
        <v>13440</v>
      </c>
      <c r="S449">
        <v>1702</v>
      </c>
      <c r="T449">
        <v>2120</v>
      </c>
      <c r="U449" s="1" t="s">
        <v>3025</v>
      </c>
    </row>
    <row r="450" spans="1:21" ht="15" customHeight="1">
      <c r="A450" s="1" t="s">
        <v>487</v>
      </c>
      <c r="B450" s="1" t="s">
        <v>1788</v>
      </c>
      <c r="C450" s="1" t="s">
        <v>4210</v>
      </c>
      <c r="E450" s="1" t="s">
        <v>1789</v>
      </c>
      <c r="F450" t="s">
        <v>3842</v>
      </c>
      <c r="G450" t="s">
        <v>4806</v>
      </c>
      <c r="H450" t="s">
        <v>3024</v>
      </c>
      <c r="I450" t="s">
        <v>3735</v>
      </c>
      <c r="J450" s="1" t="s">
        <v>2363</v>
      </c>
      <c r="K450" s="1" t="s">
        <v>2363</v>
      </c>
      <c r="L450" s="9" t="b">
        <f t="shared" ref="L450:L513" si="7">EXACT(J450,K450)</f>
        <v>1</v>
      </c>
      <c r="M450">
        <v>2375</v>
      </c>
      <c r="N450">
        <v>3109586</v>
      </c>
      <c r="O450">
        <v>1309.2993684210501</v>
      </c>
      <c r="P450">
        <v>12.760785231309301</v>
      </c>
      <c r="Q450">
        <v>235</v>
      </c>
      <c r="R450">
        <v>10843</v>
      </c>
      <c r="S450">
        <v>1193</v>
      </c>
      <c r="T450">
        <v>1650</v>
      </c>
      <c r="U450" s="1" t="s">
        <v>3025</v>
      </c>
    </row>
    <row r="451" spans="1:21" ht="15" customHeight="1">
      <c r="A451" s="1" t="s">
        <v>488</v>
      </c>
      <c r="B451" s="1" t="s">
        <v>1790</v>
      </c>
      <c r="C451" s="1" t="s">
        <v>4210</v>
      </c>
      <c r="E451" s="1" t="s">
        <v>1791</v>
      </c>
      <c r="F451" t="s">
        <v>3842</v>
      </c>
      <c r="G451" t="s">
        <v>4893</v>
      </c>
      <c r="H451" t="s">
        <v>3024</v>
      </c>
      <c r="I451" t="s">
        <v>3735</v>
      </c>
      <c r="J451" s="1" t="s">
        <v>2364</v>
      </c>
      <c r="K451" s="1" t="s">
        <v>2364</v>
      </c>
      <c r="L451" s="9" t="b">
        <f t="shared" si="7"/>
        <v>1</v>
      </c>
      <c r="M451">
        <v>2350</v>
      </c>
      <c r="N451">
        <v>4081169</v>
      </c>
      <c r="O451">
        <v>1736.66765957446</v>
      </c>
      <c r="P451">
        <v>15.7667638460394</v>
      </c>
      <c r="Q451">
        <v>240</v>
      </c>
      <c r="R451">
        <v>7457</v>
      </c>
      <c r="S451">
        <v>1601</v>
      </c>
      <c r="T451">
        <v>2075</v>
      </c>
      <c r="U451" s="1" t="s">
        <v>3025</v>
      </c>
    </row>
    <row r="452" spans="1:21" ht="15" customHeight="1">
      <c r="A452" s="1" t="s">
        <v>489</v>
      </c>
      <c r="B452" s="1" t="s">
        <v>1792</v>
      </c>
      <c r="C452" s="1" t="s">
        <v>4210</v>
      </c>
      <c r="E452" s="1" t="s">
        <v>1793</v>
      </c>
      <c r="F452" t="s">
        <v>3842</v>
      </c>
      <c r="G452" t="s">
        <v>4843</v>
      </c>
      <c r="H452" t="s">
        <v>3024</v>
      </c>
      <c r="I452" t="s">
        <v>3735</v>
      </c>
      <c r="J452" s="1" t="s">
        <v>2365</v>
      </c>
      <c r="K452" s="1" t="s">
        <v>2365</v>
      </c>
      <c r="L452" s="9" t="b">
        <f t="shared" si="7"/>
        <v>1</v>
      </c>
      <c r="M452">
        <v>2375</v>
      </c>
      <c r="N452">
        <v>3472006</v>
      </c>
      <c r="O452">
        <v>1461.8972631578899</v>
      </c>
      <c r="P452">
        <v>14.031842315081899</v>
      </c>
      <c r="Q452">
        <v>240</v>
      </c>
      <c r="R452">
        <v>11356</v>
      </c>
      <c r="S452">
        <v>1341</v>
      </c>
      <c r="T452">
        <v>1837</v>
      </c>
      <c r="U452" s="1" t="s">
        <v>3025</v>
      </c>
    </row>
    <row r="453" spans="1:21" ht="15" customHeight="1">
      <c r="A453" s="1" t="s">
        <v>490</v>
      </c>
      <c r="B453" s="1" t="s">
        <v>1794</v>
      </c>
      <c r="C453" s="1" t="s">
        <v>4210</v>
      </c>
      <c r="E453" s="1" t="s">
        <v>1795</v>
      </c>
      <c r="F453" t="s">
        <v>3842</v>
      </c>
      <c r="G453" t="s">
        <v>4861</v>
      </c>
      <c r="H453" t="s">
        <v>3024</v>
      </c>
      <c r="I453" t="s">
        <v>3735</v>
      </c>
      <c r="J453" s="1" t="s">
        <v>2366</v>
      </c>
      <c r="K453" s="1" t="s">
        <v>2366</v>
      </c>
      <c r="L453" s="9" t="b">
        <f t="shared" si="7"/>
        <v>1</v>
      </c>
      <c r="M453">
        <v>2396</v>
      </c>
      <c r="N453">
        <v>4156405</v>
      </c>
      <c r="O453">
        <v>1734.7266277128499</v>
      </c>
      <c r="P453">
        <v>16.612246549837899</v>
      </c>
      <c r="Q453">
        <v>240</v>
      </c>
      <c r="R453">
        <v>7294</v>
      </c>
      <c r="S453">
        <v>1568.5</v>
      </c>
      <c r="T453">
        <v>2069</v>
      </c>
      <c r="U453" s="1" t="s">
        <v>3025</v>
      </c>
    </row>
    <row r="454" spans="1:21" ht="15" customHeight="1">
      <c r="A454" s="1" t="s">
        <v>491</v>
      </c>
      <c r="B454" s="1" t="s">
        <v>1796</v>
      </c>
      <c r="C454" s="1" t="s">
        <v>4210</v>
      </c>
      <c r="E454" s="1" t="s">
        <v>1797</v>
      </c>
      <c r="F454" t="s">
        <v>3842</v>
      </c>
      <c r="G454" t="s">
        <v>5316</v>
      </c>
      <c r="H454" t="s">
        <v>3024</v>
      </c>
      <c r="I454" t="s">
        <v>3735</v>
      </c>
      <c r="J454" s="1" t="s">
        <v>2367</v>
      </c>
      <c r="K454" s="1" t="s">
        <v>2367</v>
      </c>
      <c r="L454" s="9" t="b">
        <f t="shared" si="7"/>
        <v>1</v>
      </c>
      <c r="M454">
        <v>2392</v>
      </c>
      <c r="N454">
        <v>3339033</v>
      </c>
      <c r="O454">
        <v>1395.91680602006</v>
      </c>
      <c r="P454">
        <v>11.478575726462299</v>
      </c>
      <c r="Q454">
        <v>236</v>
      </c>
      <c r="R454">
        <v>6436</v>
      </c>
      <c r="S454">
        <v>1318.5</v>
      </c>
      <c r="T454">
        <v>1900</v>
      </c>
      <c r="U454" s="1" t="s">
        <v>3025</v>
      </c>
    </row>
    <row r="455" spans="1:21" ht="15" customHeight="1">
      <c r="A455" s="1" t="s">
        <v>492</v>
      </c>
      <c r="B455" s="1" t="s">
        <v>1798</v>
      </c>
      <c r="C455" s="1" t="s">
        <v>4210</v>
      </c>
      <c r="E455" s="1" t="s">
        <v>1799</v>
      </c>
      <c r="F455" t="s">
        <v>3842</v>
      </c>
      <c r="G455" t="s">
        <v>4809</v>
      </c>
      <c r="H455" t="s">
        <v>3024</v>
      </c>
      <c r="I455" t="s">
        <v>3735</v>
      </c>
      <c r="J455" s="1" t="s">
        <v>2368</v>
      </c>
      <c r="K455" s="1" t="s">
        <v>2368</v>
      </c>
      <c r="L455" s="9" t="b">
        <f t="shared" si="7"/>
        <v>1</v>
      </c>
      <c r="M455">
        <v>2367</v>
      </c>
      <c r="N455">
        <v>3116124</v>
      </c>
      <c r="O455">
        <v>1316.4866920152001</v>
      </c>
      <c r="P455">
        <v>13.1456078044785</v>
      </c>
      <c r="Q455">
        <v>236</v>
      </c>
      <c r="R455">
        <v>10146</v>
      </c>
      <c r="S455">
        <v>1201</v>
      </c>
      <c r="T455">
        <v>1628</v>
      </c>
      <c r="U455" s="1" t="s">
        <v>3025</v>
      </c>
    </row>
    <row r="456" spans="1:21" ht="15" customHeight="1">
      <c r="A456" s="1" t="s">
        <v>493</v>
      </c>
      <c r="B456" s="1" t="s">
        <v>1800</v>
      </c>
      <c r="C456" s="1" t="s">
        <v>4210</v>
      </c>
      <c r="E456" s="1" t="s">
        <v>1801</v>
      </c>
      <c r="F456" t="s">
        <v>3842</v>
      </c>
      <c r="G456" t="s">
        <v>4906</v>
      </c>
      <c r="H456" t="s">
        <v>3024</v>
      </c>
      <c r="I456" t="s">
        <v>3735</v>
      </c>
      <c r="J456" s="1" t="s">
        <v>2369</v>
      </c>
      <c r="K456" s="1" t="s">
        <v>2369</v>
      </c>
      <c r="L456" s="9" t="b">
        <f t="shared" si="7"/>
        <v>1</v>
      </c>
      <c r="M456">
        <v>2301</v>
      </c>
      <c r="N456">
        <v>2386625</v>
      </c>
      <c r="O456">
        <v>1037.2120817036</v>
      </c>
      <c r="P456">
        <v>8.68658653406737</v>
      </c>
      <c r="Q456">
        <v>229</v>
      </c>
      <c r="R456">
        <v>6782</v>
      </c>
      <c r="S456">
        <v>974</v>
      </c>
      <c r="T456">
        <v>1069</v>
      </c>
      <c r="U456" s="1" t="s">
        <v>3025</v>
      </c>
    </row>
    <row r="457" spans="1:21" ht="15" customHeight="1">
      <c r="A457" s="1" t="s">
        <v>494</v>
      </c>
      <c r="B457" s="1" t="s">
        <v>1802</v>
      </c>
      <c r="C457" s="1" t="s">
        <v>4210</v>
      </c>
      <c r="E457" s="1" t="s">
        <v>1803</v>
      </c>
      <c r="F457" t="s">
        <v>3842</v>
      </c>
      <c r="G457" t="s">
        <v>4753</v>
      </c>
      <c r="H457" t="s">
        <v>3024</v>
      </c>
      <c r="I457" t="s">
        <v>3735</v>
      </c>
      <c r="J457" s="1" t="s">
        <v>2370</v>
      </c>
      <c r="K457" s="1" t="s">
        <v>2370</v>
      </c>
      <c r="L457" s="9" t="b">
        <f t="shared" si="7"/>
        <v>1</v>
      </c>
      <c r="M457">
        <v>2388</v>
      </c>
      <c r="N457">
        <v>2266331</v>
      </c>
      <c r="O457">
        <v>949.04983249581198</v>
      </c>
      <c r="P457">
        <v>7.5861725465893004</v>
      </c>
      <c r="Q457">
        <v>233</v>
      </c>
      <c r="R457">
        <v>6006</v>
      </c>
      <c r="S457">
        <v>905</v>
      </c>
      <c r="T457">
        <v>905</v>
      </c>
      <c r="U457" s="1" t="s">
        <v>3025</v>
      </c>
    </row>
    <row r="458" spans="1:21" ht="15" customHeight="1">
      <c r="A458" s="1" t="s">
        <v>495</v>
      </c>
      <c r="B458" s="1" t="s">
        <v>1804</v>
      </c>
      <c r="C458" s="1" t="s">
        <v>4210</v>
      </c>
      <c r="E458" s="1" t="s">
        <v>1805</v>
      </c>
      <c r="F458" t="s">
        <v>3842</v>
      </c>
      <c r="G458" t="s">
        <v>4737</v>
      </c>
      <c r="H458" t="s">
        <v>3024</v>
      </c>
      <c r="I458" t="s">
        <v>3735</v>
      </c>
      <c r="J458" s="1" t="s">
        <v>2371</v>
      </c>
      <c r="K458" s="1" t="s">
        <v>2371</v>
      </c>
      <c r="L458" s="9" t="b">
        <f t="shared" si="7"/>
        <v>1</v>
      </c>
      <c r="M458">
        <v>2337</v>
      </c>
      <c r="N458">
        <v>5483801</v>
      </c>
      <c r="O458">
        <v>2346.5130509199798</v>
      </c>
      <c r="P458">
        <v>23.2329877045483</v>
      </c>
      <c r="Q458">
        <v>301</v>
      </c>
      <c r="R458">
        <v>11510</v>
      </c>
      <c r="S458">
        <v>2083</v>
      </c>
      <c r="T458">
        <v>2225</v>
      </c>
      <c r="U458" s="1" t="s">
        <v>3025</v>
      </c>
    </row>
    <row r="459" spans="1:21" ht="15" customHeight="1">
      <c r="A459" s="1" t="s">
        <v>496</v>
      </c>
      <c r="B459" s="1" t="s">
        <v>1806</v>
      </c>
      <c r="C459" s="1" t="s">
        <v>4210</v>
      </c>
      <c r="E459" s="1" t="s">
        <v>1807</v>
      </c>
      <c r="F459" t="s">
        <v>3842</v>
      </c>
      <c r="G459" t="s">
        <v>4724</v>
      </c>
      <c r="H459" t="s">
        <v>3024</v>
      </c>
      <c r="I459" t="s">
        <v>3735</v>
      </c>
      <c r="J459" s="1" t="s">
        <v>2372</v>
      </c>
      <c r="K459" s="1" t="s">
        <v>2372</v>
      </c>
      <c r="L459" s="9" t="b">
        <f t="shared" si="7"/>
        <v>1</v>
      </c>
      <c r="M459">
        <v>2382</v>
      </c>
      <c r="N459">
        <v>3174743</v>
      </c>
      <c r="O459">
        <v>1332.80562552476</v>
      </c>
      <c r="P459">
        <v>11.854942880231199</v>
      </c>
      <c r="Q459">
        <v>230</v>
      </c>
      <c r="R459">
        <v>7970</v>
      </c>
      <c r="S459">
        <v>1241</v>
      </c>
      <c r="T459">
        <v>1745</v>
      </c>
      <c r="U459" s="1" t="s">
        <v>3025</v>
      </c>
    </row>
    <row r="460" spans="1:21" ht="15" customHeight="1">
      <c r="A460" s="1" t="s">
        <v>497</v>
      </c>
      <c r="B460" s="1" t="s">
        <v>1808</v>
      </c>
      <c r="C460" s="1" t="s">
        <v>4210</v>
      </c>
      <c r="E460" s="1" t="s">
        <v>1809</v>
      </c>
      <c r="F460" t="s">
        <v>3842</v>
      </c>
      <c r="G460" t="s">
        <v>4758</v>
      </c>
      <c r="H460" t="s">
        <v>3024</v>
      </c>
      <c r="I460" t="s">
        <v>3735</v>
      </c>
      <c r="J460" s="1" t="s">
        <v>2373</v>
      </c>
      <c r="K460" s="1" t="s">
        <v>2373</v>
      </c>
      <c r="L460" s="9" t="b">
        <f t="shared" si="7"/>
        <v>1</v>
      </c>
      <c r="M460">
        <v>2336</v>
      </c>
      <c r="N460">
        <v>1987643</v>
      </c>
      <c r="O460">
        <v>850.874571917808</v>
      </c>
      <c r="P460">
        <v>8.3351703829164308</v>
      </c>
      <c r="Q460">
        <v>191</v>
      </c>
      <c r="R460">
        <v>8241</v>
      </c>
      <c r="S460">
        <v>796</v>
      </c>
      <c r="T460">
        <v>589</v>
      </c>
      <c r="U460" s="1" t="s">
        <v>3025</v>
      </c>
    </row>
    <row r="461" spans="1:21" ht="15" customHeight="1">
      <c r="A461" s="1" t="s">
        <v>498</v>
      </c>
      <c r="B461" s="1" t="s">
        <v>1810</v>
      </c>
      <c r="C461" s="1" t="s">
        <v>4210</v>
      </c>
      <c r="E461" s="1" t="s">
        <v>1811</v>
      </c>
      <c r="F461" t="s">
        <v>3842</v>
      </c>
      <c r="G461" t="s">
        <v>4779</v>
      </c>
      <c r="H461" t="s">
        <v>3024</v>
      </c>
      <c r="I461" t="s">
        <v>3735</v>
      </c>
      <c r="J461" s="1" t="s">
        <v>2374</v>
      </c>
      <c r="K461" s="1" t="s">
        <v>2374</v>
      </c>
      <c r="L461" s="9" t="b">
        <f t="shared" si="7"/>
        <v>1</v>
      </c>
      <c r="M461">
        <v>2363</v>
      </c>
      <c r="N461">
        <v>1634697</v>
      </c>
      <c r="O461">
        <v>691.78882776132002</v>
      </c>
      <c r="P461">
        <v>5.1127543170811602</v>
      </c>
      <c r="Q461">
        <v>229</v>
      </c>
      <c r="R461">
        <v>3062</v>
      </c>
      <c r="S461">
        <v>661</v>
      </c>
      <c r="T461">
        <v>215</v>
      </c>
      <c r="U461" s="1" t="s">
        <v>3025</v>
      </c>
    </row>
    <row r="462" spans="1:21" ht="15" customHeight="1">
      <c r="A462" s="1" t="s">
        <v>499</v>
      </c>
      <c r="B462" s="1" t="s">
        <v>1812</v>
      </c>
      <c r="C462" s="1" t="s">
        <v>4210</v>
      </c>
      <c r="E462" s="1" t="s">
        <v>1813</v>
      </c>
      <c r="F462" t="s">
        <v>3842</v>
      </c>
      <c r="G462" t="s">
        <v>4782</v>
      </c>
      <c r="H462" t="s">
        <v>3024</v>
      </c>
      <c r="I462" t="s">
        <v>3735</v>
      </c>
      <c r="J462" s="1" t="s">
        <v>2375</v>
      </c>
      <c r="K462" s="1" t="s">
        <v>2375</v>
      </c>
      <c r="L462" s="9" t="b">
        <f t="shared" si="7"/>
        <v>1</v>
      </c>
      <c r="M462">
        <v>2370</v>
      </c>
      <c r="N462">
        <v>4214777</v>
      </c>
      <c r="O462">
        <v>1778.38691983122</v>
      </c>
      <c r="P462">
        <v>17.9118849440971</v>
      </c>
      <c r="Q462">
        <v>229</v>
      </c>
      <c r="R462">
        <v>13607</v>
      </c>
      <c r="S462">
        <v>1600</v>
      </c>
      <c r="T462">
        <v>2082</v>
      </c>
      <c r="U462" s="1" t="s">
        <v>3025</v>
      </c>
    </row>
    <row r="463" spans="1:21" ht="15" customHeight="1">
      <c r="A463" s="1" t="s">
        <v>500</v>
      </c>
      <c r="B463" s="1" t="s">
        <v>1814</v>
      </c>
      <c r="C463" s="1" t="s">
        <v>4210</v>
      </c>
      <c r="E463" s="1" t="s">
        <v>1815</v>
      </c>
      <c r="F463" t="s">
        <v>3842</v>
      </c>
      <c r="G463" t="s">
        <v>4814</v>
      </c>
      <c r="H463" t="s">
        <v>3024</v>
      </c>
      <c r="I463" t="s">
        <v>3735</v>
      </c>
      <c r="J463" s="1" t="s">
        <v>2376</v>
      </c>
      <c r="K463" s="1" t="s">
        <v>2376</v>
      </c>
      <c r="L463" s="9" t="b">
        <f t="shared" si="7"/>
        <v>1</v>
      </c>
      <c r="M463">
        <v>2363</v>
      </c>
      <c r="N463">
        <v>2856717</v>
      </c>
      <c r="O463">
        <v>1208.9365213711301</v>
      </c>
      <c r="P463">
        <v>10.609136590091399</v>
      </c>
      <c r="Q463">
        <v>228</v>
      </c>
      <c r="R463">
        <v>7306</v>
      </c>
      <c r="S463">
        <v>1143</v>
      </c>
      <c r="T463">
        <v>1553</v>
      </c>
      <c r="U463" s="1" t="s">
        <v>3025</v>
      </c>
    </row>
    <row r="464" spans="1:21" ht="15" customHeight="1">
      <c r="A464" s="1" t="s">
        <v>501</v>
      </c>
      <c r="B464" s="1" t="s">
        <v>1816</v>
      </c>
      <c r="C464" s="1" t="s">
        <v>4210</v>
      </c>
      <c r="E464" s="1" t="s">
        <v>1817</v>
      </c>
      <c r="F464" t="s">
        <v>3842</v>
      </c>
      <c r="G464" t="s">
        <v>4812</v>
      </c>
      <c r="H464" t="s">
        <v>3024</v>
      </c>
      <c r="I464" t="s">
        <v>3735</v>
      </c>
      <c r="J464" s="1" t="s">
        <v>2377</v>
      </c>
      <c r="K464" s="1" t="s">
        <v>2377</v>
      </c>
      <c r="L464" s="9" t="b">
        <f t="shared" si="7"/>
        <v>1</v>
      </c>
      <c r="M464">
        <v>2359</v>
      </c>
      <c r="N464">
        <v>3856784</v>
      </c>
      <c r="O464">
        <v>1634.9232725731199</v>
      </c>
      <c r="P464">
        <v>17.200961300049698</v>
      </c>
      <c r="Q464">
        <v>110</v>
      </c>
      <c r="R464">
        <v>8386</v>
      </c>
      <c r="S464">
        <v>1429</v>
      </c>
      <c r="T464">
        <v>1897</v>
      </c>
      <c r="U464" s="1" t="s">
        <v>3025</v>
      </c>
    </row>
    <row r="465" spans="1:21" ht="15" customHeight="1">
      <c r="A465" s="1" t="s">
        <v>502</v>
      </c>
      <c r="B465" s="1" t="s">
        <v>1818</v>
      </c>
      <c r="C465" s="1" t="s">
        <v>4210</v>
      </c>
      <c r="E465" s="1" t="s">
        <v>1819</v>
      </c>
      <c r="F465" t="s">
        <v>3842</v>
      </c>
      <c r="G465" t="s">
        <v>4815</v>
      </c>
      <c r="H465" t="s">
        <v>3024</v>
      </c>
      <c r="I465" t="s">
        <v>3735</v>
      </c>
      <c r="J465" s="1" t="s">
        <v>2378</v>
      </c>
      <c r="K465" s="1" t="s">
        <v>2378</v>
      </c>
      <c r="L465" s="9" t="b">
        <f t="shared" si="7"/>
        <v>1</v>
      </c>
      <c r="M465">
        <v>2406</v>
      </c>
      <c r="N465">
        <v>3677098</v>
      </c>
      <c r="O465">
        <v>1528.3034081462999</v>
      </c>
      <c r="P465">
        <v>14.5427499961799</v>
      </c>
      <c r="Q465">
        <v>231</v>
      </c>
      <c r="R465">
        <v>12055</v>
      </c>
      <c r="S465">
        <v>1381.5</v>
      </c>
      <c r="T465">
        <v>1948</v>
      </c>
      <c r="U465" s="1" t="s">
        <v>3025</v>
      </c>
    </row>
    <row r="466" spans="1:21" ht="15" customHeight="1">
      <c r="A466" s="1" t="s">
        <v>503</v>
      </c>
      <c r="B466" s="1" t="s">
        <v>1820</v>
      </c>
      <c r="C466" s="1" t="s">
        <v>4210</v>
      </c>
      <c r="E466" s="1" t="s">
        <v>1821</v>
      </c>
      <c r="F466" t="s">
        <v>3842</v>
      </c>
      <c r="G466" t="s">
        <v>4834</v>
      </c>
      <c r="H466" t="s">
        <v>3024</v>
      </c>
      <c r="I466" t="s">
        <v>3735</v>
      </c>
      <c r="J466" s="1" t="s">
        <v>2379</v>
      </c>
      <c r="K466" s="1" t="s">
        <v>2379</v>
      </c>
      <c r="L466" s="9" t="b">
        <f t="shared" si="7"/>
        <v>1</v>
      </c>
      <c r="M466">
        <v>2367</v>
      </c>
      <c r="N466">
        <v>3527267</v>
      </c>
      <c r="O466">
        <v>1490.18462188424</v>
      </c>
      <c r="P466">
        <v>13.8690951079892</v>
      </c>
      <c r="Q466">
        <v>229</v>
      </c>
      <c r="R466">
        <v>11421</v>
      </c>
      <c r="S466">
        <v>1383</v>
      </c>
      <c r="T466">
        <v>1937</v>
      </c>
      <c r="U466" s="1" t="s">
        <v>3025</v>
      </c>
    </row>
    <row r="467" spans="1:21" ht="15" customHeight="1">
      <c r="A467" s="1" t="s">
        <v>504</v>
      </c>
      <c r="B467" s="1" t="s">
        <v>1822</v>
      </c>
      <c r="C467" s="1" t="s">
        <v>4210</v>
      </c>
      <c r="E467" s="1" t="s">
        <v>1823</v>
      </c>
      <c r="F467" t="s">
        <v>3842</v>
      </c>
      <c r="G467" t="s">
        <v>4837</v>
      </c>
      <c r="H467" t="s">
        <v>3024</v>
      </c>
      <c r="I467" t="s">
        <v>3735</v>
      </c>
      <c r="J467" s="1" t="s">
        <v>2380</v>
      </c>
      <c r="K467" s="1" t="s">
        <v>2380</v>
      </c>
      <c r="L467" s="9" t="b">
        <f t="shared" si="7"/>
        <v>1</v>
      </c>
      <c r="M467">
        <v>2369</v>
      </c>
      <c r="N467">
        <v>3747956</v>
      </c>
      <c r="O467">
        <v>1582.08357956943</v>
      </c>
      <c r="P467">
        <v>14.1477648164073</v>
      </c>
      <c r="Q467">
        <v>205</v>
      </c>
      <c r="R467">
        <v>8400</v>
      </c>
      <c r="S467">
        <v>1451</v>
      </c>
      <c r="T467">
        <v>2008</v>
      </c>
      <c r="U467" s="1" t="s">
        <v>3025</v>
      </c>
    </row>
    <row r="468" spans="1:21" ht="15" customHeight="1">
      <c r="A468" s="1" t="s">
        <v>1552</v>
      </c>
      <c r="B468" s="1" t="s">
        <v>1824</v>
      </c>
      <c r="C468" s="1" t="s">
        <v>4210</v>
      </c>
      <c r="E468" s="1" t="s">
        <v>1825</v>
      </c>
      <c r="F468" t="s">
        <v>3842</v>
      </c>
      <c r="G468" t="s">
        <v>4830</v>
      </c>
      <c r="H468" t="s">
        <v>3024</v>
      </c>
      <c r="I468" t="s">
        <v>3735</v>
      </c>
      <c r="J468" s="1" t="s">
        <v>2381</v>
      </c>
      <c r="K468" s="1" t="s">
        <v>2381</v>
      </c>
      <c r="L468" s="9" t="b">
        <f t="shared" si="7"/>
        <v>1</v>
      </c>
      <c r="M468">
        <v>2375</v>
      </c>
      <c r="N468">
        <v>3275689</v>
      </c>
      <c r="O468">
        <v>1379.23747368421</v>
      </c>
      <c r="P468">
        <v>11.069628800611399</v>
      </c>
      <c r="Q468">
        <v>238</v>
      </c>
      <c r="R468">
        <v>5414</v>
      </c>
      <c r="S468">
        <v>1321</v>
      </c>
      <c r="T468">
        <v>1893</v>
      </c>
      <c r="U468" s="1" t="s">
        <v>3025</v>
      </c>
    </row>
    <row r="469" spans="1:21" ht="15" customHeight="1">
      <c r="A469" s="1" t="s">
        <v>505</v>
      </c>
      <c r="B469" s="1" t="s">
        <v>1826</v>
      </c>
      <c r="C469" s="1" t="s">
        <v>4210</v>
      </c>
      <c r="E469" s="1" t="s">
        <v>1827</v>
      </c>
      <c r="F469" t="s">
        <v>3842</v>
      </c>
      <c r="G469" t="s">
        <v>4839</v>
      </c>
      <c r="H469" t="s">
        <v>3024</v>
      </c>
      <c r="I469" t="s">
        <v>3735</v>
      </c>
      <c r="J469" s="1" t="s">
        <v>2382</v>
      </c>
      <c r="K469" s="1" t="s">
        <v>2382</v>
      </c>
      <c r="L469" s="9" t="b">
        <f t="shared" si="7"/>
        <v>1</v>
      </c>
      <c r="M469">
        <v>2368</v>
      </c>
      <c r="N469">
        <v>3257989</v>
      </c>
      <c r="O469">
        <v>1375.8399493243201</v>
      </c>
      <c r="P469">
        <v>12.6962447786458</v>
      </c>
      <c r="Q469">
        <v>233</v>
      </c>
      <c r="R469">
        <v>9908</v>
      </c>
      <c r="S469">
        <v>1282.5</v>
      </c>
      <c r="T469">
        <v>1784</v>
      </c>
      <c r="U469" s="1" t="s">
        <v>3025</v>
      </c>
    </row>
    <row r="470" spans="1:21" ht="15" customHeight="1">
      <c r="A470" s="1" t="s">
        <v>506</v>
      </c>
      <c r="B470" s="1" t="s">
        <v>1828</v>
      </c>
      <c r="C470" s="1" t="s">
        <v>4210</v>
      </c>
      <c r="E470" s="1" t="s">
        <v>1829</v>
      </c>
      <c r="F470" t="s">
        <v>3842</v>
      </c>
      <c r="G470" t="s">
        <v>4838</v>
      </c>
      <c r="H470" t="s">
        <v>3024</v>
      </c>
      <c r="I470" t="s">
        <v>3735</v>
      </c>
      <c r="J470" s="1" t="s">
        <v>2383</v>
      </c>
      <c r="K470" s="1" t="s">
        <v>2383</v>
      </c>
      <c r="L470" s="9" t="b">
        <f t="shared" si="7"/>
        <v>1</v>
      </c>
      <c r="M470">
        <v>2340</v>
      </c>
      <c r="N470">
        <v>5077583</v>
      </c>
      <c r="O470">
        <v>2169.9072649572599</v>
      </c>
      <c r="P470">
        <v>22.471452843245999</v>
      </c>
      <c r="Q470">
        <v>242</v>
      </c>
      <c r="R470">
        <v>12324</v>
      </c>
      <c r="S470">
        <v>1936</v>
      </c>
      <c r="T470">
        <v>2178</v>
      </c>
      <c r="U470" s="1" t="s">
        <v>3025</v>
      </c>
    </row>
    <row r="471" spans="1:21" ht="15" customHeight="1">
      <c r="A471" s="1" t="s">
        <v>507</v>
      </c>
      <c r="B471" s="1" t="s">
        <v>1830</v>
      </c>
      <c r="C471" s="1" t="s">
        <v>4210</v>
      </c>
      <c r="E471" s="1" t="s">
        <v>1831</v>
      </c>
      <c r="F471" t="s">
        <v>3842</v>
      </c>
      <c r="G471" t="s">
        <v>4835</v>
      </c>
      <c r="H471" t="s">
        <v>3024</v>
      </c>
      <c r="I471" t="s">
        <v>3735</v>
      </c>
      <c r="J471" s="1" t="s">
        <v>2384</v>
      </c>
      <c r="K471" s="1" t="s">
        <v>2384</v>
      </c>
      <c r="L471" s="9" t="b">
        <f t="shared" si="7"/>
        <v>1</v>
      </c>
      <c r="M471">
        <v>2381</v>
      </c>
      <c r="N471">
        <v>3599085</v>
      </c>
      <c r="O471">
        <v>1511.5854682906299</v>
      </c>
      <c r="P471">
        <v>13.388595342232</v>
      </c>
      <c r="Q471">
        <v>239</v>
      </c>
      <c r="R471">
        <v>6278</v>
      </c>
      <c r="S471">
        <v>1402</v>
      </c>
      <c r="T471">
        <v>1946</v>
      </c>
      <c r="U471" s="1" t="s">
        <v>3025</v>
      </c>
    </row>
    <row r="472" spans="1:21" ht="15" customHeight="1">
      <c r="A472" s="1" t="s">
        <v>508</v>
      </c>
      <c r="B472" s="1" t="s">
        <v>1832</v>
      </c>
      <c r="C472" s="1" t="s">
        <v>4210</v>
      </c>
      <c r="E472" s="1" t="s">
        <v>1833</v>
      </c>
      <c r="F472" t="s">
        <v>3842</v>
      </c>
      <c r="G472" t="s">
        <v>4840</v>
      </c>
      <c r="H472" t="s">
        <v>3024</v>
      </c>
      <c r="I472" t="s">
        <v>3735</v>
      </c>
      <c r="J472" s="1" t="s">
        <v>2385</v>
      </c>
      <c r="K472" s="1" t="s">
        <v>2385</v>
      </c>
      <c r="L472" s="9" t="b">
        <f t="shared" si="7"/>
        <v>1</v>
      </c>
      <c r="M472">
        <v>2375</v>
      </c>
      <c r="N472">
        <v>2870132</v>
      </c>
      <c r="O472">
        <v>1208.47663157894</v>
      </c>
      <c r="P472">
        <v>10.8387107194721</v>
      </c>
      <c r="Q472">
        <v>210</v>
      </c>
      <c r="R472">
        <v>5351</v>
      </c>
      <c r="S472">
        <v>1120</v>
      </c>
      <c r="T472">
        <v>1504</v>
      </c>
      <c r="U472" s="1" t="s">
        <v>3025</v>
      </c>
    </row>
    <row r="473" spans="1:21" ht="15" customHeight="1">
      <c r="A473" s="1" t="s">
        <v>509</v>
      </c>
      <c r="B473" s="1" t="s">
        <v>1834</v>
      </c>
      <c r="C473" s="1" t="s">
        <v>4210</v>
      </c>
      <c r="E473" s="1" t="s">
        <v>1835</v>
      </c>
      <c r="F473" t="s">
        <v>3842</v>
      </c>
      <c r="G473" t="s">
        <v>4836</v>
      </c>
      <c r="H473" t="s">
        <v>3024</v>
      </c>
      <c r="I473" t="s">
        <v>3735</v>
      </c>
      <c r="J473" s="1" t="s">
        <v>2386</v>
      </c>
      <c r="K473" s="1" t="s">
        <v>2386</v>
      </c>
      <c r="L473" s="9" t="b">
        <f t="shared" si="7"/>
        <v>1</v>
      </c>
      <c r="M473">
        <v>2373</v>
      </c>
      <c r="N473">
        <v>3177829</v>
      </c>
      <c r="O473">
        <v>1339.1609776654</v>
      </c>
      <c r="P473">
        <v>11.992852009338</v>
      </c>
      <c r="Q473">
        <v>229</v>
      </c>
      <c r="R473">
        <v>6355</v>
      </c>
      <c r="S473">
        <v>1233</v>
      </c>
      <c r="T473">
        <v>1723</v>
      </c>
      <c r="U473" s="1" t="s">
        <v>3025</v>
      </c>
    </row>
    <row r="474" spans="1:21" ht="15" customHeight="1">
      <c r="A474" s="1" t="s">
        <v>511</v>
      </c>
      <c r="B474" s="1" t="s">
        <v>1838</v>
      </c>
      <c r="C474" s="1" t="s">
        <v>4211</v>
      </c>
      <c r="E474" s="1" t="s">
        <v>1839</v>
      </c>
      <c r="F474" t="s">
        <v>3842</v>
      </c>
      <c r="G474" t="s">
        <v>4841</v>
      </c>
      <c r="H474" t="s">
        <v>3024</v>
      </c>
      <c r="I474" t="s">
        <v>3735</v>
      </c>
      <c r="J474" s="1" t="s">
        <v>2388</v>
      </c>
      <c r="K474" s="1" t="s">
        <v>2388</v>
      </c>
      <c r="L474" s="9" t="b">
        <f t="shared" si="7"/>
        <v>1</v>
      </c>
      <c r="M474">
        <v>2372</v>
      </c>
      <c r="N474">
        <v>2706913</v>
      </c>
      <c r="O474">
        <v>1141.1943507588501</v>
      </c>
      <c r="P474">
        <v>9.5560814681705608</v>
      </c>
      <c r="Q474">
        <v>230</v>
      </c>
      <c r="R474">
        <v>5776</v>
      </c>
      <c r="S474">
        <v>1060</v>
      </c>
      <c r="T474">
        <v>1357</v>
      </c>
      <c r="U474" s="1"/>
    </row>
    <row r="475" spans="1:21" ht="15" customHeight="1">
      <c r="A475" s="9" t="s">
        <v>512</v>
      </c>
      <c r="B475" s="1" t="s">
        <v>513</v>
      </c>
      <c r="C475" s="1" t="s">
        <v>4210</v>
      </c>
      <c r="E475" s="9" t="s">
        <v>3597</v>
      </c>
      <c r="F475" t="s">
        <v>3842</v>
      </c>
      <c r="G475" t="s">
        <v>4767</v>
      </c>
      <c r="H475" t="s">
        <v>4182</v>
      </c>
      <c r="I475" t="s">
        <v>3711</v>
      </c>
      <c r="J475" s="9" t="s">
        <v>2389</v>
      </c>
      <c r="K475" s="9" t="s">
        <v>2389</v>
      </c>
      <c r="L475" s="9" t="b">
        <f t="shared" si="7"/>
        <v>1</v>
      </c>
      <c r="M475">
        <v>2399</v>
      </c>
      <c r="N475">
        <v>1810625</v>
      </c>
      <c r="O475">
        <v>754.74155898290905</v>
      </c>
      <c r="P475">
        <v>3.9127345396275701</v>
      </c>
      <c r="Q475">
        <v>222</v>
      </c>
      <c r="R475">
        <v>4221</v>
      </c>
      <c r="S475">
        <v>752</v>
      </c>
      <c r="T475">
        <v>156</v>
      </c>
      <c r="U475" s="9" t="s">
        <v>5712</v>
      </c>
    </row>
    <row r="476" spans="1:21" ht="15" customHeight="1">
      <c r="A476" s="9" t="s">
        <v>5925</v>
      </c>
      <c r="B476" s="1" t="s">
        <v>5892</v>
      </c>
      <c r="C476" s="1" t="s">
        <v>4211</v>
      </c>
      <c r="E476" s="3" t="s">
        <v>5965</v>
      </c>
      <c r="F476" t="s">
        <v>3842</v>
      </c>
      <c r="G476" t="s">
        <v>5944</v>
      </c>
      <c r="I476" s="3" t="s">
        <v>3028</v>
      </c>
      <c r="J476" t="s">
        <v>5869</v>
      </c>
      <c r="K476" s="9" t="s">
        <v>5869</v>
      </c>
      <c r="L476" s="9" t="b">
        <f t="shared" si="7"/>
        <v>1</v>
      </c>
      <c r="M476">
        <v>2376</v>
      </c>
      <c r="N476">
        <v>1790248</v>
      </c>
      <c r="O476">
        <v>753.47138047138003</v>
      </c>
      <c r="P476">
        <v>3.75430088420786</v>
      </c>
      <c r="Q476">
        <v>208</v>
      </c>
      <c r="R476">
        <v>2966</v>
      </c>
      <c r="S476">
        <v>743.5</v>
      </c>
      <c r="T476">
        <v>165</v>
      </c>
    </row>
    <row r="477" spans="1:21" ht="15" customHeight="1">
      <c r="A477" s="9" t="s">
        <v>544</v>
      </c>
      <c r="B477" s="1" t="s">
        <v>545</v>
      </c>
      <c r="C477" s="1" t="s">
        <v>4211</v>
      </c>
      <c r="E477" s="9" t="s">
        <v>3579</v>
      </c>
      <c r="F477" t="s">
        <v>3842</v>
      </c>
      <c r="G477" t="s">
        <v>5025</v>
      </c>
      <c r="H477" t="s">
        <v>4181</v>
      </c>
      <c r="I477" t="s">
        <v>3028</v>
      </c>
      <c r="J477" s="9" t="s">
        <v>2405</v>
      </c>
      <c r="K477" s="9" t="s">
        <v>5988</v>
      </c>
      <c r="L477" s="9" t="b">
        <f t="shared" si="7"/>
        <v>0</v>
      </c>
      <c r="M477">
        <v>2366</v>
      </c>
      <c r="N477">
        <v>2755780</v>
      </c>
      <c r="O477">
        <v>1164.74218089602</v>
      </c>
      <c r="P477">
        <v>5.4003930255459904</v>
      </c>
      <c r="Q477">
        <v>209</v>
      </c>
      <c r="R477">
        <v>3229</v>
      </c>
      <c r="S477">
        <v>1163</v>
      </c>
      <c r="T477">
        <v>1806</v>
      </c>
    </row>
    <row r="478" spans="1:21" ht="15" customHeight="1">
      <c r="A478" s="9" t="s">
        <v>598</v>
      </c>
      <c r="B478" s="1" t="s">
        <v>599</v>
      </c>
      <c r="C478" s="1" t="s">
        <v>4211</v>
      </c>
      <c r="D478" s="1" t="s">
        <v>4211</v>
      </c>
      <c r="E478" s="9" t="s">
        <v>3072</v>
      </c>
      <c r="F478" t="s">
        <v>3842</v>
      </c>
      <c r="G478" t="s">
        <v>4969</v>
      </c>
      <c r="H478" t="s">
        <v>4184</v>
      </c>
      <c r="I478" t="s">
        <v>3736</v>
      </c>
      <c r="J478" s="9" t="s">
        <v>2436</v>
      </c>
      <c r="K478" s="9" t="s">
        <v>2436</v>
      </c>
      <c r="L478" s="9" t="b">
        <f t="shared" si="7"/>
        <v>1</v>
      </c>
      <c r="M478">
        <v>2067</v>
      </c>
      <c r="N478">
        <v>3261691</v>
      </c>
      <c r="O478">
        <v>1577.9830672472101</v>
      </c>
      <c r="P478">
        <v>8.9227496875407901</v>
      </c>
      <c r="Q478">
        <v>232</v>
      </c>
      <c r="R478">
        <v>4252</v>
      </c>
      <c r="S478">
        <v>1617</v>
      </c>
      <c r="T478">
        <v>1901</v>
      </c>
    </row>
    <row r="479" spans="1:21" ht="15" customHeight="1">
      <c r="A479" s="9" t="s">
        <v>514</v>
      </c>
      <c r="B479" s="1" t="s">
        <v>515</v>
      </c>
      <c r="C479" s="1" t="s">
        <v>4211</v>
      </c>
      <c r="E479" s="9" t="s">
        <v>3560</v>
      </c>
      <c r="F479" t="s">
        <v>3842</v>
      </c>
      <c r="G479" t="s">
        <v>5058</v>
      </c>
      <c r="H479" t="s">
        <v>3775</v>
      </c>
      <c r="I479" t="s">
        <v>3711</v>
      </c>
      <c r="J479" s="9" t="s">
        <v>2390</v>
      </c>
      <c r="K479" s="9" t="s">
        <v>2390</v>
      </c>
      <c r="L479" s="9" t="b">
        <f t="shared" si="7"/>
        <v>1</v>
      </c>
      <c r="M479">
        <v>2339</v>
      </c>
      <c r="N479">
        <v>2572702</v>
      </c>
      <c r="O479">
        <v>1099.9153484394999</v>
      </c>
      <c r="P479">
        <v>5.1049817857340303</v>
      </c>
      <c r="Q479">
        <v>197</v>
      </c>
      <c r="R479">
        <v>3434</v>
      </c>
      <c r="S479">
        <v>1096</v>
      </c>
      <c r="T479">
        <v>1586</v>
      </c>
    </row>
    <row r="480" spans="1:21" ht="15" customHeight="1">
      <c r="A480" s="9" t="s">
        <v>600</v>
      </c>
      <c r="B480" s="1" t="s">
        <v>601</v>
      </c>
      <c r="C480" s="1" t="s">
        <v>4211</v>
      </c>
      <c r="E480" s="9" t="s">
        <v>3552</v>
      </c>
      <c r="F480" t="s">
        <v>3842</v>
      </c>
      <c r="G480" t="s">
        <v>4954</v>
      </c>
      <c r="H480" t="s">
        <v>4178</v>
      </c>
      <c r="I480" t="s">
        <v>3028</v>
      </c>
      <c r="J480" s="9" t="s">
        <v>2438</v>
      </c>
      <c r="K480" s="9" t="s">
        <v>2438</v>
      </c>
      <c r="L480" s="9" t="b">
        <f t="shared" si="7"/>
        <v>1</v>
      </c>
      <c r="M480">
        <v>2351</v>
      </c>
      <c r="N480">
        <v>2321865</v>
      </c>
      <c r="O480">
        <v>987.607401105912</v>
      </c>
      <c r="P480">
        <v>4.6235341948500901</v>
      </c>
      <c r="Q480">
        <v>246</v>
      </c>
      <c r="R480">
        <v>2123</v>
      </c>
      <c r="S480">
        <v>982</v>
      </c>
      <c r="T480">
        <v>1087</v>
      </c>
    </row>
    <row r="481" spans="1:21" ht="15" customHeight="1">
      <c r="A481" s="9" t="s">
        <v>602</v>
      </c>
      <c r="B481" s="1" t="s">
        <v>603</v>
      </c>
      <c r="C481" s="1" t="s">
        <v>4211</v>
      </c>
      <c r="D481" s="1" t="s">
        <v>4211</v>
      </c>
      <c r="E481" s="9" t="s">
        <v>3239</v>
      </c>
      <c r="F481" t="s">
        <v>3842</v>
      </c>
      <c r="G481" t="s">
        <v>5109</v>
      </c>
      <c r="H481" t="s">
        <v>3781</v>
      </c>
      <c r="I481" t="s">
        <v>3027</v>
      </c>
      <c r="J481" s="9" t="s">
        <v>2439</v>
      </c>
      <c r="K481" s="9" t="s">
        <v>2439</v>
      </c>
      <c r="L481" s="9" t="b">
        <f t="shared" si="7"/>
        <v>1</v>
      </c>
      <c r="M481">
        <v>2400</v>
      </c>
      <c r="N481">
        <v>3053122</v>
      </c>
      <c r="O481">
        <v>1272.1341666666599</v>
      </c>
      <c r="P481">
        <v>8.1408838797091896</v>
      </c>
      <c r="Q481">
        <v>209</v>
      </c>
      <c r="R481">
        <v>4533</v>
      </c>
      <c r="S481">
        <v>1262</v>
      </c>
      <c r="T481">
        <v>1874</v>
      </c>
    </row>
    <row r="482" spans="1:21" ht="15" customHeight="1">
      <c r="A482" s="9" t="s">
        <v>604</v>
      </c>
      <c r="B482" s="1" t="s">
        <v>605</v>
      </c>
      <c r="C482" s="1" t="s">
        <v>4211</v>
      </c>
      <c r="E482" s="9" t="s">
        <v>3553</v>
      </c>
      <c r="F482" t="s">
        <v>3842</v>
      </c>
      <c r="G482" t="s">
        <v>4886</v>
      </c>
      <c r="H482" t="s">
        <v>4179</v>
      </c>
      <c r="I482" t="s">
        <v>3028</v>
      </c>
      <c r="J482" s="9" t="s">
        <v>2441</v>
      </c>
      <c r="K482" s="9" t="s">
        <v>2441</v>
      </c>
      <c r="L482" s="9" t="b">
        <f t="shared" si="7"/>
        <v>1</v>
      </c>
      <c r="M482">
        <v>2380</v>
      </c>
      <c r="N482">
        <v>1961513</v>
      </c>
      <c r="O482">
        <v>824.16512605041999</v>
      </c>
      <c r="P482">
        <v>4.1739324875976704</v>
      </c>
      <c r="Q482">
        <v>207</v>
      </c>
      <c r="R482">
        <v>5312</v>
      </c>
      <c r="S482">
        <v>820</v>
      </c>
      <c r="T482">
        <v>318</v>
      </c>
    </row>
    <row r="483" spans="1:21" ht="15" customHeight="1">
      <c r="A483" s="9" t="s">
        <v>606</v>
      </c>
      <c r="B483" s="1" t="s">
        <v>607</v>
      </c>
      <c r="C483" s="1" t="s">
        <v>4211</v>
      </c>
      <c r="E483" s="9" t="s">
        <v>3554</v>
      </c>
      <c r="F483" t="s">
        <v>3842</v>
      </c>
      <c r="G483" t="s">
        <v>4889</v>
      </c>
      <c r="H483" t="s">
        <v>4177</v>
      </c>
      <c r="I483" t="s">
        <v>3028</v>
      </c>
      <c r="J483" s="9" t="s">
        <v>2442</v>
      </c>
      <c r="K483" s="9" t="s">
        <v>2442</v>
      </c>
      <c r="L483" s="9" t="b">
        <f t="shared" si="7"/>
        <v>1</v>
      </c>
      <c r="M483">
        <v>2363</v>
      </c>
      <c r="N483">
        <v>1629276</v>
      </c>
      <c r="O483">
        <v>689.49471011426101</v>
      </c>
      <c r="P483">
        <v>3.31967066272456</v>
      </c>
      <c r="Q483">
        <v>164</v>
      </c>
      <c r="R483">
        <v>2864</v>
      </c>
      <c r="S483">
        <v>680</v>
      </c>
      <c r="T483">
        <v>74</v>
      </c>
    </row>
    <row r="484" spans="1:21" ht="15" customHeight="1">
      <c r="A484" s="9" t="s">
        <v>608</v>
      </c>
      <c r="B484" s="1" t="s">
        <v>609</v>
      </c>
      <c r="C484" s="1" t="s">
        <v>4211</v>
      </c>
      <c r="D484" s="1" t="s">
        <v>4211</v>
      </c>
      <c r="E484" s="9" t="s">
        <v>3342</v>
      </c>
      <c r="F484" t="s">
        <v>3842</v>
      </c>
      <c r="G484" t="s">
        <v>5213</v>
      </c>
      <c r="H484" t="s">
        <v>3783</v>
      </c>
      <c r="I484" t="s">
        <v>3027</v>
      </c>
      <c r="J484" s="9" t="s">
        <v>2443</v>
      </c>
      <c r="K484" s="9" t="s">
        <v>2443</v>
      </c>
      <c r="L484" s="9" t="b">
        <f t="shared" si="7"/>
        <v>1</v>
      </c>
      <c r="M484">
        <v>2187</v>
      </c>
      <c r="N484">
        <v>1908406</v>
      </c>
      <c r="O484">
        <v>872.61362597164998</v>
      </c>
      <c r="P484">
        <v>3.8440948804019199</v>
      </c>
      <c r="Q484">
        <v>222</v>
      </c>
      <c r="R484">
        <v>2429</v>
      </c>
      <c r="S484">
        <v>879</v>
      </c>
      <c r="T484">
        <v>378</v>
      </c>
    </row>
    <row r="485" spans="1:21" ht="15" customHeight="1">
      <c r="A485" t="s">
        <v>4508</v>
      </c>
      <c r="B485" t="s">
        <v>3849</v>
      </c>
      <c r="C485" s="9" t="s">
        <v>4210</v>
      </c>
      <c r="E485" s="3" t="s">
        <v>3850</v>
      </c>
      <c r="F485" t="s">
        <v>3842</v>
      </c>
      <c r="G485" t="s">
        <v>5312</v>
      </c>
      <c r="H485" t="s">
        <v>4156</v>
      </c>
      <c r="I485" t="s">
        <v>3027</v>
      </c>
      <c r="J485" s="13" t="s">
        <v>4379</v>
      </c>
      <c r="K485" s="13" t="s">
        <v>5716</v>
      </c>
      <c r="L485" s="9" t="b">
        <f t="shared" si="7"/>
        <v>0</v>
      </c>
      <c r="M485">
        <v>2292</v>
      </c>
      <c r="N485">
        <v>1447799</v>
      </c>
      <c r="O485">
        <v>631.67495636998206</v>
      </c>
      <c r="P485">
        <v>3.5827408029188001</v>
      </c>
      <c r="Q485">
        <v>207</v>
      </c>
      <c r="R485">
        <v>1833</v>
      </c>
      <c r="S485">
        <v>629</v>
      </c>
      <c r="T485">
        <v>49</v>
      </c>
      <c r="U485" s="24" t="s">
        <v>5715</v>
      </c>
    </row>
    <row r="486" spans="1:21" ht="15" customHeight="1">
      <c r="A486" s="9" t="s">
        <v>610</v>
      </c>
      <c r="B486" s="1" t="s">
        <v>611</v>
      </c>
      <c r="C486" s="1" t="s">
        <v>4210</v>
      </c>
      <c r="E486" s="9" t="s">
        <v>3069</v>
      </c>
      <c r="F486" t="s">
        <v>3842</v>
      </c>
      <c r="G486" t="s">
        <v>5446</v>
      </c>
      <c r="H486" t="s">
        <v>3779</v>
      </c>
      <c r="I486" t="s">
        <v>5632</v>
      </c>
      <c r="J486" s="9" t="s">
        <v>2444</v>
      </c>
      <c r="K486" s="9" t="s">
        <v>2444</v>
      </c>
      <c r="L486" s="9" t="b">
        <f t="shared" si="7"/>
        <v>1</v>
      </c>
      <c r="M486">
        <v>2204</v>
      </c>
      <c r="N486">
        <v>3215319</v>
      </c>
      <c r="O486">
        <v>1458.85617059891</v>
      </c>
      <c r="P486">
        <v>8.0493397283844494</v>
      </c>
      <c r="Q486">
        <v>212</v>
      </c>
      <c r="R486">
        <v>2944</v>
      </c>
      <c r="S486">
        <v>1473</v>
      </c>
      <c r="T486">
        <v>1970</v>
      </c>
      <c r="U486" s="24" t="s">
        <v>5715</v>
      </c>
    </row>
    <row r="487" spans="1:21" ht="15" customHeight="1">
      <c r="A487" t="s">
        <v>610</v>
      </c>
      <c r="B487" t="s">
        <v>4448</v>
      </c>
      <c r="C487" s="9" t="s">
        <v>4210</v>
      </c>
      <c r="E487" s="9" t="s">
        <v>4665</v>
      </c>
      <c r="F487" t="s">
        <v>3842</v>
      </c>
      <c r="G487" t="s">
        <v>5480</v>
      </c>
      <c r="H487" t="s">
        <v>3781</v>
      </c>
      <c r="I487" t="s">
        <v>3027</v>
      </c>
      <c r="J487" s="13" t="s">
        <v>4428</v>
      </c>
      <c r="K487" s="13" t="s">
        <v>4428</v>
      </c>
      <c r="L487" s="9" t="b">
        <f t="shared" si="7"/>
        <v>1</v>
      </c>
      <c r="M487"/>
      <c r="N487"/>
      <c r="O487"/>
      <c r="P487"/>
      <c r="Q487"/>
      <c r="R487"/>
      <c r="S487"/>
      <c r="T487"/>
    </row>
    <row r="488" spans="1:21" ht="15" customHeight="1">
      <c r="A488" t="s">
        <v>4545</v>
      </c>
      <c r="B488" t="s">
        <v>3923</v>
      </c>
      <c r="C488" s="9" t="s">
        <v>4211</v>
      </c>
      <c r="E488" s="3" t="s">
        <v>3924</v>
      </c>
      <c r="F488" t="s">
        <v>3842</v>
      </c>
      <c r="G488" t="s">
        <v>5857</v>
      </c>
      <c r="H488" t="s">
        <v>3779</v>
      </c>
      <c r="I488" t="s">
        <v>5632</v>
      </c>
      <c r="J488" s="13" t="s">
        <v>4385</v>
      </c>
      <c r="K488" s="13" t="s">
        <v>5717</v>
      </c>
      <c r="L488" s="9" t="b">
        <f t="shared" si="7"/>
        <v>0</v>
      </c>
      <c r="M488">
        <v>2336</v>
      </c>
      <c r="N488">
        <v>2893149</v>
      </c>
      <c r="O488">
        <v>1238.5055650684899</v>
      </c>
      <c r="P488">
        <v>6.3235157432501801</v>
      </c>
      <c r="Q488">
        <v>214</v>
      </c>
      <c r="R488">
        <v>2908</v>
      </c>
      <c r="S488">
        <v>1255</v>
      </c>
      <c r="T488">
        <v>1875</v>
      </c>
    </row>
    <row r="489" spans="1:21" ht="15" customHeight="1">
      <c r="A489" s="9" t="s">
        <v>665</v>
      </c>
      <c r="B489" s="1" t="s">
        <v>666</v>
      </c>
      <c r="C489" s="1" t="s">
        <v>4210</v>
      </c>
      <c r="E489" s="9" t="s">
        <v>3074</v>
      </c>
      <c r="F489" t="s">
        <v>3842</v>
      </c>
      <c r="G489" t="s">
        <v>5448</v>
      </c>
      <c r="H489" t="s">
        <v>3779</v>
      </c>
      <c r="I489" t="s">
        <v>5632</v>
      </c>
      <c r="J489" s="9" t="s">
        <v>2490</v>
      </c>
      <c r="K489" s="9" t="s">
        <v>5724</v>
      </c>
      <c r="L489" s="9" t="b">
        <f t="shared" si="7"/>
        <v>0</v>
      </c>
      <c r="M489">
        <v>2291</v>
      </c>
      <c r="N489">
        <v>3109140</v>
      </c>
      <c r="O489">
        <v>1357.1104321257001</v>
      </c>
      <c r="P489">
        <v>7.2832091827923602</v>
      </c>
      <c r="Q489">
        <v>217</v>
      </c>
      <c r="R489">
        <v>3011</v>
      </c>
      <c r="S489">
        <v>1371</v>
      </c>
      <c r="T489">
        <v>1964</v>
      </c>
      <c r="U489" s="24" t="s">
        <v>5715</v>
      </c>
    </row>
    <row r="490" spans="1:21" ht="15" customHeight="1">
      <c r="A490" t="s">
        <v>4505</v>
      </c>
      <c r="B490" t="s">
        <v>3843</v>
      </c>
      <c r="C490" s="9" t="s">
        <v>4210</v>
      </c>
      <c r="E490" s="3" t="s">
        <v>3844</v>
      </c>
      <c r="F490" t="s">
        <v>3842</v>
      </c>
      <c r="G490" t="s">
        <v>5451</v>
      </c>
      <c r="H490" t="s">
        <v>3782</v>
      </c>
      <c r="I490" t="s">
        <v>5632</v>
      </c>
      <c r="J490" s="13" t="s">
        <v>4384</v>
      </c>
      <c r="K490" s="13" t="s">
        <v>5723</v>
      </c>
      <c r="L490" s="9" t="b">
        <f t="shared" si="7"/>
        <v>0</v>
      </c>
      <c r="M490">
        <v>2355</v>
      </c>
      <c r="N490">
        <v>1394183</v>
      </c>
      <c r="O490">
        <v>592.00976645435196</v>
      </c>
      <c r="P490">
        <v>3.5180723153017701</v>
      </c>
      <c r="Q490">
        <v>208</v>
      </c>
      <c r="R490">
        <v>1646</v>
      </c>
      <c r="S490">
        <v>587</v>
      </c>
      <c r="T490">
        <v>36</v>
      </c>
      <c r="U490" s="24" t="s">
        <v>5715</v>
      </c>
    </row>
    <row r="491" spans="1:21" ht="15" customHeight="1">
      <c r="A491" t="s">
        <v>665</v>
      </c>
      <c r="B491" t="s">
        <v>4440</v>
      </c>
      <c r="C491" s="9" t="s">
        <v>4211</v>
      </c>
      <c r="E491" s="17" t="s">
        <v>4666</v>
      </c>
      <c r="F491" t="s">
        <v>3842</v>
      </c>
      <c r="G491" t="s">
        <v>5858</v>
      </c>
      <c r="H491" t="s">
        <v>3779</v>
      </c>
      <c r="I491" t="s">
        <v>5632</v>
      </c>
      <c r="J491" s="13" t="s">
        <v>4421</v>
      </c>
      <c r="K491" s="13" t="s">
        <v>5720</v>
      </c>
      <c r="L491" s="9" t="b">
        <f t="shared" si="7"/>
        <v>0</v>
      </c>
      <c r="M491">
        <v>2219</v>
      </c>
      <c r="N491">
        <v>3354142</v>
      </c>
      <c r="O491">
        <v>1511.5556557007601</v>
      </c>
      <c r="P491">
        <v>7.5348964636282902</v>
      </c>
      <c r="Q491">
        <v>238</v>
      </c>
      <c r="R491">
        <v>4299</v>
      </c>
      <c r="S491">
        <v>1557</v>
      </c>
      <c r="T491">
        <v>2032</v>
      </c>
    </row>
    <row r="492" spans="1:21" ht="15" customHeight="1">
      <c r="A492" t="s">
        <v>4545</v>
      </c>
      <c r="B492" t="s">
        <v>4447</v>
      </c>
      <c r="C492" s="9" t="s">
        <v>4210</v>
      </c>
      <c r="E492" s="17" t="s">
        <v>4667</v>
      </c>
      <c r="F492" t="s">
        <v>3842</v>
      </c>
      <c r="G492" t="s">
        <v>5446</v>
      </c>
      <c r="H492" t="s">
        <v>3779</v>
      </c>
      <c r="I492" t="s">
        <v>5632</v>
      </c>
      <c r="J492" s="13" t="s">
        <v>4426</v>
      </c>
      <c r="K492" s="13" t="s">
        <v>5722</v>
      </c>
      <c r="L492" s="9" t="b">
        <f t="shared" si="7"/>
        <v>0</v>
      </c>
      <c r="M492">
        <v>2315</v>
      </c>
      <c r="N492">
        <v>2382307</v>
      </c>
      <c r="O492">
        <v>1029.0742980561499</v>
      </c>
      <c r="P492">
        <v>5.6384074605422798</v>
      </c>
      <c r="Q492">
        <v>228</v>
      </c>
      <c r="R492">
        <v>2256</v>
      </c>
      <c r="S492">
        <v>1032</v>
      </c>
      <c r="T492">
        <v>1278</v>
      </c>
      <c r="U492" s="24" t="s">
        <v>5715</v>
      </c>
    </row>
    <row r="493" spans="1:21" ht="15" customHeight="1">
      <c r="A493" t="s">
        <v>4545</v>
      </c>
      <c r="B493" t="s">
        <v>3925</v>
      </c>
      <c r="C493" s="9" t="s">
        <v>4211</v>
      </c>
      <c r="E493" s="3" t="s">
        <v>3926</v>
      </c>
      <c r="F493" t="s">
        <v>3842</v>
      </c>
      <c r="G493" t="s">
        <v>5859</v>
      </c>
      <c r="H493" t="s">
        <v>3779</v>
      </c>
      <c r="I493" t="s">
        <v>5632</v>
      </c>
      <c r="J493" s="13" t="s">
        <v>4386</v>
      </c>
      <c r="K493" s="13" t="s">
        <v>5718</v>
      </c>
      <c r="L493" s="9" t="b">
        <f t="shared" si="7"/>
        <v>0</v>
      </c>
      <c r="M493">
        <v>2323</v>
      </c>
      <c r="N493">
        <v>2822185</v>
      </c>
      <c r="O493">
        <v>1214.88807576409</v>
      </c>
      <c r="P493">
        <v>6.2222779718463697</v>
      </c>
      <c r="Q493">
        <v>232</v>
      </c>
      <c r="R493">
        <v>2602</v>
      </c>
      <c r="S493">
        <v>1225</v>
      </c>
      <c r="T493">
        <v>1817</v>
      </c>
    </row>
    <row r="494" spans="1:21" ht="15" customHeight="1">
      <c r="A494" t="s">
        <v>4556</v>
      </c>
      <c r="B494" t="s">
        <v>4441</v>
      </c>
      <c r="C494" s="9" t="s">
        <v>4210</v>
      </c>
      <c r="E494" s="17" t="s">
        <v>4668</v>
      </c>
      <c r="F494" t="s">
        <v>3842</v>
      </c>
      <c r="G494" t="s">
        <v>5475</v>
      </c>
      <c r="H494" t="s">
        <v>3782</v>
      </c>
      <c r="I494" t="s">
        <v>3027</v>
      </c>
      <c r="J494" s="13" t="s">
        <v>4422</v>
      </c>
      <c r="K494" s="13" t="s">
        <v>5721</v>
      </c>
      <c r="L494" s="9" t="b">
        <f t="shared" si="7"/>
        <v>0</v>
      </c>
      <c r="M494">
        <v>2139</v>
      </c>
      <c r="N494">
        <v>2114363</v>
      </c>
      <c r="O494">
        <v>988.482000935016</v>
      </c>
      <c r="P494">
        <v>5.5775998392111497</v>
      </c>
      <c r="Q494">
        <v>221</v>
      </c>
      <c r="R494">
        <v>2777</v>
      </c>
      <c r="S494">
        <v>991</v>
      </c>
      <c r="T494">
        <v>1049</v>
      </c>
      <c r="U494" s="24" t="s">
        <v>5715</v>
      </c>
    </row>
    <row r="495" spans="1:21" ht="15" customHeight="1">
      <c r="A495" s="9" t="s">
        <v>612</v>
      </c>
      <c r="B495" s="1" t="s">
        <v>613</v>
      </c>
      <c r="C495" s="1" t="s">
        <v>4211</v>
      </c>
      <c r="D495" s="1" t="s">
        <v>4211</v>
      </c>
      <c r="E495" s="9" t="s">
        <v>3316</v>
      </c>
      <c r="F495" t="s">
        <v>3842</v>
      </c>
      <c r="G495" t="s">
        <v>5159</v>
      </c>
      <c r="H495" t="s">
        <v>3783</v>
      </c>
      <c r="I495" t="s">
        <v>3027</v>
      </c>
      <c r="J495" s="9" t="s">
        <v>2445</v>
      </c>
      <c r="K495" s="9" t="s">
        <v>2445</v>
      </c>
      <c r="L495" s="9" t="b">
        <f t="shared" si="7"/>
        <v>1</v>
      </c>
      <c r="M495">
        <v>2340</v>
      </c>
      <c r="N495">
        <v>2012421</v>
      </c>
      <c r="O495">
        <v>860.008974358974</v>
      </c>
      <c r="P495">
        <v>5.0489762635601796</v>
      </c>
      <c r="Q495">
        <v>212</v>
      </c>
      <c r="R495">
        <v>2014</v>
      </c>
      <c r="S495">
        <v>851</v>
      </c>
      <c r="T495">
        <v>611</v>
      </c>
    </row>
    <row r="496" spans="1:21" ht="15" customHeight="1">
      <c r="A496" s="9" t="s">
        <v>614</v>
      </c>
      <c r="B496" s="1" t="s">
        <v>615</v>
      </c>
      <c r="C496" s="1" t="s">
        <v>4211</v>
      </c>
      <c r="E496" s="9" t="s">
        <v>3178</v>
      </c>
      <c r="F496" t="s">
        <v>3842</v>
      </c>
      <c r="G496" t="s">
        <v>4946</v>
      </c>
      <c r="H496" t="s">
        <v>4190</v>
      </c>
      <c r="I496" t="s">
        <v>3028</v>
      </c>
      <c r="J496" s="9" t="s">
        <v>2446</v>
      </c>
      <c r="K496" s="9" t="s">
        <v>2446</v>
      </c>
      <c r="L496" s="9" t="b">
        <f t="shared" si="7"/>
        <v>1</v>
      </c>
      <c r="M496">
        <v>2376</v>
      </c>
      <c r="N496">
        <v>2373150</v>
      </c>
      <c r="O496">
        <v>998.80050505050497</v>
      </c>
      <c r="P496">
        <v>5.5726253884094197</v>
      </c>
      <c r="Q496">
        <v>211</v>
      </c>
      <c r="R496">
        <v>3021</v>
      </c>
      <c r="S496">
        <v>987</v>
      </c>
      <c r="T496">
        <v>1137</v>
      </c>
    </row>
    <row r="497" spans="1:28" ht="15" customHeight="1">
      <c r="A497" s="9" t="s">
        <v>616</v>
      </c>
      <c r="B497" s="1" t="s">
        <v>617</v>
      </c>
      <c r="C497" s="1" t="s">
        <v>4211</v>
      </c>
      <c r="E497" s="9" t="s">
        <v>3555</v>
      </c>
      <c r="F497" t="s">
        <v>3842</v>
      </c>
      <c r="G497" t="s">
        <v>4890</v>
      </c>
      <c r="H497" t="s">
        <v>4179</v>
      </c>
      <c r="I497" t="s">
        <v>3028</v>
      </c>
      <c r="J497" s="9" t="s">
        <v>2447</v>
      </c>
      <c r="K497" s="9" t="s">
        <v>2447</v>
      </c>
      <c r="L497" s="9" t="b">
        <f t="shared" si="7"/>
        <v>1</v>
      </c>
      <c r="M497">
        <v>2391</v>
      </c>
      <c r="N497">
        <v>1533447</v>
      </c>
      <c r="O497">
        <v>641.34127979924699</v>
      </c>
      <c r="P497">
        <v>3.25593674309851</v>
      </c>
      <c r="Q497">
        <v>209</v>
      </c>
      <c r="R497">
        <v>1726</v>
      </c>
      <c r="S497">
        <v>634</v>
      </c>
      <c r="T497">
        <v>49</v>
      </c>
    </row>
    <row r="498" spans="1:28" ht="15" customHeight="1">
      <c r="A498" s="9" t="s">
        <v>618</v>
      </c>
      <c r="B498" s="1" t="s">
        <v>619</v>
      </c>
      <c r="C498" s="1" t="s">
        <v>4210</v>
      </c>
      <c r="E498" s="9" t="s">
        <v>3070</v>
      </c>
      <c r="F498" t="s">
        <v>3842</v>
      </c>
      <c r="G498" t="s">
        <v>5420</v>
      </c>
      <c r="H498" t="s">
        <v>3026</v>
      </c>
      <c r="I498" t="s">
        <v>3712</v>
      </c>
      <c r="J498" s="9" t="s">
        <v>2448</v>
      </c>
      <c r="K498" s="9" t="s">
        <v>2448</v>
      </c>
      <c r="L498" s="9" t="b">
        <f t="shared" si="7"/>
        <v>1</v>
      </c>
      <c r="M498">
        <v>2298</v>
      </c>
      <c r="N498">
        <v>2026596</v>
      </c>
      <c r="O498">
        <v>881.89556135770204</v>
      </c>
      <c r="P498">
        <v>5.2898107134501604</v>
      </c>
      <c r="Q498">
        <v>211</v>
      </c>
      <c r="R498">
        <v>3158</v>
      </c>
      <c r="S498">
        <v>874</v>
      </c>
      <c r="T498">
        <v>668</v>
      </c>
      <c r="U498" s="9" t="s">
        <v>5713</v>
      </c>
    </row>
    <row r="499" spans="1:28" ht="15" customHeight="1">
      <c r="A499" t="s">
        <v>4544</v>
      </c>
      <c r="B499" t="s">
        <v>3921</v>
      </c>
      <c r="C499" s="9" t="s">
        <v>4211</v>
      </c>
      <c r="D499" s="1" t="s">
        <v>4211</v>
      </c>
      <c r="E499" s="3" t="s">
        <v>3922</v>
      </c>
      <c r="F499" t="s">
        <v>3842</v>
      </c>
      <c r="G499" t="s">
        <v>5295</v>
      </c>
      <c r="H499" t="s">
        <v>4204</v>
      </c>
      <c r="I499" t="s">
        <v>3712</v>
      </c>
      <c r="J499" s="13" t="s">
        <v>4359</v>
      </c>
      <c r="K499" s="13" t="s">
        <v>5714</v>
      </c>
      <c r="L499" s="9" t="b">
        <f t="shared" si="7"/>
        <v>0</v>
      </c>
      <c r="M499">
        <v>2341</v>
      </c>
      <c r="N499">
        <v>3066377</v>
      </c>
      <c r="O499">
        <v>1309.8577530969601</v>
      </c>
      <c r="P499">
        <v>6.7884139934513898</v>
      </c>
      <c r="Q499">
        <v>215</v>
      </c>
      <c r="R499">
        <v>2475</v>
      </c>
      <c r="S499">
        <v>1351</v>
      </c>
      <c r="T499">
        <v>1967</v>
      </c>
      <c r="U499" s="9" t="s">
        <v>5713</v>
      </c>
    </row>
    <row r="500" spans="1:28" ht="15" customHeight="1">
      <c r="A500" t="s">
        <v>4546</v>
      </c>
      <c r="B500" t="s">
        <v>4446</v>
      </c>
      <c r="C500" s="9" t="s">
        <v>4210</v>
      </c>
      <c r="E500" s="17" t="s">
        <v>4670</v>
      </c>
      <c r="F500" t="s">
        <v>3842</v>
      </c>
      <c r="G500" t="s">
        <v>5479</v>
      </c>
      <c r="H500" t="s">
        <v>4208</v>
      </c>
      <c r="I500" t="s">
        <v>3027</v>
      </c>
      <c r="J500" s="13" t="s">
        <v>4427</v>
      </c>
      <c r="K500" s="13" t="s">
        <v>4427</v>
      </c>
      <c r="L500" s="9" t="b">
        <f t="shared" si="7"/>
        <v>1</v>
      </c>
      <c r="M500">
        <v>2302</v>
      </c>
      <c r="N500">
        <v>1637066</v>
      </c>
      <c r="O500">
        <v>711.14943527367495</v>
      </c>
      <c r="P500">
        <v>4.3579538446049702</v>
      </c>
      <c r="Q500">
        <v>174</v>
      </c>
      <c r="R500">
        <v>2085</v>
      </c>
      <c r="S500">
        <v>690.5</v>
      </c>
      <c r="T500">
        <v>192</v>
      </c>
      <c r="U500" s="24" t="s">
        <v>5715</v>
      </c>
    </row>
    <row r="501" spans="1:28" ht="15" customHeight="1">
      <c r="A501" t="s">
        <v>4547</v>
      </c>
      <c r="B501" t="s">
        <v>3927</v>
      </c>
      <c r="C501" s="9" t="s">
        <v>4211</v>
      </c>
      <c r="E501" s="3" t="s">
        <v>3928</v>
      </c>
      <c r="F501" t="s">
        <v>3842</v>
      </c>
      <c r="G501" t="s">
        <v>5468</v>
      </c>
      <c r="H501" t="s">
        <v>3026</v>
      </c>
      <c r="I501" t="s">
        <v>3712</v>
      </c>
      <c r="J501" s="13" t="s">
        <v>4403</v>
      </c>
      <c r="K501" s="13" t="s">
        <v>4403</v>
      </c>
      <c r="L501" s="9" t="b">
        <f t="shared" si="7"/>
        <v>1</v>
      </c>
      <c r="M501">
        <v>1571</v>
      </c>
      <c r="N501">
        <v>1922674</v>
      </c>
      <c r="O501">
        <v>1223.85359643539</v>
      </c>
      <c r="P501">
        <v>7.6228659818546802</v>
      </c>
      <c r="Q501">
        <v>209</v>
      </c>
      <c r="R501">
        <v>2695</v>
      </c>
      <c r="S501">
        <v>1246</v>
      </c>
      <c r="T501">
        <v>1242</v>
      </c>
    </row>
    <row r="502" spans="1:28" ht="15" customHeight="1">
      <c r="A502" t="s">
        <v>4548</v>
      </c>
      <c r="B502" t="s">
        <v>3929</v>
      </c>
      <c r="C502" s="9" t="s">
        <v>4211</v>
      </c>
      <c r="E502" s="3" t="s">
        <v>3930</v>
      </c>
      <c r="F502" t="s">
        <v>3842</v>
      </c>
      <c r="G502" t="s">
        <v>5473</v>
      </c>
      <c r="H502" t="s">
        <v>3026</v>
      </c>
      <c r="I502" t="s">
        <v>3712</v>
      </c>
      <c r="J502" s="13" t="s">
        <v>4409</v>
      </c>
      <c r="K502" s="13" t="s">
        <v>4409</v>
      </c>
      <c r="L502" s="9" t="b">
        <f t="shared" si="7"/>
        <v>1</v>
      </c>
      <c r="M502">
        <v>1412</v>
      </c>
      <c r="N502">
        <v>1285624</v>
      </c>
      <c r="O502">
        <v>910.49858356940501</v>
      </c>
      <c r="P502">
        <v>6.1299069290185901</v>
      </c>
      <c r="Q502">
        <v>214</v>
      </c>
      <c r="R502">
        <v>2691</v>
      </c>
      <c r="S502">
        <v>916</v>
      </c>
      <c r="T502">
        <v>465</v>
      </c>
    </row>
    <row r="503" spans="1:28" s="18" customFormat="1" ht="15" customHeight="1">
      <c r="A503" t="s">
        <v>4549</v>
      </c>
      <c r="B503" t="s">
        <v>3931</v>
      </c>
      <c r="C503" s="9" t="s">
        <v>4211</v>
      </c>
      <c r="D503" s="1"/>
      <c r="E503" s="3" t="s">
        <v>3932</v>
      </c>
      <c r="F503" t="s">
        <v>3842</v>
      </c>
      <c r="G503" t="s">
        <v>5469</v>
      </c>
      <c r="H503" t="s">
        <v>3026</v>
      </c>
      <c r="I503" t="s">
        <v>3712</v>
      </c>
      <c r="J503" s="13" t="s">
        <v>4404</v>
      </c>
      <c r="K503" s="13" t="s">
        <v>4404</v>
      </c>
      <c r="L503" s="9" t="b">
        <f t="shared" si="7"/>
        <v>1</v>
      </c>
      <c r="M503">
        <v>2355</v>
      </c>
      <c r="N503">
        <v>1145109</v>
      </c>
      <c r="O503">
        <v>486.24585987261099</v>
      </c>
      <c r="P503">
        <v>2.7770902870333898</v>
      </c>
      <c r="Q503">
        <v>209</v>
      </c>
      <c r="R503">
        <v>1535</v>
      </c>
      <c r="S503">
        <v>477</v>
      </c>
      <c r="T503">
        <v>6</v>
      </c>
      <c r="U503" s="9"/>
      <c r="V503"/>
      <c r="W503"/>
      <c r="X503"/>
      <c r="Y503"/>
      <c r="Z503"/>
      <c r="AA503"/>
      <c r="AB503"/>
    </row>
    <row r="504" spans="1:28" s="1" customFormat="1" ht="15" customHeight="1">
      <c r="A504" t="s">
        <v>4550</v>
      </c>
      <c r="B504" t="s">
        <v>3933</v>
      </c>
      <c r="C504" s="9" t="s">
        <v>4211</v>
      </c>
      <c r="E504" s="3" t="s">
        <v>3934</v>
      </c>
      <c r="F504" t="s">
        <v>3842</v>
      </c>
      <c r="G504" t="s">
        <v>5470</v>
      </c>
      <c r="H504" t="s">
        <v>3026</v>
      </c>
      <c r="I504" t="s">
        <v>3712</v>
      </c>
      <c r="J504" s="13" t="s">
        <v>4405</v>
      </c>
      <c r="K504" s="13" t="s">
        <v>4405</v>
      </c>
      <c r="L504" s="9" t="b">
        <f t="shared" si="7"/>
        <v>1</v>
      </c>
      <c r="M504">
        <v>1777</v>
      </c>
      <c r="N504">
        <v>1586431</v>
      </c>
      <c r="O504">
        <v>892.75801913337</v>
      </c>
      <c r="P504">
        <v>6.67587794838746</v>
      </c>
      <c r="Q504">
        <v>125</v>
      </c>
      <c r="R504">
        <v>2489</v>
      </c>
      <c r="S504">
        <v>864</v>
      </c>
      <c r="T504">
        <v>556</v>
      </c>
      <c r="U504" s="9"/>
      <c r="V504"/>
      <c r="W504"/>
      <c r="X504"/>
      <c r="Y504"/>
      <c r="Z504"/>
      <c r="AA504"/>
      <c r="AB504"/>
    </row>
    <row r="505" spans="1:28" ht="15" customHeight="1">
      <c r="A505" t="s">
        <v>4551</v>
      </c>
      <c r="B505" t="s">
        <v>3935</v>
      </c>
      <c r="C505" s="9" t="s">
        <v>4211</v>
      </c>
      <c r="E505" s="3" t="s">
        <v>3936</v>
      </c>
      <c r="F505" t="s">
        <v>3842</v>
      </c>
      <c r="G505" t="s">
        <v>5452</v>
      </c>
      <c r="H505" t="s">
        <v>3778</v>
      </c>
      <c r="I505" t="s">
        <v>3711</v>
      </c>
      <c r="J505" s="13" t="s">
        <v>4387</v>
      </c>
      <c r="K505" s="13" t="s">
        <v>4387</v>
      </c>
      <c r="L505" s="9" t="b">
        <f t="shared" si="7"/>
        <v>1</v>
      </c>
      <c r="M505">
        <v>2254</v>
      </c>
      <c r="N505">
        <v>2962106</v>
      </c>
      <c r="O505">
        <v>1314.1552795031</v>
      </c>
      <c r="P505">
        <v>7.0811409927611297</v>
      </c>
      <c r="Q505">
        <v>211</v>
      </c>
      <c r="R505">
        <v>3466</v>
      </c>
      <c r="S505">
        <v>1347.5</v>
      </c>
      <c r="T505">
        <v>1884</v>
      </c>
      <c r="U505" s="9" t="s">
        <v>5712</v>
      </c>
    </row>
    <row r="506" spans="1:28" ht="15" customHeight="1">
      <c r="A506" t="s">
        <v>4552</v>
      </c>
      <c r="B506" t="s">
        <v>4445</v>
      </c>
      <c r="C506" s="9" t="s">
        <v>4211</v>
      </c>
      <c r="E506" s="17" t="s">
        <v>4671</v>
      </c>
      <c r="F506" t="s">
        <v>3842</v>
      </c>
      <c r="G506" t="s">
        <v>5481</v>
      </c>
      <c r="H506" t="s">
        <v>4194</v>
      </c>
      <c r="I506" t="s">
        <v>3027</v>
      </c>
      <c r="J506" s="13" t="s">
        <v>4429</v>
      </c>
      <c r="K506" s="13" t="s">
        <v>4429</v>
      </c>
      <c r="L506" s="9" t="b">
        <f t="shared" si="7"/>
        <v>1</v>
      </c>
      <c r="M506">
        <v>2283</v>
      </c>
      <c r="N506">
        <v>3248423</v>
      </c>
      <c r="O506">
        <v>1422.8747262374</v>
      </c>
      <c r="P506">
        <v>7.2132467735220303</v>
      </c>
      <c r="Q506">
        <v>218</v>
      </c>
      <c r="R506">
        <v>3008</v>
      </c>
      <c r="S506">
        <v>1447</v>
      </c>
      <c r="T506">
        <v>2033</v>
      </c>
    </row>
    <row r="507" spans="1:28" ht="15" customHeight="1">
      <c r="A507" t="s">
        <v>4553</v>
      </c>
      <c r="B507" t="s">
        <v>4444</v>
      </c>
      <c r="C507" s="9" t="s">
        <v>4211</v>
      </c>
      <c r="E507" s="17" t="s">
        <v>4669</v>
      </c>
      <c r="F507" t="s">
        <v>3842</v>
      </c>
      <c r="G507" t="s">
        <v>5476</v>
      </c>
      <c r="H507" t="s">
        <v>5622</v>
      </c>
      <c r="I507" t="s">
        <v>3027</v>
      </c>
      <c r="J507" s="13" t="s">
        <v>4423</v>
      </c>
      <c r="K507" s="13" t="s">
        <v>4423</v>
      </c>
      <c r="L507" s="9" t="b">
        <f t="shared" si="7"/>
        <v>1</v>
      </c>
      <c r="M507">
        <v>2113</v>
      </c>
      <c r="N507">
        <v>1160979</v>
      </c>
      <c r="O507">
        <v>549.44581164221404</v>
      </c>
      <c r="P507">
        <v>3.5614385840303102</v>
      </c>
      <c r="Q507">
        <v>209</v>
      </c>
      <c r="R507">
        <v>3261</v>
      </c>
      <c r="S507">
        <v>541</v>
      </c>
      <c r="T507">
        <v>18</v>
      </c>
    </row>
    <row r="508" spans="1:28" ht="15" customHeight="1">
      <c r="A508" t="s">
        <v>4554</v>
      </c>
      <c r="B508" t="s">
        <v>4443</v>
      </c>
      <c r="C508" s="9" t="s">
        <v>4211</v>
      </c>
      <c r="E508" s="17" t="s">
        <v>4672</v>
      </c>
      <c r="F508" t="s">
        <v>3842</v>
      </c>
      <c r="G508" t="s">
        <v>5477</v>
      </c>
      <c r="H508" t="s">
        <v>5622</v>
      </c>
      <c r="I508" t="s">
        <v>3027</v>
      </c>
      <c r="J508" s="13" t="s">
        <v>4424</v>
      </c>
      <c r="K508" s="13" t="s">
        <v>4424</v>
      </c>
      <c r="L508" s="9" t="b">
        <f t="shared" si="7"/>
        <v>1</v>
      </c>
      <c r="M508">
        <v>2354</v>
      </c>
      <c r="N508">
        <v>1947500</v>
      </c>
      <c r="O508">
        <v>827.31520815632905</v>
      </c>
      <c r="P508">
        <v>4.4563650976451896</v>
      </c>
      <c r="Q508">
        <v>207</v>
      </c>
      <c r="R508">
        <v>2261</v>
      </c>
      <c r="S508">
        <v>823</v>
      </c>
      <c r="T508">
        <v>463</v>
      </c>
    </row>
    <row r="509" spans="1:28" ht="15" customHeight="1">
      <c r="A509" t="s">
        <v>4555</v>
      </c>
      <c r="B509" t="s">
        <v>4442</v>
      </c>
      <c r="C509" s="9" t="s">
        <v>4211</v>
      </c>
      <c r="E509" s="17" t="s">
        <v>4673</v>
      </c>
      <c r="F509" t="s">
        <v>3842</v>
      </c>
      <c r="G509" t="s">
        <v>5478</v>
      </c>
      <c r="H509" t="s">
        <v>5622</v>
      </c>
      <c r="I509" t="s">
        <v>3027</v>
      </c>
      <c r="J509" s="13" t="s">
        <v>4425</v>
      </c>
      <c r="K509" s="13" t="s">
        <v>4425</v>
      </c>
      <c r="L509" s="9" t="b">
        <f t="shared" si="7"/>
        <v>1</v>
      </c>
      <c r="M509">
        <v>2271</v>
      </c>
      <c r="N509">
        <v>1844911</v>
      </c>
      <c r="O509">
        <v>812.37824746807496</v>
      </c>
      <c r="P509">
        <v>4.35335500120659</v>
      </c>
      <c r="Q509">
        <v>207</v>
      </c>
      <c r="R509">
        <v>2194</v>
      </c>
      <c r="S509">
        <v>811</v>
      </c>
      <c r="T509">
        <v>363</v>
      </c>
    </row>
    <row r="510" spans="1:28" ht="15" customHeight="1">
      <c r="A510" t="s">
        <v>4557</v>
      </c>
      <c r="B510" t="s">
        <v>3937</v>
      </c>
      <c r="C510" s="9" t="s">
        <v>4211</v>
      </c>
      <c r="E510" s="3" t="s">
        <v>3938</v>
      </c>
      <c r="F510" t="s">
        <v>3842</v>
      </c>
      <c r="G510" t="s">
        <v>5453</v>
      </c>
      <c r="H510" t="s">
        <v>3775</v>
      </c>
      <c r="I510" t="s">
        <v>3711</v>
      </c>
      <c r="J510" s="13" t="s">
        <v>4388</v>
      </c>
      <c r="K510" s="13" t="s">
        <v>4388</v>
      </c>
      <c r="L510" s="9" t="b">
        <f t="shared" si="7"/>
        <v>1</v>
      </c>
      <c r="M510">
        <v>2292</v>
      </c>
      <c r="N510">
        <v>3347303</v>
      </c>
      <c r="O510">
        <v>1460.42888307155</v>
      </c>
      <c r="P510">
        <v>7.2170670175261096</v>
      </c>
      <c r="Q510">
        <v>211</v>
      </c>
      <c r="R510">
        <v>3624</v>
      </c>
      <c r="S510">
        <v>1501.5</v>
      </c>
      <c r="T510">
        <v>2069</v>
      </c>
    </row>
    <row r="511" spans="1:28" ht="15" customHeight="1">
      <c r="A511" t="s">
        <v>4558</v>
      </c>
      <c r="B511" t="s">
        <v>3939</v>
      </c>
      <c r="C511" s="9" t="s">
        <v>4211</v>
      </c>
      <c r="E511" s="3" t="s">
        <v>3940</v>
      </c>
      <c r="F511" t="s">
        <v>3842</v>
      </c>
      <c r="G511" t="s">
        <v>5454</v>
      </c>
      <c r="H511" t="s">
        <v>3775</v>
      </c>
      <c r="I511" t="s">
        <v>3711</v>
      </c>
      <c r="J511" s="13" t="s">
        <v>4389</v>
      </c>
      <c r="K511" s="13" t="s">
        <v>4389</v>
      </c>
      <c r="L511" s="9" t="b">
        <f t="shared" si="7"/>
        <v>1</v>
      </c>
      <c r="M511">
        <v>1835</v>
      </c>
      <c r="N511">
        <v>2556190</v>
      </c>
      <c r="O511">
        <v>1393.01907356948</v>
      </c>
      <c r="P511">
        <v>9.1825955844019909</v>
      </c>
      <c r="Q511">
        <v>210</v>
      </c>
      <c r="R511">
        <v>6790</v>
      </c>
      <c r="S511">
        <v>1427</v>
      </c>
      <c r="T511">
        <v>1572</v>
      </c>
    </row>
    <row r="512" spans="1:28" ht="15" customHeight="1">
      <c r="A512" t="s">
        <v>4559</v>
      </c>
      <c r="B512" t="s">
        <v>3941</v>
      </c>
      <c r="C512" s="9" t="s">
        <v>4211</v>
      </c>
      <c r="E512" s="3" t="s">
        <v>3942</v>
      </c>
      <c r="F512" t="s">
        <v>3842</v>
      </c>
      <c r="G512" t="s">
        <v>5455</v>
      </c>
      <c r="H512" t="s">
        <v>3775</v>
      </c>
      <c r="I512" t="s">
        <v>3711</v>
      </c>
      <c r="J512" s="13" t="s">
        <v>4390</v>
      </c>
      <c r="K512" s="13" t="s">
        <v>4390</v>
      </c>
      <c r="L512" s="9" t="b">
        <f t="shared" si="7"/>
        <v>1</v>
      </c>
      <c r="M512">
        <v>2310</v>
      </c>
      <c r="N512">
        <v>1914111</v>
      </c>
      <c r="O512">
        <v>828.61948051948002</v>
      </c>
      <c r="P512">
        <v>4.8215920228250999</v>
      </c>
      <c r="Q512">
        <v>213</v>
      </c>
      <c r="R512">
        <v>2147</v>
      </c>
      <c r="S512">
        <v>837</v>
      </c>
      <c r="T512">
        <v>516</v>
      </c>
    </row>
    <row r="513" spans="1:21" ht="15" customHeight="1">
      <c r="A513" t="s">
        <v>4560</v>
      </c>
      <c r="B513" t="s">
        <v>3943</v>
      </c>
      <c r="C513" s="9" t="s">
        <v>4210</v>
      </c>
      <c r="E513" s="3" t="s">
        <v>3944</v>
      </c>
      <c r="F513" t="s">
        <v>3842</v>
      </c>
      <c r="G513" t="s">
        <v>5456</v>
      </c>
      <c r="H513" t="s">
        <v>3775</v>
      </c>
      <c r="I513" t="s">
        <v>3711</v>
      </c>
      <c r="J513" s="13" t="s">
        <v>4391</v>
      </c>
      <c r="K513" s="13" t="s">
        <v>4391</v>
      </c>
      <c r="L513" s="9" t="b">
        <f t="shared" si="7"/>
        <v>1</v>
      </c>
      <c r="M513">
        <v>576</v>
      </c>
      <c r="N513">
        <v>600186</v>
      </c>
      <c r="O513">
        <v>1041.9895833333301</v>
      </c>
      <c r="P513">
        <v>16.1856496142255</v>
      </c>
      <c r="Q513">
        <v>226</v>
      </c>
      <c r="R513">
        <v>2496</v>
      </c>
      <c r="S513">
        <v>1080.5</v>
      </c>
      <c r="T513">
        <v>321</v>
      </c>
    </row>
    <row r="514" spans="1:21" ht="15" customHeight="1">
      <c r="A514" t="s">
        <v>4561</v>
      </c>
      <c r="B514" t="s">
        <v>3945</v>
      </c>
      <c r="C514" s="9" t="s">
        <v>4210</v>
      </c>
      <c r="E514" s="3" t="s">
        <v>3946</v>
      </c>
      <c r="F514" t="s">
        <v>3842</v>
      </c>
      <c r="G514" t="s">
        <v>5457</v>
      </c>
      <c r="H514" t="s">
        <v>3775</v>
      </c>
      <c r="I514" t="s">
        <v>3711</v>
      </c>
      <c r="J514" s="13" t="s">
        <v>4392</v>
      </c>
      <c r="K514" s="13" t="s">
        <v>4392</v>
      </c>
      <c r="L514" s="9" t="b">
        <f t="shared" ref="L514:L577" si="8">EXACT(J514,K514)</f>
        <v>1</v>
      </c>
      <c r="M514">
        <v>821</v>
      </c>
      <c r="N514">
        <v>784426</v>
      </c>
      <c r="O514">
        <v>955.45188794153398</v>
      </c>
      <c r="P514">
        <v>9.3427520918990599</v>
      </c>
      <c r="Q514">
        <v>214</v>
      </c>
      <c r="R514">
        <v>1961</v>
      </c>
      <c r="S514">
        <v>962</v>
      </c>
      <c r="T514">
        <v>358</v>
      </c>
    </row>
    <row r="515" spans="1:21" ht="15" customHeight="1">
      <c r="A515" t="s">
        <v>4651</v>
      </c>
      <c r="B515" t="s">
        <v>3947</v>
      </c>
      <c r="C515" s="9" t="s">
        <v>4210</v>
      </c>
      <c r="E515" s="3" t="s">
        <v>3948</v>
      </c>
      <c r="F515" t="s">
        <v>3842</v>
      </c>
      <c r="G515" t="s">
        <v>5458</v>
      </c>
      <c r="H515" t="s">
        <v>3775</v>
      </c>
      <c r="I515" t="s">
        <v>3711</v>
      </c>
      <c r="J515" s="13" t="s">
        <v>4393</v>
      </c>
      <c r="K515" s="13" t="s">
        <v>4393</v>
      </c>
      <c r="L515" s="9" t="b">
        <f t="shared" si="8"/>
        <v>1</v>
      </c>
      <c r="M515"/>
      <c r="N515"/>
      <c r="O515"/>
      <c r="P515"/>
      <c r="Q515"/>
      <c r="R515"/>
      <c r="S515"/>
      <c r="T515"/>
    </row>
    <row r="516" spans="1:21" ht="15" customHeight="1">
      <c r="A516" t="s">
        <v>4562</v>
      </c>
      <c r="B516" t="s">
        <v>3949</v>
      </c>
      <c r="C516" s="9" t="s">
        <v>4211</v>
      </c>
      <c r="E516" s="3" t="s">
        <v>3950</v>
      </c>
      <c r="F516" t="s">
        <v>3842</v>
      </c>
      <c r="G516" t="s">
        <v>5459</v>
      </c>
      <c r="H516" t="s">
        <v>3775</v>
      </c>
      <c r="I516" t="s">
        <v>3711</v>
      </c>
      <c r="J516" s="13" t="s">
        <v>4394</v>
      </c>
      <c r="K516" s="13" t="s">
        <v>4394</v>
      </c>
      <c r="L516" s="9" t="b">
        <f t="shared" si="8"/>
        <v>1</v>
      </c>
      <c r="M516">
        <v>1015</v>
      </c>
      <c r="N516">
        <v>1122052</v>
      </c>
      <c r="O516">
        <v>1105.46995073891</v>
      </c>
      <c r="P516">
        <v>10.392188857572901</v>
      </c>
      <c r="Q516">
        <v>207</v>
      </c>
      <c r="R516">
        <v>2483</v>
      </c>
      <c r="S516">
        <v>1135</v>
      </c>
      <c r="T516">
        <v>670</v>
      </c>
    </row>
    <row r="517" spans="1:21" ht="15" customHeight="1">
      <c r="A517" t="s">
        <v>4563</v>
      </c>
      <c r="B517" t="s">
        <v>3951</v>
      </c>
      <c r="C517" s="9" t="s">
        <v>4210</v>
      </c>
      <c r="E517" s="3" t="s">
        <v>3952</v>
      </c>
      <c r="F517" t="s">
        <v>3842</v>
      </c>
      <c r="G517" t="s">
        <v>5460</v>
      </c>
      <c r="H517" t="s">
        <v>3775</v>
      </c>
      <c r="I517" t="s">
        <v>3711</v>
      </c>
      <c r="J517" s="13" t="s">
        <v>4395</v>
      </c>
      <c r="K517" s="13" t="s">
        <v>4395</v>
      </c>
      <c r="L517" s="9" t="b">
        <f t="shared" si="8"/>
        <v>1</v>
      </c>
      <c r="M517">
        <v>767</v>
      </c>
      <c r="N517">
        <v>862077</v>
      </c>
      <c r="O517">
        <v>1123.9595827900901</v>
      </c>
      <c r="P517">
        <v>12.4715991808296</v>
      </c>
      <c r="Q517">
        <v>211</v>
      </c>
      <c r="R517">
        <v>2407</v>
      </c>
      <c r="S517">
        <v>1169</v>
      </c>
      <c r="T517">
        <v>513</v>
      </c>
    </row>
    <row r="518" spans="1:21" ht="15" customHeight="1">
      <c r="A518" t="s">
        <v>4564</v>
      </c>
      <c r="B518" t="s">
        <v>3953</v>
      </c>
      <c r="C518" s="9" t="s">
        <v>4211</v>
      </c>
      <c r="E518" s="3" t="s">
        <v>3954</v>
      </c>
      <c r="F518" t="s">
        <v>3842</v>
      </c>
      <c r="G518" t="s">
        <v>5461</v>
      </c>
      <c r="H518" t="s">
        <v>3775</v>
      </c>
      <c r="I518" t="s">
        <v>3711</v>
      </c>
      <c r="J518" s="13" t="s">
        <v>4396</v>
      </c>
      <c r="K518" s="13" t="s">
        <v>4396</v>
      </c>
      <c r="L518" s="9" t="b">
        <f t="shared" si="8"/>
        <v>1</v>
      </c>
      <c r="M518">
        <v>2122</v>
      </c>
      <c r="N518">
        <v>2191452</v>
      </c>
      <c r="O518">
        <v>1032.72950047125</v>
      </c>
      <c r="P518">
        <v>5.6562455545583497</v>
      </c>
      <c r="Q518">
        <v>209</v>
      </c>
      <c r="R518">
        <v>3313</v>
      </c>
      <c r="S518">
        <v>1017</v>
      </c>
      <c r="T518">
        <v>1132</v>
      </c>
    </row>
    <row r="519" spans="1:21" ht="15" customHeight="1">
      <c r="A519" t="s">
        <v>4565</v>
      </c>
      <c r="B519" t="s">
        <v>3955</v>
      </c>
      <c r="C519" s="9" t="s">
        <v>4211</v>
      </c>
      <c r="E519" s="3" t="s">
        <v>3956</v>
      </c>
      <c r="F519" t="s">
        <v>3842</v>
      </c>
      <c r="G519" t="s">
        <v>5462</v>
      </c>
      <c r="H519" t="s">
        <v>3775</v>
      </c>
      <c r="I519" t="s">
        <v>3711</v>
      </c>
      <c r="J519" s="13" t="s">
        <v>4397</v>
      </c>
      <c r="K519" s="13" t="s">
        <v>4397</v>
      </c>
      <c r="L519" s="9" t="b">
        <f t="shared" si="8"/>
        <v>1</v>
      </c>
      <c r="M519">
        <v>2266</v>
      </c>
      <c r="N519">
        <v>2259601</v>
      </c>
      <c r="O519">
        <v>997.176081200353</v>
      </c>
      <c r="P519">
        <v>5.3453981824980197</v>
      </c>
      <c r="Q519">
        <v>190</v>
      </c>
      <c r="R519">
        <v>2264</v>
      </c>
      <c r="S519">
        <v>976</v>
      </c>
      <c r="T519">
        <v>1057</v>
      </c>
    </row>
    <row r="520" spans="1:21" ht="15" customHeight="1">
      <c r="A520" t="s">
        <v>4566</v>
      </c>
      <c r="B520" t="s">
        <v>3957</v>
      </c>
      <c r="C520" s="9" t="s">
        <v>4211</v>
      </c>
      <c r="E520" s="3" t="s">
        <v>3958</v>
      </c>
      <c r="F520" t="s">
        <v>3842</v>
      </c>
      <c r="G520" t="s">
        <v>5463</v>
      </c>
      <c r="H520" t="s">
        <v>3797</v>
      </c>
      <c r="I520" t="s">
        <v>3027</v>
      </c>
      <c r="J520" s="13" t="s">
        <v>4398</v>
      </c>
      <c r="K520" s="13" t="s">
        <v>4398</v>
      </c>
      <c r="L520" s="9" t="b">
        <f t="shared" si="8"/>
        <v>1</v>
      </c>
      <c r="M520">
        <v>2178</v>
      </c>
      <c r="N520">
        <v>2299772</v>
      </c>
      <c r="O520">
        <v>1055.9100091827299</v>
      </c>
      <c r="P520">
        <v>5.8427663571159796</v>
      </c>
      <c r="Q520">
        <v>178</v>
      </c>
      <c r="R520">
        <v>4713</v>
      </c>
      <c r="S520">
        <v>1050.5</v>
      </c>
      <c r="T520">
        <v>1266</v>
      </c>
    </row>
    <row r="521" spans="1:21" ht="15" customHeight="1">
      <c r="A521" t="s">
        <v>4567</v>
      </c>
      <c r="B521" t="s">
        <v>3959</v>
      </c>
      <c r="C521" s="9" t="s">
        <v>4211</v>
      </c>
      <c r="E521" s="3" t="s">
        <v>3960</v>
      </c>
      <c r="F521" t="s">
        <v>3842</v>
      </c>
      <c r="G521" t="s">
        <v>5464</v>
      </c>
      <c r="H521" t="s">
        <v>3797</v>
      </c>
      <c r="I521" t="s">
        <v>3027</v>
      </c>
      <c r="J521" s="13" t="s">
        <v>4399</v>
      </c>
      <c r="K521" s="13" t="s">
        <v>4399</v>
      </c>
      <c r="L521" s="9" t="b">
        <f t="shared" si="8"/>
        <v>1</v>
      </c>
      <c r="M521">
        <v>2320</v>
      </c>
      <c r="N521">
        <v>2499499</v>
      </c>
      <c r="O521">
        <v>1077.37025862068</v>
      </c>
      <c r="P521">
        <v>5.26577454307869</v>
      </c>
      <c r="Q521">
        <v>234</v>
      </c>
      <c r="R521">
        <v>2537</v>
      </c>
      <c r="S521">
        <v>1062</v>
      </c>
      <c r="T521">
        <v>1426</v>
      </c>
    </row>
    <row r="522" spans="1:21" ht="15" customHeight="1">
      <c r="A522" t="s">
        <v>4569</v>
      </c>
      <c r="B522" t="s">
        <v>3963</v>
      </c>
      <c r="C522" s="9" t="s">
        <v>4211</v>
      </c>
      <c r="E522" s="3" t="s">
        <v>3964</v>
      </c>
      <c r="F522" t="s">
        <v>3842</v>
      </c>
      <c r="G522" t="s">
        <v>5466</v>
      </c>
      <c r="H522" t="s">
        <v>3797</v>
      </c>
      <c r="I522" t="s">
        <v>3027</v>
      </c>
      <c r="J522" s="13" t="s">
        <v>4401</v>
      </c>
      <c r="K522" s="13" t="s">
        <v>4401</v>
      </c>
      <c r="L522" s="9" t="b">
        <f t="shared" si="8"/>
        <v>1</v>
      </c>
      <c r="M522">
        <v>1841</v>
      </c>
      <c r="N522">
        <v>2627602</v>
      </c>
      <c r="O522">
        <v>1427.2688756110799</v>
      </c>
      <c r="P522">
        <v>8.2743114987280606</v>
      </c>
      <c r="Q522">
        <v>209</v>
      </c>
      <c r="R522">
        <v>3607</v>
      </c>
      <c r="S522">
        <v>1469</v>
      </c>
      <c r="T522">
        <v>1649</v>
      </c>
    </row>
    <row r="523" spans="1:21" ht="15" customHeight="1">
      <c r="A523" t="s">
        <v>4570</v>
      </c>
      <c r="B523" t="s">
        <v>3965</v>
      </c>
      <c r="C523" s="9" t="s">
        <v>4211</v>
      </c>
      <c r="E523" s="3" t="s">
        <v>3966</v>
      </c>
      <c r="F523" t="s">
        <v>3842</v>
      </c>
      <c r="G523" t="s">
        <v>5467</v>
      </c>
      <c r="H523" t="s">
        <v>3797</v>
      </c>
      <c r="I523" t="s">
        <v>3027</v>
      </c>
      <c r="J523" s="13" t="s">
        <v>4402</v>
      </c>
      <c r="K523" s="13" t="s">
        <v>4402</v>
      </c>
      <c r="L523" s="9" t="b">
        <f t="shared" si="8"/>
        <v>1</v>
      </c>
      <c r="M523">
        <v>2353</v>
      </c>
      <c r="N523">
        <v>2198802</v>
      </c>
      <c r="O523">
        <v>934.46748831279206</v>
      </c>
      <c r="P523">
        <v>4.9501287122209101</v>
      </c>
      <c r="Q523">
        <v>178</v>
      </c>
      <c r="R523">
        <v>4584</v>
      </c>
      <c r="S523">
        <v>951</v>
      </c>
      <c r="T523">
        <v>961</v>
      </c>
    </row>
    <row r="524" spans="1:21" ht="15" customHeight="1">
      <c r="A524" s="9" t="s">
        <v>621</v>
      </c>
      <c r="B524" s="1" t="s">
        <v>622</v>
      </c>
      <c r="C524" s="1" t="s">
        <v>4211</v>
      </c>
      <c r="D524" s="1" t="s">
        <v>4211</v>
      </c>
      <c r="E524" s="9" t="s">
        <v>3179</v>
      </c>
      <c r="F524" t="s">
        <v>3842</v>
      </c>
      <c r="G524" t="s">
        <v>5395</v>
      </c>
      <c r="H524" t="s">
        <v>4178</v>
      </c>
      <c r="I524" t="s">
        <v>3028</v>
      </c>
      <c r="J524" s="9" t="s">
        <v>2450</v>
      </c>
      <c r="K524" s="9" t="s">
        <v>2450</v>
      </c>
      <c r="L524" s="9" t="b">
        <f t="shared" si="8"/>
        <v>1</v>
      </c>
      <c r="M524">
        <v>2107</v>
      </c>
      <c r="N524">
        <v>3056702</v>
      </c>
      <c r="O524">
        <v>1450.73659231134</v>
      </c>
      <c r="P524">
        <v>7.8904283281652399</v>
      </c>
      <c r="Q524">
        <v>219</v>
      </c>
      <c r="R524">
        <v>3334</v>
      </c>
      <c r="S524">
        <v>1490</v>
      </c>
      <c r="T524">
        <v>1887</v>
      </c>
    </row>
    <row r="525" spans="1:21" ht="15" customHeight="1">
      <c r="A525" s="1" t="s">
        <v>623</v>
      </c>
      <c r="B525" s="1" t="s">
        <v>1854</v>
      </c>
      <c r="C525" s="1" t="s">
        <v>4211</v>
      </c>
      <c r="D525" s="1" t="s">
        <v>4211</v>
      </c>
      <c r="E525" s="1" t="s">
        <v>1855</v>
      </c>
      <c r="F525" t="s">
        <v>3842</v>
      </c>
      <c r="G525" t="s">
        <v>4907</v>
      </c>
      <c r="H525" t="s">
        <v>3024</v>
      </c>
      <c r="I525" t="s">
        <v>3735</v>
      </c>
      <c r="J525" s="1" t="s">
        <v>2452</v>
      </c>
      <c r="K525" s="1" t="s">
        <v>2452</v>
      </c>
      <c r="L525" s="9" t="b">
        <f t="shared" si="8"/>
        <v>1</v>
      </c>
      <c r="M525">
        <v>2369</v>
      </c>
      <c r="N525">
        <v>2638163</v>
      </c>
      <c r="O525">
        <v>1113.61882650907</v>
      </c>
      <c r="P525">
        <v>8.8990490084517493</v>
      </c>
      <c r="Q525">
        <v>230</v>
      </c>
      <c r="R525">
        <v>6055</v>
      </c>
      <c r="S525">
        <v>1069</v>
      </c>
      <c r="T525">
        <v>1368</v>
      </c>
      <c r="U525" s="1" t="s">
        <v>3025</v>
      </c>
    </row>
    <row r="526" spans="1:21" ht="15" customHeight="1">
      <c r="A526" s="1" t="s">
        <v>624</v>
      </c>
      <c r="B526" s="1" t="s">
        <v>1856</v>
      </c>
      <c r="C526" s="1" t="s">
        <v>4211</v>
      </c>
      <c r="E526" s="1" t="s">
        <v>1857</v>
      </c>
      <c r="F526" t="s">
        <v>3842</v>
      </c>
      <c r="G526" t="s">
        <v>4760</v>
      </c>
      <c r="H526" t="s">
        <v>3024</v>
      </c>
      <c r="I526" t="s">
        <v>3735</v>
      </c>
      <c r="J526" s="1" t="s">
        <v>2453</v>
      </c>
      <c r="K526" s="1" t="s">
        <v>2453</v>
      </c>
      <c r="L526" s="9" t="b">
        <f t="shared" si="8"/>
        <v>1</v>
      </c>
      <c r="M526">
        <v>2370</v>
      </c>
      <c r="N526">
        <v>2225166</v>
      </c>
      <c r="O526">
        <v>938.88860759493605</v>
      </c>
      <c r="P526">
        <v>8.2361680132416808</v>
      </c>
      <c r="Q526">
        <v>229</v>
      </c>
      <c r="R526">
        <v>6477</v>
      </c>
      <c r="S526">
        <v>889</v>
      </c>
      <c r="T526">
        <v>809</v>
      </c>
      <c r="U526" s="1" t="s">
        <v>3025</v>
      </c>
    </row>
    <row r="527" spans="1:21" ht="15" customHeight="1">
      <c r="A527" s="1" t="s">
        <v>625</v>
      </c>
      <c r="B527" s="1" t="s">
        <v>1858</v>
      </c>
      <c r="C527" s="1" t="s">
        <v>4211</v>
      </c>
      <c r="E527" s="1" t="s">
        <v>1859</v>
      </c>
      <c r="F527" t="s">
        <v>3842</v>
      </c>
      <c r="G527" t="s">
        <v>4725</v>
      </c>
      <c r="H527" t="s">
        <v>3024</v>
      </c>
      <c r="I527" t="s">
        <v>3735</v>
      </c>
      <c r="J527" s="1" t="s">
        <v>2454</v>
      </c>
      <c r="K527" s="1" t="s">
        <v>2454</v>
      </c>
      <c r="L527" s="9" t="b">
        <f t="shared" si="8"/>
        <v>1</v>
      </c>
      <c r="M527">
        <v>2302</v>
      </c>
      <c r="N527">
        <v>6144871</v>
      </c>
      <c r="O527">
        <v>2669.3618592528201</v>
      </c>
      <c r="P527">
        <v>30.508675585804401</v>
      </c>
      <c r="Q527">
        <v>171</v>
      </c>
      <c r="R527">
        <v>14715</v>
      </c>
      <c r="S527">
        <v>2293.5</v>
      </c>
      <c r="T527">
        <v>2234</v>
      </c>
      <c r="U527" s="1" t="s">
        <v>3025</v>
      </c>
    </row>
    <row r="528" spans="1:21" ht="15" customHeight="1">
      <c r="A528" s="1" t="s">
        <v>626</v>
      </c>
      <c r="B528" s="1" t="s">
        <v>1860</v>
      </c>
      <c r="C528" s="1" t="s">
        <v>4211</v>
      </c>
      <c r="E528" s="1" t="s">
        <v>1861</v>
      </c>
      <c r="F528" t="s">
        <v>3842</v>
      </c>
      <c r="G528" t="s">
        <v>4833</v>
      </c>
      <c r="H528" t="s">
        <v>3024</v>
      </c>
      <c r="I528" t="s">
        <v>3735</v>
      </c>
      <c r="J528" s="1" t="s">
        <v>2455</v>
      </c>
      <c r="K528" s="1" t="s">
        <v>2455</v>
      </c>
      <c r="L528" s="9" t="b">
        <f t="shared" si="8"/>
        <v>1</v>
      </c>
      <c r="M528">
        <v>2328</v>
      </c>
      <c r="N528">
        <v>2361529</v>
      </c>
      <c r="O528">
        <v>1014.40249140893</v>
      </c>
      <c r="P528">
        <v>8.2972807996868401</v>
      </c>
      <c r="Q528">
        <v>205</v>
      </c>
      <c r="R528">
        <v>4236</v>
      </c>
      <c r="S528">
        <v>970</v>
      </c>
      <c r="T528">
        <v>1058</v>
      </c>
      <c r="U528" s="1" t="s">
        <v>3025</v>
      </c>
    </row>
    <row r="529" spans="1:21" ht="15" customHeight="1">
      <c r="A529" s="1" t="s">
        <v>627</v>
      </c>
      <c r="B529" s="1" t="s">
        <v>1862</v>
      </c>
      <c r="C529" s="1" t="s">
        <v>4211</v>
      </c>
      <c r="E529" s="1" t="s">
        <v>1863</v>
      </c>
      <c r="F529" t="s">
        <v>3842</v>
      </c>
      <c r="G529" t="s">
        <v>4842</v>
      </c>
      <c r="H529" t="s">
        <v>3024</v>
      </c>
      <c r="I529" t="s">
        <v>3735</v>
      </c>
      <c r="J529" s="1" t="s">
        <v>2456</v>
      </c>
      <c r="K529" s="1" t="s">
        <v>2456</v>
      </c>
      <c r="L529" s="9" t="b">
        <f t="shared" si="8"/>
        <v>1</v>
      </c>
      <c r="M529">
        <v>2378</v>
      </c>
      <c r="N529">
        <v>3429558</v>
      </c>
      <c r="O529">
        <v>1442.2026913372499</v>
      </c>
      <c r="P529">
        <v>12.741659604048699</v>
      </c>
      <c r="Q529">
        <v>241</v>
      </c>
      <c r="R529">
        <v>10015</v>
      </c>
      <c r="S529">
        <v>1316</v>
      </c>
      <c r="T529">
        <v>1959</v>
      </c>
      <c r="U529" s="1" t="s">
        <v>3025</v>
      </c>
    </row>
    <row r="530" spans="1:21" ht="15" customHeight="1">
      <c r="A530" s="1" t="s">
        <v>628</v>
      </c>
      <c r="B530" s="1" t="s">
        <v>1864</v>
      </c>
      <c r="C530" s="1" t="s">
        <v>4211</v>
      </c>
      <c r="E530" s="1" t="s">
        <v>1865</v>
      </c>
      <c r="F530" t="s">
        <v>3842</v>
      </c>
      <c r="G530" t="s">
        <v>4821</v>
      </c>
      <c r="H530" t="s">
        <v>3024</v>
      </c>
      <c r="I530" t="s">
        <v>3735</v>
      </c>
      <c r="J530" s="1" t="s">
        <v>2457</v>
      </c>
      <c r="K530" s="1" t="s">
        <v>2457</v>
      </c>
      <c r="L530" s="9" t="b">
        <f t="shared" si="8"/>
        <v>1</v>
      </c>
      <c r="M530">
        <v>2311</v>
      </c>
      <c r="N530">
        <v>5613743</v>
      </c>
      <c r="O530">
        <v>2429.1401990480299</v>
      </c>
      <c r="P530">
        <v>25.431046812685501</v>
      </c>
      <c r="Q530">
        <v>231</v>
      </c>
      <c r="R530">
        <v>13674</v>
      </c>
      <c r="S530">
        <v>2175</v>
      </c>
      <c r="T530">
        <v>2216</v>
      </c>
      <c r="U530" s="1" t="s">
        <v>3025</v>
      </c>
    </row>
    <row r="531" spans="1:21" ht="15" customHeight="1">
      <c r="A531" s="1" t="s">
        <v>629</v>
      </c>
      <c r="B531" s="1" t="s">
        <v>1866</v>
      </c>
      <c r="C531" s="1" t="s">
        <v>4211</v>
      </c>
      <c r="E531" s="1" t="s">
        <v>1867</v>
      </c>
      <c r="F531" t="s">
        <v>3842</v>
      </c>
      <c r="G531" t="s">
        <v>4734</v>
      </c>
      <c r="H531" t="s">
        <v>3024</v>
      </c>
      <c r="I531" t="s">
        <v>3735</v>
      </c>
      <c r="J531" s="1" t="s">
        <v>2458</v>
      </c>
      <c r="K531" s="1" t="s">
        <v>2458</v>
      </c>
      <c r="L531" s="9" t="b">
        <f t="shared" si="8"/>
        <v>1</v>
      </c>
      <c r="M531">
        <v>2264</v>
      </c>
      <c r="N531">
        <v>6459042</v>
      </c>
      <c r="O531">
        <v>2852.93374558303</v>
      </c>
      <c r="P531">
        <v>32.786431065331897</v>
      </c>
      <c r="Q531">
        <v>297</v>
      </c>
      <c r="R531">
        <v>12353</v>
      </c>
      <c r="S531">
        <v>2493.5</v>
      </c>
      <c r="T531">
        <v>2208</v>
      </c>
      <c r="U531" s="1"/>
    </row>
    <row r="532" spans="1:21" ht="15" customHeight="1">
      <c r="A532" s="1" t="s">
        <v>630</v>
      </c>
      <c r="B532" s="1" t="s">
        <v>1868</v>
      </c>
      <c r="C532" s="1" t="s">
        <v>4211</v>
      </c>
      <c r="E532" s="1" t="s">
        <v>1869</v>
      </c>
      <c r="F532" t="s">
        <v>3842</v>
      </c>
      <c r="G532" t="s">
        <v>5082</v>
      </c>
      <c r="H532" t="s">
        <v>3024</v>
      </c>
      <c r="I532" t="s">
        <v>3735</v>
      </c>
      <c r="J532" s="1" t="s">
        <v>2459</v>
      </c>
      <c r="K532" s="1" t="s">
        <v>2459</v>
      </c>
      <c r="L532" s="9" t="b">
        <f t="shared" si="8"/>
        <v>1</v>
      </c>
      <c r="M532">
        <v>2378</v>
      </c>
      <c r="N532">
        <v>4170230</v>
      </c>
      <c r="O532">
        <v>1753.6711522287601</v>
      </c>
      <c r="P532">
        <v>17.2823095249449</v>
      </c>
      <c r="Q532">
        <v>130</v>
      </c>
      <c r="R532">
        <v>10741</v>
      </c>
      <c r="S532">
        <v>1572.5</v>
      </c>
      <c r="T532">
        <v>2096</v>
      </c>
      <c r="U532" s="1" t="s">
        <v>3025</v>
      </c>
    </row>
    <row r="533" spans="1:21" ht="15" customHeight="1">
      <c r="A533" s="1" t="s">
        <v>631</v>
      </c>
      <c r="B533" s="1" t="s">
        <v>1870</v>
      </c>
      <c r="C533" s="1" t="s">
        <v>4211</v>
      </c>
      <c r="E533" s="1" t="s">
        <v>1871</v>
      </c>
      <c r="F533" t="s">
        <v>3842</v>
      </c>
      <c r="G533" t="s">
        <v>4860</v>
      </c>
      <c r="H533" t="s">
        <v>3024</v>
      </c>
      <c r="I533" t="s">
        <v>3735</v>
      </c>
      <c r="J533" s="1" t="s">
        <v>2460</v>
      </c>
      <c r="K533" s="1" t="s">
        <v>2460</v>
      </c>
      <c r="L533" s="9" t="b">
        <f t="shared" si="8"/>
        <v>1</v>
      </c>
      <c r="M533">
        <v>2387</v>
      </c>
      <c r="N533">
        <v>2436464</v>
      </c>
      <c r="O533">
        <v>1020.72224549643</v>
      </c>
      <c r="P533">
        <v>8.1166968719770392</v>
      </c>
      <c r="Q533">
        <v>230</v>
      </c>
      <c r="R533">
        <v>5246</v>
      </c>
      <c r="S533">
        <v>969</v>
      </c>
      <c r="T533">
        <v>1101</v>
      </c>
      <c r="U533" s="1" t="s">
        <v>3025</v>
      </c>
    </row>
    <row r="534" spans="1:21" ht="15" customHeight="1">
      <c r="A534" s="1" t="s">
        <v>632</v>
      </c>
      <c r="B534" s="1" t="s">
        <v>1872</v>
      </c>
      <c r="C534" s="1" t="s">
        <v>4211</v>
      </c>
      <c r="E534" s="1" t="s">
        <v>1873</v>
      </c>
      <c r="F534" t="s">
        <v>3842</v>
      </c>
      <c r="G534" t="s">
        <v>4864</v>
      </c>
      <c r="H534" t="s">
        <v>3024</v>
      </c>
      <c r="I534" t="s">
        <v>3735</v>
      </c>
      <c r="J534" s="1" t="s">
        <v>2461</v>
      </c>
      <c r="K534" s="1" t="s">
        <v>2461</v>
      </c>
      <c r="L534" s="9" t="b">
        <f t="shared" si="8"/>
        <v>1</v>
      </c>
      <c r="M534">
        <v>2387</v>
      </c>
      <c r="N534">
        <v>2757144</v>
      </c>
      <c r="O534">
        <v>1155.06661080854</v>
      </c>
      <c r="P534">
        <v>10.131372585711</v>
      </c>
      <c r="Q534">
        <v>230</v>
      </c>
      <c r="R534">
        <v>10837</v>
      </c>
      <c r="S534">
        <v>1085</v>
      </c>
      <c r="T534">
        <v>1444</v>
      </c>
      <c r="U534" s="1" t="s">
        <v>3025</v>
      </c>
    </row>
    <row r="535" spans="1:21" ht="15" customHeight="1">
      <c r="A535" s="1" t="s">
        <v>633</v>
      </c>
      <c r="B535" s="1" t="s">
        <v>1874</v>
      </c>
      <c r="C535" s="1" t="s">
        <v>4211</v>
      </c>
      <c r="E535" s="1" t="s">
        <v>1875</v>
      </c>
      <c r="F535" t="s">
        <v>3842</v>
      </c>
      <c r="G535" t="s">
        <v>5079</v>
      </c>
      <c r="H535" t="s">
        <v>3024</v>
      </c>
      <c r="I535" t="s">
        <v>3735</v>
      </c>
      <c r="J535" s="1" t="s">
        <v>2462</v>
      </c>
      <c r="K535" s="1" t="s">
        <v>2462</v>
      </c>
      <c r="L535" s="9" t="b">
        <f t="shared" si="8"/>
        <v>1</v>
      </c>
      <c r="M535">
        <v>2377</v>
      </c>
      <c r="N535">
        <v>2954797</v>
      </c>
      <c r="O535">
        <v>1243.0782498948199</v>
      </c>
      <c r="P535">
        <v>11.346886263895</v>
      </c>
      <c r="Q535">
        <v>87</v>
      </c>
      <c r="R535">
        <v>5740</v>
      </c>
      <c r="S535">
        <v>1132</v>
      </c>
      <c r="T535">
        <v>1534</v>
      </c>
      <c r="U535" s="1" t="s">
        <v>3025</v>
      </c>
    </row>
    <row r="536" spans="1:21" ht="15" customHeight="1">
      <c r="A536" s="1" t="s">
        <v>634</v>
      </c>
      <c r="B536" s="1" t="s">
        <v>1876</v>
      </c>
      <c r="C536" s="1" t="s">
        <v>4211</v>
      </c>
      <c r="E536" s="1" t="s">
        <v>1877</v>
      </c>
      <c r="F536" t="s">
        <v>3842</v>
      </c>
      <c r="G536" t="s">
        <v>5061</v>
      </c>
      <c r="H536" t="s">
        <v>3024</v>
      </c>
      <c r="I536" t="s">
        <v>3735</v>
      </c>
      <c r="J536" s="1" t="s">
        <v>2463</v>
      </c>
      <c r="K536" s="1" t="s">
        <v>2463</v>
      </c>
      <c r="L536" s="9" t="b">
        <f t="shared" si="8"/>
        <v>1</v>
      </c>
      <c r="M536">
        <v>2366</v>
      </c>
      <c r="N536">
        <v>4931085</v>
      </c>
      <c r="O536">
        <v>2084.1441251056599</v>
      </c>
      <c r="P536">
        <v>22.340059970287399</v>
      </c>
      <c r="Q536">
        <v>249</v>
      </c>
      <c r="R536">
        <v>16731</v>
      </c>
      <c r="S536">
        <v>1823.5</v>
      </c>
      <c r="T536">
        <v>2208</v>
      </c>
      <c r="U536" s="1" t="s">
        <v>3025</v>
      </c>
    </row>
    <row r="537" spans="1:21" ht="15" customHeight="1">
      <c r="A537" s="1" t="s">
        <v>635</v>
      </c>
      <c r="B537" s="1" t="s">
        <v>1878</v>
      </c>
      <c r="C537" s="1" t="s">
        <v>4211</v>
      </c>
      <c r="E537" s="1" t="s">
        <v>1879</v>
      </c>
      <c r="F537" t="s">
        <v>3842</v>
      </c>
      <c r="G537" t="s">
        <v>5412</v>
      </c>
      <c r="H537" t="s">
        <v>3024</v>
      </c>
      <c r="I537" t="s">
        <v>3735</v>
      </c>
      <c r="J537" s="1" t="s">
        <v>2464</v>
      </c>
      <c r="K537" s="1" t="s">
        <v>2464</v>
      </c>
      <c r="L537" s="9" t="b">
        <f t="shared" si="8"/>
        <v>1</v>
      </c>
      <c r="M537">
        <v>2187</v>
      </c>
      <c r="N537">
        <v>1091162</v>
      </c>
      <c r="O537">
        <v>498.93095564700502</v>
      </c>
      <c r="P537">
        <v>3.7808122216082398</v>
      </c>
      <c r="Q537">
        <v>219</v>
      </c>
      <c r="R537">
        <v>3277</v>
      </c>
      <c r="S537">
        <v>483</v>
      </c>
      <c r="T537">
        <v>23</v>
      </c>
      <c r="U537" s="1"/>
    </row>
    <row r="538" spans="1:21" ht="15" customHeight="1">
      <c r="A538" s="1" t="s">
        <v>636</v>
      </c>
      <c r="B538" s="1" t="s">
        <v>1880</v>
      </c>
      <c r="C538" s="1" t="s">
        <v>4211</v>
      </c>
      <c r="E538" s="1" t="s">
        <v>1881</v>
      </c>
      <c r="F538" t="s">
        <v>3842</v>
      </c>
      <c r="G538" t="s">
        <v>4867</v>
      </c>
      <c r="H538" t="s">
        <v>3024</v>
      </c>
      <c r="I538" t="s">
        <v>3735</v>
      </c>
      <c r="J538" s="1" t="s">
        <v>2465</v>
      </c>
      <c r="K538" s="1" t="s">
        <v>2465</v>
      </c>
      <c r="L538" s="9" t="b">
        <f t="shared" si="8"/>
        <v>1</v>
      </c>
      <c r="M538">
        <v>2398</v>
      </c>
      <c r="N538">
        <v>2928725</v>
      </c>
      <c r="O538">
        <v>1221.31984987489</v>
      </c>
      <c r="P538">
        <v>10.979967020371999</v>
      </c>
      <c r="Q538">
        <v>232</v>
      </c>
      <c r="R538">
        <v>6611</v>
      </c>
      <c r="S538">
        <v>1113.5</v>
      </c>
      <c r="T538">
        <v>1519</v>
      </c>
      <c r="U538" s="1" t="s">
        <v>3025</v>
      </c>
    </row>
    <row r="539" spans="1:21" ht="15" customHeight="1">
      <c r="A539" s="1" t="s">
        <v>637</v>
      </c>
      <c r="B539" s="1" t="s">
        <v>1882</v>
      </c>
      <c r="C539" s="1" t="s">
        <v>4211</v>
      </c>
      <c r="E539" s="1" t="s">
        <v>1883</v>
      </c>
      <c r="F539" t="s">
        <v>3842</v>
      </c>
      <c r="G539" t="s">
        <v>4819</v>
      </c>
      <c r="H539" t="s">
        <v>3024</v>
      </c>
      <c r="I539" t="s">
        <v>3735</v>
      </c>
      <c r="J539" s="1" t="s">
        <v>2466</v>
      </c>
      <c r="K539" s="1" t="s">
        <v>2466</v>
      </c>
      <c r="L539" s="9" t="b">
        <f t="shared" si="8"/>
        <v>1</v>
      </c>
      <c r="M539">
        <v>2314</v>
      </c>
      <c r="N539">
        <v>5630754</v>
      </c>
      <c r="O539">
        <v>2433.3422644770899</v>
      </c>
      <c r="P539">
        <v>25.400022022411399</v>
      </c>
      <c r="Q539">
        <v>298</v>
      </c>
      <c r="R539">
        <v>14301</v>
      </c>
      <c r="S539">
        <v>2165</v>
      </c>
      <c r="T539">
        <v>2237</v>
      </c>
      <c r="U539" s="1" t="s">
        <v>3025</v>
      </c>
    </row>
    <row r="540" spans="1:21" ht="15" customHeight="1">
      <c r="A540" s="1" t="s">
        <v>638</v>
      </c>
      <c r="B540" s="1" t="s">
        <v>1884</v>
      </c>
      <c r="C540" s="1" t="s">
        <v>4211</v>
      </c>
      <c r="E540" s="1" t="s">
        <v>1885</v>
      </c>
      <c r="F540" t="s">
        <v>3842</v>
      </c>
      <c r="G540" t="s">
        <v>5410</v>
      </c>
      <c r="H540" t="s">
        <v>3024</v>
      </c>
      <c r="I540" t="s">
        <v>3735</v>
      </c>
      <c r="J540" s="1" t="s">
        <v>2467</v>
      </c>
      <c r="K540" s="1" t="s">
        <v>2467</v>
      </c>
      <c r="L540" s="9" t="b">
        <f t="shared" si="8"/>
        <v>1</v>
      </c>
      <c r="M540">
        <v>2255</v>
      </c>
      <c r="N540">
        <v>1609574</v>
      </c>
      <c r="O540">
        <v>713.78004434589798</v>
      </c>
      <c r="P540">
        <v>6.2338867405162803</v>
      </c>
      <c r="Q540">
        <v>213</v>
      </c>
      <c r="R540">
        <v>7261</v>
      </c>
      <c r="S540">
        <v>696</v>
      </c>
      <c r="T540">
        <v>239</v>
      </c>
      <c r="U540" s="1" t="s">
        <v>3025</v>
      </c>
    </row>
    <row r="541" spans="1:21" ht="15" customHeight="1">
      <c r="A541" s="1" t="s">
        <v>639</v>
      </c>
      <c r="B541" s="1" t="s">
        <v>1886</v>
      </c>
      <c r="C541" s="1" t="s">
        <v>4211</v>
      </c>
      <c r="E541" s="1" t="s">
        <v>1887</v>
      </c>
      <c r="F541" t="s">
        <v>3842</v>
      </c>
      <c r="G541" t="s">
        <v>4733</v>
      </c>
      <c r="H541" t="s">
        <v>3024</v>
      </c>
      <c r="I541" t="s">
        <v>3735</v>
      </c>
      <c r="J541" s="1" t="s">
        <v>2468</v>
      </c>
      <c r="K541" s="1" t="s">
        <v>2468</v>
      </c>
      <c r="L541" s="9" t="b">
        <f t="shared" si="8"/>
        <v>1</v>
      </c>
      <c r="M541">
        <v>2397</v>
      </c>
      <c r="N541">
        <v>3130298</v>
      </c>
      <c r="O541">
        <v>1305.9232373800501</v>
      </c>
      <c r="P541">
        <v>12.851744566188501</v>
      </c>
      <c r="Q541">
        <v>229</v>
      </c>
      <c r="R541">
        <v>14352</v>
      </c>
      <c r="S541">
        <v>1210</v>
      </c>
      <c r="T541">
        <v>1724</v>
      </c>
      <c r="U541" s="1" t="s">
        <v>3025</v>
      </c>
    </row>
    <row r="542" spans="1:21" ht="15" customHeight="1">
      <c r="A542" s="1" t="s">
        <v>640</v>
      </c>
      <c r="B542" s="1" t="s">
        <v>1888</v>
      </c>
      <c r="C542" s="1" t="s">
        <v>4211</v>
      </c>
      <c r="E542" s="1" t="s">
        <v>1889</v>
      </c>
      <c r="F542" t="s">
        <v>3842</v>
      </c>
      <c r="G542" t="s">
        <v>5324</v>
      </c>
      <c r="H542" t="s">
        <v>3024</v>
      </c>
      <c r="I542" t="s">
        <v>3735</v>
      </c>
      <c r="J542" s="1" t="s">
        <v>2469</v>
      </c>
      <c r="K542" s="1" t="s">
        <v>2469</v>
      </c>
      <c r="L542" s="9" t="b">
        <f t="shared" si="8"/>
        <v>1</v>
      </c>
      <c r="M542">
        <v>2380</v>
      </c>
      <c r="N542">
        <v>4009052</v>
      </c>
      <c r="O542">
        <v>1684.4756302521</v>
      </c>
      <c r="P542">
        <v>15.8948885136494</v>
      </c>
      <c r="Q542">
        <v>170</v>
      </c>
      <c r="R542">
        <v>10780</v>
      </c>
      <c r="S542">
        <v>1522</v>
      </c>
      <c r="T542">
        <v>2092</v>
      </c>
      <c r="U542" s="1" t="s">
        <v>3025</v>
      </c>
    </row>
    <row r="543" spans="1:21" ht="15" customHeight="1">
      <c r="A543" s="1" t="s">
        <v>641</v>
      </c>
      <c r="B543" s="1" t="s">
        <v>1890</v>
      </c>
      <c r="C543" s="1" t="s">
        <v>4211</v>
      </c>
      <c r="E543" s="1" t="s">
        <v>1891</v>
      </c>
      <c r="F543" t="s">
        <v>3842</v>
      </c>
      <c r="G543" t="s">
        <v>4713</v>
      </c>
      <c r="H543" t="s">
        <v>3024</v>
      </c>
      <c r="I543" t="s">
        <v>3735</v>
      </c>
      <c r="J543" s="1" t="s">
        <v>2470</v>
      </c>
      <c r="K543" s="1" t="s">
        <v>2470</v>
      </c>
      <c r="L543" s="9" t="b">
        <f t="shared" si="8"/>
        <v>1</v>
      </c>
      <c r="M543">
        <v>2401</v>
      </c>
      <c r="N543">
        <v>2776822</v>
      </c>
      <c r="O543">
        <v>1156.52728029987</v>
      </c>
      <c r="P543">
        <v>9.6759988948535103</v>
      </c>
      <c r="Q543">
        <v>173</v>
      </c>
      <c r="R543">
        <v>5541</v>
      </c>
      <c r="S543">
        <v>1094</v>
      </c>
      <c r="T543">
        <v>1458</v>
      </c>
      <c r="U543" s="1" t="s">
        <v>3025</v>
      </c>
    </row>
    <row r="544" spans="1:21" ht="15" customHeight="1">
      <c r="A544" s="1" t="s">
        <v>642</v>
      </c>
      <c r="B544" s="1" t="s">
        <v>1892</v>
      </c>
      <c r="C544" s="1" t="s">
        <v>4211</v>
      </c>
      <c r="E544" s="1" t="s">
        <v>1893</v>
      </c>
      <c r="F544" t="s">
        <v>3842</v>
      </c>
      <c r="G544" t="s">
        <v>4752</v>
      </c>
      <c r="H544" t="s">
        <v>3024</v>
      </c>
      <c r="I544" t="s">
        <v>3735</v>
      </c>
      <c r="J544" s="1" t="s">
        <v>2471</v>
      </c>
      <c r="K544" s="1" t="s">
        <v>2471</v>
      </c>
      <c r="L544" s="9" t="b">
        <f t="shared" si="8"/>
        <v>1</v>
      </c>
      <c r="M544">
        <v>2384</v>
      </c>
      <c r="N544">
        <v>3003619</v>
      </c>
      <c r="O544">
        <v>1259.90729865771</v>
      </c>
      <c r="P544">
        <v>11.925098292696701</v>
      </c>
      <c r="Q544">
        <v>228</v>
      </c>
      <c r="R544">
        <v>13046</v>
      </c>
      <c r="S544">
        <v>1170</v>
      </c>
      <c r="T544">
        <v>1680</v>
      </c>
      <c r="U544" s="1" t="s">
        <v>3025</v>
      </c>
    </row>
    <row r="545" spans="1:21" ht="15" customHeight="1">
      <c r="A545" s="1" t="s">
        <v>643</v>
      </c>
      <c r="B545" s="1" t="s">
        <v>1894</v>
      </c>
      <c r="C545" s="1" t="s">
        <v>4211</v>
      </c>
      <c r="E545" s="1" t="s">
        <v>1895</v>
      </c>
      <c r="F545" t="s">
        <v>3842</v>
      </c>
      <c r="G545" t="s">
        <v>4728</v>
      </c>
      <c r="H545" t="s">
        <v>3024</v>
      </c>
      <c r="I545" t="s">
        <v>3735</v>
      </c>
      <c r="J545" s="1" t="s">
        <v>2472</v>
      </c>
      <c r="K545" s="1" t="s">
        <v>2472</v>
      </c>
      <c r="L545" s="9" t="b">
        <f t="shared" si="8"/>
        <v>1</v>
      </c>
      <c r="M545">
        <v>2369</v>
      </c>
      <c r="N545">
        <v>3085424</v>
      </c>
      <c r="O545">
        <v>1302.4162093710399</v>
      </c>
      <c r="P545">
        <v>10.617730527719401</v>
      </c>
      <c r="Q545">
        <v>244</v>
      </c>
      <c r="R545">
        <v>5671</v>
      </c>
      <c r="S545">
        <v>1225</v>
      </c>
      <c r="T545">
        <v>1743</v>
      </c>
      <c r="U545" s="1" t="s">
        <v>3025</v>
      </c>
    </row>
    <row r="546" spans="1:21" ht="15" customHeight="1">
      <c r="A546" s="1" t="s">
        <v>644</v>
      </c>
      <c r="B546" s="1" t="s">
        <v>1896</v>
      </c>
      <c r="C546" s="1" t="s">
        <v>4211</v>
      </c>
      <c r="E546" s="1" t="s">
        <v>1897</v>
      </c>
      <c r="F546" t="s">
        <v>3842</v>
      </c>
      <c r="G546" t="s">
        <v>5034</v>
      </c>
      <c r="H546" t="s">
        <v>3024</v>
      </c>
      <c r="I546" t="s">
        <v>3735</v>
      </c>
      <c r="J546" s="1" t="s">
        <v>2473</v>
      </c>
      <c r="K546" s="1" t="s">
        <v>2473</v>
      </c>
      <c r="L546" s="9" t="b">
        <f t="shared" si="8"/>
        <v>1</v>
      </c>
      <c r="M546">
        <v>2383</v>
      </c>
      <c r="N546">
        <v>3400105</v>
      </c>
      <c r="O546">
        <v>1426.8170373478799</v>
      </c>
      <c r="P546">
        <v>12.3545918745188</v>
      </c>
      <c r="Q546">
        <v>240</v>
      </c>
      <c r="R546">
        <v>9971</v>
      </c>
      <c r="S546">
        <v>1339</v>
      </c>
      <c r="T546">
        <v>1910</v>
      </c>
      <c r="U546" s="1" t="s">
        <v>3025</v>
      </c>
    </row>
    <row r="547" spans="1:21" ht="15" customHeight="1">
      <c r="A547" s="1" t="s">
        <v>645</v>
      </c>
      <c r="B547" s="1" t="s">
        <v>1898</v>
      </c>
      <c r="C547" s="1" t="s">
        <v>4211</v>
      </c>
      <c r="E547" s="1" t="s">
        <v>1899</v>
      </c>
      <c r="F547" t="s">
        <v>3842</v>
      </c>
      <c r="G547" t="s">
        <v>4722</v>
      </c>
      <c r="H547" t="s">
        <v>3024</v>
      </c>
      <c r="I547" t="s">
        <v>3735</v>
      </c>
      <c r="J547" s="1" t="s">
        <v>2474</v>
      </c>
      <c r="K547" s="1" t="s">
        <v>2474</v>
      </c>
      <c r="L547" s="9" t="b">
        <f t="shared" si="8"/>
        <v>1</v>
      </c>
      <c r="M547">
        <v>2380</v>
      </c>
      <c r="N547">
        <v>3885203</v>
      </c>
      <c r="O547">
        <v>1632.43823529411</v>
      </c>
      <c r="P547">
        <v>18.650961579704699</v>
      </c>
      <c r="Q547">
        <v>229</v>
      </c>
      <c r="R547">
        <v>18067</v>
      </c>
      <c r="S547">
        <v>1443</v>
      </c>
      <c r="T547">
        <v>1988</v>
      </c>
      <c r="U547" s="1"/>
    </row>
    <row r="548" spans="1:21" ht="15" customHeight="1">
      <c r="A548" s="1" t="s">
        <v>646</v>
      </c>
      <c r="B548" s="1" t="s">
        <v>1900</v>
      </c>
      <c r="C548" s="1" t="s">
        <v>4211</v>
      </c>
      <c r="E548" s="1" t="s">
        <v>1901</v>
      </c>
      <c r="F548" t="s">
        <v>3842</v>
      </c>
      <c r="G548" t="s">
        <v>5411</v>
      </c>
      <c r="H548" t="s">
        <v>3024</v>
      </c>
      <c r="I548" t="s">
        <v>3735</v>
      </c>
      <c r="J548" s="1" t="s">
        <v>2475</v>
      </c>
      <c r="K548" s="1" t="s">
        <v>2475</v>
      </c>
      <c r="L548" s="9" t="b">
        <f t="shared" si="8"/>
        <v>1</v>
      </c>
      <c r="M548">
        <v>2289</v>
      </c>
      <c r="N548">
        <v>1667957</v>
      </c>
      <c r="O548">
        <v>728.68370467452996</v>
      </c>
      <c r="P548">
        <v>5.8121752287908102</v>
      </c>
      <c r="Q548">
        <v>213</v>
      </c>
      <c r="R548">
        <v>5253</v>
      </c>
      <c r="S548">
        <v>713</v>
      </c>
      <c r="T548">
        <v>261</v>
      </c>
      <c r="U548" s="1" t="s">
        <v>3025</v>
      </c>
    </row>
    <row r="549" spans="1:21" ht="15" customHeight="1">
      <c r="A549" s="1" t="s">
        <v>647</v>
      </c>
      <c r="B549" s="1" t="s">
        <v>1902</v>
      </c>
      <c r="C549" s="1" t="s">
        <v>4211</v>
      </c>
      <c r="E549" s="1" t="s">
        <v>1903</v>
      </c>
      <c r="F549" t="s">
        <v>3842</v>
      </c>
      <c r="G549" t="s">
        <v>4759</v>
      </c>
      <c r="H549" t="s">
        <v>3024</v>
      </c>
      <c r="I549" t="s">
        <v>3735</v>
      </c>
      <c r="J549" s="1" t="s">
        <v>2476</v>
      </c>
      <c r="K549" s="1" t="s">
        <v>2476</v>
      </c>
      <c r="L549" s="9" t="b">
        <f t="shared" si="8"/>
        <v>1</v>
      </c>
      <c r="M549">
        <v>2237</v>
      </c>
      <c r="N549">
        <v>1406563</v>
      </c>
      <c r="O549">
        <v>628.77201609298095</v>
      </c>
      <c r="P549">
        <v>4.8386714769927401</v>
      </c>
      <c r="Q549">
        <v>228</v>
      </c>
      <c r="R549">
        <v>2723</v>
      </c>
      <c r="S549">
        <v>617</v>
      </c>
      <c r="T549">
        <v>117</v>
      </c>
      <c r="U549" s="1" t="s">
        <v>3025</v>
      </c>
    </row>
    <row r="550" spans="1:21" ht="15" customHeight="1">
      <c r="A550" s="1" t="s">
        <v>648</v>
      </c>
      <c r="B550" s="1" t="s">
        <v>1904</v>
      </c>
      <c r="C550" s="1" t="s">
        <v>4211</v>
      </c>
      <c r="E550" s="1" t="s">
        <v>1905</v>
      </c>
      <c r="F550" t="s">
        <v>3842</v>
      </c>
      <c r="G550" t="s">
        <v>5081</v>
      </c>
      <c r="H550" t="s">
        <v>3024</v>
      </c>
      <c r="I550" t="s">
        <v>3735</v>
      </c>
      <c r="J550" s="1" t="s">
        <v>2477</v>
      </c>
      <c r="K550" s="1" t="s">
        <v>2477</v>
      </c>
      <c r="L550" s="9" t="b">
        <f t="shared" si="8"/>
        <v>1</v>
      </c>
      <c r="M550">
        <v>2403</v>
      </c>
      <c r="N550">
        <v>2327751</v>
      </c>
      <c r="O550">
        <v>968.68539325842698</v>
      </c>
      <c r="P550">
        <v>9.9656740061735807</v>
      </c>
      <c r="Q550">
        <v>230</v>
      </c>
      <c r="R550">
        <v>11040</v>
      </c>
      <c r="S550">
        <v>888</v>
      </c>
      <c r="T550">
        <v>857</v>
      </c>
      <c r="U550" s="1" t="s">
        <v>3025</v>
      </c>
    </row>
    <row r="551" spans="1:21" ht="15" customHeight="1">
      <c r="A551" s="1" t="s">
        <v>649</v>
      </c>
      <c r="B551" s="1" t="s">
        <v>1906</v>
      </c>
      <c r="C551" s="1" t="s">
        <v>4211</v>
      </c>
      <c r="E551" s="1" t="s">
        <v>1907</v>
      </c>
      <c r="F551" t="s">
        <v>3842</v>
      </c>
      <c r="G551" t="s">
        <v>5083</v>
      </c>
      <c r="H551" t="s">
        <v>3024</v>
      </c>
      <c r="I551" t="s">
        <v>3735</v>
      </c>
      <c r="J551" s="1" t="s">
        <v>2478</v>
      </c>
      <c r="K551" s="1" t="s">
        <v>2478</v>
      </c>
      <c r="L551" s="9" t="b">
        <f t="shared" si="8"/>
        <v>1</v>
      </c>
      <c r="M551">
        <v>2389</v>
      </c>
      <c r="N551">
        <v>2659656</v>
      </c>
      <c r="O551">
        <v>1113.29259104227</v>
      </c>
      <c r="P551">
        <v>10.636166511921299</v>
      </c>
      <c r="Q551">
        <v>134</v>
      </c>
      <c r="R551">
        <v>11904</v>
      </c>
      <c r="S551">
        <v>1052</v>
      </c>
      <c r="T551">
        <v>1352</v>
      </c>
      <c r="U551" s="1" t="s">
        <v>3025</v>
      </c>
    </row>
    <row r="552" spans="1:21" ht="15" customHeight="1">
      <c r="A552" s="1" t="s">
        <v>650</v>
      </c>
      <c r="B552" s="1" t="s">
        <v>1908</v>
      </c>
      <c r="C552" s="1" t="s">
        <v>4211</v>
      </c>
      <c r="E552" s="1" t="s">
        <v>1909</v>
      </c>
      <c r="F552" t="s">
        <v>3842</v>
      </c>
      <c r="G552" t="s">
        <v>4871</v>
      </c>
      <c r="H552" t="s">
        <v>3024</v>
      </c>
      <c r="I552" t="s">
        <v>3735</v>
      </c>
      <c r="J552" s="1" t="s">
        <v>2479</v>
      </c>
      <c r="K552" s="1" t="s">
        <v>2479</v>
      </c>
      <c r="L552" s="9" t="b">
        <f t="shared" si="8"/>
        <v>1</v>
      </c>
      <c r="M552">
        <v>2348</v>
      </c>
      <c r="N552">
        <v>3775473</v>
      </c>
      <c r="O552">
        <v>1607.95272572402</v>
      </c>
      <c r="P552">
        <v>14.3400090050754</v>
      </c>
      <c r="Q552">
        <v>229</v>
      </c>
      <c r="R552">
        <v>8119</v>
      </c>
      <c r="S552">
        <v>1496.5</v>
      </c>
      <c r="T552">
        <v>2034</v>
      </c>
      <c r="U552" s="1" t="s">
        <v>3025</v>
      </c>
    </row>
    <row r="553" spans="1:21" ht="15" customHeight="1">
      <c r="A553" s="1" t="s">
        <v>651</v>
      </c>
      <c r="B553" s="1" t="s">
        <v>1910</v>
      </c>
      <c r="C553" s="1" t="s">
        <v>4211</v>
      </c>
      <c r="E553" s="1" t="s">
        <v>1911</v>
      </c>
      <c r="F553" t="s">
        <v>3842</v>
      </c>
      <c r="G553" t="s">
        <v>4895</v>
      </c>
      <c r="H553" t="s">
        <v>3024</v>
      </c>
      <c r="I553" t="s">
        <v>3735</v>
      </c>
      <c r="J553" s="1" t="s">
        <v>2480</v>
      </c>
      <c r="K553" s="1" t="s">
        <v>2480</v>
      </c>
      <c r="L553" s="9" t="b">
        <f t="shared" si="8"/>
        <v>1</v>
      </c>
      <c r="M553">
        <v>2371</v>
      </c>
      <c r="N553">
        <v>2818096</v>
      </c>
      <c r="O553">
        <v>1188.5685364824899</v>
      </c>
      <c r="P553">
        <v>9.9075059744819605</v>
      </c>
      <c r="Q553">
        <v>230</v>
      </c>
      <c r="R553">
        <v>6310</v>
      </c>
      <c r="S553">
        <v>1132</v>
      </c>
      <c r="T553">
        <v>1543</v>
      </c>
      <c r="U553" s="1"/>
    </row>
    <row r="554" spans="1:21" ht="15" customHeight="1">
      <c r="A554" s="1" t="s">
        <v>652</v>
      </c>
      <c r="B554" s="1" t="s">
        <v>1912</v>
      </c>
      <c r="C554" s="1" t="s">
        <v>4211</v>
      </c>
      <c r="E554" s="1" t="s">
        <v>1913</v>
      </c>
      <c r="F554" t="s">
        <v>3842</v>
      </c>
      <c r="G554" t="s">
        <v>4755</v>
      </c>
      <c r="H554" t="s">
        <v>3024</v>
      </c>
      <c r="I554" t="s">
        <v>3735</v>
      </c>
      <c r="J554" s="1" t="s">
        <v>2481</v>
      </c>
      <c r="K554" s="1" t="s">
        <v>2481</v>
      </c>
      <c r="L554" s="9" t="b">
        <f t="shared" si="8"/>
        <v>1</v>
      </c>
      <c r="M554">
        <v>2373</v>
      </c>
      <c r="N554">
        <v>1618651</v>
      </c>
      <c r="O554">
        <v>682.111672987779</v>
      </c>
      <c r="P554">
        <v>7.1336356226868398</v>
      </c>
      <c r="Q554">
        <v>229</v>
      </c>
      <c r="R554">
        <v>12315</v>
      </c>
      <c r="S554">
        <v>650</v>
      </c>
      <c r="T554">
        <v>191</v>
      </c>
      <c r="U554" s="1" t="s">
        <v>3025</v>
      </c>
    </row>
    <row r="555" spans="1:21" ht="15" customHeight="1">
      <c r="A555" s="1" t="s">
        <v>653</v>
      </c>
      <c r="B555" s="1" t="s">
        <v>1914</v>
      </c>
      <c r="C555" s="1" t="s">
        <v>4211</v>
      </c>
      <c r="E555" s="1" t="s">
        <v>1915</v>
      </c>
      <c r="F555" t="s">
        <v>3842</v>
      </c>
      <c r="G555" t="s">
        <v>4862</v>
      </c>
      <c r="H555" t="s">
        <v>3024</v>
      </c>
      <c r="I555" t="s">
        <v>3735</v>
      </c>
      <c r="J555" s="1" t="s">
        <v>2482</v>
      </c>
      <c r="K555" s="1" t="s">
        <v>2482</v>
      </c>
      <c r="L555" s="9" t="b">
        <f t="shared" si="8"/>
        <v>1</v>
      </c>
      <c r="M555">
        <v>2321</v>
      </c>
      <c r="N555">
        <v>1411523</v>
      </c>
      <c r="O555">
        <v>608.152951314088</v>
      </c>
      <c r="P555">
        <v>4.9787500403715903</v>
      </c>
      <c r="Q555">
        <v>204</v>
      </c>
      <c r="R555">
        <v>5515</v>
      </c>
      <c r="S555">
        <v>585</v>
      </c>
      <c r="T555">
        <v>106</v>
      </c>
      <c r="U555" s="1" t="s">
        <v>3025</v>
      </c>
    </row>
    <row r="556" spans="1:21" ht="15" customHeight="1">
      <c r="A556" s="1" t="s">
        <v>654</v>
      </c>
      <c r="B556" s="1" t="s">
        <v>1916</v>
      </c>
      <c r="C556" s="1" t="s">
        <v>4211</v>
      </c>
      <c r="E556" s="1" t="s">
        <v>1917</v>
      </c>
      <c r="F556" t="s">
        <v>3842</v>
      </c>
      <c r="G556" t="s">
        <v>4726</v>
      </c>
      <c r="H556" t="s">
        <v>3024</v>
      </c>
      <c r="I556" t="s">
        <v>3735</v>
      </c>
      <c r="J556" s="1" t="s">
        <v>2483</v>
      </c>
      <c r="K556" s="1" t="s">
        <v>2483</v>
      </c>
      <c r="L556" s="9" t="b">
        <f t="shared" si="8"/>
        <v>1</v>
      </c>
      <c r="M556">
        <v>2356</v>
      </c>
      <c r="N556">
        <v>3935037</v>
      </c>
      <c r="O556">
        <v>1670.2194397283499</v>
      </c>
      <c r="P556">
        <v>14.9424699464057</v>
      </c>
      <c r="Q556">
        <v>230</v>
      </c>
      <c r="R556">
        <v>8823</v>
      </c>
      <c r="S556">
        <v>1526.5</v>
      </c>
      <c r="T556">
        <v>2073</v>
      </c>
      <c r="U556" s="1" t="s">
        <v>3025</v>
      </c>
    </row>
    <row r="557" spans="1:21" ht="15" customHeight="1">
      <c r="A557" s="1" t="s">
        <v>6009</v>
      </c>
      <c r="B557" s="1" t="s">
        <v>1846</v>
      </c>
      <c r="C557" s="1" t="s">
        <v>4211</v>
      </c>
      <c r="E557" s="1" t="s">
        <v>1847</v>
      </c>
      <c r="F557" t="s">
        <v>3842</v>
      </c>
      <c r="G557" t="s">
        <v>4736</v>
      </c>
      <c r="H557" t="s">
        <v>3024</v>
      </c>
      <c r="I557" t="s">
        <v>3735</v>
      </c>
      <c r="J557" s="1" t="s">
        <v>2437</v>
      </c>
      <c r="K557" s="1" t="s">
        <v>6010</v>
      </c>
      <c r="L557" s="9" t="b">
        <f t="shared" si="8"/>
        <v>0</v>
      </c>
      <c r="M557">
        <v>2351</v>
      </c>
      <c r="N557">
        <v>5074506</v>
      </c>
      <c r="O557">
        <v>2158.4457677584001</v>
      </c>
      <c r="P557">
        <v>22.218173474990099</v>
      </c>
      <c r="Q557">
        <v>258</v>
      </c>
      <c r="R557">
        <v>10616</v>
      </c>
      <c r="S557">
        <v>1906</v>
      </c>
      <c r="T557">
        <v>2225</v>
      </c>
      <c r="U557" s="1"/>
    </row>
    <row r="558" spans="1:21" ht="15" customHeight="1">
      <c r="A558" s="1" t="s">
        <v>6011</v>
      </c>
      <c r="B558" s="1" t="s">
        <v>1848</v>
      </c>
      <c r="C558" s="1" t="s">
        <v>4211</v>
      </c>
      <c r="E558" s="1" t="s">
        <v>1849</v>
      </c>
      <c r="F558" t="s">
        <v>3842</v>
      </c>
      <c r="G558" t="s">
        <v>5347</v>
      </c>
      <c r="H558" t="s">
        <v>3024</v>
      </c>
      <c r="I558" t="s">
        <v>3735</v>
      </c>
      <c r="J558" s="1" t="s">
        <v>2440</v>
      </c>
      <c r="K558" s="1" t="s">
        <v>6012</v>
      </c>
      <c r="L558" s="9" t="b">
        <f t="shared" si="8"/>
        <v>0</v>
      </c>
      <c r="M558">
        <v>2341</v>
      </c>
      <c r="N558">
        <v>4948940</v>
      </c>
      <c r="O558">
        <v>2114.0281930798801</v>
      </c>
      <c r="P558">
        <v>19.914104259398901</v>
      </c>
      <c r="Q558">
        <v>231</v>
      </c>
      <c r="R558">
        <v>8891</v>
      </c>
      <c r="S558">
        <v>1893</v>
      </c>
      <c r="T558">
        <v>2229</v>
      </c>
      <c r="U558" s="1" t="s">
        <v>3025</v>
      </c>
    </row>
    <row r="559" spans="1:21" ht="15" customHeight="1">
      <c r="A559" s="1" t="s">
        <v>6013</v>
      </c>
      <c r="B559" s="1" t="s">
        <v>1852</v>
      </c>
      <c r="C559" s="1" t="s">
        <v>4211</v>
      </c>
      <c r="E559" s="1" t="s">
        <v>1853</v>
      </c>
      <c r="F559" t="s">
        <v>3842</v>
      </c>
      <c r="G559" t="s">
        <v>5090</v>
      </c>
      <c r="H559" t="s">
        <v>3024</v>
      </c>
      <c r="I559" t="s">
        <v>3735</v>
      </c>
      <c r="J559" s="1" t="s">
        <v>2451</v>
      </c>
      <c r="K559" s="1" t="s">
        <v>6014</v>
      </c>
      <c r="L559" s="9" t="b">
        <f t="shared" si="8"/>
        <v>0</v>
      </c>
      <c r="M559">
        <v>2362</v>
      </c>
      <c r="N559">
        <v>4078554</v>
      </c>
      <c r="O559">
        <v>1726.73751058425</v>
      </c>
      <c r="P559">
        <v>16.451890145877599</v>
      </c>
      <c r="Q559">
        <v>224</v>
      </c>
      <c r="R559">
        <v>9335</v>
      </c>
      <c r="S559">
        <v>1552</v>
      </c>
      <c r="T559">
        <v>2066</v>
      </c>
      <c r="U559" s="1" t="s">
        <v>3025</v>
      </c>
    </row>
    <row r="560" spans="1:21" ht="15" customHeight="1">
      <c r="A560" s="1" t="s">
        <v>6015</v>
      </c>
      <c r="B560" s="1" t="s">
        <v>1918</v>
      </c>
      <c r="C560" s="1" t="s">
        <v>4211</v>
      </c>
      <c r="E560" s="1" t="s">
        <v>1919</v>
      </c>
      <c r="F560" t="s">
        <v>3842</v>
      </c>
      <c r="G560" t="s">
        <v>5409</v>
      </c>
      <c r="H560" t="s">
        <v>3024</v>
      </c>
      <c r="I560" t="s">
        <v>3735</v>
      </c>
      <c r="J560" s="1" t="s">
        <v>2486</v>
      </c>
      <c r="K560" s="1" t="s">
        <v>6016</v>
      </c>
      <c r="L560" s="9" t="b">
        <f t="shared" si="8"/>
        <v>0</v>
      </c>
      <c r="M560">
        <v>2288</v>
      </c>
      <c r="N560">
        <v>2107683</v>
      </c>
      <c r="O560">
        <v>921.19012237762195</v>
      </c>
      <c r="P560">
        <v>8.1551420915672104</v>
      </c>
      <c r="Q560">
        <v>229</v>
      </c>
      <c r="R560">
        <v>8109</v>
      </c>
      <c r="S560">
        <v>884.5</v>
      </c>
      <c r="T560">
        <v>758</v>
      </c>
      <c r="U560" s="1" t="s">
        <v>3025</v>
      </c>
    </row>
    <row r="561" spans="1:21" ht="15" customHeight="1">
      <c r="A561" s="1" t="s">
        <v>6017</v>
      </c>
      <c r="B561" s="1" t="s">
        <v>1920</v>
      </c>
      <c r="C561" s="1" t="s">
        <v>4211</v>
      </c>
      <c r="E561" s="1" t="s">
        <v>1921</v>
      </c>
      <c r="F561" t="s">
        <v>3842</v>
      </c>
      <c r="G561" t="s">
        <v>4820</v>
      </c>
      <c r="H561" t="s">
        <v>3024</v>
      </c>
      <c r="I561" t="s">
        <v>3735</v>
      </c>
      <c r="J561" s="1" t="s">
        <v>2491</v>
      </c>
      <c r="K561" s="1" t="s">
        <v>6018</v>
      </c>
      <c r="L561" s="9" t="b">
        <f t="shared" si="8"/>
        <v>0</v>
      </c>
      <c r="M561">
        <v>2362</v>
      </c>
      <c r="N561">
        <v>3822709</v>
      </c>
      <c r="O561">
        <v>1618.42040643522</v>
      </c>
      <c r="P561">
        <v>14.946328606887301</v>
      </c>
      <c r="Q561">
        <v>255</v>
      </c>
      <c r="R561">
        <v>7313</v>
      </c>
      <c r="S561">
        <v>1469.5</v>
      </c>
      <c r="T561">
        <v>2020</v>
      </c>
      <c r="U561" s="1" t="s">
        <v>3025</v>
      </c>
    </row>
    <row r="562" spans="1:21" ht="15" customHeight="1">
      <c r="A562" s="9" t="s">
        <v>516</v>
      </c>
      <c r="B562" s="1" t="s">
        <v>517</v>
      </c>
      <c r="C562" s="1" t="s">
        <v>4211</v>
      </c>
      <c r="E562" s="9" t="s">
        <v>3598</v>
      </c>
      <c r="F562" t="s">
        <v>3842</v>
      </c>
      <c r="G562" t="s">
        <v>5516</v>
      </c>
      <c r="H562" t="s">
        <v>4186</v>
      </c>
      <c r="I562" t="s">
        <v>3711</v>
      </c>
      <c r="J562" s="9" t="s">
        <v>2391</v>
      </c>
      <c r="K562" s="9" t="s">
        <v>2391</v>
      </c>
      <c r="L562" s="9" t="b">
        <f t="shared" si="8"/>
        <v>1</v>
      </c>
      <c r="M562">
        <v>2342</v>
      </c>
      <c r="N562">
        <v>1375223</v>
      </c>
      <c r="O562">
        <v>587.20025619128899</v>
      </c>
      <c r="P562">
        <v>2.9922831506226499</v>
      </c>
      <c r="Q562">
        <v>190</v>
      </c>
      <c r="R562">
        <v>1990</v>
      </c>
      <c r="S562">
        <v>583</v>
      </c>
      <c r="T562">
        <v>24</v>
      </c>
    </row>
    <row r="563" spans="1:21" ht="15" customHeight="1">
      <c r="A563" s="9" t="s">
        <v>362</v>
      </c>
      <c r="B563" s="1" t="s">
        <v>363</v>
      </c>
      <c r="C563" s="1" t="s">
        <v>4210</v>
      </c>
      <c r="E563" s="9" t="s">
        <v>3174</v>
      </c>
      <c r="F563" t="s">
        <v>3842</v>
      </c>
      <c r="G563" t="s">
        <v>4953</v>
      </c>
      <c r="H563" t="s">
        <v>4178</v>
      </c>
      <c r="I563" t="s">
        <v>3028</v>
      </c>
      <c r="J563" s="9" t="s">
        <v>2254</v>
      </c>
      <c r="K563" s="9" t="s">
        <v>6000</v>
      </c>
      <c r="L563" s="9" t="b">
        <f t="shared" si="8"/>
        <v>0</v>
      </c>
      <c r="M563">
        <v>2345</v>
      </c>
      <c r="N563">
        <v>2677210</v>
      </c>
      <c r="O563">
        <v>1141.66737739872</v>
      </c>
      <c r="P563">
        <v>6.5653967168843499</v>
      </c>
      <c r="Q563">
        <v>261</v>
      </c>
      <c r="R563">
        <v>5081</v>
      </c>
      <c r="S563">
        <v>1123</v>
      </c>
      <c r="T563">
        <v>1592</v>
      </c>
      <c r="U563" s="24" t="s">
        <v>5704</v>
      </c>
    </row>
    <row r="564" spans="1:21" ht="15" customHeight="1">
      <c r="A564" s="9" t="s">
        <v>655</v>
      </c>
      <c r="B564" s="1" t="s">
        <v>656</v>
      </c>
      <c r="C564" s="1" t="s">
        <v>4210</v>
      </c>
      <c r="E564" s="9" t="s">
        <v>3556</v>
      </c>
      <c r="F564" t="s">
        <v>3842</v>
      </c>
      <c r="G564" t="s">
        <v>5522</v>
      </c>
      <c r="H564" t="s">
        <v>4178</v>
      </c>
      <c r="I564" t="s">
        <v>3028</v>
      </c>
      <c r="J564" s="9" t="s">
        <v>2484</v>
      </c>
      <c r="K564" s="9" t="s">
        <v>2484</v>
      </c>
      <c r="L564" s="9" t="b">
        <f t="shared" si="8"/>
        <v>1</v>
      </c>
      <c r="M564">
        <v>2392</v>
      </c>
      <c r="N564">
        <v>2103619</v>
      </c>
      <c r="O564">
        <v>879.43938127090303</v>
      </c>
      <c r="P564">
        <v>4.1395567515369498</v>
      </c>
      <c r="Q564">
        <v>238</v>
      </c>
      <c r="R564">
        <v>2258</v>
      </c>
      <c r="S564">
        <v>879</v>
      </c>
      <c r="T564">
        <v>587</v>
      </c>
      <c r="U564" s="24" t="s">
        <v>5704</v>
      </c>
    </row>
    <row r="565" spans="1:21" ht="15" customHeight="1">
      <c r="A565" s="9" t="s">
        <v>393</v>
      </c>
      <c r="B565" s="1" t="s">
        <v>394</v>
      </c>
      <c r="C565" s="1" t="s">
        <v>4211</v>
      </c>
      <c r="D565" s="1" t="s">
        <v>4211</v>
      </c>
      <c r="E565" s="9" t="s">
        <v>3590</v>
      </c>
      <c r="F565" t="s">
        <v>3842</v>
      </c>
      <c r="G565" t="s">
        <v>5353</v>
      </c>
      <c r="H565" t="s">
        <v>4183</v>
      </c>
      <c r="I565" t="s">
        <v>3028</v>
      </c>
      <c r="J565" s="9" t="s">
        <v>2270</v>
      </c>
      <c r="K565" s="9" t="s">
        <v>5705</v>
      </c>
      <c r="L565" s="9" t="b">
        <f t="shared" si="8"/>
        <v>0</v>
      </c>
      <c r="M565">
        <v>2352</v>
      </c>
      <c r="N565">
        <v>3016021</v>
      </c>
      <c r="O565">
        <v>1282.32185374149</v>
      </c>
      <c r="P565">
        <v>5.7490774887670701</v>
      </c>
      <c r="Q565">
        <v>211</v>
      </c>
      <c r="R565">
        <v>2622</v>
      </c>
      <c r="S565">
        <v>1300</v>
      </c>
      <c r="T565">
        <v>2029</v>
      </c>
      <c r="U565" s="24" t="s">
        <v>5704</v>
      </c>
    </row>
    <row r="566" spans="1:21" ht="15" customHeight="1">
      <c r="A566" s="9" t="s">
        <v>657</v>
      </c>
      <c r="B566" s="1" t="s">
        <v>658</v>
      </c>
      <c r="C566" s="1" t="s">
        <v>4211</v>
      </c>
      <c r="E566" s="9" t="s">
        <v>3557</v>
      </c>
      <c r="F566" t="s">
        <v>3842</v>
      </c>
      <c r="G566" t="s">
        <v>4877</v>
      </c>
      <c r="H566" t="s">
        <v>4178</v>
      </c>
      <c r="I566" t="s">
        <v>3028</v>
      </c>
      <c r="J566" s="9" t="s">
        <v>2485</v>
      </c>
      <c r="K566" s="9" t="s">
        <v>2485</v>
      </c>
      <c r="L566" s="9" t="b">
        <f t="shared" si="8"/>
        <v>1</v>
      </c>
      <c r="M566">
        <v>2345</v>
      </c>
      <c r="N566">
        <v>1823701</v>
      </c>
      <c r="O566">
        <v>777.69765458422103</v>
      </c>
      <c r="P566">
        <v>4.0383927775780597</v>
      </c>
      <c r="Q566">
        <v>218</v>
      </c>
      <c r="R566">
        <v>3104</v>
      </c>
      <c r="S566">
        <v>766</v>
      </c>
      <c r="T566">
        <v>247</v>
      </c>
    </row>
    <row r="567" spans="1:21" ht="15" customHeight="1">
      <c r="A567" s="9" t="s">
        <v>659</v>
      </c>
      <c r="B567" s="1" t="s">
        <v>660</v>
      </c>
      <c r="C567" s="1" t="s">
        <v>4211</v>
      </c>
      <c r="E567" s="9" t="s">
        <v>3180</v>
      </c>
      <c r="F567" t="s">
        <v>3842</v>
      </c>
      <c r="G567" t="s">
        <v>5399</v>
      </c>
      <c r="H567" t="s">
        <v>4178</v>
      </c>
      <c r="I567" t="s">
        <v>3028</v>
      </c>
      <c r="J567" s="9" t="s">
        <v>2487</v>
      </c>
      <c r="K567" s="9" t="s">
        <v>2487</v>
      </c>
      <c r="L567" s="9" t="b">
        <f t="shared" si="8"/>
        <v>1</v>
      </c>
      <c r="M567">
        <v>2073</v>
      </c>
      <c r="N567">
        <v>2876291</v>
      </c>
      <c r="O567">
        <v>1387.5016883743299</v>
      </c>
      <c r="P567">
        <v>7.97402019168302</v>
      </c>
      <c r="Q567">
        <v>207</v>
      </c>
      <c r="R567">
        <v>3090</v>
      </c>
      <c r="S567">
        <v>1405</v>
      </c>
      <c r="T567">
        <v>1794</v>
      </c>
    </row>
    <row r="568" spans="1:21" ht="15" customHeight="1">
      <c r="A568" s="9" t="s">
        <v>661</v>
      </c>
      <c r="B568" s="1" t="s">
        <v>662</v>
      </c>
      <c r="C568" s="1" t="s">
        <v>4211</v>
      </c>
      <c r="E568" s="9" t="s">
        <v>3274</v>
      </c>
      <c r="F568" t="s">
        <v>3842</v>
      </c>
      <c r="G568" t="s">
        <v>5160</v>
      </c>
      <c r="H568" t="s">
        <v>3783</v>
      </c>
      <c r="I568" t="s">
        <v>3027</v>
      </c>
      <c r="J568" s="9" t="s">
        <v>2488</v>
      </c>
      <c r="K568" s="9" t="s">
        <v>2488</v>
      </c>
      <c r="L568" s="9" t="b">
        <f t="shared" si="8"/>
        <v>1</v>
      </c>
      <c r="M568">
        <v>1091</v>
      </c>
      <c r="N568">
        <v>1014201</v>
      </c>
      <c r="O568">
        <v>929.60678276810199</v>
      </c>
      <c r="P568">
        <v>8.1242878727661001</v>
      </c>
      <c r="Q568">
        <v>142</v>
      </c>
      <c r="R568">
        <v>2088</v>
      </c>
      <c r="S568">
        <v>914</v>
      </c>
      <c r="T568">
        <v>393</v>
      </c>
    </row>
    <row r="569" spans="1:21" ht="15" customHeight="1">
      <c r="A569" s="9" t="s">
        <v>663</v>
      </c>
      <c r="B569" s="1" t="s">
        <v>664</v>
      </c>
      <c r="C569" s="1" t="s">
        <v>4210</v>
      </c>
      <c r="E569" s="9" t="s">
        <v>3073</v>
      </c>
      <c r="F569" t="s">
        <v>3842</v>
      </c>
      <c r="G569" t="s">
        <v>5434</v>
      </c>
      <c r="H569" t="s">
        <v>4181</v>
      </c>
      <c r="I569" t="s">
        <v>3028</v>
      </c>
      <c r="J569" s="9" t="s">
        <v>2489</v>
      </c>
      <c r="K569" s="9" t="s">
        <v>2489</v>
      </c>
      <c r="L569" s="9" t="b">
        <f t="shared" si="8"/>
        <v>1</v>
      </c>
      <c r="M569">
        <v>2056</v>
      </c>
      <c r="N569">
        <v>2594161</v>
      </c>
      <c r="O569">
        <v>1261.7514591439599</v>
      </c>
      <c r="P569">
        <v>7.7055628555376199</v>
      </c>
      <c r="Q569">
        <v>207</v>
      </c>
      <c r="R569">
        <v>4459</v>
      </c>
      <c r="S569">
        <v>1242</v>
      </c>
      <c r="T569">
        <v>1644</v>
      </c>
      <c r="U569" s="24" t="s">
        <v>5706</v>
      </c>
    </row>
    <row r="570" spans="1:21" ht="15" customHeight="1">
      <c r="A570" s="9" t="s">
        <v>522</v>
      </c>
      <c r="B570" s="1" t="s">
        <v>523</v>
      </c>
      <c r="C570" s="1" t="s">
        <v>4211</v>
      </c>
      <c r="D570" s="1" t="s">
        <v>4211</v>
      </c>
      <c r="E570" s="9" t="s">
        <v>3568</v>
      </c>
      <c r="F570" t="s">
        <v>3842</v>
      </c>
      <c r="G570" t="s">
        <v>5434</v>
      </c>
      <c r="H570" t="s">
        <v>4181</v>
      </c>
      <c r="I570" t="s">
        <v>3028</v>
      </c>
      <c r="J570" s="9" t="s">
        <v>2394</v>
      </c>
      <c r="K570" s="9" t="s">
        <v>5707</v>
      </c>
      <c r="L570" s="9" t="b">
        <f t="shared" si="8"/>
        <v>0</v>
      </c>
      <c r="M570">
        <v>2362</v>
      </c>
      <c r="N570">
        <v>3159240</v>
      </c>
      <c r="O570">
        <v>1337.52751905165</v>
      </c>
      <c r="P570">
        <v>5.8765121826819602</v>
      </c>
      <c r="Q570">
        <v>207</v>
      </c>
      <c r="R570">
        <v>2652</v>
      </c>
      <c r="S570">
        <v>1335</v>
      </c>
      <c r="T570">
        <v>2129</v>
      </c>
      <c r="U570" s="24" t="s">
        <v>5706</v>
      </c>
    </row>
    <row r="571" spans="1:21" ht="15" customHeight="1">
      <c r="A571" s="9" t="s">
        <v>524</v>
      </c>
      <c r="B571" s="1" t="s">
        <v>525</v>
      </c>
      <c r="C571" s="1" t="s">
        <v>4210</v>
      </c>
      <c r="E571" s="9" t="s">
        <v>3569</v>
      </c>
      <c r="F571" t="s">
        <v>3842</v>
      </c>
      <c r="G571" t="s">
        <v>5013</v>
      </c>
      <c r="H571" t="s">
        <v>4181</v>
      </c>
      <c r="I571" t="s">
        <v>3028</v>
      </c>
      <c r="J571" s="9" t="s">
        <v>2395</v>
      </c>
      <c r="K571" s="9" t="s">
        <v>6001</v>
      </c>
      <c r="L571" s="9" t="b">
        <f t="shared" si="8"/>
        <v>0</v>
      </c>
      <c r="M571">
        <v>2349</v>
      </c>
      <c r="N571">
        <v>2870768</v>
      </c>
      <c r="O571">
        <v>1222.1234567901199</v>
      </c>
      <c r="P571">
        <v>5.57080091462546</v>
      </c>
      <c r="Q571">
        <v>219</v>
      </c>
      <c r="R571">
        <v>2576</v>
      </c>
      <c r="S571">
        <v>1216</v>
      </c>
      <c r="T571">
        <v>1967</v>
      </c>
      <c r="U571" s="24" t="s">
        <v>5706</v>
      </c>
    </row>
    <row r="572" spans="1:21" ht="15" customHeight="1">
      <c r="A572" s="9" t="s">
        <v>526</v>
      </c>
      <c r="B572" s="1" t="s">
        <v>527</v>
      </c>
      <c r="C572" s="1" t="s">
        <v>4210</v>
      </c>
      <c r="E572" s="9" t="s">
        <v>3570</v>
      </c>
      <c r="F572" t="s">
        <v>3842</v>
      </c>
      <c r="G572" t="s">
        <v>5017</v>
      </c>
      <c r="H572" t="s">
        <v>4181</v>
      </c>
      <c r="I572" t="s">
        <v>3028</v>
      </c>
      <c r="J572" s="9" t="s">
        <v>2396</v>
      </c>
      <c r="K572" s="9" t="s">
        <v>6002</v>
      </c>
      <c r="L572" s="9" t="b">
        <f t="shared" si="8"/>
        <v>0</v>
      </c>
      <c r="M572">
        <v>2373</v>
      </c>
      <c r="N572">
        <v>2648728</v>
      </c>
      <c r="O572">
        <v>1116.19384745048</v>
      </c>
      <c r="P572">
        <v>5.0563569166381601</v>
      </c>
      <c r="Q572">
        <v>248</v>
      </c>
      <c r="R572">
        <v>2954</v>
      </c>
      <c r="S572">
        <v>1112</v>
      </c>
      <c r="T572">
        <v>1689</v>
      </c>
      <c r="U572" s="24" t="s">
        <v>5706</v>
      </c>
    </row>
    <row r="573" spans="1:21" ht="15" customHeight="1">
      <c r="A573" s="9" t="s">
        <v>528</v>
      </c>
      <c r="B573" s="1" t="s">
        <v>529</v>
      </c>
      <c r="C573" s="1" t="s">
        <v>4210</v>
      </c>
      <c r="E573" s="9" t="s">
        <v>3571</v>
      </c>
      <c r="F573" t="s">
        <v>3842</v>
      </c>
      <c r="G573" t="s">
        <v>5014</v>
      </c>
      <c r="H573" t="s">
        <v>4181</v>
      </c>
      <c r="I573" t="s">
        <v>3028</v>
      </c>
      <c r="J573" s="9" t="s">
        <v>2397</v>
      </c>
      <c r="K573" s="9" t="s">
        <v>6003</v>
      </c>
      <c r="L573" s="9" t="b">
        <f t="shared" si="8"/>
        <v>0</v>
      </c>
      <c r="M573">
        <v>2379</v>
      </c>
      <c r="N573">
        <v>2714235</v>
      </c>
      <c r="O573">
        <v>1140.9142496847401</v>
      </c>
      <c r="P573">
        <v>5.2957972035298502</v>
      </c>
      <c r="Q573">
        <v>264</v>
      </c>
      <c r="R573">
        <v>2671</v>
      </c>
      <c r="S573">
        <v>1138</v>
      </c>
      <c r="T573">
        <v>1773</v>
      </c>
      <c r="U573" s="24" t="s">
        <v>5706</v>
      </c>
    </row>
    <row r="574" spans="1:21" ht="15" customHeight="1">
      <c r="A574" s="9" t="s">
        <v>534</v>
      </c>
      <c r="B574" s="1" t="s">
        <v>535</v>
      </c>
      <c r="C574" s="1" t="s">
        <v>4210</v>
      </c>
      <c r="E574" s="9" t="s">
        <v>3574</v>
      </c>
      <c r="F574" t="s">
        <v>3842</v>
      </c>
      <c r="G574" t="s">
        <v>5018</v>
      </c>
      <c r="H574" t="s">
        <v>4181</v>
      </c>
      <c r="I574" t="s">
        <v>3028</v>
      </c>
      <c r="J574" s="9" t="s">
        <v>2400</v>
      </c>
      <c r="K574" s="9" t="s">
        <v>2400</v>
      </c>
      <c r="L574" s="9" t="b">
        <f t="shared" si="8"/>
        <v>1</v>
      </c>
      <c r="M574">
        <v>2342</v>
      </c>
      <c r="N574">
        <v>2821550</v>
      </c>
      <c r="O574">
        <v>1204.7608881297999</v>
      </c>
      <c r="P574">
        <v>5.5743566534287501</v>
      </c>
      <c r="Q574">
        <v>232</v>
      </c>
      <c r="R574">
        <v>4493</v>
      </c>
      <c r="S574">
        <v>1194</v>
      </c>
      <c r="T574">
        <v>1918</v>
      </c>
      <c r="U574" s="24" t="s">
        <v>5691</v>
      </c>
    </row>
    <row r="575" spans="1:21" ht="15" customHeight="1">
      <c r="A575" s="9" t="s">
        <v>536</v>
      </c>
      <c r="B575" s="1" t="s">
        <v>537</v>
      </c>
      <c r="C575" s="1" t="s">
        <v>4211</v>
      </c>
      <c r="E575" s="9" t="s">
        <v>3575</v>
      </c>
      <c r="F575" t="s">
        <v>3842</v>
      </c>
      <c r="G575" t="s">
        <v>5022</v>
      </c>
      <c r="H575" t="s">
        <v>4181</v>
      </c>
      <c r="I575" t="s">
        <v>3028</v>
      </c>
      <c r="J575" s="9" t="s">
        <v>2401</v>
      </c>
      <c r="K575" s="9" t="s">
        <v>2401</v>
      </c>
      <c r="L575" s="9" t="b">
        <f t="shared" si="8"/>
        <v>1</v>
      </c>
      <c r="M575">
        <v>2362</v>
      </c>
      <c r="N575">
        <v>2741495</v>
      </c>
      <c r="O575">
        <v>1160.6668077899999</v>
      </c>
      <c r="P575">
        <v>4.7814962422787</v>
      </c>
      <c r="Q575">
        <v>277</v>
      </c>
      <c r="R575">
        <v>2457</v>
      </c>
      <c r="S575">
        <v>1161.5</v>
      </c>
      <c r="T575">
        <v>1837</v>
      </c>
    </row>
    <row r="576" spans="1:21" ht="15" customHeight="1">
      <c r="A576" s="9" t="s">
        <v>538</v>
      </c>
      <c r="B576" s="1" t="s">
        <v>539</v>
      </c>
      <c r="C576" s="1" t="s">
        <v>4210</v>
      </c>
      <c r="E576" s="9" t="s">
        <v>3576</v>
      </c>
      <c r="F576" t="s">
        <v>3842</v>
      </c>
      <c r="G576" t="s">
        <v>5024</v>
      </c>
      <c r="H576" t="s">
        <v>4181</v>
      </c>
      <c r="I576" t="s">
        <v>3028</v>
      </c>
      <c r="J576" s="9" t="s">
        <v>2402</v>
      </c>
      <c r="K576" s="9" t="s">
        <v>2402</v>
      </c>
      <c r="L576" s="9" t="b">
        <f t="shared" si="8"/>
        <v>1</v>
      </c>
      <c r="M576">
        <v>2392</v>
      </c>
      <c r="N576">
        <v>2301177</v>
      </c>
      <c r="O576">
        <v>962.03051839464797</v>
      </c>
      <c r="P576">
        <v>4.2441934082082602</v>
      </c>
      <c r="Q576">
        <v>213</v>
      </c>
      <c r="R576">
        <v>2397</v>
      </c>
      <c r="S576">
        <v>982.5</v>
      </c>
      <c r="T576">
        <v>1101</v>
      </c>
      <c r="U576" s="24" t="s">
        <v>5696</v>
      </c>
    </row>
    <row r="577" spans="1:21" ht="15" customHeight="1">
      <c r="A577" s="9" t="s">
        <v>546</v>
      </c>
      <c r="B577" s="1" t="s">
        <v>547</v>
      </c>
      <c r="C577" s="1" t="s">
        <v>4211</v>
      </c>
      <c r="E577" s="9" t="s">
        <v>3594</v>
      </c>
      <c r="F577" t="s">
        <v>3842</v>
      </c>
      <c r="G577" t="s">
        <v>5335</v>
      </c>
      <c r="H577" t="s">
        <v>4203</v>
      </c>
      <c r="I577" t="s">
        <v>3027</v>
      </c>
      <c r="J577" s="9" t="s">
        <v>2406</v>
      </c>
      <c r="K577" s="9" t="s">
        <v>2406</v>
      </c>
      <c r="L577" s="9" t="b">
        <f t="shared" si="8"/>
        <v>1</v>
      </c>
      <c r="M577">
        <v>2282</v>
      </c>
      <c r="N577">
        <v>3385640</v>
      </c>
      <c r="O577">
        <v>1483.62839614373</v>
      </c>
      <c r="P577">
        <v>6.9598317051495799</v>
      </c>
      <c r="Q577">
        <v>224</v>
      </c>
      <c r="R577">
        <v>3374</v>
      </c>
      <c r="S577">
        <v>1505.5</v>
      </c>
      <c r="T577">
        <v>2105</v>
      </c>
      <c r="U577" s="24" t="s">
        <v>5711</v>
      </c>
    </row>
    <row r="578" spans="1:21" ht="15" customHeight="1">
      <c r="A578" s="9" t="s">
        <v>548</v>
      </c>
      <c r="B578" s="1" t="s">
        <v>549</v>
      </c>
      <c r="C578" s="1" t="s">
        <v>4211</v>
      </c>
      <c r="E578" s="9" t="s">
        <v>3595</v>
      </c>
      <c r="F578" t="s">
        <v>3842</v>
      </c>
      <c r="G578" t="s">
        <v>5326</v>
      </c>
      <c r="H578" t="s">
        <v>4203</v>
      </c>
      <c r="I578" t="s">
        <v>3027</v>
      </c>
      <c r="J578" s="9" t="s">
        <v>2407</v>
      </c>
      <c r="K578" s="9" t="s">
        <v>2407</v>
      </c>
      <c r="L578" s="9" t="b">
        <f t="shared" ref="L578:L641" si="9">EXACT(J578,K578)</f>
        <v>1</v>
      </c>
      <c r="M578">
        <v>2233</v>
      </c>
      <c r="N578">
        <v>3401707</v>
      </c>
      <c r="O578">
        <v>1523.37975817286</v>
      </c>
      <c r="P578">
        <v>7.24969757368115</v>
      </c>
      <c r="Q578">
        <v>248</v>
      </c>
      <c r="R578">
        <v>3135</v>
      </c>
      <c r="S578">
        <v>1529</v>
      </c>
      <c r="T578">
        <v>2102</v>
      </c>
    </row>
    <row r="579" spans="1:21" ht="15" customHeight="1">
      <c r="A579" t="s">
        <v>4571</v>
      </c>
      <c r="B579" t="s">
        <v>3969</v>
      </c>
      <c r="C579" s="9" t="s">
        <v>4211</v>
      </c>
      <c r="E579" s="3" t="s">
        <v>3970</v>
      </c>
      <c r="F579" t="s">
        <v>3842</v>
      </c>
      <c r="G579" t="s">
        <v>5297</v>
      </c>
      <c r="H579" t="s">
        <v>4204</v>
      </c>
      <c r="I579" t="s">
        <v>3712</v>
      </c>
      <c r="J579" s="13" t="s">
        <v>4376</v>
      </c>
      <c r="K579" s="13" t="s">
        <v>4376</v>
      </c>
      <c r="L579" s="9" t="b">
        <f t="shared" si="9"/>
        <v>1</v>
      </c>
      <c r="M579">
        <v>2367</v>
      </c>
      <c r="N579">
        <v>2907142</v>
      </c>
      <c r="O579">
        <v>1228.1968736797601</v>
      </c>
      <c r="P579">
        <v>5.7116589039373604</v>
      </c>
      <c r="Q579">
        <v>208</v>
      </c>
      <c r="R579">
        <v>2510</v>
      </c>
      <c r="S579">
        <v>1259</v>
      </c>
      <c r="T579">
        <v>1923</v>
      </c>
    </row>
    <row r="580" spans="1:21" ht="15" customHeight="1">
      <c r="A580" s="9" t="s">
        <v>667</v>
      </c>
      <c r="B580" s="1" t="s">
        <v>668</v>
      </c>
      <c r="C580" s="1" t="s">
        <v>4211</v>
      </c>
      <c r="D580" s="1" t="s">
        <v>4211</v>
      </c>
      <c r="E580" s="9" t="s">
        <v>3075</v>
      </c>
      <c r="F580" t="s">
        <v>3971</v>
      </c>
      <c r="G580" t="s">
        <v>4768</v>
      </c>
      <c r="H580" t="s">
        <v>3026</v>
      </c>
      <c r="I580" t="s">
        <v>3712</v>
      </c>
      <c r="J580" s="9" t="s">
        <v>2492</v>
      </c>
      <c r="K580" s="9" t="s">
        <v>2492</v>
      </c>
      <c r="L580" s="9" t="b">
        <f t="shared" si="9"/>
        <v>1</v>
      </c>
      <c r="M580">
        <v>1765</v>
      </c>
      <c r="N580">
        <v>1267892</v>
      </c>
      <c r="O580">
        <v>718.35240793201103</v>
      </c>
      <c r="P580">
        <v>4.9960600898152503</v>
      </c>
      <c r="Q580">
        <v>224</v>
      </c>
      <c r="R580">
        <v>2624</v>
      </c>
      <c r="S580">
        <v>696</v>
      </c>
      <c r="T580">
        <v>147</v>
      </c>
      <c r="U580" s="11" t="s">
        <v>2983</v>
      </c>
    </row>
    <row r="581" spans="1:21" ht="15" customHeight="1">
      <c r="A581" s="9" t="s">
        <v>787</v>
      </c>
      <c r="B581" s="1" t="s">
        <v>788</v>
      </c>
      <c r="C581" s="1" t="s">
        <v>4211</v>
      </c>
      <c r="E581" s="9" t="s">
        <v>3457</v>
      </c>
      <c r="F581" t="s">
        <v>3972</v>
      </c>
      <c r="G581" t="s">
        <v>5489</v>
      </c>
      <c r="H581" t="s">
        <v>4197</v>
      </c>
      <c r="I581" t="s">
        <v>3712</v>
      </c>
      <c r="J581" s="9" t="s">
        <v>2552</v>
      </c>
      <c r="K581" s="9" t="s">
        <v>2552</v>
      </c>
      <c r="L581" s="9" t="b">
        <f t="shared" si="9"/>
        <v>1</v>
      </c>
      <c r="M581">
        <v>2230</v>
      </c>
      <c r="N581">
        <v>1468941</v>
      </c>
      <c r="O581">
        <v>658.71793721973097</v>
      </c>
      <c r="P581">
        <v>3.4229668550787702</v>
      </c>
      <c r="Q581">
        <v>208</v>
      </c>
      <c r="R581">
        <v>1851</v>
      </c>
      <c r="S581">
        <v>659.5</v>
      </c>
      <c r="T581">
        <v>46</v>
      </c>
    </row>
    <row r="582" spans="1:21" ht="15" customHeight="1">
      <c r="A582" s="1" t="s">
        <v>789</v>
      </c>
      <c r="B582" s="1" t="s">
        <v>1922</v>
      </c>
      <c r="C582" s="1" t="s">
        <v>4210</v>
      </c>
      <c r="E582" s="1" t="s">
        <v>1923</v>
      </c>
      <c r="F582" t="s">
        <v>3972</v>
      </c>
      <c r="G582" t="s">
        <v>4828</v>
      </c>
      <c r="H582" t="s">
        <v>3024</v>
      </c>
      <c r="I582" t="s">
        <v>3735</v>
      </c>
      <c r="J582" s="1" t="s">
        <v>2553</v>
      </c>
      <c r="K582" s="1" t="s">
        <v>2553</v>
      </c>
      <c r="L582" s="9" t="b">
        <f t="shared" si="9"/>
        <v>1</v>
      </c>
      <c r="M582">
        <v>2347</v>
      </c>
      <c r="N582">
        <v>3869211</v>
      </c>
      <c r="O582">
        <v>1648.57733276523</v>
      </c>
      <c r="P582">
        <v>13.755975227464299</v>
      </c>
      <c r="Q582">
        <v>232</v>
      </c>
      <c r="R582">
        <v>7356</v>
      </c>
      <c r="S582">
        <v>1550</v>
      </c>
      <c r="T582">
        <v>2065</v>
      </c>
      <c r="U582" s="1" t="s">
        <v>3025</v>
      </c>
    </row>
    <row r="583" spans="1:21" ht="15" customHeight="1">
      <c r="A583" s="1" t="s">
        <v>790</v>
      </c>
      <c r="B583" s="1" t="s">
        <v>791</v>
      </c>
      <c r="C583" s="1" t="s">
        <v>4210</v>
      </c>
      <c r="E583" s="1" t="s">
        <v>3599</v>
      </c>
      <c r="F583" t="s">
        <v>3972</v>
      </c>
      <c r="G583" t="s">
        <v>4879</v>
      </c>
      <c r="H583" t="s">
        <v>3026</v>
      </c>
      <c r="I583" t="s">
        <v>3712</v>
      </c>
      <c r="J583" s="1" t="s">
        <v>2554</v>
      </c>
      <c r="K583" s="1" t="s">
        <v>2554</v>
      </c>
      <c r="L583" s="9" t="b">
        <f t="shared" si="9"/>
        <v>1</v>
      </c>
      <c r="M583">
        <v>1057</v>
      </c>
      <c r="N583">
        <v>284229</v>
      </c>
      <c r="O583">
        <v>268.90160832544899</v>
      </c>
      <c r="P583">
        <v>1.5995727783449001</v>
      </c>
      <c r="Q583">
        <v>59</v>
      </c>
      <c r="R583">
        <v>517</v>
      </c>
      <c r="S583">
        <v>257</v>
      </c>
      <c r="T583">
        <v>0</v>
      </c>
      <c r="U583" s="11" t="s">
        <v>2969</v>
      </c>
    </row>
    <row r="584" spans="1:21" ht="15" customHeight="1">
      <c r="A584" s="9" t="s">
        <v>669</v>
      </c>
      <c r="B584" s="1" t="s">
        <v>670</v>
      </c>
      <c r="C584" s="1" t="s">
        <v>4211</v>
      </c>
      <c r="E584" s="9" t="s">
        <v>3640</v>
      </c>
      <c r="F584" t="s">
        <v>3972</v>
      </c>
      <c r="G584" t="s">
        <v>4711</v>
      </c>
      <c r="H584" t="s">
        <v>4179</v>
      </c>
      <c r="I584" t="s">
        <v>3028</v>
      </c>
      <c r="J584" s="9" t="s">
        <v>2493</v>
      </c>
      <c r="K584" s="9" t="s">
        <v>2493</v>
      </c>
      <c r="L584" s="9" t="b">
        <f t="shared" si="9"/>
        <v>1</v>
      </c>
      <c r="M584">
        <v>2310</v>
      </c>
      <c r="N584">
        <v>1550114</v>
      </c>
      <c r="O584">
        <v>671.04502164502105</v>
      </c>
      <c r="P584">
        <v>3.4479519000704202</v>
      </c>
      <c r="Q584">
        <v>252</v>
      </c>
      <c r="R584">
        <v>3168</v>
      </c>
      <c r="S584">
        <v>662</v>
      </c>
      <c r="T584">
        <v>57</v>
      </c>
    </row>
    <row r="585" spans="1:21" ht="15" customHeight="1">
      <c r="A585" s="9" t="s">
        <v>671</v>
      </c>
      <c r="B585" s="1" t="s">
        <v>672</v>
      </c>
      <c r="C585" s="1" t="s">
        <v>4211</v>
      </c>
      <c r="E585" s="9" t="s">
        <v>3641</v>
      </c>
      <c r="F585" t="s">
        <v>3972</v>
      </c>
      <c r="G585" t="s">
        <v>4800</v>
      </c>
      <c r="H585" t="s">
        <v>4179</v>
      </c>
      <c r="I585" t="s">
        <v>3028</v>
      </c>
      <c r="J585" s="9" t="s">
        <v>2494</v>
      </c>
      <c r="K585" s="9" t="s">
        <v>2494</v>
      </c>
      <c r="L585" s="9" t="b">
        <f t="shared" si="9"/>
        <v>1</v>
      </c>
      <c r="M585">
        <v>2208</v>
      </c>
      <c r="N585">
        <v>1868865</v>
      </c>
      <c r="O585">
        <v>846.40625</v>
      </c>
      <c r="P585">
        <v>4.4988146554556101</v>
      </c>
      <c r="Q585">
        <v>296</v>
      </c>
      <c r="R585">
        <v>2615</v>
      </c>
      <c r="S585">
        <v>830</v>
      </c>
      <c r="T585">
        <v>419</v>
      </c>
    </row>
    <row r="586" spans="1:21" ht="15" customHeight="1">
      <c r="A586" s="9" t="s">
        <v>673</v>
      </c>
      <c r="B586" s="1" t="s">
        <v>674</v>
      </c>
      <c r="C586" s="1" t="s">
        <v>4211</v>
      </c>
      <c r="E586" s="9" t="s">
        <v>3642</v>
      </c>
      <c r="F586" t="s">
        <v>3972</v>
      </c>
      <c r="G586" t="s">
        <v>4984</v>
      </c>
      <c r="H586" t="s">
        <v>4177</v>
      </c>
      <c r="I586" t="s">
        <v>3028</v>
      </c>
      <c r="J586" s="9" t="s">
        <v>2495</v>
      </c>
      <c r="K586" s="9" t="s">
        <v>2495</v>
      </c>
      <c r="L586" s="9" t="b">
        <f t="shared" si="9"/>
        <v>1</v>
      </c>
      <c r="M586">
        <v>2336</v>
      </c>
      <c r="N586">
        <v>2498261</v>
      </c>
      <c r="O586">
        <v>1069.4610445205401</v>
      </c>
      <c r="P586">
        <v>5.5598597360591704</v>
      </c>
      <c r="Q586">
        <v>288</v>
      </c>
      <c r="R586">
        <v>3979</v>
      </c>
      <c r="S586">
        <v>1056</v>
      </c>
      <c r="T586">
        <v>1432</v>
      </c>
    </row>
    <row r="587" spans="1:21" ht="15" customHeight="1">
      <c r="A587" s="9" t="s">
        <v>677</v>
      </c>
      <c r="B587" s="1" t="s">
        <v>678</v>
      </c>
      <c r="C587" s="1" t="s">
        <v>4211</v>
      </c>
      <c r="E587" s="9" t="s">
        <v>3644</v>
      </c>
      <c r="F587" t="s">
        <v>3972</v>
      </c>
      <c r="G587" t="s">
        <v>4997</v>
      </c>
      <c r="H587" t="s">
        <v>4179</v>
      </c>
      <c r="I587" t="s">
        <v>3028</v>
      </c>
      <c r="J587" s="9" t="s">
        <v>2497</v>
      </c>
      <c r="K587" s="9" t="s">
        <v>2497</v>
      </c>
      <c r="L587" s="9" t="b">
        <f t="shared" si="9"/>
        <v>1</v>
      </c>
      <c r="M587">
        <v>2289</v>
      </c>
      <c r="N587">
        <v>2325306</v>
      </c>
      <c r="O587">
        <v>1015.86107470511</v>
      </c>
      <c r="P587">
        <v>6.3963979832159996</v>
      </c>
      <c r="Q587">
        <v>214</v>
      </c>
      <c r="R587">
        <v>8413</v>
      </c>
      <c r="S587">
        <v>993</v>
      </c>
      <c r="T587">
        <v>1119</v>
      </c>
    </row>
    <row r="588" spans="1:21" ht="15" customHeight="1">
      <c r="A588" s="9" t="s">
        <v>679</v>
      </c>
      <c r="B588" s="1" t="s">
        <v>680</v>
      </c>
      <c r="C588" s="1" t="s">
        <v>4211</v>
      </c>
      <c r="E588" s="9" t="s">
        <v>3645</v>
      </c>
      <c r="F588" t="s">
        <v>3972</v>
      </c>
      <c r="G588" t="s">
        <v>4998</v>
      </c>
      <c r="H588" t="s">
        <v>4179</v>
      </c>
      <c r="I588" t="s">
        <v>3028</v>
      </c>
      <c r="J588" s="9" t="s">
        <v>2498</v>
      </c>
      <c r="K588" s="9" t="s">
        <v>2498</v>
      </c>
      <c r="L588" s="9" t="b">
        <f t="shared" si="9"/>
        <v>1</v>
      </c>
      <c r="M588">
        <v>2350</v>
      </c>
      <c r="N588">
        <v>1934002</v>
      </c>
      <c r="O588">
        <v>822.97957446808505</v>
      </c>
      <c r="P588">
        <v>4.2452501099331803</v>
      </c>
      <c r="Q588">
        <v>308</v>
      </c>
      <c r="R588">
        <v>4914</v>
      </c>
      <c r="S588">
        <v>818</v>
      </c>
      <c r="T588">
        <v>344</v>
      </c>
    </row>
    <row r="589" spans="1:21" ht="15" customHeight="1">
      <c r="A589" s="9" t="s">
        <v>681</v>
      </c>
      <c r="B589" s="1" t="s">
        <v>682</v>
      </c>
      <c r="C589" s="1" t="s">
        <v>4211</v>
      </c>
      <c r="E589" s="9" t="s">
        <v>3646</v>
      </c>
      <c r="F589" t="s">
        <v>3972</v>
      </c>
      <c r="G589" t="s">
        <v>4999</v>
      </c>
      <c r="H589" t="s">
        <v>4177</v>
      </c>
      <c r="I589" t="s">
        <v>3028</v>
      </c>
      <c r="J589" s="9" t="s">
        <v>2499</v>
      </c>
      <c r="K589" s="9" t="s">
        <v>2499</v>
      </c>
      <c r="L589" s="9" t="b">
        <f t="shared" si="9"/>
        <v>1</v>
      </c>
      <c r="M589">
        <v>2297</v>
      </c>
      <c r="N589">
        <v>2113727</v>
      </c>
      <c r="O589">
        <v>920.21201567261596</v>
      </c>
      <c r="P589">
        <v>4.7700162065515697</v>
      </c>
      <c r="Q589">
        <v>310</v>
      </c>
      <c r="R589">
        <v>3706</v>
      </c>
      <c r="S589">
        <v>906</v>
      </c>
      <c r="T589">
        <v>686</v>
      </c>
    </row>
    <row r="590" spans="1:21" ht="15" customHeight="1">
      <c r="A590" s="9" t="s">
        <v>683</v>
      </c>
      <c r="B590" s="1" t="s">
        <v>684</v>
      </c>
      <c r="C590" s="1" t="s">
        <v>4211</v>
      </c>
      <c r="E590" s="9" t="s">
        <v>3647</v>
      </c>
      <c r="F590" t="s">
        <v>3972</v>
      </c>
      <c r="G590" t="s">
        <v>5000</v>
      </c>
      <c r="H590" t="s">
        <v>4179</v>
      </c>
      <c r="I590" t="s">
        <v>3028</v>
      </c>
      <c r="J590" s="9" t="s">
        <v>2500</v>
      </c>
      <c r="K590" s="9" t="s">
        <v>2500</v>
      </c>
      <c r="L590" s="9" t="b">
        <f t="shared" si="9"/>
        <v>1</v>
      </c>
      <c r="M590">
        <v>2344</v>
      </c>
      <c r="N590">
        <v>1725207</v>
      </c>
      <c r="O590">
        <v>736.009812286689</v>
      </c>
      <c r="P590">
        <v>3.8242481558166102</v>
      </c>
      <c r="Q590">
        <v>253</v>
      </c>
      <c r="R590">
        <v>2489</v>
      </c>
      <c r="S590">
        <v>724</v>
      </c>
      <c r="T590">
        <v>150</v>
      </c>
    </row>
    <row r="591" spans="1:21" ht="15" customHeight="1">
      <c r="A591" s="9" t="s">
        <v>685</v>
      </c>
      <c r="B591" s="1" t="s">
        <v>686</v>
      </c>
      <c r="C591" s="1" t="s">
        <v>4211</v>
      </c>
      <c r="E591" s="9" t="s">
        <v>3648</v>
      </c>
      <c r="F591" t="s">
        <v>3972</v>
      </c>
      <c r="G591" t="s">
        <v>5063</v>
      </c>
      <c r="H591" t="s">
        <v>4178</v>
      </c>
      <c r="I591" t="s">
        <v>3028</v>
      </c>
      <c r="J591" s="9" t="s">
        <v>2501</v>
      </c>
      <c r="K591" s="9" t="s">
        <v>2501</v>
      </c>
      <c r="L591" s="9" t="b">
        <f t="shared" si="9"/>
        <v>1</v>
      </c>
      <c r="M591">
        <v>2276</v>
      </c>
      <c r="N591">
        <v>1446137</v>
      </c>
      <c r="O591">
        <v>635.38532513180996</v>
      </c>
      <c r="P591">
        <v>3.0777703306082098</v>
      </c>
      <c r="Q591">
        <v>212</v>
      </c>
      <c r="R591">
        <v>2102</v>
      </c>
      <c r="S591">
        <v>624.5</v>
      </c>
      <c r="T591">
        <v>37</v>
      </c>
    </row>
    <row r="592" spans="1:21" ht="15" customHeight="1">
      <c r="A592" s="9" t="s">
        <v>689</v>
      </c>
      <c r="B592" s="1" t="s">
        <v>690</v>
      </c>
      <c r="C592" s="1" t="s">
        <v>4211</v>
      </c>
      <c r="E592" s="9" t="s">
        <v>3650</v>
      </c>
      <c r="F592" t="s">
        <v>3972</v>
      </c>
      <c r="G592" t="s">
        <v>4766</v>
      </c>
      <c r="H592" t="s">
        <v>4205</v>
      </c>
      <c r="I592" t="s">
        <v>3028</v>
      </c>
      <c r="J592" s="9" t="s">
        <v>2503</v>
      </c>
      <c r="K592" s="9" t="s">
        <v>2503</v>
      </c>
      <c r="L592" s="9" t="b">
        <f t="shared" si="9"/>
        <v>1</v>
      </c>
      <c r="M592">
        <v>2299</v>
      </c>
      <c r="N592">
        <v>1423836</v>
      </c>
      <c r="O592">
        <v>619.32840365376205</v>
      </c>
      <c r="P592">
        <v>12.0522027740324</v>
      </c>
      <c r="Q592">
        <v>196</v>
      </c>
      <c r="R592">
        <v>23816</v>
      </c>
      <c r="S592">
        <v>579</v>
      </c>
      <c r="T592">
        <v>27</v>
      </c>
    </row>
    <row r="593" spans="1:21" ht="15" customHeight="1">
      <c r="A593" s="9" t="s">
        <v>691</v>
      </c>
      <c r="B593" s="1" t="s">
        <v>692</v>
      </c>
      <c r="C593" s="1" t="s">
        <v>4211</v>
      </c>
      <c r="E593" s="9" t="s">
        <v>3170</v>
      </c>
      <c r="F593" t="s">
        <v>3972</v>
      </c>
      <c r="G593" t="s">
        <v>5370</v>
      </c>
      <c r="H593" t="s">
        <v>4189</v>
      </c>
      <c r="I593" t="s">
        <v>3028</v>
      </c>
      <c r="J593" s="9" t="s">
        <v>2504</v>
      </c>
      <c r="K593" s="9" t="s">
        <v>2504</v>
      </c>
      <c r="L593" s="9" t="b">
        <f t="shared" si="9"/>
        <v>1</v>
      </c>
      <c r="M593">
        <v>2304</v>
      </c>
      <c r="N593">
        <v>2446796</v>
      </c>
      <c r="O593">
        <v>1061.97743055555</v>
      </c>
      <c r="P593">
        <v>5.8776173666397797</v>
      </c>
      <c r="Q593">
        <v>211</v>
      </c>
      <c r="R593">
        <v>2432</v>
      </c>
      <c r="S593">
        <v>1046</v>
      </c>
      <c r="T593">
        <v>1346</v>
      </c>
    </row>
    <row r="594" spans="1:21" ht="15" customHeight="1">
      <c r="A594" s="9" t="s">
        <v>693</v>
      </c>
      <c r="B594" s="1" t="s">
        <v>694</v>
      </c>
      <c r="C594" s="1" t="s">
        <v>4211</v>
      </c>
      <c r="E594" s="9" t="s">
        <v>3205</v>
      </c>
      <c r="F594" t="s">
        <v>3972</v>
      </c>
      <c r="G594" t="s">
        <v>4902</v>
      </c>
      <c r="H594" t="s">
        <v>4190</v>
      </c>
      <c r="I594" t="s">
        <v>3028</v>
      </c>
      <c r="J594" s="9" t="s">
        <v>2505</v>
      </c>
      <c r="K594" s="9" t="s">
        <v>2505</v>
      </c>
      <c r="L594" s="9" t="b">
        <f t="shared" si="9"/>
        <v>1</v>
      </c>
      <c r="M594">
        <v>2362</v>
      </c>
      <c r="N594">
        <v>1879378</v>
      </c>
      <c r="O594">
        <v>795.67231160033805</v>
      </c>
      <c r="P594">
        <v>4.7713898791241096</v>
      </c>
      <c r="Q594">
        <v>57</v>
      </c>
      <c r="R594">
        <v>1770</v>
      </c>
      <c r="S594">
        <v>783</v>
      </c>
      <c r="T594">
        <v>409</v>
      </c>
    </row>
    <row r="595" spans="1:21" ht="15" customHeight="1">
      <c r="A595" s="9" t="s">
        <v>695</v>
      </c>
      <c r="B595" s="1" t="s">
        <v>696</v>
      </c>
      <c r="C595" s="1" t="s">
        <v>4210</v>
      </c>
      <c r="E595" s="9" t="s">
        <v>3203</v>
      </c>
      <c r="F595" t="s">
        <v>3972</v>
      </c>
      <c r="G595" t="s">
        <v>5390</v>
      </c>
      <c r="H595" t="s">
        <v>4190</v>
      </c>
      <c r="I595" t="s">
        <v>3028</v>
      </c>
      <c r="J595" s="9" t="s">
        <v>2506</v>
      </c>
      <c r="K595" s="9" t="s">
        <v>2506</v>
      </c>
      <c r="L595" s="9" t="b">
        <f t="shared" si="9"/>
        <v>1</v>
      </c>
      <c r="M595">
        <v>1908</v>
      </c>
      <c r="N595">
        <v>2147040</v>
      </c>
      <c r="O595">
        <v>1125.28301886792</v>
      </c>
      <c r="P595">
        <v>7.2588511120115804</v>
      </c>
      <c r="Q595">
        <v>214</v>
      </c>
      <c r="R595">
        <v>3592</v>
      </c>
      <c r="S595">
        <v>1117</v>
      </c>
      <c r="T595">
        <v>1286</v>
      </c>
    </row>
    <row r="596" spans="1:21" ht="15" customHeight="1">
      <c r="A596" s="9" t="s">
        <v>727</v>
      </c>
      <c r="B596" s="1" t="s">
        <v>728</v>
      </c>
      <c r="C596" s="1" t="s">
        <v>4211</v>
      </c>
      <c r="E596" s="9" t="s">
        <v>3662</v>
      </c>
      <c r="F596" t="s">
        <v>3972</v>
      </c>
      <c r="G596" t="s">
        <v>5352</v>
      </c>
      <c r="H596" t="s">
        <v>4183</v>
      </c>
      <c r="I596" t="s">
        <v>3028</v>
      </c>
      <c r="J596" s="9" t="s">
        <v>2522</v>
      </c>
      <c r="K596" s="9" t="s">
        <v>6035</v>
      </c>
      <c r="L596" s="9" t="b">
        <f t="shared" si="9"/>
        <v>0</v>
      </c>
      <c r="M596">
        <v>2355</v>
      </c>
      <c r="N596">
        <v>2224341</v>
      </c>
      <c r="O596">
        <v>944.51847133757894</v>
      </c>
      <c r="P596">
        <v>5.6593135245318598</v>
      </c>
      <c r="Q596">
        <v>266</v>
      </c>
      <c r="R596">
        <v>5707</v>
      </c>
      <c r="S596">
        <v>946</v>
      </c>
      <c r="T596">
        <v>917</v>
      </c>
    </row>
    <row r="597" spans="1:21" ht="15" customHeight="1">
      <c r="A597" s="9" t="s">
        <v>699</v>
      </c>
      <c r="B597" s="1" t="s">
        <v>700</v>
      </c>
      <c r="C597" s="1" t="s">
        <v>4211</v>
      </c>
      <c r="E597" s="9" t="s">
        <v>3193</v>
      </c>
      <c r="F597" t="s">
        <v>3972</v>
      </c>
      <c r="G597" t="s">
        <v>4936</v>
      </c>
      <c r="H597" t="s">
        <v>4190</v>
      </c>
      <c r="I597" t="s">
        <v>3028</v>
      </c>
      <c r="J597" s="9" t="s">
        <v>2508</v>
      </c>
      <c r="K597" s="9" t="s">
        <v>2508</v>
      </c>
      <c r="L597" s="9" t="b">
        <f t="shared" si="9"/>
        <v>1</v>
      </c>
      <c r="M597">
        <v>2365</v>
      </c>
      <c r="N597">
        <v>2557217</v>
      </c>
      <c r="O597">
        <v>1081.2756871035899</v>
      </c>
      <c r="P597">
        <v>5.5675241645099902</v>
      </c>
      <c r="Q597">
        <v>210</v>
      </c>
      <c r="R597">
        <v>2542</v>
      </c>
      <c r="S597">
        <v>1085</v>
      </c>
      <c r="T597">
        <v>1511</v>
      </c>
    </row>
    <row r="598" spans="1:21" ht="15" customHeight="1">
      <c r="A598" s="9" t="s">
        <v>703</v>
      </c>
      <c r="B598" s="1" t="s">
        <v>704</v>
      </c>
      <c r="C598" s="1" t="s">
        <v>4211</v>
      </c>
      <c r="E598" s="9" t="s">
        <v>3191</v>
      </c>
      <c r="F598" t="s">
        <v>3972</v>
      </c>
      <c r="G598" t="s">
        <v>5391</v>
      </c>
      <c r="H598" t="s">
        <v>4190</v>
      </c>
      <c r="I598" t="s">
        <v>3028</v>
      </c>
      <c r="J598" s="9" t="s">
        <v>2510</v>
      </c>
      <c r="K598" s="9" t="s">
        <v>2510</v>
      </c>
      <c r="L598" s="9" t="b">
        <f t="shared" si="9"/>
        <v>1</v>
      </c>
      <c r="M598">
        <v>1082</v>
      </c>
      <c r="N598">
        <v>887508</v>
      </c>
      <c r="O598">
        <v>820.247689463955</v>
      </c>
      <c r="P598">
        <v>8.8211141579225494</v>
      </c>
      <c r="Q598">
        <v>124</v>
      </c>
      <c r="R598">
        <v>1923</v>
      </c>
      <c r="S598">
        <v>821</v>
      </c>
      <c r="T598">
        <v>284</v>
      </c>
    </row>
    <row r="599" spans="1:21" ht="15" customHeight="1">
      <c r="A599" s="9" t="s">
        <v>705</v>
      </c>
      <c r="B599" s="1" t="s">
        <v>706</v>
      </c>
      <c r="C599" s="1" t="s">
        <v>4210</v>
      </c>
      <c r="E599" s="9" t="s">
        <v>3188</v>
      </c>
      <c r="F599" t="s">
        <v>3972</v>
      </c>
      <c r="G599" t="s">
        <v>4900</v>
      </c>
      <c r="H599" t="s">
        <v>4190</v>
      </c>
      <c r="I599" t="s">
        <v>3028</v>
      </c>
      <c r="J599" s="9" t="s">
        <v>2511</v>
      </c>
      <c r="K599" s="9" t="s">
        <v>2511</v>
      </c>
      <c r="L599" s="9" t="b">
        <f t="shared" si="9"/>
        <v>1</v>
      </c>
      <c r="M599">
        <v>2376</v>
      </c>
      <c r="N599">
        <v>2823766</v>
      </c>
      <c r="O599">
        <v>1188.4537037037001</v>
      </c>
      <c r="P599">
        <v>6.4485023463294304</v>
      </c>
      <c r="Q599">
        <v>234</v>
      </c>
      <c r="R599">
        <v>2893</v>
      </c>
      <c r="S599">
        <v>1180.5</v>
      </c>
      <c r="T599">
        <v>1783</v>
      </c>
    </row>
    <row r="600" spans="1:21" ht="15" customHeight="1">
      <c r="A600" s="9" t="s">
        <v>717</v>
      </c>
      <c r="B600" s="1" t="s">
        <v>718</v>
      </c>
      <c r="C600" s="1" t="s">
        <v>4211</v>
      </c>
      <c r="E600" s="9" t="s">
        <v>3657</v>
      </c>
      <c r="F600" t="s">
        <v>3972</v>
      </c>
      <c r="G600" t="s">
        <v>5340</v>
      </c>
      <c r="H600" t="s">
        <v>4183</v>
      </c>
      <c r="I600" t="s">
        <v>3028</v>
      </c>
      <c r="J600" s="9" t="s">
        <v>2517</v>
      </c>
      <c r="K600" s="9" t="s">
        <v>6036</v>
      </c>
      <c r="L600" s="9" t="b">
        <f t="shared" si="9"/>
        <v>0</v>
      </c>
      <c r="M600">
        <v>2314</v>
      </c>
      <c r="N600">
        <v>2835589</v>
      </c>
      <c r="O600">
        <v>1225.40579083837</v>
      </c>
      <c r="P600">
        <v>6.1095397282144797</v>
      </c>
      <c r="Q600">
        <v>310</v>
      </c>
      <c r="R600">
        <v>2692</v>
      </c>
      <c r="S600">
        <v>1222</v>
      </c>
      <c r="T600">
        <v>1877</v>
      </c>
    </row>
    <row r="601" spans="1:21" ht="15" customHeight="1">
      <c r="A601" s="9" t="s">
        <v>707</v>
      </c>
      <c r="B601" s="1" t="s">
        <v>708</v>
      </c>
      <c r="C601" s="1" t="s">
        <v>4211</v>
      </c>
      <c r="E601" s="9" t="s">
        <v>3189</v>
      </c>
      <c r="F601" t="s">
        <v>3972</v>
      </c>
      <c r="G601" t="s">
        <v>4901</v>
      </c>
      <c r="H601" t="s">
        <v>4190</v>
      </c>
      <c r="I601" t="s">
        <v>3028</v>
      </c>
      <c r="J601" s="9" t="s">
        <v>2512</v>
      </c>
      <c r="K601" s="9" t="s">
        <v>2512</v>
      </c>
      <c r="L601" s="9" t="b">
        <f t="shared" si="9"/>
        <v>1</v>
      </c>
      <c r="M601">
        <v>2339</v>
      </c>
      <c r="N601">
        <v>2681269</v>
      </c>
      <c r="O601">
        <v>1146.3313381787</v>
      </c>
      <c r="P601">
        <v>6.1622919939122296</v>
      </c>
      <c r="Q601">
        <v>246</v>
      </c>
      <c r="R601">
        <v>2408</v>
      </c>
      <c r="S601">
        <v>1159</v>
      </c>
      <c r="T601">
        <v>1714</v>
      </c>
    </row>
    <row r="602" spans="1:21" ht="15" customHeight="1">
      <c r="A602" s="9" t="s">
        <v>713</v>
      </c>
      <c r="B602" s="1" t="s">
        <v>714</v>
      </c>
      <c r="C602" s="1" t="s">
        <v>4211</v>
      </c>
      <c r="E602" s="9" t="s">
        <v>3194</v>
      </c>
      <c r="F602" t="s">
        <v>3972</v>
      </c>
      <c r="G602" t="s">
        <v>4952</v>
      </c>
      <c r="H602" t="s">
        <v>4178</v>
      </c>
      <c r="I602" t="s">
        <v>3028</v>
      </c>
      <c r="J602" s="9" t="s">
        <v>2515</v>
      </c>
      <c r="K602" s="9" t="s">
        <v>2515</v>
      </c>
      <c r="L602" s="9" t="b">
        <f t="shared" si="9"/>
        <v>1</v>
      </c>
      <c r="M602">
        <v>2300</v>
      </c>
      <c r="N602">
        <v>2059758</v>
      </c>
      <c r="O602">
        <v>895.54695652173905</v>
      </c>
      <c r="P602">
        <v>5.4706580880677702</v>
      </c>
      <c r="Q602">
        <v>207</v>
      </c>
      <c r="R602">
        <v>2528</v>
      </c>
      <c r="S602">
        <v>900.5</v>
      </c>
      <c r="T602">
        <v>800</v>
      </c>
    </row>
    <row r="603" spans="1:21" ht="15" customHeight="1">
      <c r="A603" s="1" t="s">
        <v>792</v>
      </c>
      <c r="B603" s="1" t="s">
        <v>1924</v>
      </c>
      <c r="C603" s="1" t="s">
        <v>4210</v>
      </c>
      <c r="E603" s="1" t="s">
        <v>1925</v>
      </c>
      <c r="F603" t="s">
        <v>3972</v>
      </c>
      <c r="G603" t="s">
        <v>4718</v>
      </c>
      <c r="H603" t="s">
        <v>3024</v>
      </c>
      <c r="I603" t="s">
        <v>3735</v>
      </c>
      <c r="J603" s="1" t="s">
        <v>2555</v>
      </c>
      <c r="K603" s="1" t="s">
        <v>2555</v>
      </c>
      <c r="L603" s="9" t="b">
        <f t="shared" si="9"/>
        <v>1</v>
      </c>
      <c r="M603">
        <v>2416</v>
      </c>
      <c r="N603">
        <v>2303283</v>
      </c>
      <c r="O603">
        <v>953.34561258278097</v>
      </c>
      <c r="P603">
        <v>7.9735313008942903</v>
      </c>
      <c r="Q603">
        <v>223</v>
      </c>
      <c r="R603">
        <v>6003</v>
      </c>
      <c r="S603">
        <v>866.5</v>
      </c>
      <c r="T603">
        <v>810</v>
      </c>
      <c r="U603" s="1" t="s">
        <v>3025</v>
      </c>
    </row>
    <row r="604" spans="1:21" ht="15" customHeight="1">
      <c r="A604" s="1" t="s">
        <v>793</v>
      </c>
      <c r="B604" s="1" t="s">
        <v>1926</v>
      </c>
      <c r="C604" s="1" t="s">
        <v>4210</v>
      </c>
      <c r="E604" s="1" t="s">
        <v>1927</v>
      </c>
      <c r="F604" t="s">
        <v>3972</v>
      </c>
      <c r="G604" t="s">
        <v>4914</v>
      </c>
      <c r="H604" t="s">
        <v>3024</v>
      </c>
      <c r="I604" t="s">
        <v>3735</v>
      </c>
      <c r="J604" s="1" t="s">
        <v>2556</v>
      </c>
      <c r="K604" s="1" t="s">
        <v>2556</v>
      </c>
      <c r="L604" s="9" t="b">
        <f t="shared" si="9"/>
        <v>1</v>
      </c>
      <c r="M604">
        <v>2304</v>
      </c>
      <c r="N604">
        <v>2004255</v>
      </c>
      <c r="O604">
        <v>869.90234375</v>
      </c>
      <c r="P604">
        <v>8.0657147474990296</v>
      </c>
      <c r="Q604">
        <v>228</v>
      </c>
      <c r="R604">
        <v>8911</v>
      </c>
      <c r="S604">
        <v>821</v>
      </c>
      <c r="T604">
        <v>637</v>
      </c>
      <c r="U604" s="1" t="s">
        <v>3025</v>
      </c>
    </row>
    <row r="605" spans="1:21" ht="15" customHeight="1">
      <c r="A605" s="1" t="s">
        <v>794</v>
      </c>
      <c r="B605" s="1" t="s">
        <v>1928</v>
      </c>
      <c r="C605" s="1" t="s">
        <v>4210</v>
      </c>
      <c r="E605" s="1" t="s">
        <v>1929</v>
      </c>
      <c r="F605" t="s">
        <v>3972</v>
      </c>
      <c r="G605" t="s">
        <v>4778</v>
      </c>
      <c r="H605" t="s">
        <v>3024</v>
      </c>
      <c r="I605" t="s">
        <v>3735</v>
      </c>
      <c r="J605" s="1" t="s">
        <v>2557</v>
      </c>
      <c r="K605" s="1" t="s">
        <v>2557</v>
      </c>
      <c r="L605" s="9" t="b">
        <f t="shared" si="9"/>
        <v>1</v>
      </c>
      <c r="M605">
        <v>2410</v>
      </c>
      <c r="N605">
        <v>2686287</v>
      </c>
      <c r="O605">
        <v>1114.6419087136901</v>
      </c>
      <c r="P605">
        <v>9.8851531870695695</v>
      </c>
      <c r="Q605">
        <v>236</v>
      </c>
      <c r="R605">
        <v>6493</v>
      </c>
      <c r="S605">
        <v>996.5</v>
      </c>
      <c r="T605">
        <v>1202</v>
      </c>
      <c r="U605" s="1" t="s">
        <v>3025</v>
      </c>
    </row>
    <row r="606" spans="1:21" ht="15" customHeight="1">
      <c r="A606" s="1" t="s">
        <v>795</v>
      </c>
      <c r="B606" s="1" t="s">
        <v>1930</v>
      </c>
      <c r="C606" s="1" t="s">
        <v>4210</v>
      </c>
      <c r="E606" s="1" t="s">
        <v>1931</v>
      </c>
      <c r="F606" t="s">
        <v>3972</v>
      </c>
      <c r="G606" t="s">
        <v>5092</v>
      </c>
      <c r="H606" t="s">
        <v>3024</v>
      </c>
      <c r="I606" t="s">
        <v>3735</v>
      </c>
      <c r="J606" s="1" t="s">
        <v>2558</v>
      </c>
      <c r="K606" s="1" t="s">
        <v>2558</v>
      </c>
      <c r="L606" s="9" t="b">
        <f t="shared" si="9"/>
        <v>1</v>
      </c>
      <c r="M606">
        <v>2339</v>
      </c>
      <c r="N606">
        <v>2173683</v>
      </c>
      <c r="O606">
        <v>929.32150491663106</v>
      </c>
      <c r="P606">
        <v>8.9712221900241396</v>
      </c>
      <c r="Q606">
        <v>232</v>
      </c>
      <c r="R606">
        <v>10925</v>
      </c>
      <c r="S606">
        <v>843</v>
      </c>
      <c r="T606">
        <v>750</v>
      </c>
      <c r="U606" s="1" t="s">
        <v>3025</v>
      </c>
    </row>
    <row r="607" spans="1:21" ht="15" customHeight="1">
      <c r="A607" s="9" t="s">
        <v>796</v>
      </c>
      <c r="B607" s="1" t="s">
        <v>797</v>
      </c>
      <c r="C607" s="1" t="s">
        <v>4211</v>
      </c>
      <c r="D607" s="1" t="s">
        <v>4211</v>
      </c>
      <c r="E607" s="9" t="s">
        <v>3197</v>
      </c>
      <c r="F607" t="s">
        <v>3972</v>
      </c>
      <c r="G607" t="s">
        <v>5374</v>
      </c>
      <c r="H607" t="s">
        <v>4189</v>
      </c>
      <c r="I607" t="s">
        <v>3028</v>
      </c>
      <c r="J607" s="9" t="s">
        <v>2559</v>
      </c>
      <c r="K607" s="9" t="s">
        <v>2559</v>
      </c>
      <c r="L607" s="9" t="b">
        <f t="shared" si="9"/>
        <v>1</v>
      </c>
      <c r="M607">
        <v>2336</v>
      </c>
      <c r="N607">
        <v>2200038</v>
      </c>
      <c r="O607">
        <v>941.79708904109498</v>
      </c>
      <c r="P607">
        <v>5.6813594904256099</v>
      </c>
      <c r="Q607">
        <v>209</v>
      </c>
      <c r="R607">
        <v>2199</v>
      </c>
      <c r="S607">
        <v>943</v>
      </c>
      <c r="T607">
        <v>968</v>
      </c>
    </row>
    <row r="608" spans="1:21" ht="15" customHeight="1">
      <c r="A608" s="9" t="s">
        <v>675</v>
      </c>
      <c r="B608" s="1" t="s">
        <v>676</v>
      </c>
      <c r="C608" s="9" t="s">
        <v>4210</v>
      </c>
      <c r="E608" s="9" t="s">
        <v>3643</v>
      </c>
      <c r="F608" t="s">
        <v>3972</v>
      </c>
      <c r="G608" t="s">
        <v>4765</v>
      </c>
      <c r="H608" t="s">
        <v>4177</v>
      </c>
      <c r="I608" t="s">
        <v>3028</v>
      </c>
      <c r="J608" s="9" t="s">
        <v>2496</v>
      </c>
      <c r="K608" s="9" t="s">
        <v>5754</v>
      </c>
      <c r="L608" s="9" t="b">
        <f t="shared" si="9"/>
        <v>0</v>
      </c>
      <c r="M608">
        <v>2316</v>
      </c>
      <c r="N608">
        <v>1605110</v>
      </c>
      <c r="O608">
        <v>693.05267702936101</v>
      </c>
      <c r="P608">
        <v>4.4687143941711396</v>
      </c>
      <c r="Q608">
        <v>295</v>
      </c>
      <c r="R608">
        <v>6833</v>
      </c>
      <c r="S608">
        <v>679</v>
      </c>
      <c r="T608">
        <v>93</v>
      </c>
    </row>
    <row r="609" spans="1:21" ht="15" customHeight="1">
      <c r="A609" s="9" t="s">
        <v>798</v>
      </c>
      <c r="B609" s="1" t="s">
        <v>799</v>
      </c>
      <c r="C609" s="1" t="s">
        <v>4211</v>
      </c>
      <c r="D609" s="1" t="s">
        <v>4211</v>
      </c>
      <c r="E609" s="9" t="s">
        <v>3275</v>
      </c>
      <c r="F609" t="s">
        <v>3972</v>
      </c>
      <c r="G609" t="s">
        <v>5205</v>
      </c>
      <c r="H609" t="s">
        <v>3771</v>
      </c>
      <c r="I609" t="s">
        <v>3027</v>
      </c>
      <c r="J609" s="9" t="s">
        <v>2560</v>
      </c>
      <c r="K609" s="9" t="s">
        <v>2560</v>
      </c>
      <c r="L609" s="9" t="b">
        <f t="shared" si="9"/>
        <v>1</v>
      </c>
      <c r="M609">
        <v>2289</v>
      </c>
      <c r="N609">
        <v>2297158</v>
      </c>
      <c r="O609">
        <v>1003.56400174748</v>
      </c>
      <c r="P609">
        <v>5.69243599950887</v>
      </c>
      <c r="Q609">
        <v>163</v>
      </c>
      <c r="R609">
        <v>3944</v>
      </c>
      <c r="S609">
        <v>978</v>
      </c>
      <c r="T609">
        <v>1053</v>
      </c>
    </row>
    <row r="610" spans="1:21" ht="15" customHeight="1">
      <c r="A610" s="1" t="s">
        <v>800</v>
      </c>
      <c r="B610" s="1" t="s">
        <v>1932</v>
      </c>
      <c r="C610" s="1" t="s">
        <v>4210</v>
      </c>
      <c r="E610" s="1" t="s">
        <v>1933</v>
      </c>
      <c r="F610" t="s">
        <v>3972</v>
      </c>
      <c r="G610" t="s">
        <v>4849</v>
      </c>
      <c r="H610" t="s">
        <v>3024</v>
      </c>
      <c r="I610" t="s">
        <v>3735</v>
      </c>
      <c r="J610" s="1" t="s">
        <v>2561</v>
      </c>
      <c r="K610" s="1" t="s">
        <v>2561</v>
      </c>
      <c r="L610" s="9" t="b">
        <f t="shared" si="9"/>
        <v>1</v>
      </c>
      <c r="M610">
        <v>2324</v>
      </c>
      <c r="N610">
        <v>1741939</v>
      </c>
      <c r="O610">
        <v>749.54345955249505</v>
      </c>
      <c r="P610">
        <v>5.48594475920682</v>
      </c>
      <c r="Q610">
        <v>229</v>
      </c>
      <c r="R610">
        <v>4029</v>
      </c>
      <c r="S610">
        <v>739</v>
      </c>
      <c r="T610">
        <v>324</v>
      </c>
      <c r="U610" s="1" t="s">
        <v>3025</v>
      </c>
    </row>
    <row r="611" spans="1:21" ht="15" customHeight="1">
      <c r="A611" s="1" t="s">
        <v>801</v>
      </c>
      <c r="B611" s="1" t="s">
        <v>1934</v>
      </c>
      <c r="C611" s="1" t="s">
        <v>4210</v>
      </c>
      <c r="E611" s="1" t="s">
        <v>1935</v>
      </c>
      <c r="F611" t="s">
        <v>3972</v>
      </c>
      <c r="G611" t="s">
        <v>5006</v>
      </c>
      <c r="H611" t="s">
        <v>3024</v>
      </c>
      <c r="I611" t="s">
        <v>3735</v>
      </c>
      <c r="J611" s="1" t="s">
        <v>2562</v>
      </c>
      <c r="K611" s="1" t="s">
        <v>2562</v>
      </c>
      <c r="L611" s="9" t="b">
        <f t="shared" si="9"/>
        <v>1</v>
      </c>
      <c r="M611">
        <v>2339</v>
      </c>
      <c r="N611">
        <v>4278879</v>
      </c>
      <c r="O611">
        <v>1829.3625480974699</v>
      </c>
      <c r="P611">
        <v>18.666464558157202</v>
      </c>
      <c r="Q611">
        <v>240</v>
      </c>
      <c r="R611">
        <v>12732</v>
      </c>
      <c r="S611">
        <v>1662</v>
      </c>
      <c r="T611">
        <v>2093</v>
      </c>
      <c r="U611" s="1" t="s">
        <v>3025</v>
      </c>
    </row>
    <row r="612" spans="1:21" ht="15" customHeight="1">
      <c r="A612" s="9" t="s">
        <v>802</v>
      </c>
      <c r="B612" s="1" t="s">
        <v>803</v>
      </c>
      <c r="C612" s="1" t="s">
        <v>4211</v>
      </c>
      <c r="E612" s="9" t="s">
        <v>3458</v>
      </c>
      <c r="F612" t="s">
        <v>3972</v>
      </c>
      <c r="G612" t="s">
        <v>5491</v>
      </c>
      <c r="H612" t="s">
        <v>3026</v>
      </c>
      <c r="I612" t="s">
        <v>3712</v>
      </c>
      <c r="J612" s="9" t="s">
        <v>2563</v>
      </c>
      <c r="K612" s="9" t="s">
        <v>2563</v>
      </c>
      <c r="L612" s="9" t="b">
        <f t="shared" si="9"/>
        <v>1</v>
      </c>
      <c r="M612">
        <v>2148</v>
      </c>
      <c r="N612">
        <v>1047703</v>
      </c>
      <c r="O612">
        <v>487.75744878957101</v>
      </c>
      <c r="P612">
        <v>2.6469361660210802</v>
      </c>
      <c r="Q612">
        <v>183</v>
      </c>
      <c r="R612">
        <v>1560</v>
      </c>
      <c r="S612">
        <v>481.5</v>
      </c>
      <c r="T612">
        <v>11</v>
      </c>
    </row>
    <row r="613" spans="1:21" ht="15" customHeight="1">
      <c r="A613" s="9" t="s">
        <v>804</v>
      </c>
      <c r="B613" s="1" t="s">
        <v>805</v>
      </c>
      <c r="C613" s="1" t="s">
        <v>4211</v>
      </c>
      <c r="D613" s="1" t="s">
        <v>4211</v>
      </c>
      <c r="E613" s="9" t="s">
        <v>3078</v>
      </c>
      <c r="F613" t="s">
        <v>3972</v>
      </c>
      <c r="G613" t="s">
        <v>5417</v>
      </c>
      <c r="H613" t="s">
        <v>3026</v>
      </c>
      <c r="I613" t="s">
        <v>3712</v>
      </c>
      <c r="J613" s="9" t="s">
        <v>2564</v>
      </c>
      <c r="K613" s="9" t="s">
        <v>2564</v>
      </c>
      <c r="L613" s="9" t="b">
        <f t="shared" si="9"/>
        <v>1</v>
      </c>
      <c r="M613">
        <v>1994</v>
      </c>
      <c r="N613">
        <v>2152220</v>
      </c>
      <c r="O613">
        <v>1079.34804413239</v>
      </c>
      <c r="P613">
        <v>7.0802203095662799</v>
      </c>
      <c r="Q613">
        <v>211</v>
      </c>
      <c r="R613">
        <v>3296</v>
      </c>
      <c r="S613">
        <v>1070.5</v>
      </c>
      <c r="T613">
        <v>1215</v>
      </c>
    </row>
    <row r="614" spans="1:21" ht="15" customHeight="1">
      <c r="A614" s="1" t="s">
        <v>806</v>
      </c>
      <c r="B614" s="1" t="s">
        <v>1936</v>
      </c>
      <c r="C614" s="1" t="s">
        <v>4210</v>
      </c>
      <c r="E614" s="1" t="s">
        <v>1937</v>
      </c>
      <c r="F614" t="s">
        <v>3972</v>
      </c>
      <c r="G614" t="s">
        <v>4847</v>
      </c>
      <c r="H614" t="s">
        <v>3024</v>
      </c>
      <c r="I614" t="s">
        <v>3735</v>
      </c>
      <c r="J614" s="1" t="s">
        <v>2565</v>
      </c>
      <c r="K614" s="1" t="s">
        <v>2565</v>
      </c>
      <c r="L614" s="9" t="b">
        <f t="shared" si="9"/>
        <v>1</v>
      </c>
      <c r="M614">
        <v>2248</v>
      </c>
      <c r="N614">
        <v>1050124</v>
      </c>
      <c r="O614">
        <v>467.13701067615602</v>
      </c>
      <c r="P614">
        <v>3.2236246666021899</v>
      </c>
      <c r="Q614">
        <v>229</v>
      </c>
      <c r="R614">
        <v>1593</v>
      </c>
      <c r="S614">
        <v>448</v>
      </c>
      <c r="T614">
        <v>17</v>
      </c>
      <c r="U614" s="1" t="s">
        <v>3025</v>
      </c>
    </row>
    <row r="615" spans="1:21" ht="15" customHeight="1">
      <c r="A615" s="1" t="s">
        <v>807</v>
      </c>
      <c r="B615" s="1" t="s">
        <v>1938</v>
      </c>
      <c r="C615" s="1" t="s">
        <v>4211</v>
      </c>
      <c r="E615" s="1" t="s">
        <v>1939</v>
      </c>
      <c r="F615" t="s">
        <v>3972</v>
      </c>
      <c r="G615" t="s">
        <v>4751</v>
      </c>
      <c r="H615" t="s">
        <v>3024</v>
      </c>
      <c r="I615" t="s">
        <v>3735</v>
      </c>
      <c r="J615" s="1" t="s">
        <v>2566</v>
      </c>
      <c r="K615" s="1" t="s">
        <v>2566</v>
      </c>
      <c r="L615" s="9" t="b">
        <f t="shared" si="9"/>
        <v>1</v>
      </c>
      <c r="M615">
        <v>2420</v>
      </c>
      <c r="N615">
        <v>2378519</v>
      </c>
      <c r="O615">
        <v>982.85909090909001</v>
      </c>
      <c r="P615">
        <v>8.5859952763157192</v>
      </c>
      <c r="Q615">
        <v>230</v>
      </c>
      <c r="R615">
        <v>6035</v>
      </c>
      <c r="S615">
        <v>898.5</v>
      </c>
      <c r="T615">
        <v>921</v>
      </c>
      <c r="U615" s="1"/>
    </row>
    <row r="616" spans="1:21" ht="15" customHeight="1">
      <c r="A616" s="1" t="s">
        <v>808</v>
      </c>
      <c r="B616" s="1" t="s">
        <v>1940</v>
      </c>
      <c r="C616" s="1" t="s">
        <v>4210</v>
      </c>
      <c r="E616" s="1" t="s">
        <v>1941</v>
      </c>
      <c r="F616" t="s">
        <v>3972</v>
      </c>
      <c r="G616" t="s">
        <v>4781</v>
      </c>
      <c r="H616" t="s">
        <v>3024</v>
      </c>
      <c r="I616" t="s">
        <v>3735</v>
      </c>
      <c r="J616" s="1" t="s">
        <v>2567</v>
      </c>
      <c r="K616" s="1" t="s">
        <v>2567</v>
      </c>
      <c r="L616" s="9" t="b">
        <f t="shared" si="9"/>
        <v>1</v>
      </c>
      <c r="M616">
        <v>2429</v>
      </c>
      <c r="N616">
        <v>1941065</v>
      </c>
      <c r="O616">
        <v>799.12103746397599</v>
      </c>
      <c r="P616">
        <v>6.9995518431925401</v>
      </c>
      <c r="Q616">
        <v>232</v>
      </c>
      <c r="R616">
        <v>6734</v>
      </c>
      <c r="S616">
        <v>746</v>
      </c>
      <c r="T616">
        <v>450</v>
      </c>
      <c r="U616" s="1" t="s">
        <v>3025</v>
      </c>
    </row>
    <row r="617" spans="1:21" ht="15" customHeight="1">
      <c r="A617" s="9" t="s">
        <v>809</v>
      </c>
      <c r="B617" s="1" t="s">
        <v>810</v>
      </c>
      <c r="C617" s="1" t="s">
        <v>4211</v>
      </c>
      <c r="E617" s="9" t="s">
        <v>3276</v>
      </c>
      <c r="F617" t="s">
        <v>3972</v>
      </c>
      <c r="G617" t="s">
        <v>5125</v>
      </c>
      <c r="H617" t="s">
        <v>4193</v>
      </c>
      <c r="I617" t="s">
        <v>3027</v>
      </c>
      <c r="J617" s="9" t="s">
        <v>2568</v>
      </c>
      <c r="K617" s="9" t="s">
        <v>2568</v>
      </c>
      <c r="L617" s="9" t="b">
        <f t="shared" si="9"/>
        <v>1</v>
      </c>
      <c r="M617">
        <v>2309</v>
      </c>
      <c r="N617">
        <v>2407174</v>
      </c>
      <c r="O617">
        <v>1042.51797314854</v>
      </c>
      <c r="P617">
        <v>5.0987360040202896</v>
      </c>
      <c r="Q617">
        <v>229</v>
      </c>
      <c r="R617">
        <v>2319</v>
      </c>
      <c r="S617">
        <v>1011</v>
      </c>
      <c r="T617">
        <v>1210</v>
      </c>
    </row>
    <row r="618" spans="1:21" ht="15" customHeight="1">
      <c r="A618" s="9" t="s">
        <v>811</v>
      </c>
      <c r="B618" s="1" t="s">
        <v>812</v>
      </c>
      <c r="C618" s="1" t="s">
        <v>4211</v>
      </c>
      <c r="E618" s="9" t="s">
        <v>3202</v>
      </c>
      <c r="F618" t="s">
        <v>3972</v>
      </c>
      <c r="G618" t="s">
        <v>5376</v>
      </c>
      <c r="H618" t="s">
        <v>4183</v>
      </c>
      <c r="I618" t="s">
        <v>3028</v>
      </c>
      <c r="J618" s="9" t="s">
        <v>2569</v>
      </c>
      <c r="K618" s="9" t="s">
        <v>2569</v>
      </c>
      <c r="L618" s="9" t="b">
        <f t="shared" si="9"/>
        <v>1</v>
      </c>
      <c r="M618">
        <v>2227</v>
      </c>
      <c r="N618">
        <v>2635966</v>
      </c>
      <c r="O618">
        <v>1183.63987427031</v>
      </c>
      <c r="P618">
        <v>6.1528738642746497</v>
      </c>
      <c r="Q618">
        <v>225</v>
      </c>
      <c r="R618">
        <v>2436</v>
      </c>
      <c r="S618">
        <v>1192</v>
      </c>
      <c r="T618">
        <v>1688</v>
      </c>
    </row>
    <row r="619" spans="1:21" ht="15" customHeight="1">
      <c r="A619" s="9" t="s">
        <v>813</v>
      </c>
      <c r="B619" s="1" t="s">
        <v>814</v>
      </c>
      <c r="C619" s="1" t="s">
        <v>4211</v>
      </c>
      <c r="E619" s="9" t="s">
        <v>3199</v>
      </c>
      <c r="F619" t="s">
        <v>3972</v>
      </c>
      <c r="G619" t="s">
        <v>4935</v>
      </c>
      <c r="H619" t="s">
        <v>4178</v>
      </c>
      <c r="I619" t="s">
        <v>3028</v>
      </c>
      <c r="J619" s="9" t="s">
        <v>2570</v>
      </c>
      <c r="K619" s="9" t="s">
        <v>2570</v>
      </c>
      <c r="L619" s="9" t="b">
        <f t="shared" si="9"/>
        <v>1</v>
      </c>
      <c r="M619">
        <v>2364</v>
      </c>
      <c r="N619">
        <v>1308140</v>
      </c>
      <c r="O619">
        <v>553.35871404399302</v>
      </c>
      <c r="P619">
        <v>3.31313319522401</v>
      </c>
      <c r="Q619">
        <v>207</v>
      </c>
      <c r="R619">
        <v>1614</v>
      </c>
      <c r="S619">
        <v>544</v>
      </c>
      <c r="T619">
        <v>24</v>
      </c>
    </row>
    <row r="620" spans="1:21" ht="15" customHeight="1">
      <c r="A620" s="1" t="s">
        <v>815</v>
      </c>
      <c r="B620" s="1" t="s">
        <v>1942</v>
      </c>
      <c r="C620" s="1" t="s">
        <v>4210</v>
      </c>
      <c r="E620" s="1" t="s">
        <v>1943</v>
      </c>
      <c r="F620" t="s">
        <v>3972</v>
      </c>
      <c r="G620" t="s">
        <v>4916</v>
      </c>
      <c r="H620" t="s">
        <v>3024</v>
      </c>
      <c r="I620" t="s">
        <v>3735</v>
      </c>
      <c r="J620" s="1" t="s">
        <v>2571</v>
      </c>
      <c r="K620" s="1" t="s">
        <v>2571</v>
      </c>
      <c r="L620" s="9" t="b">
        <f t="shared" si="9"/>
        <v>1</v>
      </c>
      <c r="M620">
        <v>2391</v>
      </c>
      <c r="N620">
        <v>1799619</v>
      </c>
      <c r="O620">
        <v>752.66373902133</v>
      </c>
      <c r="P620">
        <v>5.9970697382017804</v>
      </c>
      <c r="Q620">
        <v>239</v>
      </c>
      <c r="R620">
        <v>7263</v>
      </c>
      <c r="S620">
        <v>709</v>
      </c>
      <c r="T620">
        <v>324</v>
      </c>
      <c r="U620" s="1" t="s">
        <v>3025</v>
      </c>
    </row>
    <row r="621" spans="1:21" ht="15" customHeight="1">
      <c r="A621" s="1" t="s">
        <v>816</v>
      </c>
      <c r="B621" s="1" t="s">
        <v>1944</v>
      </c>
      <c r="C621" s="1" t="s">
        <v>4211</v>
      </c>
      <c r="E621" s="1" t="s">
        <v>1945</v>
      </c>
      <c r="F621" t="s">
        <v>3972</v>
      </c>
      <c r="G621" t="s">
        <v>4720</v>
      </c>
      <c r="H621" t="s">
        <v>3024</v>
      </c>
      <c r="I621" t="s">
        <v>3735</v>
      </c>
      <c r="J621" s="1" t="s">
        <v>2572</v>
      </c>
      <c r="K621" s="1" t="s">
        <v>2572</v>
      </c>
      <c r="L621" s="9" t="b">
        <f t="shared" si="9"/>
        <v>1</v>
      </c>
      <c r="M621">
        <v>2231</v>
      </c>
      <c r="N621">
        <v>1525245</v>
      </c>
      <c r="O621">
        <v>683.65979381443299</v>
      </c>
      <c r="P621">
        <v>5.4881238475863201</v>
      </c>
      <c r="Q621">
        <v>150</v>
      </c>
      <c r="R621">
        <v>4868</v>
      </c>
      <c r="S621">
        <v>671</v>
      </c>
      <c r="T621">
        <v>188</v>
      </c>
      <c r="U621" s="1"/>
    </row>
    <row r="622" spans="1:21" ht="15" customHeight="1">
      <c r="A622" s="1" t="s">
        <v>817</v>
      </c>
      <c r="B622" s="1" t="s">
        <v>1946</v>
      </c>
      <c r="C622" s="1" t="s">
        <v>4211</v>
      </c>
      <c r="E622" s="1" t="s">
        <v>1947</v>
      </c>
      <c r="F622" t="s">
        <v>3972</v>
      </c>
      <c r="G622" t="s">
        <v>5088</v>
      </c>
      <c r="H622" t="s">
        <v>3024</v>
      </c>
      <c r="I622" t="s">
        <v>3735</v>
      </c>
      <c r="J622" s="1" t="s">
        <v>2573</v>
      </c>
      <c r="K622" s="1" t="s">
        <v>2573</v>
      </c>
      <c r="L622" s="9" t="b">
        <f t="shared" si="9"/>
        <v>1</v>
      </c>
      <c r="M622">
        <v>2213</v>
      </c>
      <c r="N622">
        <v>2359005</v>
      </c>
      <c r="O622">
        <v>1065.9760506100299</v>
      </c>
      <c r="P622">
        <v>9.5500048839879597</v>
      </c>
      <c r="Q622">
        <v>228</v>
      </c>
      <c r="R622">
        <v>6949</v>
      </c>
      <c r="S622">
        <v>967</v>
      </c>
      <c r="T622">
        <v>1040</v>
      </c>
      <c r="U622" s="1"/>
    </row>
    <row r="623" spans="1:21" ht="15" customHeight="1">
      <c r="A623" s="1" t="s">
        <v>818</v>
      </c>
      <c r="B623" s="1" t="s">
        <v>1948</v>
      </c>
      <c r="C623" s="1" t="s">
        <v>4210</v>
      </c>
      <c r="E623" s="1" t="s">
        <v>1949</v>
      </c>
      <c r="F623" t="s">
        <v>3972</v>
      </c>
      <c r="G623" t="s">
        <v>4866</v>
      </c>
      <c r="H623" t="s">
        <v>3024</v>
      </c>
      <c r="I623" t="s">
        <v>3735</v>
      </c>
      <c r="J623" s="1" t="s">
        <v>2574</v>
      </c>
      <c r="K623" s="1" t="s">
        <v>2574</v>
      </c>
      <c r="L623" s="9" t="b">
        <f t="shared" si="9"/>
        <v>1</v>
      </c>
      <c r="M623">
        <v>2336</v>
      </c>
      <c r="N623">
        <v>1808320</v>
      </c>
      <c r="O623">
        <v>774.10958904109498</v>
      </c>
      <c r="P623">
        <v>5.9809692328785404</v>
      </c>
      <c r="Q623">
        <v>228</v>
      </c>
      <c r="R623">
        <v>2934</v>
      </c>
      <c r="S623">
        <v>722</v>
      </c>
      <c r="T623">
        <v>403</v>
      </c>
      <c r="U623" s="1" t="s">
        <v>3025</v>
      </c>
    </row>
    <row r="624" spans="1:21" ht="15" customHeight="1">
      <c r="A624" s="9" t="s">
        <v>819</v>
      </c>
      <c r="B624" s="1" t="s">
        <v>820</v>
      </c>
      <c r="C624" s="1" t="s">
        <v>4211</v>
      </c>
      <c r="E624" s="9" t="s">
        <v>3477</v>
      </c>
      <c r="F624" t="s">
        <v>3972</v>
      </c>
      <c r="G624" t="s">
        <v>5586</v>
      </c>
      <c r="H624" t="s">
        <v>3778</v>
      </c>
      <c r="I624" t="s">
        <v>3711</v>
      </c>
      <c r="J624" s="9" t="s">
        <v>2575</v>
      </c>
      <c r="K624" s="9" t="s">
        <v>2575</v>
      </c>
      <c r="L624" s="9" t="b">
        <f t="shared" si="9"/>
        <v>1</v>
      </c>
      <c r="M624">
        <v>2139</v>
      </c>
      <c r="N624">
        <v>3271647</v>
      </c>
      <c r="O624">
        <v>1529.52173913043</v>
      </c>
      <c r="P624">
        <v>7.8738151398862302</v>
      </c>
      <c r="Q624">
        <v>243</v>
      </c>
      <c r="R624">
        <v>4229</v>
      </c>
      <c r="S624">
        <v>1546</v>
      </c>
      <c r="T624">
        <v>1984</v>
      </c>
    </row>
    <row r="625" spans="1:21" ht="15" customHeight="1">
      <c r="A625" t="s">
        <v>4572</v>
      </c>
      <c r="B625" t="s">
        <v>3973</v>
      </c>
      <c r="C625" s="9" t="s">
        <v>4211</v>
      </c>
      <c r="D625" s="1" t="s">
        <v>4211</v>
      </c>
      <c r="E625" s="3" t="s">
        <v>3974</v>
      </c>
      <c r="F625" t="s">
        <v>3972</v>
      </c>
      <c r="G625" t="s">
        <v>5265</v>
      </c>
      <c r="H625" t="s">
        <v>4204</v>
      </c>
      <c r="I625" t="s">
        <v>3712</v>
      </c>
      <c r="J625" s="13" t="s">
        <v>4257</v>
      </c>
      <c r="K625" s="13" t="s">
        <v>4257</v>
      </c>
      <c r="L625" s="9" t="b">
        <f t="shared" si="9"/>
        <v>1</v>
      </c>
      <c r="M625">
        <v>2292</v>
      </c>
      <c r="N625">
        <v>2305076</v>
      </c>
      <c r="O625">
        <v>1005.7050610820201</v>
      </c>
      <c r="P625">
        <v>4.9239919500935097</v>
      </c>
      <c r="Q625">
        <v>218</v>
      </c>
      <c r="R625">
        <v>2508</v>
      </c>
      <c r="S625">
        <v>1032</v>
      </c>
      <c r="T625">
        <v>1298</v>
      </c>
    </row>
    <row r="626" spans="1:21" ht="15" customHeight="1">
      <c r="A626" s="1" t="s">
        <v>821</v>
      </c>
      <c r="B626" s="1" t="s">
        <v>1950</v>
      </c>
      <c r="C626" s="1" t="s">
        <v>4210</v>
      </c>
      <c r="E626" s="1" t="s">
        <v>1951</v>
      </c>
      <c r="F626" t="s">
        <v>3972</v>
      </c>
      <c r="G626" t="s">
        <v>4857</v>
      </c>
      <c r="H626" t="s">
        <v>3024</v>
      </c>
      <c r="I626" t="s">
        <v>3735</v>
      </c>
      <c r="J626" s="1" t="s">
        <v>2576</v>
      </c>
      <c r="K626" s="1" t="s">
        <v>2576</v>
      </c>
      <c r="L626" s="9" t="b">
        <f t="shared" si="9"/>
        <v>1</v>
      </c>
      <c r="M626">
        <v>2400</v>
      </c>
      <c r="N626">
        <v>2126726</v>
      </c>
      <c r="O626">
        <v>886.13583333333304</v>
      </c>
      <c r="P626">
        <v>7.2070452042664197</v>
      </c>
      <c r="Q626">
        <v>203</v>
      </c>
      <c r="R626">
        <v>5248</v>
      </c>
      <c r="S626">
        <v>842.5</v>
      </c>
      <c r="T626">
        <v>726</v>
      </c>
      <c r="U626" s="1" t="s">
        <v>3025</v>
      </c>
    </row>
    <row r="627" spans="1:21" ht="20.100000000000001" customHeight="1">
      <c r="A627" s="9" t="s">
        <v>822</v>
      </c>
      <c r="B627" s="1" t="s">
        <v>823</v>
      </c>
      <c r="C627" s="1" t="s">
        <v>4211</v>
      </c>
      <c r="D627" s="1" t="s">
        <v>4211</v>
      </c>
      <c r="E627" s="9" t="s">
        <v>3079</v>
      </c>
      <c r="F627" t="s">
        <v>3972</v>
      </c>
      <c r="G627" t="s">
        <v>5443</v>
      </c>
      <c r="H627" t="s">
        <v>3775</v>
      </c>
      <c r="I627" t="s">
        <v>3711</v>
      </c>
      <c r="J627" s="9" t="s">
        <v>2577</v>
      </c>
      <c r="K627" s="9" t="s">
        <v>2577</v>
      </c>
      <c r="L627" s="9" t="b">
        <f t="shared" si="9"/>
        <v>1</v>
      </c>
      <c r="M627">
        <v>2214</v>
      </c>
      <c r="N627">
        <v>2886922</v>
      </c>
      <c r="O627">
        <v>1303.93947606142</v>
      </c>
      <c r="P627">
        <v>7.4503953928420596</v>
      </c>
      <c r="Q627">
        <v>210</v>
      </c>
      <c r="R627">
        <v>3193</v>
      </c>
      <c r="S627">
        <v>1295</v>
      </c>
      <c r="T627">
        <v>1835</v>
      </c>
    </row>
    <row r="628" spans="1:21" ht="15" customHeight="1">
      <c r="A628" s="9" t="s">
        <v>899</v>
      </c>
      <c r="B628" s="1" t="s">
        <v>900</v>
      </c>
      <c r="C628" s="9" t="s">
        <v>4210</v>
      </c>
      <c r="E628" s="9" t="s">
        <v>3393</v>
      </c>
      <c r="F628" t="s">
        <v>3972</v>
      </c>
      <c r="G628" t="s">
        <v>5144</v>
      </c>
      <c r="H628" t="s">
        <v>3775</v>
      </c>
      <c r="I628" t="s">
        <v>3711</v>
      </c>
      <c r="J628" s="9" t="s">
        <v>2626</v>
      </c>
      <c r="K628" s="9" t="s">
        <v>5757</v>
      </c>
      <c r="L628" s="9" t="b">
        <f t="shared" si="9"/>
        <v>0</v>
      </c>
      <c r="M628">
        <v>1781</v>
      </c>
      <c r="N628">
        <v>2497549</v>
      </c>
      <c r="O628">
        <v>1402.3295901179099</v>
      </c>
      <c r="P628">
        <v>8.0591802085847206</v>
      </c>
      <c r="Q628">
        <v>209</v>
      </c>
      <c r="R628">
        <v>3024</v>
      </c>
      <c r="S628">
        <v>1451</v>
      </c>
      <c r="T628">
        <v>1557</v>
      </c>
    </row>
    <row r="629" spans="1:21" ht="15" customHeight="1">
      <c r="A629" s="9" t="s">
        <v>824</v>
      </c>
      <c r="B629" s="1" t="s">
        <v>825</v>
      </c>
      <c r="C629" s="1" t="s">
        <v>4211</v>
      </c>
      <c r="E629" s="9" t="s">
        <v>3600</v>
      </c>
      <c r="F629" t="s">
        <v>3972</v>
      </c>
      <c r="G629" t="s">
        <v>5524</v>
      </c>
      <c r="H629" t="s">
        <v>4186</v>
      </c>
      <c r="I629" t="s">
        <v>3712</v>
      </c>
      <c r="J629" s="9" t="s">
        <v>2578</v>
      </c>
      <c r="K629" s="9" t="s">
        <v>2578</v>
      </c>
      <c r="L629" s="9" t="b">
        <f t="shared" si="9"/>
        <v>1</v>
      </c>
      <c r="M629">
        <v>2357</v>
      </c>
      <c r="N629">
        <v>1516775</v>
      </c>
      <c r="O629">
        <v>643.51930420025406</v>
      </c>
      <c r="P629">
        <v>3.3393437023286898</v>
      </c>
      <c r="Q629">
        <v>207</v>
      </c>
      <c r="R629">
        <v>2812</v>
      </c>
      <c r="S629">
        <v>640</v>
      </c>
      <c r="T629">
        <v>26</v>
      </c>
    </row>
    <row r="630" spans="1:21" ht="15" customHeight="1">
      <c r="A630" s="9" t="s">
        <v>826</v>
      </c>
      <c r="B630" s="1" t="s">
        <v>827</v>
      </c>
      <c r="C630" s="1" t="s">
        <v>4211</v>
      </c>
      <c r="E630" s="9" t="s">
        <v>3196</v>
      </c>
      <c r="F630" t="s">
        <v>3972</v>
      </c>
      <c r="G630" t="s">
        <v>5372</v>
      </c>
      <c r="H630" t="s">
        <v>4189</v>
      </c>
      <c r="I630" t="s">
        <v>3028</v>
      </c>
      <c r="J630" s="9" t="s">
        <v>2579</v>
      </c>
      <c r="K630" s="9" t="s">
        <v>2579</v>
      </c>
      <c r="L630" s="9" t="b">
        <f t="shared" si="9"/>
        <v>1</v>
      </c>
      <c r="M630">
        <v>2360</v>
      </c>
      <c r="N630">
        <v>1776671</v>
      </c>
      <c r="O630">
        <v>752.82669491525405</v>
      </c>
      <c r="P630">
        <v>4.3939420653121601</v>
      </c>
      <c r="Q630">
        <v>166</v>
      </c>
      <c r="R630">
        <v>1678</v>
      </c>
      <c r="S630">
        <v>749</v>
      </c>
      <c r="T630">
        <v>263</v>
      </c>
    </row>
    <row r="631" spans="1:21" ht="15" customHeight="1">
      <c r="A631" t="s">
        <v>4652</v>
      </c>
      <c r="B631" t="s">
        <v>3975</v>
      </c>
      <c r="C631" s="9" t="s">
        <v>4210</v>
      </c>
      <c r="E631" s="3" t="s">
        <v>3976</v>
      </c>
      <c r="F631" t="s">
        <v>3972</v>
      </c>
      <c r="G631" t="s">
        <v>5262</v>
      </c>
      <c r="H631" t="s">
        <v>4204</v>
      </c>
      <c r="I631" t="s">
        <v>3712</v>
      </c>
      <c r="J631" s="13" t="s">
        <v>4222</v>
      </c>
      <c r="K631" s="13" t="s">
        <v>4222</v>
      </c>
      <c r="L631" s="9" t="b">
        <f t="shared" si="9"/>
        <v>1</v>
      </c>
      <c r="M631"/>
      <c r="N631"/>
      <c r="O631"/>
      <c r="P631"/>
      <c r="Q631"/>
      <c r="R631"/>
      <c r="S631"/>
      <c r="T631"/>
    </row>
    <row r="632" spans="1:21" ht="15" customHeight="1">
      <c r="A632" s="9" t="s">
        <v>828</v>
      </c>
      <c r="B632" s="1" t="s">
        <v>829</v>
      </c>
      <c r="C632" s="1" t="s">
        <v>4211</v>
      </c>
      <c r="D632" s="1" t="s">
        <v>4211</v>
      </c>
      <c r="E632" s="9" t="s">
        <v>3080</v>
      </c>
      <c r="F632" t="s">
        <v>3972</v>
      </c>
      <c r="G632" t="s">
        <v>5432</v>
      </c>
      <c r="H632" t="s">
        <v>4181</v>
      </c>
      <c r="I632" t="s">
        <v>3028</v>
      </c>
      <c r="J632" s="9" t="s">
        <v>2580</v>
      </c>
      <c r="K632" s="9" t="s">
        <v>2580</v>
      </c>
      <c r="L632" s="9" t="b">
        <f t="shared" si="9"/>
        <v>1</v>
      </c>
      <c r="M632">
        <v>2238</v>
      </c>
      <c r="N632">
        <v>3467312</v>
      </c>
      <c r="O632">
        <v>1549.29043789097</v>
      </c>
      <c r="P632">
        <v>7.6580136358994402</v>
      </c>
      <c r="Q632">
        <v>58</v>
      </c>
      <c r="R632">
        <v>2878</v>
      </c>
      <c r="S632">
        <v>1589.5</v>
      </c>
      <c r="T632">
        <v>2064</v>
      </c>
    </row>
    <row r="633" spans="1:21" ht="15" customHeight="1">
      <c r="A633" s="9" t="s">
        <v>781</v>
      </c>
      <c r="B633" s="1" t="s">
        <v>782</v>
      </c>
      <c r="C633" s="9" t="s">
        <v>4210</v>
      </c>
      <c r="E633" s="9" t="s">
        <v>3654</v>
      </c>
      <c r="F633" t="s">
        <v>3972</v>
      </c>
      <c r="G633" t="s">
        <v>5013</v>
      </c>
      <c r="H633" t="s">
        <v>4181</v>
      </c>
      <c r="I633" t="s">
        <v>3028</v>
      </c>
      <c r="J633" s="9" t="s">
        <v>2549</v>
      </c>
      <c r="K633" s="9" t="s">
        <v>5759</v>
      </c>
      <c r="L633" s="9" t="b">
        <f t="shared" si="9"/>
        <v>0</v>
      </c>
      <c r="M633">
        <v>2393</v>
      </c>
      <c r="N633">
        <v>2621828</v>
      </c>
      <c r="O633">
        <v>1095.6239030505601</v>
      </c>
      <c r="P633">
        <v>4.83202686018089</v>
      </c>
      <c r="Q633">
        <v>328</v>
      </c>
      <c r="R633">
        <v>2511</v>
      </c>
      <c r="S633">
        <v>1097</v>
      </c>
      <c r="T633">
        <v>1652</v>
      </c>
    </row>
    <row r="634" spans="1:21" ht="15" customHeight="1">
      <c r="A634" s="9" t="s">
        <v>830</v>
      </c>
      <c r="B634" s="1" t="s">
        <v>831</v>
      </c>
      <c r="C634" s="1" t="s">
        <v>4211</v>
      </c>
      <c r="E634" s="9" t="s">
        <v>3601</v>
      </c>
      <c r="F634" t="s">
        <v>3972</v>
      </c>
      <c r="G634" t="s">
        <v>4874</v>
      </c>
      <c r="H634" t="s">
        <v>4157</v>
      </c>
      <c r="I634" t="s">
        <v>3027</v>
      </c>
      <c r="J634" s="9" t="s">
        <v>2581</v>
      </c>
      <c r="K634" s="9" t="s">
        <v>2581</v>
      </c>
      <c r="L634" s="9" t="b">
        <f t="shared" si="9"/>
        <v>1</v>
      </c>
      <c r="M634">
        <v>2180</v>
      </c>
      <c r="N634">
        <v>741595</v>
      </c>
      <c r="O634">
        <v>340.18119266054998</v>
      </c>
      <c r="P634">
        <v>1.7723573569664299</v>
      </c>
      <c r="Q634">
        <v>207</v>
      </c>
      <c r="R634">
        <v>1696</v>
      </c>
      <c r="S634">
        <v>331</v>
      </c>
      <c r="T634">
        <v>2</v>
      </c>
    </row>
    <row r="635" spans="1:21" ht="15" customHeight="1">
      <c r="A635" s="9" t="s">
        <v>719</v>
      </c>
      <c r="B635" s="1" t="s">
        <v>720</v>
      </c>
      <c r="C635" s="1" t="s">
        <v>4211</v>
      </c>
      <c r="E635" s="9" t="s">
        <v>3658</v>
      </c>
      <c r="F635" t="s">
        <v>3972</v>
      </c>
      <c r="G635" t="s">
        <v>5341</v>
      </c>
      <c r="H635" t="s">
        <v>4183</v>
      </c>
      <c r="I635" t="s">
        <v>3028</v>
      </c>
      <c r="J635" s="9" t="s">
        <v>2518</v>
      </c>
      <c r="K635" s="9" t="s">
        <v>2518</v>
      </c>
      <c r="L635" s="9" t="b">
        <f t="shared" si="9"/>
        <v>1</v>
      </c>
      <c r="M635">
        <v>2337</v>
      </c>
      <c r="N635">
        <v>3108571</v>
      </c>
      <c r="O635">
        <v>1330.1544715447101</v>
      </c>
      <c r="P635">
        <v>6.0667323436817497</v>
      </c>
      <c r="Q635">
        <v>332</v>
      </c>
      <c r="R635">
        <v>2858</v>
      </c>
      <c r="S635">
        <v>1330</v>
      </c>
      <c r="T635">
        <v>2072</v>
      </c>
    </row>
    <row r="636" spans="1:21" ht="15" customHeight="1">
      <c r="A636" s="9" t="s">
        <v>725</v>
      </c>
      <c r="B636" s="1" t="s">
        <v>726</v>
      </c>
      <c r="C636" s="1" t="s">
        <v>4211</v>
      </c>
      <c r="E636" s="9" t="s">
        <v>3661</v>
      </c>
      <c r="F636" t="s">
        <v>3972</v>
      </c>
      <c r="G636" t="s">
        <v>5343</v>
      </c>
      <c r="H636" t="s">
        <v>4183</v>
      </c>
      <c r="I636" t="s">
        <v>3028</v>
      </c>
      <c r="J636" s="9" t="s">
        <v>2521</v>
      </c>
      <c r="K636" s="9" t="s">
        <v>2521</v>
      </c>
      <c r="L636" s="9" t="b">
        <f t="shared" si="9"/>
        <v>1</v>
      </c>
      <c r="M636">
        <v>2331</v>
      </c>
      <c r="N636">
        <v>2868806</v>
      </c>
      <c r="O636">
        <v>1230.7190047189999</v>
      </c>
      <c r="P636">
        <v>6.1445335411249502</v>
      </c>
      <c r="Q636">
        <v>253</v>
      </c>
      <c r="R636">
        <v>4439</v>
      </c>
      <c r="S636">
        <v>1239</v>
      </c>
      <c r="T636">
        <v>1903</v>
      </c>
    </row>
    <row r="637" spans="1:21" ht="15" customHeight="1">
      <c r="A637" s="9" t="s">
        <v>832</v>
      </c>
      <c r="B637" s="1" t="s">
        <v>833</v>
      </c>
      <c r="C637" s="9" t="s">
        <v>4210</v>
      </c>
      <c r="E637" s="9" t="s">
        <v>3176</v>
      </c>
      <c r="F637" t="s">
        <v>3972</v>
      </c>
      <c r="G637" t="s">
        <v>5111</v>
      </c>
      <c r="H637" t="s">
        <v>4178</v>
      </c>
      <c r="I637" t="s">
        <v>3028</v>
      </c>
      <c r="J637" s="9" t="s">
        <v>2582</v>
      </c>
      <c r="K637" s="9" t="s">
        <v>2582</v>
      </c>
      <c r="L637" s="9" t="b">
        <f t="shared" si="9"/>
        <v>1</v>
      </c>
      <c r="M637">
        <v>2297</v>
      </c>
      <c r="N637">
        <v>2919254</v>
      </c>
      <c r="O637">
        <v>1270.89856334349</v>
      </c>
      <c r="P637">
        <v>6.7311549392499197</v>
      </c>
      <c r="Q637">
        <v>245</v>
      </c>
      <c r="R637">
        <v>3109</v>
      </c>
      <c r="S637">
        <v>1271</v>
      </c>
      <c r="T637">
        <v>1881</v>
      </c>
    </row>
    <row r="638" spans="1:21" ht="15" customHeight="1">
      <c r="A638" s="9" t="s">
        <v>701</v>
      </c>
      <c r="B638" s="1" t="s">
        <v>702</v>
      </c>
      <c r="C638" s="9" t="s">
        <v>4210</v>
      </c>
      <c r="E638" s="9" t="s">
        <v>3187</v>
      </c>
      <c r="F638" t="s">
        <v>3972</v>
      </c>
      <c r="G638" t="s">
        <v>5393</v>
      </c>
      <c r="H638" t="s">
        <v>4190</v>
      </c>
      <c r="I638" t="s">
        <v>3028</v>
      </c>
      <c r="J638" s="9" t="s">
        <v>2509</v>
      </c>
      <c r="K638" s="9" t="s">
        <v>5775</v>
      </c>
      <c r="L638" s="9" t="b">
        <f t="shared" si="9"/>
        <v>0</v>
      </c>
      <c r="M638">
        <v>2314</v>
      </c>
      <c r="N638">
        <v>2312308</v>
      </c>
      <c r="O638">
        <v>999.26879861711302</v>
      </c>
      <c r="P638">
        <v>5.35414959870727</v>
      </c>
      <c r="Q638">
        <v>208</v>
      </c>
      <c r="R638">
        <v>3523</v>
      </c>
      <c r="S638">
        <v>1002</v>
      </c>
      <c r="T638">
        <v>1173</v>
      </c>
    </row>
    <row r="639" spans="1:21" ht="15" customHeight="1">
      <c r="A639" s="9" t="s">
        <v>715</v>
      </c>
      <c r="B639" s="1" t="s">
        <v>716</v>
      </c>
      <c r="C639" s="9" t="s">
        <v>4210</v>
      </c>
      <c r="E639" s="9" t="s">
        <v>3195</v>
      </c>
      <c r="F639" t="s">
        <v>3972</v>
      </c>
      <c r="G639" t="s">
        <v>4958</v>
      </c>
      <c r="H639" t="s">
        <v>4178</v>
      </c>
      <c r="I639" t="s">
        <v>3028</v>
      </c>
      <c r="J639" s="9" t="s">
        <v>2516</v>
      </c>
      <c r="K639" s="9" t="s">
        <v>5776</v>
      </c>
      <c r="L639" s="9" t="b">
        <f t="shared" si="9"/>
        <v>0</v>
      </c>
      <c r="M639">
        <v>2349</v>
      </c>
      <c r="N639">
        <v>2603728</v>
      </c>
      <c r="O639">
        <v>1108.44103873988</v>
      </c>
      <c r="P639">
        <v>6.1236122183742898</v>
      </c>
      <c r="Q639">
        <v>210</v>
      </c>
      <c r="R639">
        <v>2591</v>
      </c>
      <c r="S639">
        <v>1130</v>
      </c>
      <c r="T639">
        <v>1558</v>
      </c>
    </row>
    <row r="640" spans="1:21" ht="15" customHeight="1">
      <c r="A640" s="9" t="s">
        <v>697</v>
      </c>
      <c r="B640" s="1" t="s">
        <v>698</v>
      </c>
      <c r="C640" s="9" t="s">
        <v>4210</v>
      </c>
      <c r="E640" s="9" t="s">
        <v>3198</v>
      </c>
      <c r="F640" t="s">
        <v>3972</v>
      </c>
      <c r="G640" t="s">
        <v>4899</v>
      </c>
      <c r="H640" t="s">
        <v>4190</v>
      </c>
      <c r="I640" t="s">
        <v>3028</v>
      </c>
      <c r="J640" s="9" t="s">
        <v>2507</v>
      </c>
      <c r="K640" s="9" t="s">
        <v>5774</v>
      </c>
      <c r="L640" s="9" t="b">
        <f t="shared" si="9"/>
        <v>0</v>
      </c>
      <c r="M640">
        <v>2345</v>
      </c>
      <c r="N640">
        <v>2496927</v>
      </c>
      <c r="O640">
        <v>1064.78763326226</v>
      </c>
      <c r="P640">
        <v>6.7793285951385904</v>
      </c>
      <c r="Q640">
        <v>214</v>
      </c>
      <c r="R640">
        <v>5606</v>
      </c>
      <c r="S640">
        <v>1061</v>
      </c>
      <c r="T640">
        <v>1386</v>
      </c>
    </row>
    <row r="641" spans="1:28" ht="15" customHeight="1">
      <c r="A641" s="9" t="s">
        <v>687</v>
      </c>
      <c r="B641" s="1" t="s">
        <v>688</v>
      </c>
      <c r="C641" s="9" t="s">
        <v>4210</v>
      </c>
      <c r="E641" s="9" t="s">
        <v>3649</v>
      </c>
      <c r="F641" t="s">
        <v>3972</v>
      </c>
      <c r="G641" t="s">
        <v>5065</v>
      </c>
      <c r="H641" t="s">
        <v>4178</v>
      </c>
      <c r="I641" t="s">
        <v>3028</v>
      </c>
      <c r="J641" s="9" t="s">
        <v>2502</v>
      </c>
      <c r="K641" s="9" t="s">
        <v>5773</v>
      </c>
      <c r="L641" s="9" t="b">
        <f t="shared" si="9"/>
        <v>0</v>
      </c>
      <c r="M641">
        <v>2295</v>
      </c>
      <c r="N641">
        <v>1884174</v>
      </c>
      <c r="O641">
        <v>820.99084967320198</v>
      </c>
      <c r="P641">
        <v>4.6493427985315998</v>
      </c>
      <c r="Q641">
        <v>209</v>
      </c>
      <c r="R641">
        <v>3840</v>
      </c>
      <c r="S641">
        <v>802</v>
      </c>
      <c r="T641">
        <v>334</v>
      </c>
    </row>
    <row r="642" spans="1:28" ht="15" customHeight="1">
      <c r="A642" s="9" t="s">
        <v>721</v>
      </c>
      <c r="B642" s="1" t="s">
        <v>722</v>
      </c>
      <c r="C642" s="1" t="s">
        <v>4211</v>
      </c>
      <c r="D642" s="1" t="s">
        <v>4211</v>
      </c>
      <c r="E642" s="9" t="s">
        <v>3659</v>
      </c>
      <c r="F642" t="s">
        <v>3972</v>
      </c>
      <c r="G642" t="s">
        <v>5338</v>
      </c>
      <c r="H642" t="s">
        <v>4183</v>
      </c>
      <c r="I642" t="s">
        <v>3028</v>
      </c>
      <c r="J642" s="9" t="s">
        <v>2519</v>
      </c>
      <c r="K642" s="9" t="s">
        <v>5794</v>
      </c>
      <c r="L642" s="9" t="b">
        <f t="shared" ref="L642:L705" si="10">EXACT(J642,K642)</f>
        <v>0</v>
      </c>
      <c r="M642">
        <v>2308</v>
      </c>
      <c r="N642">
        <v>2571564</v>
      </c>
      <c r="O642">
        <v>1114.1958405545899</v>
      </c>
      <c r="P642">
        <v>5.4028997679131896</v>
      </c>
      <c r="Q642">
        <v>228</v>
      </c>
      <c r="R642">
        <v>2862</v>
      </c>
      <c r="S642">
        <v>1112</v>
      </c>
      <c r="T642">
        <v>1615</v>
      </c>
    </row>
    <row r="643" spans="1:28" ht="15" customHeight="1">
      <c r="A643" s="1" t="s">
        <v>836</v>
      </c>
      <c r="B643" s="1" t="s">
        <v>1952</v>
      </c>
      <c r="C643" s="1" t="s">
        <v>4210</v>
      </c>
      <c r="E643" s="1" t="s">
        <v>1953</v>
      </c>
      <c r="F643" t="s">
        <v>3972</v>
      </c>
      <c r="G643" t="s">
        <v>4920</v>
      </c>
      <c r="H643" t="s">
        <v>3024</v>
      </c>
      <c r="I643" t="s">
        <v>3735</v>
      </c>
      <c r="J643" s="1" t="s">
        <v>2584</v>
      </c>
      <c r="K643" s="1" t="s">
        <v>2584</v>
      </c>
      <c r="L643" s="9" t="b">
        <f t="shared" si="10"/>
        <v>1</v>
      </c>
      <c r="M643">
        <v>2398</v>
      </c>
      <c r="N643">
        <v>2237575</v>
      </c>
      <c r="O643">
        <v>933.10050041701402</v>
      </c>
      <c r="P643">
        <v>8.3071056304021003</v>
      </c>
      <c r="Q643">
        <v>228</v>
      </c>
      <c r="R643">
        <v>6286</v>
      </c>
      <c r="S643">
        <v>852</v>
      </c>
      <c r="T643">
        <v>764</v>
      </c>
      <c r="U643" s="1" t="s">
        <v>3025</v>
      </c>
    </row>
    <row r="644" spans="1:28" ht="15" customHeight="1">
      <c r="A644" s="9" t="s">
        <v>731</v>
      </c>
      <c r="B644" s="1" t="s">
        <v>732</v>
      </c>
      <c r="C644" s="1" t="s">
        <v>4211</v>
      </c>
      <c r="E644" s="9" t="s">
        <v>3612</v>
      </c>
      <c r="F644" t="s">
        <v>3972</v>
      </c>
      <c r="G644" t="s">
        <v>4853</v>
      </c>
      <c r="H644" t="s">
        <v>3778</v>
      </c>
      <c r="I644" t="s">
        <v>3711</v>
      </c>
      <c r="J644" s="9" t="s">
        <v>2524</v>
      </c>
      <c r="K644" s="9" t="s">
        <v>2524</v>
      </c>
      <c r="L644" s="9" t="b">
        <f t="shared" si="10"/>
        <v>1</v>
      </c>
      <c r="M644">
        <v>2350</v>
      </c>
      <c r="N644">
        <v>2614307</v>
      </c>
      <c r="O644">
        <v>1112.47106382978</v>
      </c>
      <c r="P644">
        <v>5.3773617010613801</v>
      </c>
      <c r="Q644">
        <v>227</v>
      </c>
      <c r="R644">
        <v>5215</v>
      </c>
      <c r="S644">
        <v>1128</v>
      </c>
      <c r="T644">
        <v>1671</v>
      </c>
    </row>
    <row r="645" spans="1:28" ht="15" customHeight="1">
      <c r="A645" s="9" t="s">
        <v>733</v>
      </c>
      <c r="B645" s="1" t="s">
        <v>734</v>
      </c>
      <c r="C645" s="1" t="s">
        <v>4211</v>
      </c>
      <c r="E645" s="9" t="s">
        <v>3616</v>
      </c>
      <c r="F645" t="s">
        <v>3972</v>
      </c>
      <c r="G645" t="s">
        <v>4869</v>
      </c>
      <c r="H645" t="s">
        <v>3778</v>
      </c>
      <c r="I645" t="s">
        <v>3711</v>
      </c>
      <c r="J645" s="9" t="s">
        <v>2525</v>
      </c>
      <c r="K645" s="9" t="s">
        <v>2525</v>
      </c>
      <c r="L645" s="9" t="b">
        <f t="shared" si="10"/>
        <v>1</v>
      </c>
      <c r="M645">
        <v>2380</v>
      </c>
      <c r="N645">
        <v>1547148</v>
      </c>
      <c r="O645">
        <v>650.06218487394904</v>
      </c>
      <c r="P645">
        <v>3.3721497735875099</v>
      </c>
      <c r="Q645">
        <v>211</v>
      </c>
      <c r="R645">
        <v>3736</v>
      </c>
      <c r="S645">
        <v>653</v>
      </c>
      <c r="T645">
        <v>28</v>
      </c>
    </row>
    <row r="646" spans="1:28" ht="15" customHeight="1">
      <c r="A646" s="1" t="s">
        <v>837</v>
      </c>
      <c r="B646" s="1" t="s">
        <v>1954</v>
      </c>
      <c r="C646" s="1" t="s">
        <v>4210</v>
      </c>
      <c r="E646" s="1" t="s">
        <v>1955</v>
      </c>
      <c r="F646" t="s">
        <v>3972</v>
      </c>
      <c r="G646" t="s">
        <v>4831</v>
      </c>
      <c r="H646" t="s">
        <v>3024</v>
      </c>
      <c r="I646" t="s">
        <v>3735</v>
      </c>
      <c r="J646" s="1" t="s">
        <v>2585</v>
      </c>
      <c r="K646" s="1" t="s">
        <v>2585</v>
      </c>
      <c r="L646" s="9" t="b">
        <f t="shared" si="10"/>
        <v>1</v>
      </c>
      <c r="M646">
        <v>2389</v>
      </c>
      <c r="N646">
        <v>2957321</v>
      </c>
      <c r="O646">
        <v>1237.89074926747</v>
      </c>
      <c r="P646">
        <v>10.3051378471181</v>
      </c>
      <c r="Q646">
        <v>231</v>
      </c>
      <c r="R646">
        <v>5203</v>
      </c>
      <c r="S646">
        <v>1179</v>
      </c>
      <c r="T646">
        <v>1629</v>
      </c>
      <c r="U646" s="1" t="s">
        <v>3025</v>
      </c>
    </row>
    <row r="647" spans="1:28" ht="15" customHeight="1">
      <c r="A647" s="9" t="s">
        <v>711</v>
      </c>
      <c r="B647" s="1" t="s">
        <v>712</v>
      </c>
      <c r="C647" s="1" t="s">
        <v>4211</v>
      </c>
      <c r="E647" s="9" t="s">
        <v>3192</v>
      </c>
      <c r="F647" t="s">
        <v>3972</v>
      </c>
      <c r="G647" t="s">
        <v>4939</v>
      </c>
      <c r="H647" t="s">
        <v>4190</v>
      </c>
      <c r="I647" t="s">
        <v>3028</v>
      </c>
      <c r="J647" s="9" t="s">
        <v>2514</v>
      </c>
      <c r="K647" s="9" t="s">
        <v>5992</v>
      </c>
      <c r="L647" s="9" t="b">
        <f t="shared" si="10"/>
        <v>0</v>
      </c>
      <c r="M647">
        <v>2346</v>
      </c>
      <c r="N647">
        <v>2778422</v>
      </c>
      <c r="O647">
        <v>1184.3231031543</v>
      </c>
      <c r="P647">
        <v>6.7208973637281897</v>
      </c>
      <c r="Q647">
        <v>56</v>
      </c>
      <c r="R647">
        <v>3088</v>
      </c>
      <c r="S647">
        <v>1168</v>
      </c>
      <c r="T647">
        <v>1724</v>
      </c>
    </row>
    <row r="648" spans="1:28" ht="15" customHeight="1">
      <c r="A648" s="9" t="s">
        <v>723</v>
      </c>
      <c r="B648" s="1" t="s">
        <v>724</v>
      </c>
      <c r="C648" s="1" t="s">
        <v>4210</v>
      </c>
      <c r="E648" s="9" t="s">
        <v>3660</v>
      </c>
      <c r="F648" t="s">
        <v>3972</v>
      </c>
      <c r="G648" t="s">
        <v>5344</v>
      </c>
      <c r="H648" t="s">
        <v>4183</v>
      </c>
      <c r="I648" t="s">
        <v>3028</v>
      </c>
      <c r="J648" s="9" t="s">
        <v>2520</v>
      </c>
      <c r="K648" s="9" t="s">
        <v>5991</v>
      </c>
      <c r="L648" s="9" t="b">
        <f t="shared" si="10"/>
        <v>0</v>
      </c>
      <c r="M648">
        <v>2288</v>
      </c>
      <c r="N648">
        <v>3069258</v>
      </c>
      <c r="O648">
        <v>1341.45891608391</v>
      </c>
      <c r="P648">
        <v>6.8334100916996903</v>
      </c>
      <c r="Q648">
        <v>270</v>
      </c>
      <c r="R648">
        <v>3447</v>
      </c>
      <c r="S648">
        <v>1331</v>
      </c>
      <c r="T648">
        <v>1987</v>
      </c>
    </row>
    <row r="649" spans="1:28" ht="15" customHeight="1">
      <c r="A649" s="9" t="s">
        <v>5926</v>
      </c>
      <c r="B649" s="1" t="s">
        <v>5912</v>
      </c>
      <c r="C649" s="1" t="s">
        <v>4210</v>
      </c>
      <c r="E649" s="1" t="s">
        <v>5884</v>
      </c>
      <c r="F649" t="s">
        <v>3972</v>
      </c>
      <c r="G649" t="s">
        <v>5945</v>
      </c>
      <c r="I649" s="30" t="s">
        <v>3735</v>
      </c>
      <c r="J649" t="s">
        <v>5905</v>
      </c>
      <c r="K649" s="9" t="s">
        <v>5905</v>
      </c>
      <c r="L649" s="9" t="b">
        <f t="shared" si="10"/>
        <v>1</v>
      </c>
      <c r="M649">
        <v>2430</v>
      </c>
      <c r="N649">
        <v>2357736</v>
      </c>
      <c r="O649">
        <v>970.26172839506103</v>
      </c>
      <c r="P649">
        <v>8.9004984142181307</v>
      </c>
      <c r="Q649">
        <v>191</v>
      </c>
      <c r="R649">
        <v>9049</v>
      </c>
      <c r="S649">
        <v>876.5</v>
      </c>
      <c r="T649">
        <v>866</v>
      </c>
    </row>
    <row r="650" spans="1:28" ht="15" customHeight="1">
      <c r="A650" s="9" t="s">
        <v>838</v>
      </c>
      <c r="B650" s="1" t="s">
        <v>839</v>
      </c>
      <c r="C650" s="1" t="s">
        <v>4211</v>
      </c>
      <c r="D650" s="1" t="s">
        <v>4211</v>
      </c>
      <c r="E650" s="9" t="s">
        <v>3050</v>
      </c>
      <c r="F650" t="s">
        <v>3972</v>
      </c>
      <c r="G650" t="s">
        <v>5598</v>
      </c>
      <c r="H650" t="s">
        <v>4182</v>
      </c>
      <c r="I650" t="s">
        <v>3711</v>
      </c>
      <c r="J650" s="9" t="s">
        <v>2586</v>
      </c>
      <c r="K650" s="9" t="s">
        <v>2586</v>
      </c>
      <c r="L650" s="9" t="b">
        <f t="shared" si="10"/>
        <v>1</v>
      </c>
      <c r="M650">
        <v>2084</v>
      </c>
      <c r="N650">
        <v>2282172</v>
      </c>
      <c r="O650">
        <v>1095.0921305182301</v>
      </c>
      <c r="P650">
        <v>5.6267607457592002</v>
      </c>
      <c r="Q650">
        <v>211</v>
      </c>
      <c r="R650">
        <v>2505</v>
      </c>
      <c r="S650">
        <v>1109.5</v>
      </c>
      <c r="T650">
        <v>1436</v>
      </c>
    </row>
    <row r="651" spans="1:28" ht="15" customHeight="1">
      <c r="A651" s="9" t="s">
        <v>840</v>
      </c>
      <c r="B651" s="1" t="s">
        <v>841</v>
      </c>
      <c r="C651" s="1" t="s">
        <v>4211</v>
      </c>
      <c r="E651" s="9" t="s">
        <v>3459</v>
      </c>
      <c r="F651" t="s">
        <v>3972</v>
      </c>
      <c r="G651" t="s">
        <v>5492</v>
      </c>
      <c r="H651" t="s">
        <v>3026</v>
      </c>
      <c r="I651" t="s">
        <v>3712</v>
      </c>
      <c r="J651" s="9" t="s">
        <v>2587</v>
      </c>
      <c r="K651" s="9" t="s">
        <v>2587</v>
      </c>
      <c r="L651" s="9" t="b">
        <f t="shared" si="10"/>
        <v>1</v>
      </c>
      <c r="M651">
        <v>2247</v>
      </c>
      <c r="N651">
        <v>1482701</v>
      </c>
      <c r="O651">
        <v>659.85803293279901</v>
      </c>
      <c r="P651">
        <v>4.0203911752901096</v>
      </c>
      <c r="Q651">
        <v>207</v>
      </c>
      <c r="R651">
        <v>1806</v>
      </c>
      <c r="S651">
        <v>661</v>
      </c>
      <c r="T651">
        <v>78</v>
      </c>
    </row>
    <row r="652" spans="1:28" ht="15" customHeight="1">
      <c r="A652" s="9" t="s">
        <v>842</v>
      </c>
      <c r="B652" s="1" t="s">
        <v>843</v>
      </c>
      <c r="C652" s="1" t="s">
        <v>4211</v>
      </c>
      <c r="E652" s="9" t="s">
        <v>3634</v>
      </c>
      <c r="F652" t="s">
        <v>3972</v>
      </c>
      <c r="G652" t="s">
        <v>5071</v>
      </c>
      <c r="H652" t="s">
        <v>4176</v>
      </c>
      <c r="I652" t="s">
        <v>3028</v>
      </c>
      <c r="J652" s="9" t="s">
        <v>2588</v>
      </c>
      <c r="K652" s="9" t="s">
        <v>2588</v>
      </c>
      <c r="L652" s="9" t="b">
        <f t="shared" si="10"/>
        <v>1</v>
      </c>
      <c r="M652">
        <v>2341</v>
      </c>
      <c r="N652">
        <v>1967837</v>
      </c>
      <c r="O652">
        <v>840.59675352413501</v>
      </c>
      <c r="P652">
        <v>4.1262570499953402</v>
      </c>
      <c r="Q652">
        <v>253</v>
      </c>
      <c r="R652">
        <v>2432</v>
      </c>
      <c r="S652">
        <v>839</v>
      </c>
      <c r="T652">
        <v>434</v>
      </c>
    </row>
    <row r="653" spans="1:28" ht="15" customHeight="1">
      <c r="A653" s="9" t="s">
        <v>844</v>
      </c>
      <c r="B653" s="1" t="s">
        <v>845</v>
      </c>
      <c r="C653" s="1" t="s">
        <v>4211</v>
      </c>
      <c r="D653" s="1" t="s">
        <v>4211</v>
      </c>
      <c r="E653" s="9" t="s">
        <v>3328</v>
      </c>
      <c r="F653" t="s">
        <v>3972</v>
      </c>
      <c r="G653" t="s">
        <v>5226</v>
      </c>
      <c r="H653" t="s">
        <v>3782</v>
      </c>
      <c r="I653" t="s">
        <v>3027</v>
      </c>
      <c r="J653" s="9" t="s">
        <v>2589</v>
      </c>
      <c r="K653" s="9" t="s">
        <v>2589</v>
      </c>
      <c r="L653" s="9" t="b">
        <f t="shared" si="10"/>
        <v>1</v>
      </c>
      <c r="M653">
        <v>2399</v>
      </c>
      <c r="N653">
        <v>2106337</v>
      </c>
      <c r="O653">
        <v>878.00625260525203</v>
      </c>
      <c r="P653">
        <v>4.0896958904704297</v>
      </c>
      <c r="Q653">
        <v>214</v>
      </c>
      <c r="R653">
        <v>2094</v>
      </c>
      <c r="S653">
        <v>868</v>
      </c>
      <c r="T653">
        <v>576</v>
      </c>
    </row>
    <row r="654" spans="1:28" s="1" customFormat="1" ht="15" customHeight="1">
      <c r="A654" t="s">
        <v>4573</v>
      </c>
      <c r="B654" t="s">
        <v>3977</v>
      </c>
      <c r="C654" s="9" t="s">
        <v>4211</v>
      </c>
      <c r="E654" s="3" t="s">
        <v>3978</v>
      </c>
      <c r="F654" t="s">
        <v>3972</v>
      </c>
      <c r="G654" t="s">
        <v>5193</v>
      </c>
      <c r="H654" t="s">
        <v>3782</v>
      </c>
      <c r="I654" t="s">
        <v>3027</v>
      </c>
      <c r="J654" s="13" t="s">
        <v>4335</v>
      </c>
      <c r="K654" s="13" t="s">
        <v>4335</v>
      </c>
      <c r="L654" s="9" t="b">
        <f t="shared" si="10"/>
        <v>1</v>
      </c>
      <c r="M654">
        <v>2289</v>
      </c>
      <c r="N654">
        <v>2872614</v>
      </c>
      <c r="O654">
        <v>1254.96461336828</v>
      </c>
      <c r="P654">
        <v>6.1247126687719797</v>
      </c>
      <c r="Q654">
        <v>209</v>
      </c>
      <c r="R654">
        <v>2761</v>
      </c>
      <c r="S654">
        <v>1288</v>
      </c>
      <c r="T654">
        <v>1884</v>
      </c>
      <c r="U654" s="9"/>
      <c r="V654"/>
      <c r="W654"/>
      <c r="X654"/>
      <c r="Y654"/>
      <c r="Z654"/>
      <c r="AA654"/>
      <c r="AB654"/>
    </row>
    <row r="655" spans="1:28" ht="15" customHeight="1">
      <c r="A655" t="s">
        <v>4574</v>
      </c>
      <c r="B655" t="s">
        <v>3979</v>
      </c>
      <c r="C655" s="9" t="s">
        <v>4211</v>
      </c>
      <c r="E655" s="3" t="s">
        <v>3980</v>
      </c>
      <c r="F655" t="s">
        <v>3972</v>
      </c>
      <c r="G655" t="s">
        <v>5539</v>
      </c>
      <c r="H655" t="s">
        <v>4156</v>
      </c>
      <c r="I655" t="s">
        <v>3027</v>
      </c>
      <c r="J655" s="13" t="s">
        <v>4377</v>
      </c>
      <c r="K655" s="13" t="s">
        <v>4377</v>
      </c>
      <c r="L655" s="9" t="b">
        <f t="shared" si="10"/>
        <v>1</v>
      </c>
      <c r="M655">
        <v>2096</v>
      </c>
      <c r="N655">
        <v>770282</v>
      </c>
      <c r="O655">
        <v>367.50095419847298</v>
      </c>
      <c r="P655">
        <v>1.92767012559297</v>
      </c>
      <c r="Q655">
        <v>207</v>
      </c>
      <c r="R655">
        <v>942</v>
      </c>
      <c r="S655">
        <v>359</v>
      </c>
      <c r="T655">
        <v>0</v>
      </c>
    </row>
    <row r="656" spans="1:28" ht="15" customHeight="1">
      <c r="A656" s="9" t="s">
        <v>846</v>
      </c>
      <c r="B656" s="1" t="s">
        <v>847</v>
      </c>
      <c r="C656" s="1" t="s">
        <v>4211</v>
      </c>
      <c r="E656" s="9" t="s">
        <v>3081</v>
      </c>
      <c r="F656" t="s">
        <v>3972</v>
      </c>
      <c r="G656" t="s">
        <v>5433</v>
      </c>
      <c r="H656" t="s">
        <v>4181</v>
      </c>
      <c r="I656" t="s">
        <v>3028</v>
      </c>
      <c r="J656" s="9" t="s">
        <v>2590</v>
      </c>
      <c r="K656" s="9" t="s">
        <v>2590</v>
      </c>
      <c r="L656" s="9" t="b">
        <f t="shared" si="10"/>
        <v>1</v>
      </c>
      <c r="M656">
        <v>2344</v>
      </c>
      <c r="N656">
        <v>2683998</v>
      </c>
      <c r="O656">
        <v>1145.0503412969199</v>
      </c>
      <c r="P656">
        <v>6.2416905538789198</v>
      </c>
      <c r="Q656">
        <v>246</v>
      </c>
      <c r="R656">
        <v>2408</v>
      </c>
      <c r="S656">
        <v>1149</v>
      </c>
      <c r="T656">
        <v>1622</v>
      </c>
    </row>
    <row r="657" spans="1:21" ht="15" customHeight="1">
      <c r="A657" s="9" t="s">
        <v>777</v>
      </c>
      <c r="B657" s="1" t="s">
        <v>778</v>
      </c>
      <c r="C657" s="9" t="s">
        <v>4210</v>
      </c>
      <c r="E657" s="9" t="s">
        <v>3652</v>
      </c>
      <c r="F657" t="s">
        <v>3972</v>
      </c>
      <c r="G657" t="s">
        <v>5015</v>
      </c>
      <c r="H657" t="s">
        <v>4181</v>
      </c>
      <c r="I657" t="s">
        <v>3028</v>
      </c>
      <c r="J657" s="9" t="s">
        <v>2547</v>
      </c>
      <c r="K657" s="9" t="s">
        <v>5758</v>
      </c>
      <c r="L657" s="9" t="b">
        <f t="shared" si="10"/>
        <v>0</v>
      </c>
      <c r="M657">
        <v>2361</v>
      </c>
      <c r="N657">
        <v>1802677</v>
      </c>
      <c r="O657">
        <v>763.52265988987699</v>
      </c>
      <c r="P657">
        <v>3.9168657329540499</v>
      </c>
      <c r="Q657">
        <v>307</v>
      </c>
      <c r="R657">
        <v>2278</v>
      </c>
      <c r="S657">
        <v>773</v>
      </c>
      <c r="T657">
        <v>194</v>
      </c>
    </row>
    <row r="658" spans="1:21" ht="15" customHeight="1">
      <c r="A658" s="9" t="s">
        <v>848</v>
      </c>
      <c r="B658" s="1" t="s">
        <v>849</v>
      </c>
      <c r="C658" s="1" t="s">
        <v>4211</v>
      </c>
      <c r="E658" s="9" t="s">
        <v>3635</v>
      </c>
      <c r="F658" t="s">
        <v>3972</v>
      </c>
      <c r="G658" t="s">
        <v>4996</v>
      </c>
      <c r="H658" t="s">
        <v>4177</v>
      </c>
      <c r="I658" t="s">
        <v>3028</v>
      </c>
      <c r="J658" s="9" t="s">
        <v>2591</v>
      </c>
      <c r="K658" s="9" t="s">
        <v>2591</v>
      </c>
      <c r="L658" s="9" t="b">
        <f t="shared" si="10"/>
        <v>1</v>
      </c>
      <c r="M658">
        <v>2129</v>
      </c>
      <c r="N658">
        <v>1237255</v>
      </c>
      <c r="O658">
        <v>581.14372945044602</v>
      </c>
      <c r="P658">
        <v>3.4818464853461899</v>
      </c>
      <c r="Q658">
        <v>280</v>
      </c>
      <c r="R658">
        <v>4232</v>
      </c>
      <c r="S658">
        <v>568</v>
      </c>
      <c r="T658">
        <v>18</v>
      </c>
    </row>
    <row r="659" spans="1:21" ht="15" customHeight="1">
      <c r="A659" s="9" t="s">
        <v>1538</v>
      </c>
      <c r="B659" s="1" t="s">
        <v>850</v>
      </c>
      <c r="C659" s="1" t="s">
        <v>4211</v>
      </c>
      <c r="E659" s="9" t="s">
        <v>3602</v>
      </c>
      <c r="F659" t="s">
        <v>3972</v>
      </c>
      <c r="G659" t="s">
        <v>5525</v>
      </c>
      <c r="H659" t="s">
        <v>3026</v>
      </c>
      <c r="I659" t="s">
        <v>3712</v>
      </c>
      <c r="J659" s="9" t="s">
        <v>2592</v>
      </c>
      <c r="K659" s="9" t="s">
        <v>2592</v>
      </c>
      <c r="L659" s="9" t="b">
        <f t="shared" si="10"/>
        <v>1</v>
      </c>
      <c r="M659">
        <v>2046</v>
      </c>
      <c r="N659">
        <v>619654</v>
      </c>
      <c r="O659">
        <v>302.86119257087</v>
      </c>
      <c r="P659">
        <v>1.2952454921371299</v>
      </c>
      <c r="Q659">
        <v>173</v>
      </c>
      <c r="R659">
        <v>799</v>
      </c>
      <c r="S659">
        <v>298</v>
      </c>
      <c r="T659">
        <v>0</v>
      </c>
    </row>
    <row r="660" spans="1:21" ht="15" customHeight="1">
      <c r="A660" s="9" t="s">
        <v>1539</v>
      </c>
      <c r="B660" s="1" t="s">
        <v>851</v>
      </c>
      <c r="C660" s="1" t="s">
        <v>4211</v>
      </c>
      <c r="E660" s="9" t="s">
        <v>3353</v>
      </c>
      <c r="F660" t="s">
        <v>3972</v>
      </c>
      <c r="G660" t="s">
        <v>5578</v>
      </c>
      <c r="H660" t="s">
        <v>4185</v>
      </c>
      <c r="I660" t="s">
        <v>3027</v>
      </c>
      <c r="J660" s="9" t="s">
        <v>2593</v>
      </c>
      <c r="K660" s="9" t="s">
        <v>2593</v>
      </c>
      <c r="L660" s="9" t="b">
        <f t="shared" si="10"/>
        <v>1</v>
      </c>
      <c r="M660">
        <v>2275</v>
      </c>
      <c r="N660">
        <v>2550052</v>
      </c>
      <c r="O660">
        <v>1120.9019780219701</v>
      </c>
      <c r="P660">
        <v>5.6780957959135403</v>
      </c>
      <c r="Q660">
        <v>252</v>
      </c>
      <c r="R660">
        <v>2528</v>
      </c>
      <c r="S660">
        <v>1142</v>
      </c>
      <c r="T660">
        <v>1596</v>
      </c>
    </row>
    <row r="661" spans="1:21" ht="15" customHeight="1">
      <c r="A661" s="1" t="s">
        <v>1540</v>
      </c>
      <c r="B661" s="1" t="s">
        <v>1956</v>
      </c>
      <c r="C661" s="1" t="s">
        <v>4210</v>
      </c>
      <c r="E661" s="1" t="s">
        <v>1957</v>
      </c>
      <c r="F661" t="s">
        <v>3972</v>
      </c>
      <c r="G661" t="s">
        <v>4961</v>
      </c>
      <c r="H661" t="s">
        <v>3024</v>
      </c>
      <c r="I661" t="s">
        <v>3735</v>
      </c>
      <c r="J661" s="1" t="s">
        <v>2594</v>
      </c>
      <c r="K661" s="1" t="s">
        <v>2594</v>
      </c>
      <c r="L661" s="9" t="b">
        <f t="shared" si="10"/>
        <v>1</v>
      </c>
      <c r="M661">
        <v>2404</v>
      </c>
      <c r="N661">
        <v>2676846</v>
      </c>
      <c r="O661">
        <v>1113.49667221297</v>
      </c>
      <c r="P661">
        <v>10.493209449511401</v>
      </c>
      <c r="Q661">
        <v>229</v>
      </c>
      <c r="R661">
        <v>10048</v>
      </c>
      <c r="S661">
        <v>1002</v>
      </c>
      <c r="T661">
        <v>1207</v>
      </c>
      <c r="U661" s="1" t="s">
        <v>3025</v>
      </c>
    </row>
    <row r="662" spans="1:21" ht="15" customHeight="1">
      <c r="A662" s="9" t="s">
        <v>1541</v>
      </c>
      <c r="B662" s="1" t="s">
        <v>852</v>
      </c>
      <c r="C662" s="1" t="s">
        <v>4211</v>
      </c>
      <c r="E662" s="9" t="s">
        <v>3033</v>
      </c>
      <c r="F662" s="9" t="s">
        <v>3972</v>
      </c>
      <c r="G662" s="9" t="s">
        <v>4770</v>
      </c>
      <c r="H662" s="9" t="s">
        <v>3026</v>
      </c>
      <c r="I662" s="9" t="s">
        <v>3712</v>
      </c>
      <c r="J662" s="9" t="s">
        <v>2595</v>
      </c>
      <c r="K662" s="9" t="s">
        <v>2595</v>
      </c>
      <c r="L662" s="9" t="b">
        <f t="shared" si="10"/>
        <v>1</v>
      </c>
      <c r="M662">
        <v>1508</v>
      </c>
      <c r="N662">
        <v>573723</v>
      </c>
      <c r="O662">
        <v>380.45291777188299</v>
      </c>
      <c r="P662">
        <v>4.1409744864632501</v>
      </c>
      <c r="Q662">
        <v>56</v>
      </c>
      <c r="R662">
        <v>1284</v>
      </c>
      <c r="S662">
        <v>340</v>
      </c>
      <c r="T662">
        <v>6</v>
      </c>
    </row>
    <row r="663" spans="1:21" ht="15" customHeight="1">
      <c r="A663" s="9" t="s">
        <v>1541</v>
      </c>
      <c r="B663" s="9" t="s">
        <v>4439</v>
      </c>
      <c r="C663" s="9" t="s">
        <v>4210</v>
      </c>
      <c r="E663" s="20" t="s">
        <v>3033</v>
      </c>
      <c r="F663" s="9" t="s">
        <v>3972</v>
      </c>
      <c r="G663" s="9" t="s">
        <v>4770</v>
      </c>
      <c r="H663" s="9" t="s">
        <v>3026</v>
      </c>
      <c r="I663" s="9" t="s">
        <v>3712</v>
      </c>
      <c r="J663" s="21" t="s">
        <v>4430</v>
      </c>
      <c r="K663" s="21" t="s">
        <v>4430</v>
      </c>
      <c r="L663" s="9" t="b">
        <f t="shared" si="10"/>
        <v>1</v>
      </c>
      <c r="M663"/>
      <c r="N663"/>
      <c r="O663"/>
      <c r="P663"/>
      <c r="Q663"/>
      <c r="R663"/>
      <c r="S663"/>
      <c r="T663"/>
    </row>
    <row r="664" spans="1:21" ht="15" customHeight="1">
      <c r="A664" s="9" t="s">
        <v>1542</v>
      </c>
      <c r="B664" s="1" t="s">
        <v>853</v>
      </c>
      <c r="C664" s="1" t="s">
        <v>4211</v>
      </c>
      <c r="D664" s="1" t="s">
        <v>4211</v>
      </c>
      <c r="E664" s="9" t="s">
        <v>3302</v>
      </c>
      <c r="F664" t="s">
        <v>3972</v>
      </c>
      <c r="G664" t="s">
        <v>5116</v>
      </c>
      <c r="H664" t="s">
        <v>3784</v>
      </c>
      <c r="I664" t="s">
        <v>3027</v>
      </c>
      <c r="J664" s="9" t="s">
        <v>2596</v>
      </c>
      <c r="K664" s="9" t="s">
        <v>2596</v>
      </c>
      <c r="L664" s="9" t="b">
        <f t="shared" si="10"/>
        <v>1</v>
      </c>
      <c r="M664">
        <v>2344</v>
      </c>
      <c r="N664">
        <v>2340872</v>
      </c>
      <c r="O664">
        <v>998.66552901023795</v>
      </c>
      <c r="P664">
        <v>4.3289733356862401</v>
      </c>
      <c r="Q664">
        <v>209</v>
      </c>
      <c r="R664">
        <v>2344</v>
      </c>
      <c r="S664">
        <v>1000.5</v>
      </c>
      <c r="T664">
        <v>1174</v>
      </c>
    </row>
    <row r="665" spans="1:21" ht="15" customHeight="1">
      <c r="A665" s="1" t="s">
        <v>856</v>
      </c>
      <c r="B665" s="1" t="s">
        <v>1958</v>
      </c>
      <c r="C665" s="1" t="s">
        <v>4210</v>
      </c>
      <c r="E665" s="1" t="s">
        <v>1959</v>
      </c>
      <c r="F665" t="s">
        <v>3972</v>
      </c>
      <c r="G665" t="s">
        <v>4918</v>
      </c>
      <c r="H665" t="s">
        <v>3024</v>
      </c>
      <c r="I665" t="s">
        <v>3735</v>
      </c>
      <c r="J665" s="1" t="s">
        <v>2598</v>
      </c>
      <c r="K665" s="1" t="s">
        <v>2598</v>
      </c>
      <c r="L665" s="9" t="b">
        <f t="shared" si="10"/>
        <v>1</v>
      </c>
      <c r="M665">
        <v>2287</v>
      </c>
      <c r="N665">
        <v>1833489</v>
      </c>
      <c r="O665">
        <v>801.70048097944903</v>
      </c>
      <c r="P665">
        <v>8.2033267608595999</v>
      </c>
      <c r="Q665">
        <v>172</v>
      </c>
      <c r="R665">
        <v>12028</v>
      </c>
      <c r="S665">
        <v>776</v>
      </c>
      <c r="T665">
        <v>447</v>
      </c>
      <c r="U665" s="1" t="s">
        <v>3025</v>
      </c>
    </row>
    <row r="666" spans="1:21" ht="15" customHeight="1">
      <c r="A666" s="9" t="s">
        <v>859</v>
      </c>
      <c r="B666" s="1" t="s">
        <v>860</v>
      </c>
      <c r="C666" s="1" t="s">
        <v>4211</v>
      </c>
      <c r="E666" s="9" t="s">
        <v>3277</v>
      </c>
      <c r="F666" t="s">
        <v>3972</v>
      </c>
      <c r="G666" t="s">
        <v>5164</v>
      </c>
      <c r="H666" t="s">
        <v>3779</v>
      </c>
      <c r="I666" t="s">
        <v>5632</v>
      </c>
      <c r="J666" s="9" t="s">
        <v>2600</v>
      </c>
      <c r="K666" s="9" t="s">
        <v>2600</v>
      </c>
      <c r="L666" s="9" t="b">
        <f t="shared" si="10"/>
        <v>1</v>
      </c>
      <c r="M666">
        <v>2303</v>
      </c>
      <c r="N666">
        <v>1908446</v>
      </c>
      <c r="O666">
        <v>828.678245766391</v>
      </c>
      <c r="P666">
        <v>7.1249306787296298</v>
      </c>
      <c r="Q666">
        <v>166</v>
      </c>
      <c r="R666">
        <v>11817</v>
      </c>
      <c r="S666">
        <v>808</v>
      </c>
      <c r="T666">
        <v>482</v>
      </c>
    </row>
    <row r="667" spans="1:21" ht="15" customHeight="1">
      <c r="A667" s="9" t="s">
        <v>861</v>
      </c>
      <c r="B667" s="1" t="s">
        <v>862</v>
      </c>
      <c r="C667" s="1" t="s">
        <v>4211</v>
      </c>
      <c r="E667" s="9" t="s">
        <v>3207</v>
      </c>
      <c r="F667" t="s">
        <v>3972</v>
      </c>
      <c r="G667" t="s">
        <v>5375</v>
      </c>
      <c r="H667" t="s">
        <v>4189</v>
      </c>
      <c r="I667" t="s">
        <v>3028</v>
      </c>
      <c r="J667" s="9" t="s">
        <v>2601</v>
      </c>
      <c r="K667" s="9" t="s">
        <v>2601</v>
      </c>
      <c r="L667" s="9" t="b">
        <f t="shared" si="10"/>
        <v>1</v>
      </c>
      <c r="M667">
        <v>2184</v>
      </c>
      <c r="N667">
        <v>2764434</v>
      </c>
      <c r="O667">
        <v>1265.7664835164801</v>
      </c>
      <c r="P667">
        <v>7.1253936055085401</v>
      </c>
      <c r="Q667">
        <v>217</v>
      </c>
      <c r="R667">
        <v>4419</v>
      </c>
      <c r="S667">
        <v>1286</v>
      </c>
      <c r="T667">
        <v>1778</v>
      </c>
    </row>
    <row r="668" spans="1:21" ht="15" customHeight="1">
      <c r="A668" s="9" t="s">
        <v>863</v>
      </c>
      <c r="B668" s="1" t="s">
        <v>864</v>
      </c>
      <c r="C668" s="1" t="s">
        <v>4211</v>
      </c>
      <c r="D668" s="1" t="s">
        <v>4211</v>
      </c>
      <c r="E668" s="9" t="s">
        <v>3083</v>
      </c>
      <c r="F668" t="s">
        <v>3972</v>
      </c>
      <c r="G668" t="s">
        <v>5423</v>
      </c>
      <c r="H668" t="s">
        <v>4185</v>
      </c>
      <c r="I668" t="s">
        <v>3027</v>
      </c>
      <c r="J668" s="9" t="s">
        <v>2602</v>
      </c>
      <c r="K668" s="9" t="s">
        <v>2602</v>
      </c>
      <c r="L668" s="9" t="b">
        <f t="shared" si="10"/>
        <v>1</v>
      </c>
      <c r="M668">
        <v>2281</v>
      </c>
      <c r="N668">
        <v>2389867</v>
      </c>
      <c r="O668">
        <v>1047.7277509864</v>
      </c>
      <c r="P668">
        <v>6.1105990063862796</v>
      </c>
      <c r="Q668">
        <v>220</v>
      </c>
      <c r="R668">
        <v>3544</v>
      </c>
      <c r="S668">
        <v>1054</v>
      </c>
      <c r="T668">
        <v>1307</v>
      </c>
    </row>
    <row r="669" spans="1:21" ht="15" customHeight="1">
      <c r="A669" s="9" t="s">
        <v>1546</v>
      </c>
      <c r="B669" s="1" t="s">
        <v>866</v>
      </c>
      <c r="C669" s="1" t="s">
        <v>4211</v>
      </c>
      <c r="E669" s="9" t="s">
        <v>3122</v>
      </c>
      <c r="F669" t="s">
        <v>3972</v>
      </c>
      <c r="G669" t="s">
        <v>5398</v>
      </c>
      <c r="H669" t="s">
        <v>4189</v>
      </c>
      <c r="I669" t="s">
        <v>3028</v>
      </c>
      <c r="J669" s="9" t="s">
        <v>2604</v>
      </c>
      <c r="K669" s="9" t="s">
        <v>2604</v>
      </c>
      <c r="L669" s="9" t="b">
        <f t="shared" si="10"/>
        <v>1</v>
      </c>
      <c r="M669">
        <v>2338</v>
      </c>
      <c r="N669">
        <v>2655472</v>
      </c>
      <c r="O669">
        <v>1135.78785286569</v>
      </c>
      <c r="P669">
        <v>5.8000429294530003</v>
      </c>
      <c r="Q669">
        <v>208</v>
      </c>
      <c r="R669">
        <v>2538</v>
      </c>
      <c r="S669">
        <v>1150</v>
      </c>
      <c r="T669">
        <v>1657</v>
      </c>
    </row>
    <row r="670" spans="1:21" ht="15" customHeight="1">
      <c r="A670" s="9" t="s">
        <v>1543</v>
      </c>
      <c r="B670" s="1" t="s">
        <v>865</v>
      </c>
      <c r="C670" s="1" t="s">
        <v>4211</v>
      </c>
      <c r="D670" s="1" t="s">
        <v>4211</v>
      </c>
      <c r="E670" s="9" t="s">
        <v>3636</v>
      </c>
      <c r="F670" t="s">
        <v>3972</v>
      </c>
      <c r="G670" t="s">
        <v>5348</v>
      </c>
      <c r="H670" t="s">
        <v>4183</v>
      </c>
      <c r="I670" t="s">
        <v>3028</v>
      </c>
      <c r="J670" s="9" t="s">
        <v>2603</v>
      </c>
      <c r="K670" s="9" t="s">
        <v>2603</v>
      </c>
      <c r="L670" s="9" t="b">
        <f t="shared" si="10"/>
        <v>1</v>
      </c>
      <c r="M670">
        <v>2313</v>
      </c>
      <c r="N670">
        <v>3050189</v>
      </c>
      <c r="O670">
        <v>1318.7155209684299</v>
      </c>
      <c r="P670">
        <v>6.0218023691182196</v>
      </c>
      <c r="Q670">
        <v>302</v>
      </c>
      <c r="R670">
        <v>3301</v>
      </c>
      <c r="S670">
        <v>1332</v>
      </c>
      <c r="T670">
        <v>2018</v>
      </c>
    </row>
    <row r="671" spans="1:21" ht="15" customHeight="1">
      <c r="A671" s="9" t="s">
        <v>729</v>
      </c>
      <c r="B671" s="1" t="s">
        <v>730</v>
      </c>
      <c r="C671" s="9" t="s">
        <v>4210</v>
      </c>
      <c r="E671" s="9" t="s">
        <v>3663</v>
      </c>
      <c r="F671" t="s">
        <v>3972</v>
      </c>
      <c r="G671" t="s">
        <v>5339</v>
      </c>
      <c r="H671" t="s">
        <v>4183</v>
      </c>
      <c r="I671" t="s">
        <v>3028</v>
      </c>
      <c r="J671" s="9" t="s">
        <v>2523</v>
      </c>
      <c r="K671" s="9" t="s">
        <v>5756</v>
      </c>
      <c r="L671" s="9" t="b">
        <f t="shared" si="10"/>
        <v>0</v>
      </c>
      <c r="M671">
        <v>2350</v>
      </c>
      <c r="N671">
        <v>2697931</v>
      </c>
      <c r="O671">
        <v>1148.05574468085</v>
      </c>
      <c r="P671">
        <v>5.4569267076264003</v>
      </c>
      <c r="Q671">
        <v>56</v>
      </c>
      <c r="R671">
        <v>3034</v>
      </c>
      <c r="S671">
        <v>1163.5</v>
      </c>
      <c r="T671">
        <v>1751</v>
      </c>
    </row>
    <row r="672" spans="1:21" ht="15" customHeight="1">
      <c r="A672" s="9" t="s">
        <v>1544</v>
      </c>
      <c r="B672" s="1" t="s">
        <v>867</v>
      </c>
      <c r="C672" s="1" t="s">
        <v>4211</v>
      </c>
      <c r="E672" s="9" t="s">
        <v>3603</v>
      </c>
      <c r="F672" t="s">
        <v>3972</v>
      </c>
      <c r="G672" t="s">
        <v>5526</v>
      </c>
      <c r="H672" t="s">
        <v>3026</v>
      </c>
      <c r="I672" t="s">
        <v>3712</v>
      </c>
      <c r="J672" s="9" t="s">
        <v>2605</v>
      </c>
      <c r="K672" s="9" t="s">
        <v>2605</v>
      </c>
      <c r="L672" s="9" t="b">
        <f t="shared" si="10"/>
        <v>1</v>
      </c>
      <c r="M672">
        <v>1645</v>
      </c>
      <c r="N672">
        <v>440288</v>
      </c>
      <c r="O672">
        <v>267.65227963525803</v>
      </c>
      <c r="P672">
        <v>1.17489464473683</v>
      </c>
      <c r="Q672">
        <v>186</v>
      </c>
      <c r="R672">
        <v>758</v>
      </c>
      <c r="S672">
        <v>259</v>
      </c>
      <c r="T672">
        <v>0</v>
      </c>
    </row>
    <row r="673" spans="1:21" ht="15" customHeight="1">
      <c r="A673" s="9" t="s">
        <v>1545</v>
      </c>
      <c r="B673" s="1" t="s">
        <v>868</v>
      </c>
      <c r="C673" s="1" t="s">
        <v>4211</v>
      </c>
      <c r="D673" s="1" t="s">
        <v>4211</v>
      </c>
      <c r="E673" s="9" t="s">
        <v>3084</v>
      </c>
      <c r="F673" t="s">
        <v>3972</v>
      </c>
      <c r="G673" t="s">
        <v>4887</v>
      </c>
      <c r="H673" t="s">
        <v>3026</v>
      </c>
      <c r="I673" t="s">
        <v>3712</v>
      </c>
      <c r="J673" s="9" t="s">
        <v>2606</v>
      </c>
      <c r="K673" s="9" t="s">
        <v>2606</v>
      </c>
      <c r="L673" s="9" t="b">
        <f t="shared" si="10"/>
        <v>1</v>
      </c>
      <c r="M673">
        <v>2161</v>
      </c>
      <c r="N673">
        <v>2503563</v>
      </c>
      <c r="O673">
        <v>1158.5205923183701</v>
      </c>
      <c r="P673">
        <v>6.5042881300105604</v>
      </c>
      <c r="Q673">
        <v>217</v>
      </c>
      <c r="R673">
        <v>3662</v>
      </c>
      <c r="S673">
        <v>1173</v>
      </c>
      <c r="T673">
        <v>1557</v>
      </c>
    </row>
    <row r="674" spans="1:21" ht="15" customHeight="1">
      <c r="A674" s="1" t="s">
        <v>869</v>
      </c>
      <c r="B674" s="1" t="s">
        <v>1960</v>
      </c>
      <c r="C674" s="1" t="s">
        <v>4211</v>
      </c>
      <c r="E674" s="1" t="s">
        <v>1961</v>
      </c>
      <c r="F674" t="s">
        <v>3972</v>
      </c>
      <c r="G674" t="s">
        <v>4757</v>
      </c>
      <c r="H674" t="s">
        <v>3024</v>
      </c>
      <c r="I674" t="s">
        <v>3735</v>
      </c>
      <c r="J674" s="1" t="s">
        <v>2607</v>
      </c>
      <c r="K674" s="1" t="s">
        <v>2607</v>
      </c>
      <c r="L674" s="9" t="b">
        <f t="shared" si="10"/>
        <v>1</v>
      </c>
      <c r="M674">
        <v>2405</v>
      </c>
      <c r="N674">
        <v>2094600</v>
      </c>
      <c r="O674">
        <v>870.93555093555096</v>
      </c>
      <c r="P674">
        <v>8.4545671190745999</v>
      </c>
      <c r="Q674">
        <v>229</v>
      </c>
      <c r="R674">
        <v>10322</v>
      </c>
      <c r="S674">
        <v>802</v>
      </c>
      <c r="T674">
        <v>616</v>
      </c>
      <c r="U674" s="1"/>
    </row>
    <row r="675" spans="1:21" ht="15" customHeight="1">
      <c r="A675" s="9" t="s">
        <v>870</v>
      </c>
      <c r="B675" s="1" t="s">
        <v>871</v>
      </c>
      <c r="C675" s="1" t="s">
        <v>4211</v>
      </c>
      <c r="E675" s="9" t="s">
        <v>3085</v>
      </c>
      <c r="F675" t="s">
        <v>3972</v>
      </c>
      <c r="G675" t="s">
        <v>4971</v>
      </c>
      <c r="H675" t="s">
        <v>3026</v>
      </c>
      <c r="I675" t="s">
        <v>3712</v>
      </c>
      <c r="J675" s="9" t="s">
        <v>2608</v>
      </c>
      <c r="K675" s="9" t="s">
        <v>2608</v>
      </c>
      <c r="L675" s="9" t="b">
        <f t="shared" si="10"/>
        <v>1</v>
      </c>
      <c r="M675">
        <v>2289</v>
      </c>
      <c r="N675">
        <v>3217779</v>
      </c>
      <c r="O675">
        <v>1405.7575360419301</v>
      </c>
      <c r="P675">
        <v>7.5519878639021201</v>
      </c>
      <c r="Q675">
        <v>213</v>
      </c>
      <c r="R675">
        <v>6639</v>
      </c>
      <c r="S675">
        <v>1446</v>
      </c>
      <c r="T675">
        <v>2021</v>
      </c>
    </row>
    <row r="676" spans="1:21" ht="15" customHeight="1">
      <c r="A676" s="9" t="s">
        <v>872</v>
      </c>
      <c r="B676" s="1" t="s">
        <v>873</v>
      </c>
      <c r="C676" s="1" t="s">
        <v>4211</v>
      </c>
      <c r="E676" s="9" t="s">
        <v>3278</v>
      </c>
      <c r="F676" t="s">
        <v>3972</v>
      </c>
      <c r="G676" t="s">
        <v>5130</v>
      </c>
      <c r="H676" t="s">
        <v>4005</v>
      </c>
      <c r="I676" t="s">
        <v>3027</v>
      </c>
      <c r="J676" s="9" t="s">
        <v>2609</v>
      </c>
      <c r="K676" s="9" t="s">
        <v>2609</v>
      </c>
      <c r="L676" s="9" t="b">
        <f t="shared" si="10"/>
        <v>1</v>
      </c>
      <c r="M676">
        <v>2348</v>
      </c>
      <c r="N676">
        <v>2248808</v>
      </c>
      <c r="O676">
        <v>957.75468483815996</v>
      </c>
      <c r="P676">
        <v>4.8989979819474296</v>
      </c>
      <c r="Q676">
        <v>197</v>
      </c>
      <c r="R676">
        <v>2225</v>
      </c>
      <c r="S676">
        <v>942</v>
      </c>
      <c r="T676">
        <v>909</v>
      </c>
    </row>
    <row r="677" spans="1:21" ht="15" customHeight="1">
      <c r="A677" s="1" t="s">
        <v>874</v>
      </c>
      <c r="B677" s="1" t="s">
        <v>1962</v>
      </c>
      <c r="C677" s="1" t="s">
        <v>4210</v>
      </c>
      <c r="E677" s="1" t="s">
        <v>1963</v>
      </c>
      <c r="F677" t="s">
        <v>3972</v>
      </c>
      <c r="G677" t="s">
        <v>5069</v>
      </c>
      <c r="H677" t="s">
        <v>3024</v>
      </c>
      <c r="I677" t="s">
        <v>3735</v>
      </c>
      <c r="J677" s="1" t="s">
        <v>2610</v>
      </c>
      <c r="K677" s="1" t="s">
        <v>2610</v>
      </c>
      <c r="L677" s="9" t="b">
        <f t="shared" si="10"/>
        <v>1</v>
      </c>
      <c r="M677">
        <v>2366</v>
      </c>
      <c r="N677">
        <v>1545211</v>
      </c>
      <c r="O677">
        <v>653.09002535925595</v>
      </c>
      <c r="P677">
        <v>4.9538754510655396</v>
      </c>
      <c r="Q677">
        <v>228</v>
      </c>
      <c r="R677">
        <v>3157</v>
      </c>
      <c r="S677">
        <v>627</v>
      </c>
      <c r="T677">
        <v>167</v>
      </c>
      <c r="U677" s="1" t="s">
        <v>3025</v>
      </c>
    </row>
    <row r="678" spans="1:21" ht="15" customHeight="1">
      <c r="A678" s="9" t="s">
        <v>875</v>
      </c>
      <c r="B678" s="1" t="s">
        <v>876</v>
      </c>
      <c r="C678" s="1" t="s">
        <v>4211</v>
      </c>
      <c r="D678" s="1" t="s">
        <v>4211</v>
      </c>
      <c r="E678" s="9" t="s">
        <v>3604</v>
      </c>
      <c r="F678" t="s">
        <v>3972</v>
      </c>
      <c r="G678" t="s">
        <v>4749</v>
      </c>
      <c r="H678" t="s">
        <v>4187</v>
      </c>
      <c r="I678" t="s">
        <v>3028</v>
      </c>
      <c r="J678" s="9" t="s">
        <v>2611</v>
      </c>
      <c r="K678" s="9" t="s">
        <v>2611</v>
      </c>
      <c r="L678" s="9" t="b">
        <f t="shared" si="10"/>
        <v>1</v>
      </c>
      <c r="M678">
        <v>2361</v>
      </c>
      <c r="N678">
        <v>2397139</v>
      </c>
      <c r="O678">
        <v>1015.30664972469</v>
      </c>
      <c r="P678">
        <v>5.1912243364077701</v>
      </c>
      <c r="Q678">
        <v>175</v>
      </c>
      <c r="R678">
        <v>4106</v>
      </c>
      <c r="S678">
        <v>1009</v>
      </c>
      <c r="T678">
        <v>1227</v>
      </c>
    </row>
    <row r="679" spans="1:21" ht="15" customHeight="1">
      <c r="A679" s="1" t="s">
        <v>877</v>
      </c>
      <c r="B679" s="1" t="s">
        <v>1964</v>
      </c>
      <c r="C679" s="1" t="s">
        <v>4210</v>
      </c>
      <c r="E679" s="1" t="s">
        <v>1965</v>
      </c>
      <c r="F679" t="s">
        <v>3972</v>
      </c>
      <c r="G679" t="s">
        <v>4917</v>
      </c>
      <c r="H679" t="s">
        <v>3024</v>
      </c>
      <c r="I679" t="s">
        <v>3735</v>
      </c>
      <c r="J679" s="1" t="s">
        <v>2612</v>
      </c>
      <c r="K679" s="1" t="s">
        <v>2612</v>
      </c>
      <c r="L679" s="9" t="b">
        <f t="shared" si="10"/>
        <v>1</v>
      </c>
      <c r="M679">
        <v>2392</v>
      </c>
      <c r="N679">
        <v>2187338</v>
      </c>
      <c r="O679">
        <v>914.43896321070201</v>
      </c>
      <c r="P679">
        <v>10.5090667627518</v>
      </c>
      <c r="Q679">
        <v>230</v>
      </c>
      <c r="R679">
        <v>17354</v>
      </c>
      <c r="S679">
        <v>843</v>
      </c>
      <c r="T679">
        <v>721</v>
      </c>
      <c r="U679" s="1" t="s">
        <v>3025</v>
      </c>
    </row>
    <row r="680" spans="1:21" ht="15" customHeight="1">
      <c r="A680" s="9" t="s">
        <v>878</v>
      </c>
      <c r="B680" s="1" t="s">
        <v>879</v>
      </c>
      <c r="C680" s="1" t="s">
        <v>4211</v>
      </c>
      <c r="E680" s="9" t="s">
        <v>3460</v>
      </c>
      <c r="F680" t="s">
        <v>3972</v>
      </c>
      <c r="G680" t="s">
        <v>5490</v>
      </c>
      <c r="H680" t="s">
        <v>3026</v>
      </c>
      <c r="I680" t="s">
        <v>3712</v>
      </c>
      <c r="J680" s="9" t="s">
        <v>2613</v>
      </c>
      <c r="K680" s="9" t="s">
        <v>2613</v>
      </c>
      <c r="L680" s="9" t="b">
        <f t="shared" si="10"/>
        <v>1</v>
      </c>
      <c r="M680">
        <v>2213</v>
      </c>
      <c r="N680">
        <v>1825925</v>
      </c>
      <c r="O680">
        <v>825.09037505648405</v>
      </c>
      <c r="P680">
        <v>5.2355922588389401</v>
      </c>
      <c r="Q680">
        <v>56</v>
      </c>
      <c r="R680">
        <v>2588</v>
      </c>
      <c r="S680">
        <v>840</v>
      </c>
      <c r="T680">
        <v>521</v>
      </c>
    </row>
    <row r="681" spans="1:21" ht="15" customHeight="1">
      <c r="A681" s="1" t="s">
        <v>880</v>
      </c>
      <c r="B681" s="1" t="s">
        <v>1966</v>
      </c>
      <c r="C681" s="1" t="s">
        <v>4210</v>
      </c>
      <c r="E681" s="1" t="s">
        <v>1967</v>
      </c>
      <c r="F681" t="s">
        <v>3972</v>
      </c>
      <c r="G681" t="s">
        <v>4701</v>
      </c>
      <c r="H681" t="s">
        <v>3024</v>
      </c>
      <c r="I681" t="s">
        <v>3735</v>
      </c>
      <c r="J681" s="1" t="s">
        <v>2614</v>
      </c>
      <c r="K681" s="1" t="s">
        <v>2614</v>
      </c>
      <c r="L681" s="9" t="b">
        <f t="shared" si="10"/>
        <v>1</v>
      </c>
      <c r="M681">
        <v>2388</v>
      </c>
      <c r="N681">
        <v>2856046</v>
      </c>
      <c r="O681">
        <v>1195.99916247906</v>
      </c>
      <c r="P681">
        <v>10.887942877728801</v>
      </c>
      <c r="Q681">
        <v>209</v>
      </c>
      <c r="R681">
        <v>7158</v>
      </c>
      <c r="S681">
        <v>1088.5</v>
      </c>
      <c r="T681">
        <v>1387</v>
      </c>
      <c r="U681" s="1" t="s">
        <v>3025</v>
      </c>
    </row>
    <row r="682" spans="1:21" ht="15" customHeight="1">
      <c r="A682" s="9" t="s">
        <v>881</v>
      </c>
      <c r="B682" s="1" t="s">
        <v>882</v>
      </c>
      <c r="C682" s="1" t="s">
        <v>4211</v>
      </c>
      <c r="E682" s="9" t="s">
        <v>3279</v>
      </c>
      <c r="F682" t="s">
        <v>3972</v>
      </c>
      <c r="G682" t="s">
        <v>5110</v>
      </c>
      <c r="H682" t="s">
        <v>3781</v>
      </c>
      <c r="I682" t="s">
        <v>3027</v>
      </c>
      <c r="J682" s="9" t="s">
        <v>2615</v>
      </c>
      <c r="K682" s="9" t="s">
        <v>2615</v>
      </c>
      <c r="L682" s="9" t="b">
        <f t="shared" si="10"/>
        <v>1</v>
      </c>
      <c r="M682">
        <v>2312</v>
      </c>
      <c r="N682">
        <v>1788402</v>
      </c>
      <c r="O682">
        <v>773.53027681660899</v>
      </c>
      <c r="P682">
        <v>5.1267909237236298</v>
      </c>
      <c r="Q682">
        <v>215</v>
      </c>
      <c r="R682">
        <v>1853</v>
      </c>
      <c r="S682">
        <v>751</v>
      </c>
      <c r="T682">
        <v>392</v>
      </c>
    </row>
    <row r="683" spans="1:21" ht="15" customHeight="1">
      <c r="A683" t="s">
        <v>4575</v>
      </c>
      <c r="B683" t="s">
        <v>3981</v>
      </c>
      <c r="C683" s="9" t="s">
        <v>4211</v>
      </c>
      <c r="E683" s="3" t="s">
        <v>3982</v>
      </c>
      <c r="F683" t="s">
        <v>3972</v>
      </c>
      <c r="G683" t="s">
        <v>5541</v>
      </c>
      <c r="H683" t="s">
        <v>4156</v>
      </c>
      <c r="I683" t="s">
        <v>3027</v>
      </c>
      <c r="J683" s="13" t="s">
        <v>4321</v>
      </c>
      <c r="K683" s="13" t="s">
        <v>4321</v>
      </c>
      <c r="L683" s="9" t="b">
        <f t="shared" si="10"/>
        <v>1</v>
      </c>
      <c r="M683">
        <v>2280</v>
      </c>
      <c r="N683">
        <v>1110105</v>
      </c>
      <c r="O683">
        <v>486.88815789473603</v>
      </c>
      <c r="P683">
        <v>2.72969162811181</v>
      </c>
      <c r="Q683">
        <v>209</v>
      </c>
      <c r="R683">
        <v>1706</v>
      </c>
      <c r="S683">
        <v>482</v>
      </c>
      <c r="T683">
        <v>6</v>
      </c>
    </row>
    <row r="684" spans="1:21" ht="15" customHeight="1">
      <c r="A684" s="9" t="s">
        <v>883</v>
      </c>
      <c r="B684" s="1" t="s">
        <v>884</v>
      </c>
      <c r="C684" s="1" t="s">
        <v>4211</v>
      </c>
      <c r="E684" s="9" t="s">
        <v>3086</v>
      </c>
      <c r="F684" t="s">
        <v>3972</v>
      </c>
      <c r="G684" t="s">
        <v>5402</v>
      </c>
      <c r="H684" t="s">
        <v>4005</v>
      </c>
      <c r="I684" t="s">
        <v>3027</v>
      </c>
      <c r="J684" s="9" t="s">
        <v>2616</v>
      </c>
      <c r="K684" s="9" t="s">
        <v>2616</v>
      </c>
      <c r="L684" s="9" t="b">
        <f t="shared" si="10"/>
        <v>1</v>
      </c>
      <c r="M684">
        <v>2336</v>
      </c>
      <c r="N684">
        <v>2703368</v>
      </c>
      <c r="O684">
        <v>1157.26369863013</v>
      </c>
      <c r="P684">
        <v>6.1223197617817497</v>
      </c>
      <c r="Q684">
        <v>217</v>
      </c>
      <c r="R684">
        <v>3034</v>
      </c>
      <c r="S684">
        <v>1171</v>
      </c>
      <c r="T684">
        <v>1720</v>
      </c>
    </row>
    <row r="685" spans="1:21" ht="15" customHeight="1">
      <c r="A685" s="1" t="s">
        <v>885</v>
      </c>
      <c r="B685" s="1" t="s">
        <v>1968</v>
      </c>
      <c r="C685" s="1" t="s">
        <v>4210</v>
      </c>
      <c r="E685" s="1" t="s">
        <v>1969</v>
      </c>
      <c r="F685" t="s">
        <v>3972</v>
      </c>
      <c r="G685" t="s">
        <v>4789</v>
      </c>
      <c r="H685" t="s">
        <v>3024</v>
      </c>
      <c r="I685" t="s">
        <v>3735</v>
      </c>
      <c r="J685" s="1" t="s">
        <v>2617</v>
      </c>
      <c r="K685" s="1" t="s">
        <v>2617</v>
      </c>
      <c r="L685" s="9" t="b">
        <f t="shared" si="10"/>
        <v>1</v>
      </c>
      <c r="M685">
        <v>2341</v>
      </c>
      <c r="N685">
        <v>2500015</v>
      </c>
      <c r="O685">
        <v>1067.92609995728</v>
      </c>
      <c r="P685">
        <v>10.3135132409933</v>
      </c>
      <c r="Q685">
        <v>231</v>
      </c>
      <c r="R685">
        <v>8987</v>
      </c>
      <c r="S685">
        <v>949</v>
      </c>
      <c r="T685">
        <v>1037</v>
      </c>
      <c r="U685" s="1" t="s">
        <v>3025</v>
      </c>
    </row>
    <row r="686" spans="1:21" ht="15" customHeight="1">
      <c r="A686" s="1" t="s">
        <v>886</v>
      </c>
      <c r="B686" s="1" t="s">
        <v>1970</v>
      </c>
      <c r="C686" s="1" t="s">
        <v>4211</v>
      </c>
      <c r="E686" s="1" t="s">
        <v>1971</v>
      </c>
      <c r="F686" t="s">
        <v>3972</v>
      </c>
      <c r="G686" t="s">
        <v>4700</v>
      </c>
      <c r="H686" t="s">
        <v>3024</v>
      </c>
      <c r="I686" t="s">
        <v>3735</v>
      </c>
      <c r="J686" s="1" t="s">
        <v>2618</v>
      </c>
      <c r="K686" s="1" t="s">
        <v>2618</v>
      </c>
      <c r="L686" s="9" t="b">
        <f t="shared" si="10"/>
        <v>1</v>
      </c>
      <c r="M686">
        <v>2301</v>
      </c>
      <c r="N686">
        <v>2349037</v>
      </c>
      <c r="O686">
        <v>1020.87657540199</v>
      </c>
      <c r="P686">
        <v>12.715573542205201</v>
      </c>
      <c r="Q686">
        <v>241</v>
      </c>
      <c r="R686">
        <v>16244</v>
      </c>
      <c r="S686">
        <v>900</v>
      </c>
      <c r="T686">
        <v>931</v>
      </c>
      <c r="U686" s="1"/>
    </row>
    <row r="687" spans="1:21" ht="15" customHeight="1">
      <c r="A687" s="9" t="s">
        <v>887</v>
      </c>
      <c r="B687" s="1" t="s">
        <v>888</v>
      </c>
      <c r="C687" s="1" t="s">
        <v>4210</v>
      </c>
      <c r="E687" s="9" t="s">
        <v>3461</v>
      </c>
      <c r="F687" t="s">
        <v>3972</v>
      </c>
      <c r="G687" t="s">
        <v>5493</v>
      </c>
      <c r="H687" t="s">
        <v>5623</v>
      </c>
      <c r="I687" t="s">
        <v>3711</v>
      </c>
      <c r="J687" s="9" t="s">
        <v>2619</v>
      </c>
      <c r="K687" s="9" t="s">
        <v>2619</v>
      </c>
      <c r="L687" s="9" t="b">
        <f t="shared" si="10"/>
        <v>1</v>
      </c>
      <c r="M687">
        <v>1135</v>
      </c>
      <c r="N687">
        <v>883641</v>
      </c>
      <c r="O687">
        <v>778.53832599118903</v>
      </c>
      <c r="P687">
        <v>5.6875375118756697</v>
      </c>
      <c r="Q687">
        <v>209</v>
      </c>
      <c r="R687">
        <v>1393</v>
      </c>
      <c r="S687">
        <v>779</v>
      </c>
      <c r="T687">
        <v>134</v>
      </c>
    </row>
    <row r="688" spans="1:21" ht="15" customHeight="1">
      <c r="A688" s="9" t="s">
        <v>912</v>
      </c>
      <c r="B688" s="1" t="s">
        <v>913</v>
      </c>
      <c r="C688" s="1" t="s">
        <v>4210</v>
      </c>
      <c r="D688" s="1" t="s">
        <v>4211</v>
      </c>
      <c r="E688" s="9" t="s">
        <v>3491</v>
      </c>
      <c r="F688" t="s">
        <v>3972</v>
      </c>
      <c r="G688" t="s">
        <v>5609</v>
      </c>
      <c r="H688" t="s">
        <v>5628</v>
      </c>
      <c r="I688" t="s">
        <v>3711</v>
      </c>
      <c r="J688" s="9" t="s">
        <v>2633</v>
      </c>
      <c r="K688" s="9" t="s">
        <v>6007</v>
      </c>
      <c r="L688" s="9" t="b">
        <f t="shared" si="10"/>
        <v>0</v>
      </c>
      <c r="M688">
        <v>2274</v>
      </c>
      <c r="N688">
        <v>1822318</v>
      </c>
      <c r="O688">
        <v>801.37115215479298</v>
      </c>
      <c r="P688">
        <v>4.6201750257037899</v>
      </c>
      <c r="Q688">
        <v>207</v>
      </c>
      <c r="R688">
        <v>1824</v>
      </c>
      <c r="S688">
        <v>818</v>
      </c>
      <c r="T688">
        <v>382</v>
      </c>
    </row>
    <row r="689" spans="1:28" ht="15" customHeight="1">
      <c r="A689" s="9" t="s">
        <v>757</v>
      </c>
      <c r="B689" s="1" t="s">
        <v>758</v>
      </c>
      <c r="C689" s="1" t="s">
        <v>4211</v>
      </c>
      <c r="E689" s="9" t="s">
        <v>3625</v>
      </c>
      <c r="F689" t="s">
        <v>3972</v>
      </c>
      <c r="G689" t="s">
        <v>4792</v>
      </c>
      <c r="H689" t="s">
        <v>4175</v>
      </c>
      <c r="I689" t="s">
        <v>3711</v>
      </c>
      <c r="J689" s="9" t="s">
        <v>2537</v>
      </c>
      <c r="K689" s="9" t="s">
        <v>6008</v>
      </c>
      <c r="L689" s="9" t="b">
        <f t="shared" si="10"/>
        <v>0</v>
      </c>
      <c r="M689">
        <v>2382</v>
      </c>
      <c r="N689">
        <v>2284217</v>
      </c>
      <c r="O689">
        <v>958.94920235096504</v>
      </c>
      <c r="P689">
        <v>4.69197070837268</v>
      </c>
      <c r="Q689">
        <v>254</v>
      </c>
      <c r="R689">
        <v>3797</v>
      </c>
      <c r="S689">
        <v>960</v>
      </c>
      <c r="T689">
        <v>978</v>
      </c>
    </row>
    <row r="690" spans="1:28" ht="15" customHeight="1">
      <c r="A690" s="9" t="s">
        <v>889</v>
      </c>
      <c r="B690" s="1" t="s">
        <v>890</v>
      </c>
      <c r="C690" s="1" t="s">
        <v>4211</v>
      </c>
      <c r="E690" s="9" t="s">
        <v>3200</v>
      </c>
      <c r="F690" t="s">
        <v>3972</v>
      </c>
      <c r="G690" t="s">
        <v>4947</v>
      </c>
      <c r="H690" t="s">
        <v>4178</v>
      </c>
      <c r="I690" t="s">
        <v>3028</v>
      </c>
      <c r="J690" s="9" t="s">
        <v>2620</v>
      </c>
      <c r="K690" s="9" t="s">
        <v>2620</v>
      </c>
      <c r="L690" s="9" t="b">
        <f t="shared" si="10"/>
        <v>1</v>
      </c>
      <c r="M690">
        <v>2323</v>
      </c>
      <c r="N690">
        <v>2233185</v>
      </c>
      <c r="O690">
        <v>961.336633663366</v>
      </c>
      <c r="P690">
        <v>5.3958845682801098</v>
      </c>
      <c r="Q690">
        <v>222</v>
      </c>
      <c r="R690">
        <v>2326</v>
      </c>
      <c r="S690">
        <v>952</v>
      </c>
      <c r="T690">
        <v>978</v>
      </c>
    </row>
    <row r="691" spans="1:28" ht="15" customHeight="1">
      <c r="A691" s="9" t="s">
        <v>891</v>
      </c>
      <c r="B691" s="1" t="s">
        <v>892</v>
      </c>
      <c r="C691" s="1" t="s">
        <v>4211</v>
      </c>
      <c r="E691" s="9" t="s">
        <v>3605</v>
      </c>
      <c r="F691" t="s">
        <v>3972</v>
      </c>
      <c r="G691" t="s">
        <v>4880</v>
      </c>
      <c r="H691" t="s">
        <v>4186</v>
      </c>
      <c r="I691" t="s">
        <v>3712</v>
      </c>
      <c r="J691" s="9" t="s">
        <v>2621</v>
      </c>
      <c r="K691" s="9" t="s">
        <v>2621</v>
      </c>
      <c r="L691" s="9" t="b">
        <f t="shared" si="10"/>
        <v>1</v>
      </c>
      <c r="M691">
        <v>2098</v>
      </c>
      <c r="N691">
        <v>683303</v>
      </c>
      <c r="O691">
        <v>325.69256434699702</v>
      </c>
      <c r="P691">
        <v>1.50890398505267</v>
      </c>
      <c r="Q691">
        <v>58</v>
      </c>
      <c r="R691">
        <v>860</v>
      </c>
      <c r="S691">
        <v>319</v>
      </c>
      <c r="T691">
        <v>0</v>
      </c>
    </row>
    <row r="692" spans="1:28" ht="15" customHeight="1">
      <c r="A692" s="9" t="s">
        <v>735</v>
      </c>
      <c r="B692" s="1" t="s">
        <v>736</v>
      </c>
      <c r="C692" s="1" t="s">
        <v>4211</v>
      </c>
      <c r="E692" s="9" t="s">
        <v>3617</v>
      </c>
      <c r="F692" t="s">
        <v>3972</v>
      </c>
      <c r="G692" t="s">
        <v>5519</v>
      </c>
      <c r="H692" t="s">
        <v>4182</v>
      </c>
      <c r="I692" t="s">
        <v>3711</v>
      </c>
      <c r="J692" s="9" t="s">
        <v>2526</v>
      </c>
      <c r="K692" s="9" t="s">
        <v>2526</v>
      </c>
      <c r="L692" s="9" t="b">
        <f t="shared" si="10"/>
        <v>1</v>
      </c>
      <c r="M692">
        <v>2366</v>
      </c>
      <c r="N692">
        <v>2206754</v>
      </c>
      <c r="O692">
        <v>932.69399830938198</v>
      </c>
      <c r="P692">
        <v>4.5060679317957302</v>
      </c>
      <c r="Q692">
        <v>220</v>
      </c>
      <c r="R692">
        <v>2385</v>
      </c>
      <c r="S692">
        <v>935</v>
      </c>
      <c r="T692">
        <v>829</v>
      </c>
    </row>
    <row r="693" spans="1:28" ht="15" customHeight="1">
      <c r="A693" s="9" t="s">
        <v>737</v>
      </c>
      <c r="B693" s="1" t="s">
        <v>738</v>
      </c>
      <c r="C693" s="1" t="s">
        <v>4211</v>
      </c>
      <c r="E693" s="9" t="s">
        <v>3619</v>
      </c>
      <c r="F693" t="s">
        <v>3972</v>
      </c>
      <c r="G693" t="s">
        <v>5527</v>
      </c>
      <c r="H693" t="s">
        <v>4182</v>
      </c>
      <c r="I693" t="s">
        <v>3711</v>
      </c>
      <c r="J693" s="9" t="s">
        <v>2527</v>
      </c>
      <c r="K693" s="9" t="s">
        <v>2527</v>
      </c>
      <c r="L693" s="9" t="b">
        <f t="shared" si="10"/>
        <v>1</v>
      </c>
      <c r="M693">
        <v>2312</v>
      </c>
      <c r="N693">
        <v>1840570</v>
      </c>
      <c r="O693">
        <v>796.09429065743905</v>
      </c>
      <c r="P693">
        <v>4.1678813329287303</v>
      </c>
      <c r="Q693">
        <v>133</v>
      </c>
      <c r="R693">
        <v>3352</v>
      </c>
      <c r="S693">
        <v>788</v>
      </c>
      <c r="T693">
        <v>259</v>
      </c>
    </row>
    <row r="694" spans="1:28" ht="15" customHeight="1">
      <c r="A694" t="s">
        <v>4576</v>
      </c>
      <c r="B694" t="s">
        <v>3983</v>
      </c>
      <c r="C694" s="9" t="s">
        <v>4211</v>
      </c>
      <c r="E694" s="3" t="s">
        <v>3984</v>
      </c>
      <c r="F694" t="s">
        <v>3972</v>
      </c>
      <c r="G694" t="s">
        <v>5537</v>
      </c>
      <c r="H694" t="s">
        <v>4156</v>
      </c>
      <c r="I694" t="s">
        <v>3027</v>
      </c>
      <c r="J694" s="13" t="s">
        <v>4332</v>
      </c>
      <c r="K694" s="13" t="s">
        <v>4332</v>
      </c>
      <c r="L694" s="9" t="b">
        <f t="shared" si="10"/>
        <v>1</v>
      </c>
      <c r="M694">
        <v>2270</v>
      </c>
      <c r="N694">
        <v>1178823</v>
      </c>
      <c r="O694">
        <v>519.30528634361201</v>
      </c>
      <c r="P694">
        <v>3.1420106088714901</v>
      </c>
      <c r="Q694">
        <v>58</v>
      </c>
      <c r="R694">
        <v>1798</v>
      </c>
      <c r="S694">
        <v>513</v>
      </c>
      <c r="T694">
        <v>11</v>
      </c>
    </row>
    <row r="695" spans="1:28" ht="15" customHeight="1">
      <c r="A695" s="1" t="s">
        <v>893</v>
      </c>
      <c r="B695" s="1" t="s">
        <v>1972</v>
      </c>
      <c r="C695" s="1" t="s">
        <v>4210</v>
      </c>
      <c r="E695" s="1" t="s">
        <v>1973</v>
      </c>
      <c r="F695" t="s">
        <v>3972</v>
      </c>
      <c r="G695" t="s">
        <v>4989</v>
      </c>
      <c r="H695" t="s">
        <v>3024</v>
      </c>
      <c r="I695" t="s">
        <v>3735</v>
      </c>
      <c r="J695" s="1" t="s">
        <v>2622</v>
      </c>
      <c r="K695" s="1" t="s">
        <v>2622</v>
      </c>
      <c r="L695" s="9" t="b">
        <f t="shared" si="10"/>
        <v>1</v>
      </c>
      <c r="M695">
        <v>2385</v>
      </c>
      <c r="N695">
        <v>2013756</v>
      </c>
      <c r="O695">
        <v>844.34213836477898</v>
      </c>
      <c r="P695">
        <v>7.1621756340507696</v>
      </c>
      <c r="Q695">
        <v>228</v>
      </c>
      <c r="R695">
        <v>5498</v>
      </c>
      <c r="S695">
        <v>784</v>
      </c>
      <c r="T695">
        <v>534</v>
      </c>
      <c r="U695" s="1" t="s">
        <v>3025</v>
      </c>
    </row>
    <row r="696" spans="1:28" ht="15" customHeight="1">
      <c r="A696" s="9" t="s">
        <v>894</v>
      </c>
      <c r="B696" s="1" t="s">
        <v>895</v>
      </c>
      <c r="C696" s="1" t="s">
        <v>4211</v>
      </c>
      <c r="E696" s="9" t="s">
        <v>3304</v>
      </c>
      <c r="F696" t="s">
        <v>3972</v>
      </c>
      <c r="G696" t="s">
        <v>5238</v>
      </c>
      <c r="H696" t="s">
        <v>3783</v>
      </c>
      <c r="I696" t="s">
        <v>3027</v>
      </c>
      <c r="J696" s="9" t="s">
        <v>2623</v>
      </c>
      <c r="K696" s="9" t="s">
        <v>2623</v>
      </c>
      <c r="L696" s="9" t="b">
        <f t="shared" si="10"/>
        <v>1</v>
      </c>
      <c r="M696">
        <v>2378</v>
      </c>
      <c r="N696">
        <v>2040565</v>
      </c>
      <c r="O696">
        <v>858.10134566862905</v>
      </c>
      <c r="P696">
        <v>4.6777059833547403</v>
      </c>
      <c r="Q696">
        <v>209</v>
      </c>
      <c r="R696">
        <v>2103</v>
      </c>
      <c r="S696">
        <v>852</v>
      </c>
      <c r="T696">
        <v>594</v>
      </c>
    </row>
    <row r="697" spans="1:28" ht="15" customHeight="1">
      <c r="A697" s="1" t="s">
        <v>896</v>
      </c>
      <c r="B697" s="1" t="s">
        <v>1974</v>
      </c>
      <c r="C697" s="1" t="s">
        <v>4210</v>
      </c>
      <c r="E697" s="1" t="s">
        <v>1975</v>
      </c>
      <c r="F697" t="s">
        <v>3972</v>
      </c>
      <c r="G697" t="s">
        <v>4993</v>
      </c>
      <c r="H697" t="s">
        <v>3024</v>
      </c>
      <c r="I697" t="s">
        <v>3735</v>
      </c>
      <c r="J697" s="1" t="s">
        <v>2624</v>
      </c>
      <c r="K697" s="1" t="s">
        <v>2624</v>
      </c>
      <c r="L697" s="9" t="b">
        <f t="shared" si="10"/>
        <v>1</v>
      </c>
      <c r="M697">
        <v>2334</v>
      </c>
      <c r="N697">
        <v>2630593</v>
      </c>
      <c r="O697">
        <v>1127.0749785775399</v>
      </c>
      <c r="P697">
        <v>8.7458107329464099</v>
      </c>
      <c r="Q697">
        <v>239</v>
      </c>
      <c r="R697">
        <v>6372</v>
      </c>
      <c r="S697">
        <v>1088</v>
      </c>
      <c r="T697">
        <v>1414</v>
      </c>
      <c r="U697" s="1" t="s">
        <v>3025</v>
      </c>
    </row>
    <row r="698" spans="1:28" s="1" customFormat="1" ht="15" customHeight="1">
      <c r="A698" s="9" t="s">
        <v>897</v>
      </c>
      <c r="B698" s="1" t="s">
        <v>898</v>
      </c>
      <c r="C698" s="1" t="s">
        <v>4211</v>
      </c>
      <c r="E698" s="9" t="s">
        <v>3204</v>
      </c>
      <c r="F698" t="s">
        <v>3972</v>
      </c>
      <c r="G698" t="s">
        <v>5368</v>
      </c>
      <c r="H698" t="s">
        <v>4178</v>
      </c>
      <c r="I698" t="s">
        <v>3028</v>
      </c>
      <c r="J698" s="9" t="s">
        <v>2625</v>
      </c>
      <c r="K698" s="9" t="s">
        <v>2625</v>
      </c>
      <c r="L698" s="9" t="b">
        <f t="shared" si="10"/>
        <v>1</v>
      </c>
      <c r="M698">
        <v>1156</v>
      </c>
      <c r="N698">
        <v>1576726</v>
      </c>
      <c r="O698">
        <v>1363.9498269896101</v>
      </c>
      <c r="P698">
        <v>10.8798346383132</v>
      </c>
      <c r="Q698">
        <v>252</v>
      </c>
      <c r="R698">
        <v>2942</v>
      </c>
      <c r="S698">
        <v>1408</v>
      </c>
      <c r="T698">
        <v>976</v>
      </c>
      <c r="U698" s="9"/>
      <c r="V698"/>
      <c r="W698"/>
      <c r="X698"/>
      <c r="Y698"/>
      <c r="Z698"/>
      <c r="AA698"/>
      <c r="AB698"/>
    </row>
    <row r="699" spans="1:28" ht="15" customHeight="1">
      <c r="A699" s="9" t="s">
        <v>901</v>
      </c>
      <c r="B699" s="1" t="s">
        <v>902</v>
      </c>
      <c r="C699" s="1" t="s">
        <v>4211</v>
      </c>
      <c r="E699" s="9" t="s">
        <v>3606</v>
      </c>
      <c r="F699" t="s">
        <v>3972</v>
      </c>
      <c r="G699" t="s">
        <v>4926</v>
      </c>
      <c r="H699" t="s">
        <v>3782</v>
      </c>
      <c r="I699" t="s">
        <v>3027</v>
      </c>
      <c r="J699" s="9" t="s">
        <v>2627</v>
      </c>
      <c r="K699" s="9" t="s">
        <v>2627</v>
      </c>
      <c r="L699" s="9" t="b">
        <f t="shared" si="10"/>
        <v>1</v>
      </c>
      <c r="M699">
        <v>1791</v>
      </c>
      <c r="N699">
        <v>506568</v>
      </c>
      <c r="O699">
        <v>282.840871021775</v>
      </c>
      <c r="P699">
        <v>1.56321449775749</v>
      </c>
      <c r="Q699">
        <v>57</v>
      </c>
      <c r="R699">
        <v>1422</v>
      </c>
      <c r="S699">
        <v>273</v>
      </c>
      <c r="T699">
        <v>2</v>
      </c>
    </row>
    <row r="700" spans="1:28" ht="15" customHeight="1">
      <c r="A700" t="s">
        <v>4577</v>
      </c>
      <c r="B700" t="s">
        <v>3985</v>
      </c>
      <c r="C700" s="9" t="s">
        <v>4211</v>
      </c>
      <c r="E700" s="3" t="s">
        <v>3986</v>
      </c>
      <c r="F700" t="s">
        <v>3972</v>
      </c>
      <c r="G700" t="s">
        <v>5264</v>
      </c>
      <c r="H700" t="s">
        <v>4204</v>
      </c>
      <c r="I700" t="s">
        <v>3712</v>
      </c>
      <c r="J700" s="13" t="s">
        <v>4245</v>
      </c>
      <c r="K700" s="13" t="s">
        <v>4245</v>
      </c>
      <c r="L700" s="9" t="b">
        <f t="shared" si="10"/>
        <v>1</v>
      </c>
      <c r="M700">
        <v>2334</v>
      </c>
      <c r="N700">
        <v>2394529</v>
      </c>
      <c r="O700">
        <v>1025.93359040274</v>
      </c>
      <c r="P700">
        <v>4.9260864348112099</v>
      </c>
      <c r="Q700">
        <v>214</v>
      </c>
      <c r="R700">
        <v>2500</v>
      </c>
      <c r="S700">
        <v>1044</v>
      </c>
      <c r="T700">
        <v>1358</v>
      </c>
    </row>
    <row r="701" spans="1:28" ht="15" customHeight="1">
      <c r="A701" s="1" t="s">
        <v>903</v>
      </c>
      <c r="B701" s="1" t="s">
        <v>1976</v>
      </c>
      <c r="C701" s="1" t="s">
        <v>4210</v>
      </c>
      <c r="E701" s="1" t="s">
        <v>1977</v>
      </c>
      <c r="F701" t="s">
        <v>3972</v>
      </c>
      <c r="G701" t="s">
        <v>4910</v>
      </c>
      <c r="H701" t="s">
        <v>3024</v>
      </c>
      <c r="I701" t="s">
        <v>3735</v>
      </c>
      <c r="J701" s="1" t="s">
        <v>2628</v>
      </c>
      <c r="K701" s="1" t="s">
        <v>2628</v>
      </c>
      <c r="L701" s="9" t="b">
        <f t="shared" si="10"/>
        <v>1</v>
      </c>
      <c r="M701">
        <v>2407</v>
      </c>
      <c r="N701">
        <v>2439589</v>
      </c>
      <c r="O701">
        <v>1013.53926049023</v>
      </c>
      <c r="P701">
        <v>9.1362592803967804</v>
      </c>
      <c r="Q701">
        <v>231</v>
      </c>
      <c r="R701">
        <v>7796</v>
      </c>
      <c r="S701">
        <v>953</v>
      </c>
      <c r="T701">
        <v>1043</v>
      </c>
      <c r="U701" s="1" t="s">
        <v>3025</v>
      </c>
    </row>
    <row r="702" spans="1:28" ht="15" customHeight="1">
      <c r="A702" s="9" t="s">
        <v>904</v>
      </c>
      <c r="B702" s="1" t="s">
        <v>905</v>
      </c>
      <c r="C702" s="1" t="s">
        <v>4211</v>
      </c>
      <c r="E702" s="9" t="s">
        <v>3303</v>
      </c>
      <c r="F702" t="s">
        <v>3972</v>
      </c>
      <c r="G702" t="s">
        <v>5117</v>
      </c>
      <c r="H702" t="s">
        <v>3784</v>
      </c>
      <c r="I702" t="s">
        <v>3027</v>
      </c>
      <c r="J702" s="9" t="s">
        <v>2629</v>
      </c>
      <c r="K702" s="9" t="s">
        <v>2629</v>
      </c>
      <c r="L702" s="9" t="b">
        <f t="shared" si="10"/>
        <v>1</v>
      </c>
      <c r="M702">
        <v>2302</v>
      </c>
      <c r="N702">
        <v>2679146</v>
      </c>
      <c r="O702">
        <v>1163.83405734144</v>
      </c>
      <c r="P702">
        <v>6.1035844820638303</v>
      </c>
      <c r="Q702">
        <v>235</v>
      </c>
      <c r="R702">
        <v>3899</v>
      </c>
      <c r="S702">
        <v>1137.5</v>
      </c>
      <c r="T702">
        <v>1672</v>
      </c>
    </row>
    <row r="703" spans="1:28" ht="15" customHeight="1">
      <c r="A703" t="s">
        <v>4578</v>
      </c>
      <c r="B703" t="s">
        <v>3987</v>
      </c>
      <c r="C703" s="9" t="s">
        <v>4211</v>
      </c>
      <c r="E703" s="3" t="s">
        <v>3988</v>
      </c>
      <c r="F703" t="s">
        <v>3972</v>
      </c>
      <c r="G703" t="s">
        <v>5261</v>
      </c>
      <c r="H703" t="s">
        <v>4204</v>
      </c>
      <c r="I703" t="s">
        <v>3712</v>
      </c>
      <c r="J703" s="13" t="s">
        <v>4302</v>
      </c>
      <c r="K703" s="13" t="s">
        <v>4302</v>
      </c>
      <c r="L703" s="9" t="b">
        <f t="shared" si="10"/>
        <v>1</v>
      </c>
      <c r="M703">
        <v>2313</v>
      </c>
      <c r="N703">
        <v>1551390</v>
      </c>
      <c r="O703">
        <v>670.72632944228201</v>
      </c>
      <c r="P703">
        <v>3.64522604383105</v>
      </c>
      <c r="Q703">
        <v>200</v>
      </c>
      <c r="R703">
        <v>2795</v>
      </c>
      <c r="S703">
        <v>670</v>
      </c>
      <c r="T703">
        <v>72</v>
      </c>
    </row>
    <row r="704" spans="1:28" ht="15" customHeight="1">
      <c r="A704" s="9" t="s">
        <v>906</v>
      </c>
      <c r="B704" s="1" t="s">
        <v>907</v>
      </c>
      <c r="C704" s="1" t="s">
        <v>4211</v>
      </c>
      <c r="E704" s="9" t="s">
        <v>3637</v>
      </c>
      <c r="F704" t="s">
        <v>3972</v>
      </c>
      <c r="G704" t="s">
        <v>5414</v>
      </c>
      <c r="H704" t="s">
        <v>4179</v>
      </c>
      <c r="I704" t="s">
        <v>3028</v>
      </c>
      <c r="J704" s="9" t="s">
        <v>2630</v>
      </c>
      <c r="K704" s="9" t="s">
        <v>2630</v>
      </c>
      <c r="L704" s="9" t="b">
        <f t="shared" si="10"/>
        <v>1</v>
      </c>
      <c r="M704">
        <v>2140</v>
      </c>
      <c r="N704">
        <v>1464054</v>
      </c>
      <c r="O704">
        <v>684.13738317756997</v>
      </c>
      <c r="P704">
        <v>4.0077291269234996</v>
      </c>
      <c r="Q704">
        <v>168</v>
      </c>
      <c r="R704">
        <v>4030</v>
      </c>
      <c r="S704">
        <v>668</v>
      </c>
      <c r="T704">
        <v>88</v>
      </c>
    </row>
    <row r="705" spans="1:28" ht="15" customHeight="1">
      <c r="A705" s="9" t="s">
        <v>908</v>
      </c>
      <c r="B705" s="1" t="s">
        <v>909</v>
      </c>
      <c r="C705" s="1" t="s">
        <v>4211</v>
      </c>
      <c r="E705" s="9" t="s">
        <v>3280</v>
      </c>
      <c r="F705" t="s">
        <v>3972</v>
      </c>
      <c r="G705" t="s">
        <v>5096</v>
      </c>
      <c r="H705" t="s">
        <v>3780</v>
      </c>
      <c r="I705" t="s">
        <v>3027</v>
      </c>
      <c r="J705" s="9" t="s">
        <v>2631</v>
      </c>
      <c r="K705" s="9" t="s">
        <v>2631</v>
      </c>
      <c r="L705" s="9" t="b">
        <f t="shared" si="10"/>
        <v>1</v>
      </c>
      <c r="M705">
        <v>2299</v>
      </c>
      <c r="N705">
        <v>1230889</v>
      </c>
      <c r="O705">
        <v>535.40191387559798</v>
      </c>
      <c r="P705">
        <v>3.6361484603568202</v>
      </c>
      <c r="Q705">
        <v>206</v>
      </c>
      <c r="R705">
        <v>1484</v>
      </c>
      <c r="S705">
        <v>519</v>
      </c>
      <c r="T705">
        <v>29</v>
      </c>
    </row>
    <row r="706" spans="1:28" ht="15" customHeight="1">
      <c r="A706" s="9" t="s">
        <v>910</v>
      </c>
      <c r="B706" s="1" t="s">
        <v>911</v>
      </c>
      <c r="C706" s="1" t="s">
        <v>4211</v>
      </c>
      <c r="E706" s="9" t="s">
        <v>3077</v>
      </c>
      <c r="F706" t="s">
        <v>3972</v>
      </c>
      <c r="G706" t="s">
        <v>5441</v>
      </c>
      <c r="H706" t="s">
        <v>3775</v>
      </c>
      <c r="I706" t="s">
        <v>3711</v>
      </c>
      <c r="J706" s="9" t="s">
        <v>2632</v>
      </c>
      <c r="K706" s="9" t="s">
        <v>2632</v>
      </c>
      <c r="L706" s="9" t="b">
        <f t="shared" ref="L706:L769" si="11">EXACT(J706,K706)</f>
        <v>1</v>
      </c>
      <c r="M706">
        <v>2242</v>
      </c>
      <c r="N706">
        <v>2638511</v>
      </c>
      <c r="O706">
        <v>1176.85593220338</v>
      </c>
      <c r="P706">
        <v>6.90499222060454</v>
      </c>
      <c r="Q706">
        <v>233</v>
      </c>
      <c r="R706">
        <v>3419</v>
      </c>
      <c r="S706">
        <v>1174</v>
      </c>
      <c r="T706">
        <v>1630</v>
      </c>
    </row>
    <row r="707" spans="1:28" ht="15" customHeight="1">
      <c r="A707" s="9" t="s">
        <v>834</v>
      </c>
      <c r="B707" s="1" t="s">
        <v>835</v>
      </c>
      <c r="C707" s="1" t="s">
        <v>4211</v>
      </c>
      <c r="E707" s="9" t="s">
        <v>3076</v>
      </c>
      <c r="F707" t="s">
        <v>3972</v>
      </c>
      <c r="G707" t="s">
        <v>5609</v>
      </c>
      <c r="H707" t="s">
        <v>3778</v>
      </c>
      <c r="I707" t="s">
        <v>3711</v>
      </c>
      <c r="J707" s="9" t="s">
        <v>2583</v>
      </c>
      <c r="K707" s="9" t="s">
        <v>5866</v>
      </c>
      <c r="L707" s="9" t="b">
        <f t="shared" si="11"/>
        <v>0</v>
      </c>
      <c r="M707">
        <v>2296</v>
      </c>
      <c r="N707">
        <v>2852725</v>
      </c>
      <c r="O707">
        <v>1242.47604529616</v>
      </c>
      <c r="P707">
        <v>6.7625274332033696</v>
      </c>
      <c r="Q707">
        <v>207</v>
      </c>
      <c r="R707">
        <v>2852</v>
      </c>
      <c r="S707">
        <v>1260</v>
      </c>
      <c r="T707">
        <v>1817</v>
      </c>
      <c r="U707" s="9" t="s">
        <v>5867</v>
      </c>
    </row>
    <row r="708" spans="1:28" ht="15" customHeight="1">
      <c r="A708" s="1" t="s">
        <v>914</v>
      </c>
      <c r="B708" s="1" t="s">
        <v>1978</v>
      </c>
      <c r="C708" s="1" t="s">
        <v>4210</v>
      </c>
      <c r="E708" s="1" t="s">
        <v>1979</v>
      </c>
      <c r="F708" t="s">
        <v>3972</v>
      </c>
      <c r="G708" t="s">
        <v>4919</v>
      </c>
      <c r="H708" t="s">
        <v>3024</v>
      </c>
      <c r="I708" t="s">
        <v>3735</v>
      </c>
      <c r="J708" s="1" t="s">
        <v>2634</v>
      </c>
      <c r="K708" s="1" t="s">
        <v>2634</v>
      </c>
      <c r="L708" s="9" t="b">
        <f t="shared" si="11"/>
        <v>1</v>
      </c>
      <c r="M708">
        <v>2360</v>
      </c>
      <c r="N708">
        <v>2359101</v>
      </c>
      <c r="O708">
        <v>999.61906779661001</v>
      </c>
      <c r="P708">
        <v>9.3149391842589502</v>
      </c>
      <c r="Q708">
        <v>220</v>
      </c>
      <c r="R708">
        <v>7302</v>
      </c>
      <c r="S708">
        <v>946</v>
      </c>
      <c r="T708">
        <v>1008</v>
      </c>
      <c r="U708" s="1" t="s">
        <v>3025</v>
      </c>
    </row>
    <row r="709" spans="1:28" ht="15" customHeight="1">
      <c r="A709" s="9" t="s">
        <v>915</v>
      </c>
      <c r="B709" s="1" t="s">
        <v>916</v>
      </c>
      <c r="C709" s="1" t="s">
        <v>4211</v>
      </c>
      <c r="E709" s="9" t="s">
        <v>3208</v>
      </c>
      <c r="F709" t="s">
        <v>3972</v>
      </c>
      <c r="G709" t="s">
        <v>5369</v>
      </c>
      <c r="H709" t="s">
        <v>4190</v>
      </c>
      <c r="I709" t="s">
        <v>3028</v>
      </c>
      <c r="J709" s="9" t="s">
        <v>2635</v>
      </c>
      <c r="K709" s="9" t="s">
        <v>2635</v>
      </c>
      <c r="L709" s="9" t="b">
        <f t="shared" si="11"/>
        <v>1</v>
      </c>
      <c r="M709">
        <v>2296</v>
      </c>
      <c r="N709">
        <v>3341935</v>
      </c>
      <c r="O709">
        <v>1455.54660278745</v>
      </c>
      <c r="P709">
        <v>7.2864039820833701</v>
      </c>
      <c r="Q709">
        <v>223</v>
      </c>
      <c r="R709">
        <v>3316</v>
      </c>
      <c r="S709">
        <v>1456.5</v>
      </c>
      <c r="T709">
        <v>2098</v>
      </c>
    </row>
    <row r="710" spans="1:28" ht="15" customHeight="1">
      <c r="A710" s="9" t="s">
        <v>917</v>
      </c>
      <c r="B710" s="1" t="s">
        <v>918</v>
      </c>
      <c r="C710" s="1" t="s">
        <v>4211</v>
      </c>
      <c r="D710" s="1" t="s">
        <v>4211</v>
      </c>
      <c r="E710" s="9" t="s">
        <v>3087</v>
      </c>
      <c r="F710" t="s">
        <v>3972</v>
      </c>
      <c r="G710" t="s">
        <v>4972</v>
      </c>
      <c r="H710" t="s">
        <v>4184</v>
      </c>
      <c r="I710" t="s">
        <v>3736</v>
      </c>
      <c r="J710" s="9" t="s">
        <v>2636</v>
      </c>
      <c r="K710" s="9" t="s">
        <v>2636</v>
      </c>
      <c r="L710" s="9" t="b">
        <f t="shared" si="11"/>
        <v>1</v>
      </c>
      <c r="M710">
        <v>2196</v>
      </c>
      <c r="N710">
        <v>2090528</v>
      </c>
      <c r="O710">
        <v>951.97085610200304</v>
      </c>
      <c r="P710">
        <v>5.3734284764935403</v>
      </c>
      <c r="Q710">
        <v>221</v>
      </c>
      <c r="R710">
        <v>2247</v>
      </c>
      <c r="S710">
        <v>944</v>
      </c>
      <c r="T710">
        <v>871</v>
      </c>
    </row>
    <row r="711" spans="1:28" ht="15" customHeight="1">
      <c r="A711" s="1" t="s">
        <v>919</v>
      </c>
      <c r="B711" s="1" t="s">
        <v>1980</v>
      </c>
      <c r="C711" s="1" t="s">
        <v>4210</v>
      </c>
      <c r="E711" s="1" t="s">
        <v>1981</v>
      </c>
      <c r="F711" t="s">
        <v>3972</v>
      </c>
      <c r="G711" t="s">
        <v>4912</v>
      </c>
      <c r="H711" t="s">
        <v>3024</v>
      </c>
      <c r="I711" t="s">
        <v>3735</v>
      </c>
      <c r="J711" s="1" t="s">
        <v>2637</v>
      </c>
      <c r="K711" s="1" t="s">
        <v>2637</v>
      </c>
      <c r="L711" s="9" t="b">
        <f t="shared" si="11"/>
        <v>1</v>
      </c>
      <c r="M711">
        <v>2303</v>
      </c>
      <c r="N711">
        <v>1978164</v>
      </c>
      <c r="O711">
        <v>858.95093356491498</v>
      </c>
      <c r="P711">
        <v>14.8367105437192</v>
      </c>
      <c r="Q711">
        <v>188</v>
      </c>
      <c r="R711">
        <v>30297</v>
      </c>
      <c r="S711">
        <v>811</v>
      </c>
      <c r="T711">
        <v>605</v>
      </c>
      <c r="U711" s="1" t="s">
        <v>3025</v>
      </c>
    </row>
    <row r="712" spans="1:28" ht="15" customHeight="1">
      <c r="A712" s="1" t="s">
        <v>922</v>
      </c>
      <c r="B712" s="1" t="s">
        <v>1982</v>
      </c>
      <c r="C712" s="1" t="s">
        <v>4211</v>
      </c>
      <c r="E712" s="1" t="s">
        <v>1983</v>
      </c>
      <c r="F712" t="s">
        <v>3972</v>
      </c>
      <c r="G712" t="s">
        <v>4987</v>
      </c>
      <c r="H712" t="s">
        <v>3024</v>
      </c>
      <c r="I712" t="s">
        <v>3735</v>
      </c>
      <c r="J712" s="1" t="s">
        <v>2639</v>
      </c>
      <c r="K712" s="1" t="s">
        <v>2639</v>
      </c>
      <c r="L712" s="9" t="b">
        <f t="shared" si="11"/>
        <v>1</v>
      </c>
      <c r="M712">
        <v>2367</v>
      </c>
      <c r="N712">
        <v>2313643</v>
      </c>
      <c r="O712">
        <v>977.45796366708896</v>
      </c>
      <c r="P712">
        <v>8.8880159543713599</v>
      </c>
      <c r="Q712">
        <v>228</v>
      </c>
      <c r="R712">
        <v>7499</v>
      </c>
      <c r="S712">
        <v>916</v>
      </c>
      <c r="T712">
        <v>941</v>
      </c>
      <c r="U712" s="1"/>
    </row>
    <row r="713" spans="1:28" ht="15" customHeight="1">
      <c r="A713" t="s">
        <v>4579</v>
      </c>
      <c r="B713" t="s">
        <v>3989</v>
      </c>
      <c r="C713" s="9" t="s">
        <v>4211</v>
      </c>
      <c r="E713" s="3" t="s">
        <v>3990</v>
      </c>
      <c r="F713" t="s">
        <v>3972</v>
      </c>
      <c r="G713" t="s">
        <v>5535</v>
      </c>
      <c r="H713" t="s">
        <v>4156</v>
      </c>
      <c r="I713" t="s">
        <v>3027</v>
      </c>
      <c r="J713" s="13" t="s">
        <v>4343</v>
      </c>
      <c r="K713" s="13" t="s">
        <v>4343</v>
      </c>
      <c r="L713" s="9" t="b">
        <f t="shared" si="11"/>
        <v>1</v>
      </c>
      <c r="M713">
        <v>2322</v>
      </c>
      <c r="N713">
        <v>1199595</v>
      </c>
      <c r="O713">
        <v>516.62144702842295</v>
      </c>
      <c r="P713">
        <v>2.99809868556527</v>
      </c>
      <c r="Q713">
        <v>207</v>
      </c>
      <c r="R713">
        <v>2541</v>
      </c>
      <c r="S713">
        <v>512</v>
      </c>
      <c r="T713">
        <v>10</v>
      </c>
    </row>
    <row r="714" spans="1:28" ht="15" customHeight="1">
      <c r="A714" t="s">
        <v>4580</v>
      </c>
      <c r="B714" t="s">
        <v>3991</v>
      </c>
      <c r="C714" s="9" t="s">
        <v>4211</v>
      </c>
      <c r="E714" s="3" t="s">
        <v>3992</v>
      </c>
      <c r="F714" t="s">
        <v>3972</v>
      </c>
      <c r="G714" t="s">
        <v>5389</v>
      </c>
      <c r="H714" t="s">
        <v>4178</v>
      </c>
      <c r="I714" t="s">
        <v>3028</v>
      </c>
      <c r="J714" s="13" t="s">
        <v>4381</v>
      </c>
      <c r="K714" s="13" t="s">
        <v>4381</v>
      </c>
      <c r="L714" s="9" t="b">
        <f t="shared" si="11"/>
        <v>1</v>
      </c>
      <c r="M714">
        <v>1592</v>
      </c>
      <c r="N714">
        <v>1741418</v>
      </c>
      <c r="O714">
        <v>1093.8555276381901</v>
      </c>
      <c r="P714">
        <v>6.8357712530813499</v>
      </c>
      <c r="Q714">
        <v>217</v>
      </c>
      <c r="R714">
        <v>2380</v>
      </c>
      <c r="S714">
        <v>1110.5</v>
      </c>
      <c r="T714">
        <v>1056</v>
      </c>
    </row>
    <row r="715" spans="1:28" ht="15" customHeight="1">
      <c r="A715" s="1" t="s">
        <v>923</v>
      </c>
      <c r="B715" s="1" t="s">
        <v>1984</v>
      </c>
      <c r="C715" s="1" t="s">
        <v>4210</v>
      </c>
      <c r="E715" s="1" t="s">
        <v>1985</v>
      </c>
      <c r="F715" t="s">
        <v>3972</v>
      </c>
      <c r="G715" t="s">
        <v>5007</v>
      </c>
      <c r="H715" t="s">
        <v>3024</v>
      </c>
      <c r="I715" t="s">
        <v>3735</v>
      </c>
      <c r="J715" s="1" t="s">
        <v>2640</v>
      </c>
      <c r="K715" s="1" t="s">
        <v>2640</v>
      </c>
      <c r="L715" s="9" t="b">
        <f t="shared" si="11"/>
        <v>1</v>
      </c>
      <c r="M715">
        <v>2379</v>
      </c>
      <c r="N715">
        <v>4129832</v>
      </c>
      <c r="O715">
        <v>1735.95292139554</v>
      </c>
      <c r="P715">
        <v>21.7403073552832</v>
      </c>
      <c r="Q715">
        <v>237</v>
      </c>
      <c r="R715">
        <v>36977</v>
      </c>
      <c r="S715">
        <v>1565</v>
      </c>
      <c r="T715">
        <v>2109</v>
      </c>
      <c r="U715" s="1" t="s">
        <v>3025</v>
      </c>
    </row>
    <row r="716" spans="1:28" ht="15" customHeight="1">
      <c r="A716" s="1" t="s">
        <v>924</v>
      </c>
      <c r="B716" s="1" t="s">
        <v>1986</v>
      </c>
      <c r="C716" s="1" t="s">
        <v>4210</v>
      </c>
      <c r="E716" s="1" t="s">
        <v>1987</v>
      </c>
      <c r="F716" t="s">
        <v>3972</v>
      </c>
      <c r="G716" t="s">
        <v>5089</v>
      </c>
      <c r="H716" t="s">
        <v>3024</v>
      </c>
      <c r="I716" t="s">
        <v>3735</v>
      </c>
      <c r="J716" s="1" t="s">
        <v>2641</v>
      </c>
      <c r="K716" s="1" t="s">
        <v>2641</v>
      </c>
      <c r="L716" s="9" t="b">
        <f t="shared" si="11"/>
        <v>1</v>
      </c>
      <c r="M716">
        <v>2371</v>
      </c>
      <c r="N716">
        <v>1603158</v>
      </c>
      <c r="O716">
        <v>676.15267819485405</v>
      </c>
      <c r="P716">
        <v>4.9604647868065603</v>
      </c>
      <c r="Q716">
        <v>178</v>
      </c>
      <c r="R716">
        <v>2579</v>
      </c>
      <c r="S716">
        <v>649</v>
      </c>
      <c r="T716">
        <v>204</v>
      </c>
      <c r="U716" s="1" t="s">
        <v>3025</v>
      </c>
    </row>
    <row r="717" spans="1:28" ht="15" customHeight="1">
      <c r="A717" s="1" t="s">
        <v>925</v>
      </c>
      <c r="B717" s="1" t="s">
        <v>1988</v>
      </c>
      <c r="C717" s="1" t="s">
        <v>4210</v>
      </c>
      <c r="E717" s="1" t="s">
        <v>1989</v>
      </c>
      <c r="F717" t="s">
        <v>3972</v>
      </c>
      <c r="G717" t="s">
        <v>4756</v>
      </c>
      <c r="H717" t="s">
        <v>3024</v>
      </c>
      <c r="I717" t="s">
        <v>3735</v>
      </c>
      <c r="J717" s="1" t="s">
        <v>2642</v>
      </c>
      <c r="K717" s="1" t="s">
        <v>2642</v>
      </c>
      <c r="L717" s="9" t="b">
        <f t="shared" si="11"/>
        <v>1</v>
      </c>
      <c r="M717">
        <v>2389</v>
      </c>
      <c r="N717">
        <v>3131970</v>
      </c>
      <c r="O717">
        <v>1310.9962327333601</v>
      </c>
      <c r="P717">
        <v>10.4001904192389</v>
      </c>
      <c r="Q717">
        <v>215</v>
      </c>
      <c r="R717">
        <v>4579</v>
      </c>
      <c r="S717">
        <v>1241</v>
      </c>
      <c r="T717">
        <v>1766</v>
      </c>
      <c r="U717" s="1" t="s">
        <v>3025</v>
      </c>
    </row>
    <row r="718" spans="1:28" s="12" customFormat="1" ht="15" customHeight="1">
      <c r="A718" s="1" t="s">
        <v>926</v>
      </c>
      <c r="B718" s="1" t="s">
        <v>1990</v>
      </c>
      <c r="C718" s="1" t="s">
        <v>4210</v>
      </c>
      <c r="D718" s="1"/>
      <c r="E718" s="1" t="s">
        <v>1991</v>
      </c>
      <c r="F718" t="s">
        <v>3972</v>
      </c>
      <c r="G718" t="s">
        <v>4848</v>
      </c>
      <c r="H718" t="s">
        <v>3024</v>
      </c>
      <c r="I718" t="s">
        <v>3735</v>
      </c>
      <c r="J718" s="1" t="s">
        <v>2643</v>
      </c>
      <c r="K718" s="1" t="s">
        <v>2643</v>
      </c>
      <c r="L718" s="9" t="b">
        <f t="shared" si="11"/>
        <v>1</v>
      </c>
      <c r="M718">
        <v>2337</v>
      </c>
      <c r="N718">
        <v>1479328</v>
      </c>
      <c r="O718">
        <v>633.00299529310996</v>
      </c>
      <c r="P718">
        <v>6.5145525800087798</v>
      </c>
      <c r="Q718">
        <v>197</v>
      </c>
      <c r="R718">
        <v>11359</v>
      </c>
      <c r="S718">
        <v>613</v>
      </c>
      <c r="T718">
        <v>105</v>
      </c>
      <c r="U718" s="1" t="s">
        <v>3025</v>
      </c>
      <c r="V718"/>
      <c r="W718"/>
      <c r="X718"/>
      <c r="Y718"/>
      <c r="Z718"/>
      <c r="AA718"/>
      <c r="AB718"/>
    </row>
    <row r="719" spans="1:28" s="12" customFormat="1" ht="15" customHeight="1">
      <c r="A719" s="1" t="s">
        <v>927</v>
      </c>
      <c r="B719" s="1" t="s">
        <v>1992</v>
      </c>
      <c r="C719" s="1" t="s">
        <v>4211</v>
      </c>
      <c r="D719" s="1"/>
      <c r="E719" s="1" t="s">
        <v>1993</v>
      </c>
      <c r="F719" t="s">
        <v>3972</v>
      </c>
      <c r="G719" t="s">
        <v>4802</v>
      </c>
      <c r="H719" t="s">
        <v>3024</v>
      </c>
      <c r="I719" t="s">
        <v>3735</v>
      </c>
      <c r="J719" s="1" t="s">
        <v>2644</v>
      </c>
      <c r="K719" s="1" t="s">
        <v>2644</v>
      </c>
      <c r="L719" s="9" t="b">
        <f t="shared" si="11"/>
        <v>1</v>
      </c>
      <c r="M719">
        <v>2334</v>
      </c>
      <c r="N719">
        <v>1832946</v>
      </c>
      <c r="O719">
        <v>785.32390745501198</v>
      </c>
      <c r="P719">
        <v>5.4750944963772898</v>
      </c>
      <c r="Q719">
        <v>228</v>
      </c>
      <c r="R719">
        <v>2738</v>
      </c>
      <c r="S719">
        <v>774</v>
      </c>
      <c r="T719">
        <v>409</v>
      </c>
      <c r="U719" s="1"/>
      <c r="V719"/>
      <c r="W719"/>
      <c r="X719"/>
      <c r="Y719"/>
      <c r="Z719"/>
      <c r="AA719"/>
      <c r="AB719"/>
    </row>
    <row r="720" spans="1:28" s="12" customFormat="1" ht="15" customHeight="1">
      <c r="A720" s="9" t="s">
        <v>928</v>
      </c>
      <c r="B720" s="1" t="s">
        <v>929</v>
      </c>
      <c r="C720" s="1" t="s">
        <v>4211</v>
      </c>
      <c r="D720" s="1"/>
      <c r="E720" s="9" t="s">
        <v>3281</v>
      </c>
      <c r="F720" t="s">
        <v>3972</v>
      </c>
      <c r="G720" t="s">
        <v>5101</v>
      </c>
      <c r="H720" t="s">
        <v>3780</v>
      </c>
      <c r="I720" t="s">
        <v>3027</v>
      </c>
      <c r="J720" s="9" t="s">
        <v>2645</v>
      </c>
      <c r="K720" s="9" t="s">
        <v>2645</v>
      </c>
      <c r="L720" s="9" t="b">
        <f t="shared" si="11"/>
        <v>1</v>
      </c>
      <c r="M720">
        <v>2344</v>
      </c>
      <c r="N720">
        <v>2371523</v>
      </c>
      <c r="O720">
        <v>1011.74189419795</v>
      </c>
      <c r="P720">
        <v>5.5144269190615498</v>
      </c>
      <c r="Q720">
        <v>58</v>
      </c>
      <c r="R720">
        <v>2756</v>
      </c>
      <c r="S720">
        <v>998</v>
      </c>
      <c r="T720">
        <v>1167</v>
      </c>
      <c r="U720" s="9"/>
      <c r="V720"/>
      <c r="W720"/>
      <c r="X720"/>
      <c r="Y720"/>
      <c r="Z720"/>
      <c r="AA720"/>
      <c r="AB720"/>
    </row>
    <row r="721" spans="1:28" s="12" customFormat="1" ht="15" customHeight="1">
      <c r="A721" s="9" t="s">
        <v>5927</v>
      </c>
      <c r="B721" s="1" t="s">
        <v>5908</v>
      </c>
      <c r="C721" s="1" t="s">
        <v>4211</v>
      </c>
      <c r="D721" s="1"/>
      <c r="E721" s="1" t="s">
        <v>5880</v>
      </c>
      <c r="F721" t="s">
        <v>3972</v>
      </c>
      <c r="G721" t="s">
        <v>5946</v>
      </c>
      <c r="H721"/>
      <c r="I721" s="30" t="s">
        <v>3735</v>
      </c>
      <c r="J721" t="s">
        <v>5901</v>
      </c>
      <c r="K721" s="9" t="s">
        <v>5901</v>
      </c>
      <c r="L721" s="9" t="b">
        <f t="shared" si="11"/>
        <v>1</v>
      </c>
      <c r="M721">
        <v>2342</v>
      </c>
      <c r="N721">
        <v>2040868</v>
      </c>
      <c r="O721">
        <v>871.421007685738</v>
      </c>
      <c r="P721">
        <v>6.6306261075107198</v>
      </c>
      <c r="Q721">
        <v>221</v>
      </c>
      <c r="R721">
        <v>4230</v>
      </c>
      <c r="S721">
        <v>848</v>
      </c>
      <c r="T721">
        <v>707</v>
      </c>
      <c r="U721" s="9"/>
      <c r="V721"/>
      <c r="W721"/>
      <c r="X721"/>
      <c r="Y721"/>
      <c r="Z721"/>
      <c r="AA721"/>
      <c r="AB721"/>
    </row>
    <row r="722" spans="1:28" s="12" customFormat="1" ht="15" customHeight="1">
      <c r="A722" s="9" t="s">
        <v>930</v>
      </c>
      <c r="B722" s="1" t="s">
        <v>931</v>
      </c>
      <c r="C722" s="1" t="s">
        <v>4211</v>
      </c>
      <c r="D722" s="1" t="s">
        <v>4211</v>
      </c>
      <c r="E722" s="9" t="s">
        <v>3476</v>
      </c>
      <c r="F722" t="s">
        <v>3972</v>
      </c>
      <c r="G722" t="s">
        <v>5321</v>
      </c>
      <c r="H722" t="s">
        <v>3778</v>
      </c>
      <c r="I722" t="s">
        <v>3711</v>
      </c>
      <c r="J722" s="9" t="s">
        <v>2646</v>
      </c>
      <c r="K722" s="9" t="s">
        <v>2646</v>
      </c>
      <c r="L722" s="9" t="b">
        <f t="shared" si="11"/>
        <v>1</v>
      </c>
      <c r="M722">
        <v>2259</v>
      </c>
      <c r="N722">
        <v>2701259</v>
      </c>
      <c r="O722">
        <v>1195.7764497565199</v>
      </c>
      <c r="P722">
        <v>6.0851837404398204</v>
      </c>
      <c r="Q722">
        <v>232</v>
      </c>
      <c r="R722">
        <v>3332</v>
      </c>
      <c r="S722">
        <v>1217</v>
      </c>
      <c r="T722">
        <v>1759</v>
      </c>
      <c r="U722" s="9"/>
      <c r="V722"/>
      <c r="W722"/>
      <c r="X722"/>
      <c r="Y722"/>
      <c r="Z722"/>
      <c r="AA722"/>
      <c r="AB722"/>
    </row>
    <row r="723" spans="1:28" s="12" customFormat="1" ht="15" customHeight="1">
      <c r="A723" s="9" t="s">
        <v>932</v>
      </c>
      <c r="B723" s="1" t="s">
        <v>933</v>
      </c>
      <c r="C723" s="1" t="s">
        <v>4211</v>
      </c>
      <c r="D723" s="1"/>
      <c r="E723" s="9" t="s">
        <v>3446</v>
      </c>
      <c r="F723" t="s">
        <v>3972</v>
      </c>
      <c r="G723" t="s">
        <v>5119</v>
      </c>
      <c r="H723" t="s">
        <v>4004</v>
      </c>
      <c r="I723" t="s">
        <v>3027</v>
      </c>
      <c r="J723" s="9" t="s">
        <v>2647</v>
      </c>
      <c r="K723" s="9" t="s">
        <v>2647</v>
      </c>
      <c r="L723" s="9" t="b">
        <f t="shared" si="11"/>
        <v>1</v>
      </c>
      <c r="M723">
        <v>2121</v>
      </c>
      <c r="N723">
        <v>2285352</v>
      </c>
      <c r="O723">
        <v>1077.48797736916</v>
      </c>
      <c r="P723">
        <v>5.6731196446331396</v>
      </c>
      <c r="Q723">
        <v>188</v>
      </c>
      <c r="R723">
        <v>5685</v>
      </c>
      <c r="S723">
        <v>1085</v>
      </c>
      <c r="T723">
        <v>1353</v>
      </c>
      <c r="U723" s="9"/>
      <c r="V723"/>
      <c r="W723"/>
      <c r="X723"/>
      <c r="Y723"/>
      <c r="Z723"/>
      <c r="AA723"/>
      <c r="AB723"/>
    </row>
    <row r="724" spans="1:28" s="12" customFormat="1" ht="15" customHeight="1">
      <c r="A724" s="9" t="s">
        <v>854</v>
      </c>
      <c r="B724" s="1" t="s">
        <v>855</v>
      </c>
      <c r="C724" s="1" t="s">
        <v>4211</v>
      </c>
      <c r="D724" s="1"/>
      <c r="E724" s="9" t="s">
        <v>3082</v>
      </c>
      <c r="F724" t="s">
        <v>3972</v>
      </c>
      <c r="G724" t="s">
        <v>4974</v>
      </c>
      <c r="H724" t="s">
        <v>3026</v>
      </c>
      <c r="I724" t="s">
        <v>3712</v>
      </c>
      <c r="J724" s="9" t="s">
        <v>2597</v>
      </c>
      <c r="K724" s="9" t="s">
        <v>5726</v>
      </c>
      <c r="L724" s="9" t="b">
        <f t="shared" si="11"/>
        <v>0</v>
      </c>
      <c r="M724">
        <v>2242</v>
      </c>
      <c r="N724">
        <v>3271082</v>
      </c>
      <c r="O724">
        <v>1459.00178412132</v>
      </c>
      <c r="P724">
        <v>7.56942760035031</v>
      </c>
      <c r="Q724">
        <v>227</v>
      </c>
      <c r="R724">
        <v>3263</v>
      </c>
      <c r="S724">
        <v>1495</v>
      </c>
      <c r="T724">
        <v>2009</v>
      </c>
      <c r="U724" s="9"/>
      <c r="V724"/>
      <c r="W724"/>
      <c r="X724"/>
      <c r="Y724"/>
      <c r="Z724"/>
      <c r="AA724"/>
      <c r="AB724"/>
    </row>
    <row r="725" spans="1:28" s="12" customFormat="1" ht="15" customHeight="1">
      <c r="A725" s="9" t="s">
        <v>934</v>
      </c>
      <c r="B725" s="1" t="s">
        <v>935</v>
      </c>
      <c r="C725" s="1" t="s">
        <v>4210</v>
      </c>
      <c r="D725" s="1"/>
      <c r="E725" s="9" t="s">
        <v>3462</v>
      </c>
      <c r="F725" t="s">
        <v>3972</v>
      </c>
      <c r="G725" t="s">
        <v>5494</v>
      </c>
      <c r="H725" t="s">
        <v>3026</v>
      </c>
      <c r="I725" t="s">
        <v>3712</v>
      </c>
      <c r="J725" s="9" t="s">
        <v>2648</v>
      </c>
      <c r="K725" s="9" t="s">
        <v>5727</v>
      </c>
      <c r="L725" s="9" t="b">
        <f t="shared" si="11"/>
        <v>0</v>
      </c>
      <c r="M725">
        <v>2225</v>
      </c>
      <c r="N725">
        <v>1048595</v>
      </c>
      <c r="O725">
        <v>471.27865168539302</v>
      </c>
      <c r="P725">
        <v>2.6116675476304101</v>
      </c>
      <c r="Q725">
        <v>208</v>
      </c>
      <c r="R725">
        <v>1522</v>
      </c>
      <c r="S725">
        <v>464</v>
      </c>
      <c r="T725">
        <v>5</v>
      </c>
      <c r="U725" s="9"/>
      <c r="V725"/>
      <c r="W725"/>
      <c r="X725"/>
      <c r="Y725"/>
      <c r="Z725"/>
      <c r="AA725"/>
      <c r="AB725"/>
    </row>
    <row r="726" spans="1:28" s="12" customFormat="1" ht="15" customHeight="1">
      <c r="A726" s="9" t="s">
        <v>936</v>
      </c>
      <c r="B726" s="1" t="s">
        <v>937</v>
      </c>
      <c r="C726" s="1" t="s">
        <v>4211</v>
      </c>
      <c r="D726" s="1"/>
      <c r="E726" s="9" t="s">
        <v>3282</v>
      </c>
      <c r="F726" t="s">
        <v>3972</v>
      </c>
      <c r="G726" t="s">
        <v>5097</v>
      </c>
      <c r="H726" t="s">
        <v>3783</v>
      </c>
      <c r="I726" t="s">
        <v>3027</v>
      </c>
      <c r="J726" s="9" t="s">
        <v>2649</v>
      </c>
      <c r="K726" s="9" t="s">
        <v>2649</v>
      </c>
      <c r="L726" s="9" t="b">
        <f t="shared" si="11"/>
        <v>1</v>
      </c>
      <c r="M726">
        <v>2362</v>
      </c>
      <c r="N726">
        <v>1917263</v>
      </c>
      <c r="O726">
        <v>811.71168501270097</v>
      </c>
      <c r="P726">
        <v>4.1709600589304499</v>
      </c>
      <c r="Q726">
        <v>210</v>
      </c>
      <c r="R726">
        <v>1938</v>
      </c>
      <c r="S726">
        <v>801</v>
      </c>
      <c r="T726">
        <v>359</v>
      </c>
      <c r="U726" s="9"/>
      <c r="V726"/>
      <c r="W726"/>
      <c r="X726"/>
      <c r="Y726"/>
      <c r="Z726"/>
      <c r="AA726"/>
      <c r="AB726"/>
    </row>
    <row r="727" spans="1:28" s="12" customFormat="1" ht="15" customHeight="1">
      <c r="A727" s="9" t="s">
        <v>938</v>
      </c>
      <c r="B727" s="1" t="s">
        <v>939</v>
      </c>
      <c r="C727" s="1" t="s">
        <v>4211</v>
      </c>
      <c r="D727" s="1"/>
      <c r="E727" s="9" t="s">
        <v>3499</v>
      </c>
      <c r="F727" t="s">
        <v>3972</v>
      </c>
      <c r="G727" t="s">
        <v>5604</v>
      </c>
      <c r="H727" t="s">
        <v>5628</v>
      </c>
      <c r="I727" t="s">
        <v>3711</v>
      </c>
      <c r="J727" s="9" t="s">
        <v>2650</v>
      </c>
      <c r="K727" s="9" t="s">
        <v>2650</v>
      </c>
      <c r="L727" s="9" t="b">
        <f t="shared" si="11"/>
        <v>1</v>
      </c>
      <c r="M727">
        <v>2269</v>
      </c>
      <c r="N727">
        <v>2324172</v>
      </c>
      <c r="O727">
        <v>1024.3155575143201</v>
      </c>
      <c r="P727">
        <v>6.0616329185664997</v>
      </c>
      <c r="Q727">
        <v>208</v>
      </c>
      <c r="R727">
        <v>2382</v>
      </c>
      <c r="S727">
        <v>1054</v>
      </c>
      <c r="T727">
        <v>1305</v>
      </c>
      <c r="U727" s="9"/>
      <c r="V727"/>
      <c r="W727"/>
      <c r="X727"/>
      <c r="Y727"/>
      <c r="Z727"/>
      <c r="AA727"/>
      <c r="AB727"/>
    </row>
    <row r="728" spans="1:28" s="12" customFormat="1" ht="15" customHeight="1">
      <c r="A728" s="9" t="s">
        <v>940</v>
      </c>
      <c r="B728" s="1" t="s">
        <v>941</v>
      </c>
      <c r="C728" s="9" t="s">
        <v>4210</v>
      </c>
      <c r="D728" s="1"/>
      <c r="E728" s="9" t="s">
        <v>3112</v>
      </c>
      <c r="F728" t="s">
        <v>3972</v>
      </c>
      <c r="G728" t="s">
        <v>5150</v>
      </c>
      <c r="H728" t="s">
        <v>3775</v>
      </c>
      <c r="I728" t="s">
        <v>3711</v>
      </c>
      <c r="J728" s="9" t="s">
        <v>2651</v>
      </c>
      <c r="K728" s="9" t="s">
        <v>2651</v>
      </c>
      <c r="L728" s="9" t="b">
        <f t="shared" si="11"/>
        <v>1</v>
      </c>
      <c r="M728">
        <v>1589</v>
      </c>
      <c r="N728">
        <v>526862</v>
      </c>
      <c r="O728">
        <v>331.56828193832598</v>
      </c>
      <c r="P728">
        <v>2.5920743543230098</v>
      </c>
      <c r="Q728">
        <v>171</v>
      </c>
      <c r="R728">
        <v>2301</v>
      </c>
      <c r="S728">
        <v>316</v>
      </c>
      <c r="T728">
        <v>2</v>
      </c>
      <c r="U728" s="9"/>
      <c r="V728"/>
      <c r="W728"/>
      <c r="X728"/>
      <c r="Y728"/>
      <c r="Z728"/>
      <c r="AA728"/>
      <c r="AB728"/>
    </row>
    <row r="729" spans="1:28" s="12" customFormat="1" ht="15" customHeight="1">
      <c r="A729" s="9" t="s">
        <v>739</v>
      </c>
      <c r="B729" s="1" t="s">
        <v>740</v>
      </c>
      <c r="C729" s="1" t="s">
        <v>4211</v>
      </c>
      <c r="D729" s="1"/>
      <c r="E729" s="9" t="s">
        <v>3624</v>
      </c>
      <c r="F729" t="s">
        <v>3972</v>
      </c>
      <c r="G729" t="s">
        <v>4868</v>
      </c>
      <c r="H729" t="s">
        <v>3775</v>
      </c>
      <c r="I729" t="s">
        <v>3711</v>
      </c>
      <c r="J729" s="9" t="s">
        <v>2528</v>
      </c>
      <c r="K729" s="9" t="s">
        <v>5782</v>
      </c>
      <c r="L729" s="9" t="b">
        <f t="shared" si="11"/>
        <v>0</v>
      </c>
      <c r="M729">
        <v>2305</v>
      </c>
      <c r="N729">
        <v>2466362</v>
      </c>
      <c r="O729">
        <v>1070.0052060737501</v>
      </c>
      <c r="P729">
        <v>6.3422192026611803</v>
      </c>
      <c r="Q729">
        <v>326</v>
      </c>
      <c r="R729">
        <v>7967</v>
      </c>
      <c r="S729">
        <v>1066</v>
      </c>
      <c r="T729">
        <v>1450</v>
      </c>
      <c r="U729" s="9"/>
      <c r="V729"/>
      <c r="W729"/>
      <c r="X729"/>
      <c r="Y729"/>
      <c r="Z729"/>
      <c r="AA729"/>
      <c r="AB729"/>
    </row>
    <row r="730" spans="1:28" s="12" customFormat="1" ht="15" customHeight="1">
      <c r="A730" s="1" t="s">
        <v>942</v>
      </c>
      <c r="B730" s="1" t="s">
        <v>1994</v>
      </c>
      <c r="C730" s="1" t="s">
        <v>4210</v>
      </c>
      <c r="D730" s="1"/>
      <c r="E730" s="1" t="s">
        <v>1995</v>
      </c>
      <c r="F730" t="s">
        <v>3972</v>
      </c>
      <c r="G730" t="s">
        <v>4850</v>
      </c>
      <c r="H730" t="s">
        <v>3024</v>
      </c>
      <c r="I730" t="s">
        <v>3735</v>
      </c>
      <c r="J730" s="1" t="s">
        <v>2652</v>
      </c>
      <c r="K730" s="1" t="s">
        <v>2652</v>
      </c>
      <c r="L730" s="9" t="b">
        <f t="shared" si="11"/>
        <v>1</v>
      </c>
      <c r="M730">
        <v>2367</v>
      </c>
      <c r="N730">
        <v>2142273</v>
      </c>
      <c r="O730">
        <v>905.05830164765496</v>
      </c>
      <c r="P730">
        <v>7.0529016137832299</v>
      </c>
      <c r="Q730">
        <v>231</v>
      </c>
      <c r="R730">
        <v>4510</v>
      </c>
      <c r="S730">
        <v>864</v>
      </c>
      <c r="T730">
        <v>751</v>
      </c>
      <c r="U730" s="1" t="s">
        <v>3025</v>
      </c>
      <c r="V730"/>
      <c r="W730"/>
      <c r="X730"/>
      <c r="Y730"/>
      <c r="Z730"/>
      <c r="AA730"/>
      <c r="AB730"/>
    </row>
    <row r="731" spans="1:28" s="12" customFormat="1" ht="15" customHeight="1">
      <c r="A731" s="1" t="s">
        <v>943</v>
      </c>
      <c r="B731" s="1" t="s">
        <v>1996</v>
      </c>
      <c r="C731" s="1" t="s">
        <v>4210</v>
      </c>
      <c r="D731" s="1"/>
      <c r="E731" s="1" t="s">
        <v>1997</v>
      </c>
      <c r="F731" t="s">
        <v>3972</v>
      </c>
      <c r="G731" t="s">
        <v>4719</v>
      </c>
      <c r="H731" t="s">
        <v>3024</v>
      </c>
      <c r="I731" t="s">
        <v>3735</v>
      </c>
      <c r="J731" s="1" t="s">
        <v>2653</v>
      </c>
      <c r="K731" s="1" t="s">
        <v>2653</v>
      </c>
      <c r="L731" s="9" t="b">
        <f t="shared" si="11"/>
        <v>1</v>
      </c>
      <c r="M731">
        <v>2354</v>
      </c>
      <c r="N731">
        <v>2207827</v>
      </c>
      <c r="O731">
        <v>937.90441801189399</v>
      </c>
      <c r="P731">
        <v>7.7255618164383</v>
      </c>
      <c r="Q731">
        <v>228</v>
      </c>
      <c r="R731">
        <v>6002</v>
      </c>
      <c r="S731">
        <v>890</v>
      </c>
      <c r="T731">
        <v>844</v>
      </c>
      <c r="U731" s="1" t="s">
        <v>3025</v>
      </c>
      <c r="V731"/>
      <c r="W731"/>
      <c r="X731"/>
      <c r="Y731"/>
      <c r="Z731"/>
      <c r="AA731"/>
      <c r="AB731"/>
    </row>
    <row r="732" spans="1:28" s="12" customFormat="1" ht="15" customHeight="1">
      <c r="A732" s="9" t="s">
        <v>944</v>
      </c>
      <c r="B732" s="1" t="s">
        <v>945</v>
      </c>
      <c r="C732" s="1" t="s">
        <v>4211</v>
      </c>
      <c r="D732" s="1"/>
      <c r="E732" s="9" t="s">
        <v>3608</v>
      </c>
      <c r="F732" t="s">
        <v>3972</v>
      </c>
      <c r="G732" t="s">
        <v>4882</v>
      </c>
      <c r="H732" t="s">
        <v>3026</v>
      </c>
      <c r="I732" t="s">
        <v>3712</v>
      </c>
      <c r="J732" s="9" t="s">
        <v>2654</v>
      </c>
      <c r="K732" s="9" t="s">
        <v>2654</v>
      </c>
      <c r="L732" s="9" t="b">
        <f t="shared" si="11"/>
        <v>1</v>
      </c>
      <c r="M732">
        <v>1945</v>
      </c>
      <c r="N732">
        <v>631564</v>
      </c>
      <c r="O732">
        <v>324.71156812339302</v>
      </c>
      <c r="P732">
        <v>1.6259000075673</v>
      </c>
      <c r="Q732">
        <v>139</v>
      </c>
      <c r="R732">
        <v>773</v>
      </c>
      <c r="S732">
        <v>317</v>
      </c>
      <c r="T732">
        <v>0</v>
      </c>
      <c r="U732" s="9"/>
      <c r="V732"/>
      <c r="W732"/>
      <c r="X732"/>
      <c r="Y732"/>
      <c r="Z732"/>
      <c r="AA732"/>
      <c r="AB732"/>
    </row>
    <row r="733" spans="1:28" s="12" customFormat="1" ht="15" customHeight="1">
      <c r="A733" s="9" t="s">
        <v>946</v>
      </c>
      <c r="B733" s="1" t="s">
        <v>947</v>
      </c>
      <c r="C733" s="1" t="s">
        <v>4211</v>
      </c>
      <c r="D733" s="1"/>
      <c r="E733" s="9" t="s">
        <v>3609</v>
      </c>
      <c r="F733" t="s">
        <v>3972</v>
      </c>
      <c r="G733" t="s">
        <v>4883</v>
      </c>
      <c r="H733" t="s">
        <v>4186</v>
      </c>
      <c r="I733" t="s">
        <v>3712</v>
      </c>
      <c r="J733" s="9" t="s">
        <v>2655</v>
      </c>
      <c r="K733" s="9" t="s">
        <v>2655</v>
      </c>
      <c r="L733" s="9" t="b">
        <f t="shared" si="11"/>
        <v>1</v>
      </c>
      <c r="M733">
        <v>2331</v>
      </c>
      <c r="N733">
        <v>1095626</v>
      </c>
      <c r="O733">
        <v>470.02402402402402</v>
      </c>
      <c r="P733">
        <v>2.4880460613927902</v>
      </c>
      <c r="Q733">
        <v>159</v>
      </c>
      <c r="R733">
        <v>1684</v>
      </c>
      <c r="S733">
        <v>463</v>
      </c>
      <c r="T733">
        <v>7</v>
      </c>
      <c r="U733" s="9"/>
      <c r="V733"/>
      <c r="W733"/>
      <c r="X733"/>
      <c r="Y733"/>
      <c r="Z733"/>
      <c r="AA733"/>
      <c r="AB733"/>
    </row>
    <row r="734" spans="1:28" s="12" customFormat="1" ht="15" customHeight="1">
      <c r="A734" s="9" t="s">
        <v>948</v>
      </c>
      <c r="B734" s="1" t="s">
        <v>949</v>
      </c>
      <c r="C734" s="1" t="s">
        <v>4211</v>
      </c>
      <c r="D734" s="1"/>
      <c r="E734" s="9" t="s">
        <v>3283</v>
      </c>
      <c r="F734" t="s">
        <v>3972</v>
      </c>
      <c r="G734" t="s">
        <v>5574</v>
      </c>
      <c r="H734" t="s">
        <v>3782</v>
      </c>
      <c r="I734" t="s">
        <v>3027</v>
      </c>
      <c r="J734" s="9" t="s">
        <v>2656</v>
      </c>
      <c r="K734" s="9" t="s">
        <v>2656</v>
      </c>
      <c r="L734" s="9" t="b">
        <f t="shared" si="11"/>
        <v>1</v>
      </c>
      <c r="M734">
        <v>2178</v>
      </c>
      <c r="N734">
        <v>2207223</v>
      </c>
      <c r="O734">
        <v>1013.4173553719</v>
      </c>
      <c r="P734">
        <v>5.6037743793992103</v>
      </c>
      <c r="Q734">
        <v>185</v>
      </c>
      <c r="R734">
        <v>2361</v>
      </c>
      <c r="S734">
        <v>993</v>
      </c>
      <c r="T734">
        <v>1071</v>
      </c>
      <c r="U734" s="9"/>
      <c r="V734"/>
      <c r="W734"/>
      <c r="X734"/>
      <c r="Y734"/>
      <c r="Z734"/>
      <c r="AA734"/>
      <c r="AB734"/>
    </row>
    <row r="735" spans="1:28" s="12" customFormat="1" ht="15" customHeight="1">
      <c r="A735" s="9" t="s">
        <v>950</v>
      </c>
      <c r="B735" s="1" t="s">
        <v>951</v>
      </c>
      <c r="C735" s="1" t="s">
        <v>4211</v>
      </c>
      <c r="D735" s="1"/>
      <c r="E735" s="9" t="s">
        <v>3177</v>
      </c>
      <c r="F735" t="s">
        <v>3972</v>
      </c>
      <c r="G735" t="s">
        <v>4886</v>
      </c>
      <c r="H735" t="s">
        <v>4189</v>
      </c>
      <c r="I735" t="s">
        <v>3028</v>
      </c>
      <c r="J735" s="9" t="s">
        <v>2657</v>
      </c>
      <c r="K735" s="9" t="s">
        <v>2657</v>
      </c>
      <c r="L735" s="9" t="b">
        <f t="shared" si="11"/>
        <v>1</v>
      </c>
      <c r="M735">
        <v>2335</v>
      </c>
      <c r="N735">
        <v>2481524</v>
      </c>
      <c r="O735">
        <v>1062.75117773019</v>
      </c>
      <c r="P735">
        <v>5.8741930401894704</v>
      </c>
      <c r="Q735">
        <v>210</v>
      </c>
      <c r="R735">
        <v>4755</v>
      </c>
      <c r="S735">
        <v>1085</v>
      </c>
      <c r="T735">
        <v>1481</v>
      </c>
      <c r="U735" s="9"/>
      <c r="V735"/>
      <c r="W735"/>
      <c r="X735"/>
      <c r="Y735"/>
      <c r="Z735"/>
      <c r="AA735"/>
      <c r="AB735"/>
    </row>
    <row r="736" spans="1:28" s="12" customFormat="1" ht="15" customHeight="1">
      <c r="A736" s="1" t="s">
        <v>952</v>
      </c>
      <c r="B736" s="1" t="s">
        <v>1998</v>
      </c>
      <c r="C736" s="1" t="s">
        <v>4210</v>
      </c>
      <c r="D736" s="1"/>
      <c r="E736" s="1" t="s">
        <v>1999</v>
      </c>
      <c r="F736" t="s">
        <v>3972</v>
      </c>
      <c r="G736" t="s">
        <v>4826</v>
      </c>
      <c r="H736" t="s">
        <v>3024</v>
      </c>
      <c r="I736" t="s">
        <v>3735</v>
      </c>
      <c r="J736" s="1" t="s">
        <v>2658</v>
      </c>
      <c r="K736" s="1" t="s">
        <v>2658</v>
      </c>
      <c r="L736" s="9" t="b">
        <f t="shared" si="11"/>
        <v>1</v>
      </c>
      <c r="M736">
        <v>2397</v>
      </c>
      <c r="N736">
        <v>2810841</v>
      </c>
      <c r="O736">
        <v>1172.6495619524401</v>
      </c>
      <c r="P736">
        <v>10.4832088266879</v>
      </c>
      <c r="Q736">
        <v>236</v>
      </c>
      <c r="R736">
        <v>11213</v>
      </c>
      <c r="S736">
        <v>1119</v>
      </c>
      <c r="T736">
        <v>1519</v>
      </c>
      <c r="U736" s="1" t="s">
        <v>3025</v>
      </c>
      <c r="V736"/>
      <c r="W736"/>
      <c r="X736"/>
      <c r="Y736"/>
      <c r="Z736"/>
      <c r="AA736"/>
      <c r="AB736"/>
    </row>
    <row r="737" spans="1:28" s="12" customFormat="1" ht="15" customHeight="1">
      <c r="A737" s="9" t="s">
        <v>953</v>
      </c>
      <c r="B737" s="1" t="s">
        <v>954</v>
      </c>
      <c r="C737" s="1" t="s">
        <v>4211</v>
      </c>
      <c r="D737" s="1"/>
      <c r="E737" s="9" t="s">
        <v>3088</v>
      </c>
      <c r="F737" t="s">
        <v>3972</v>
      </c>
      <c r="G737" t="s">
        <v>5442</v>
      </c>
      <c r="H737" t="s">
        <v>3775</v>
      </c>
      <c r="I737" t="s">
        <v>3711</v>
      </c>
      <c r="J737" s="9" t="s">
        <v>2659</v>
      </c>
      <c r="K737" s="9" t="s">
        <v>2659</v>
      </c>
      <c r="L737" s="9" t="b">
        <f t="shared" si="11"/>
        <v>1</v>
      </c>
      <c r="M737">
        <v>2242</v>
      </c>
      <c r="N737">
        <v>2478217</v>
      </c>
      <c r="O737">
        <v>1105.3599464763599</v>
      </c>
      <c r="P737">
        <v>5.8960079213069099</v>
      </c>
      <c r="Q737">
        <v>218</v>
      </c>
      <c r="R737">
        <v>2431</v>
      </c>
      <c r="S737">
        <v>1104</v>
      </c>
      <c r="T737">
        <v>1493</v>
      </c>
      <c r="U737" s="9"/>
      <c r="V737"/>
      <c r="W737"/>
      <c r="X737"/>
      <c r="Y737"/>
      <c r="Z737"/>
      <c r="AA737"/>
      <c r="AB737"/>
    </row>
    <row r="738" spans="1:28" s="12" customFormat="1" ht="15" customHeight="1">
      <c r="A738" s="1" t="s">
        <v>955</v>
      </c>
      <c r="B738" s="1" t="s">
        <v>2000</v>
      </c>
      <c r="C738" s="1" t="s">
        <v>4210</v>
      </c>
      <c r="D738" s="1"/>
      <c r="E738" s="1" t="s">
        <v>2001</v>
      </c>
      <c r="F738" t="s">
        <v>3972</v>
      </c>
      <c r="G738" t="s">
        <v>4784</v>
      </c>
      <c r="H738" t="s">
        <v>3024</v>
      </c>
      <c r="I738" t="s">
        <v>3735</v>
      </c>
      <c r="J738" s="1" t="s">
        <v>2660</v>
      </c>
      <c r="K738" s="1" t="s">
        <v>2660</v>
      </c>
      <c r="L738" s="9" t="b">
        <f t="shared" si="11"/>
        <v>1</v>
      </c>
      <c r="M738">
        <v>2396</v>
      </c>
      <c r="N738">
        <v>2120079</v>
      </c>
      <c r="O738">
        <v>884.84098497495802</v>
      </c>
      <c r="P738">
        <v>6.7367631354767203</v>
      </c>
      <c r="Q738">
        <v>207</v>
      </c>
      <c r="R738">
        <v>5714</v>
      </c>
      <c r="S738">
        <v>853</v>
      </c>
      <c r="T738">
        <v>740</v>
      </c>
      <c r="U738" s="1" t="s">
        <v>3025</v>
      </c>
      <c r="V738"/>
      <c r="W738"/>
      <c r="X738"/>
      <c r="Y738"/>
      <c r="Z738"/>
      <c r="AA738"/>
      <c r="AB738"/>
    </row>
    <row r="739" spans="1:28" s="12" customFormat="1" ht="15" customHeight="1">
      <c r="A739" s="9" t="s">
        <v>743</v>
      </c>
      <c r="B739" s="1" t="s">
        <v>744</v>
      </c>
      <c r="C739" s="1" t="s">
        <v>4211</v>
      </c>
      <c r="D739" s="1"/>
      <c r="E739" s="9" t="s">
        <v>3614</v>
      </c>
      <c r="F739" t="s">
        <v>3972</v>
      </c>
      <c r="G739" t="s">
        <v>5033</v>
      </c>
      <c r="H739" t="s">
        <v>3797</v>
      </c>
      <c r="I739" t="s">
        <v>3027</v>
      </c>
      <c r="J739" s="9" t="s">
        <v>2530</v>
      </c>
      <c r="K739" s="9" t="s">
        <v>2530</v>
      </c>
      <c r="L739" s="9" t="b">
        <f t="shared" si="11"/>
        <v>1</v>
      </c>
      <c r="M739">
        <v>2331</v>
      </c>
      <c r="N739">
        <v>1963033</v>
      </c>
      <c r="O739">
        <v>842.14199914199901</v>
      </c>
      <c r="P739">
        <v>4.0729548998378897</v>
      </c>
      <c r="Q739">
        <v>222</v>
      </c>
      <c r="R739">
        <v>2279</v>
      </c>
      <c r="S739">
        <v>849</v>
      </c>
      <c r="T739">
        <v>424</v>
      </c>
      <c r="U739" s="9"/>
      <c r="V739"/>
      <c r="W739"/>
      <c r="X739"/>
      <c r="Y739"/>
      <c r="Z739"/>
      <c r="AA739"/>
      <c r="AB739"/>
    </row>
    <row r="740" spans="1:28" s="12" customFormat="1" ht="15" customHeight="1">
      <c r="A740" s="9" t="s">
        <v>745</v>
      </c>
      <c r="B740" s="1" t="s">
        <v>746</v>
      </c>
      <c r="C740" s="1" t="s">
        <v>4211</v>
      </c>
      <c r="D740" s="1" t="s">
        <v>4211</v>
      </c>
      <c r="E740" s="9" t="s">
        <v>3615</v>
      </c>
      <c r="F740" t="s">
        <v>3972</v>
      </c>
      <c r="G740" t="s">
        <v>5032</v>
      </c>
      <c r="H740" t="s">
        <v>3797</v>
      </c>
      <c r="I740" t="s">
        <v>3027</v>
      </c>
      <c r="J740" s="9" t="s">
        <v>2531</v>
      </c>
      <c r="K740" s="9" t="s">
        <v>2531</v>
      </c>
      <c r="L740" s="9" t="b">
        <f t="shared" si="11"/>
        <v>1</v>
      </c>
      <c r="M740">
        <v>2344</v>
      </c>
      <c r="N740">
        <v>2804643</v>
      </c>
      <c r="O740">
        <v>1196.52005119453</v>
      </c>
      <c r="P740">
        <v>5.2490066946806104</v>
      </c>
      <c r="Q740">
        <v>57</v>
      </c>
      <c r="R740">
        <v>2564</v>
      </c>
      <c r="S740">
        <v>1213</v>
      </c>
      <c r="T740">
        <v>1876</v>
      </c>
      <c r="U740" s="9"/>
      <c r="V740"/>
      <c r="W740"/>
      <c r="X740"/>
      <c r="Y740"/>
      <c r="Z740"/>
      <c r="AA740"/>
      <c r="AB740"/>
    </row>
    <row r="741" spans="1:28" s="12" customFormat="1" ht="15" customHeight="1">
      <c r="A741" s="9" t="s">
        <v>956</v>
      </c>
      <c r="B741" s="1" t="s">
        <v>957</v>
      </c>
      <c r="C741" s="1" t="s">
        <v>4211</v>
      </c>
      <c r="D741" s="1" t="s">
        <v>4211</v>
      </c>
      <c r="E741" s="9" t="s">
        <v>3610</v>
      </c>
      <c r="F741" t="s">
        <v>3972</v>
      </c>
      <c r="G741" t="s">
        <v>4925</v>
      </c>
      <c r="H741" t="s">
        <v>3782</v>
      </c>
      <c r="I741" t="s">
        <v>5632</v>
      </c>
      <c r="J741" s="9" t="s">
        <v>2661</v>
      </c>
      <c r="K741" s="9" t="s">
        <v>2661</v>
      </c>
      <c r="L741" s="9" t="b">
        <f t="shared" si="11"/>
        <v>1</v>
      </c>
      <c r="M741">
        <v>2298</v>
      </c>
      <c r="N741">
        <v>899748</v>
      </c>
      <c r="O741">
        <v>391.53524804177499</v>
      </c>
      <c r="P741">
        <v>1.8088702961222101</v>
      </c>
      <c r="Q741">
        <v>161</v>
      </c>
      <c r="R741">
        <v>1174</v>
      </c>
      <c r="S741">
        <v>388</v>
      </c>
      <c r="T741">
        <v>1</v>
      </c>
      <c r="U741" s="9"/>
      <c r="V741"/>
      <c r="W741"/>
      <c r="X741"/>
      <c r="Y741"/>
      <c r="Z741"/>
      <c r="AA741"/>
      <c r="AB741"/>
    </row>
    <row r="742" spans="1:28" s="12" customFormat="1" ht="15" customHeight="1">
      <c r="A742" s="9" t="s">
        <v>997</v>
      </c>
      <c r="B742" s="1" t="s">
        <v>998</v>
      </c>
      <c r="C742" s="1" t="s">
        <v>4211</v>
      </c>
      <c r="D742" s="1"/>
      <c r="E742" s="9" t="s">
        <v>3561</v>
      </c>
      <c r="F742" t="s">
        <v>3972</v>
      </c>
      <c r="G742" t="s">
        <v>5256</v>
      </c>
      <c r="H742" t="s">
        <v>3782</v>
      </c>
      <c r="I742" t="s">
        <v>5632</v>
      </c>
      <c r="J742" s="9" t="s">
        <v>2685</v>
      </c>
      <c r="K742" s="9" t="s">
        <v>6006</v>
      </c>
      <c r="L742" s="9" t="b">
        <f t="shared" si="11"/>
        <v>0</v>
      </c>
      <c r="M742">
        <v>2167</v>
      </c>
      <c r="N742">
        <v>3037839</v>
      </c>
      <c r="O742">
        <v>1401.8638670973601</v>
      </c>
      <c r="P742">
        <v>6.3696266091076099</v>
      </c>
      <c r="Q742">
        <v>228</v>
      </c>
      <c r="R742">
        <v>2529</v>
      </c>
      <c r="S742">
        <v>1444</v>
      </c>
      <c r="T742">
        <v>1938</v>
      </c>
      <c r="U742" s="9"/>
      <c r="V742"/>
      <c r="W742"/>
      <c r="X742"/>
      <c r="Y742"/>
      <c r="Z742"/>
      <c r="AA742"/>
      <c r="AB742"/>
    </row>
    <row r="743" spans="1:28" s="12" customFormat="1" ht="15" customHeight="1">
      <c r="A743" s="9" t="s">
        <v>958</v>
      </c>
      <c r="B743" s="1" t="s">
        <v>959</v>
      </c>
      <c r="C743" s="1" t="s">
        <v>4211</v>
      </c>
      <c r="D743" s="1"/>
      <c r="E743" s="9" t="s">
        <v>3638</v>
      </c>
      <c r="F743" t="s">
        <v>3972</v>
      </c>
      <c r="G743" t="s">
        <v>4956</v>
      </c>
      <c r="H743" t="s">
        <v>4178</v>
      </c>
      <c r="I743" t="s">
        <v>3028</v>
      </c>
      <c r="J743" s="9" t="s">
        <v>2662</v>
      </c>
      <c r="K743" s="9" t="s">
        <v>2662</v>
      </c>
      <c r="L743" s="9" t="b">
        <f t="shared" si="11"/>
        <v>1</v>
      </c>
      <c r="M743">
        <v>2175</v>
      </c>
      <c r="N743">
        <v>1337231</v>
      </c>
      <c r="O743">
        <v>614.81885057471197</v>
      </c>
      <c r="P743">
        <v>2.9355821740310399</v>
      </c>
      <c r="Q743">
        <v>176</v>
      </c>
      <c r="R743">
        <v>1547</v>
      </c>
      <c r="S743">
        <v>608</v>
      </c>
      <c r="T743">
        <v>18</v>
      </c>
      <c r="U743" s="9"/>
      <c r="V743"/>
      <c r="W743"/>
      <c r="X743"/>
      <c r="Y743"/>
      <c r="Z743"/>
      <c r="AA743"/>
      <c r="AB743"/>
    </row>
    <row r="744" spans="1:28" s="12" customFormat="1" ht="15" customHeight="1">
      <c r="A744" s="9" t="s">
        <v>960</v>
      </c>
      <c r="B744" s="1" t="s">
        <v>961</v>
      </c>
      <c r="C744" s="1" t="s">
        <v>4211</v>
      </c>
      <c r="D744" s="1"/>
      <c r="E744" s="9" t="s">
        <v>3611</v>
      </c>
      <c r="F744" t="s">
        <v>3972</v>
      </c>
      <c r="G744" t="s">
        <v>4924</v>
      </c>
      <c r="H744" t="s">
        <v>3797</v>
      </c>
      <c r="I744" t="s">
        <v>3027</v>
      </c>
      <c r="J744" s="9" t="s">
        <v>2663</v>
      </c>
      <c r="K744" s="9" t="s">
        <v>2663</v>
      </c>
      <c r="L744" s="9" t="b">
        <f t="shared" si="11"/>
        <v>1</v>
      </c>
      <c r="M744">
        <v>2199</v>
      </c>
      <c r="N744">
        <v>762378</v>
      </c>
      <c r="O744">
        <v>346.69304229195001</v>
      </c>
      <c r="P744">
        <v>2.2482871966931102</v>
      </c>
      <c r="Q744">
        <v>116</v>
      </c>
      <c r="R744">
        <v>2766</v>
      </c>
      <c r="S744">
        <v>337</v>
      </c>
      <c r="T744">
        <v>3</v>
      </c>
      <c r="U744" s="9"/>
      <c r="V744"/>
      <c r="W744"/>
      <c r="X744"/>
      <c r="Y744"/>
      <c r="Z744"/>
      <c r="AA744"/>
      <c r="AB744"/>
    </row>
    <row r="745" spans="1:28" s="12" customFormat="1" ht="15" customHeight="1">
      <c r="A745" s="9" t="s">
        <v>747</v>
      </c>
      <c r="B745" s="1" t="s">
        <v>748</v>
      </c>
      <c r="C745" s="1" t="s">
        <v>4211</v>
      </c>
      <c r="D745" s="1"/>
      <c r="E745" s="9" t="s">
        <v>3618</v>
      </c>
      <c r="F745" t="s">
        <v>3972</v>
      </c>
      <c r="G745" t="s">
        <v>5078</v>
      </c>
      <c r="H745" t="s">
        <v>4204</v>
      </c>
      <c r="I745" t="s">
        <v>3712</v>
      </c>
      <c r="J745" s="9" t="s">
        <v>2532</v>
      </c>
      <c r="K745" s="9" t="s">
        <v>2532</v>
      </c>
      <c r="L745" s="9" t="b">
        <f t="shared" si="11"/>
        <v>1</v>
      </c>
      <c r="M745">
        <v>2364</v>
      </c>
      <c r="N745">
        <v>2196172</v>
      </c>
      <c r="O745">
        <v>929.00676818950899</v>
      </c>
      <c r="P745">
        <v>4.7474897881995304</v>
      </c>
      <c r="Q745">
        <v>110</v>
      </c>
      <c r="R745">
        <v>3138</v>
      </c>
      <c r="S745">
        <v>922</v>
      </c>
      <c r="T745">
        <v>802</v>
      </c>
      <c r="U745" s="9"/>
      <c r="V745"/>
      <c r="W745"/>
      <c r="X745"/>
      <c r="Y745"/>
      <c r="Z745"/>
      <c r="AA745"/>
      <c r="AB745"/>
    </row>
    <row r="746" spans="1:28" s="12" customFormat="1" ht="15" customHeight="1">
      <c r="A746" s="9" t="s">
        <v>749</v>
      </c>
      <c r="B746" s="1" t="s">
        <v>750</v>
      </c>
      <c r="C746" s="1" t="s">
        <v>4211</v>
      </c>
      <c r="D746" s="1"/>
      <c r="E746" s="9" t="s">
        <v>3620</v>
      </c>
      <c r="F746" t="s">
        <v>3972</v>
      </c>
      <c r="G746" t="s">
        <v>4964</v>
      </c>
      <c r="H746" t="s">
        <v>3789</v>
      </c>
      <c r="I746" t="s">
        <v>3711</v>
      </c>
      <c r="J746" s="9" t="s">
        <v>2533</v>
      </c>
      <c r="K746" s="9" t="s">
        <v>2533</v>
      </c>
      <c r="L746" s="9" t="b">
        <f t="shared" si="11"/>
        <v>1</v>
      </c>
      <c r="M746">
        <v>2261</v>
      </c>
      <c r="N746">
        <v>1279472</v>
      </c>
      <c r="O746">
        <v>565.88766032728802</v>
      </c>
      <c r="P746">
        <v>5.2474444149928603</v>
      </c>
      <c r="Q746">
        <v>199</v>
      </c>
      <c r="R746">
        <v>8086</v>
      </c>
      <c r="S746">
        <v>541</v>
      </c>
      <c r="T746">
        <v>27</v>
      </c>
      <c r="U746" s="9"/>
      <c r="V746"/>
      <c r="W746"/>
      <c r="X746"/>
      <c r="Y746"/>
      <c r="Z746"/>
      <c r="AA746"/>
      <c r="AB746"/>
    </row>
    <row r="747" spans="1:28" s="12" customFormat="1" ht="15" customHeight="1">
      <c r="A747" s="9" t="s">
        <v>751</v>
      </c>
      <c r="B747" s="1" t="s">
        <v>752</v>
      </c>
      <c r="C747" s="1" t="s">
        <v>4211</v>
      </c>
      <c r="D747" s="1"/>
      <c r="E747" s="9" t="s">
        <v>3621</v>
      </c>
      <c r="F747" t="s">
        <v>3972</v>
      </c>
      <c r="G747" t="s">
        <v>4963</v>
      </c>
      <c r="H747" t="s">
        <v>3789</v>
      </c>
      <c r="I747" t="s">
        <v>3711</v>
      </c>
      <c r="J747" s="9" t="s">
        <v>2534</v>
      </c>
      <c r="K747" s="9" t="s">
        <v>2534</v>
      </c>
      <c r="L747" s="9" t="b">
        <f t="shared" si="11"/>
        <v>1</v>
      </c>
      <c r="M747">
        <v>2367</v>
      </c>
      <c r="N747">
        <v>2348161</v>
      </c>
      <c r="O747">
        <v>992.04098014364104</v>
      </c>
      <c r="P747">
        <v>4.7492222348001896</v>
      </c>
      <c r="Q747">
        <v>279</v>
      </c>
      <c r="R747">
        <v>2693</v>
      </c>
      <c r="S747">
        <v>993</v>
      </c>
      <c r="T747">
        <v>1144</v>
      </c>
      <c r="U747" s="9"/>
      <c r="V747"/>
      <c r="W747"/>
      <c r="X747"/>
      <c r="Y747"/>
      <c r="Z747"/>
      <c r="AA747"/>
      <c r="AB747"/>
    </row>
    <row r="748" spans="1:28" s="12" customFormat="1" ht="15" customHeight="1">
      <c r="A748" s="9" t="s">
        <v>753</v>
      </c>
      <c r="B748" s="1" t="s">
        <v>754</v>
      </c>
      <c r="C748" s="1" t="s">
        <v>4211</v>
      </c>
      <c r="D748" s="1"/>
      <c r="E748" s="9" t="s">
        <v>3622</v>
      </c>
      <c r="F748" t="s">
        <v>3972</v>
      </c>
      <c r="G748" t="s">
        <v>4965</v>
      </c>
      <c r="H748" t="s">
        <v>3789</v>
      </c>
      <c r="I748" t="s">
        <v>3711</v>
      </c>
      <c r="J748" s="9" t="s">
        <v>2535</v>
      </c>
      <c r="K748" s="9" t="s">
        <v>2535</v>
      </c>
      <c r="L748" s="9" t="b">
        <f t="shared" si="11"/>
        <v>1</v>
      </c>
      <c r="M748">
        <v>2339</v>
      </c>
      <c r="N748">
        <v>2170032</v>
      </c>
      <c r="O748">
        <v>927.76058144506203</v>
      </c>
      <c r="P748">
        <v>4.4814497641052498</v>
      </c>
      <c r="Q748">
        <v>274</v>
      </c>
      <c r="R748">
        <v>2659</v>
      </c>
      <c r="S748">
        <v>936</v>
      </c>
      <c r="T748">
        <v>871</v>
      </c>
      <c r="U748" s="9"/>
      <c r="V748"/>
      <c r="W748"/>
      <c r="X748"/>
      <c r="Y748"/>
      <c r="Z748"/>
      <c r="AA748"/>
      <c r="AB748"/>
    </row>
    <row r="749" spans="1:28" s="12" customFormat="1" ht="15" customHeight="1">
      <c r="A749" s="9" t="s">
        <v>755</v>
      </c>
      <c r="B749" s="1" t="s">
        <v>756</v>
      </c>
      <c r="C749" s="1" t="s">
        <v>4211</v>
      </c>
      <c r="D749" s="1"/>
      <c r="E749" s="9" t="s">
        <v>3623</v>
      </c>
      <c r="F749" t="s">
        <v>3972</v>
      </c>
      <c r="G749" t="s">
        <v>4966</v>
      </c>
      <c r="H749" t="s">
        <v>3789</v>
      </c>
      <c r="I749" t="s">
        <v>3711</v>
      </c>
      <c r="J749" s="9" t="s">
        <v>2536</v>
      </c>
      <c r="K749" s="9" t="s">
        <v>2536</v>
      </c>
      <c r="L749" s="9" t="b">
        <f t="shared" si="11"/>
        <v>1</v>
      </c>
      <c r="M749">
        <v>2326</v>
      </c>
      <c r="N749">
        <v>2451973</v>
      </c>
      <c r="O749">
        <v>1054.1586414445401</v>
      </c>
      <c r="P749">
        <v>5.3549357904925596</v>
      </c>
      <c r="Q749">
        <v>266</v>
      </c>
      <c r="R749">
        <v>2728</v>
      </c>
      <c r="S749">
        <v>1052</v>
      </c>
      <c r="T749">
        <v>1393</v>
      </c>
      <c r="U749" s="9"/>
      <c r="V749"/>
      <c r="W749"/>
      <c r="X749"/>
      <c r="Y749"/>
      <c r="Z749"/>
      <c r="AA749"/>
      <c r="AB749"/>
    </row>
    <row r="750" spans="1:28" s="12" customFormat="1" ht="15" customHeight="1">
      <c r="A750" s="1" t="s">
        <v>962</v>
      </c>
      <c r="B750" s="1" t="s">
        <v>2002</v>
      </c>
      <c r="C750" s="1" t="s">
        <v>4210</v>
      </c>
      <c r="D750" s="1"/>
      <c r="E750" s="1" t="s">
        <v>2003</v>
      </c>
      <c r="F750" t="s">
        <v>3972</v>
      </c>
      <c r="G750" t="s">
        <v>5076</v>
      </c>
      <c r="H750" t="s">
        <v>3024</v>
      </c>
      <c r="I750" t="s">
        <v>3735</v>
      </c>
      <c r="J750" s="1" t="s">
        <v>2664</v>
      </c>
      <c r="K750" s="1" t="s">
        <v>2664</v>
      </c>
      <c r="L750" s="9" t="b">
        <f t="shared" si="11"/>
        <v>1</v>
      </c>
      <c r="M750">
        <v>2290</v>
      </c>
      <c r="N750">
        <v>2225364</v>
      </c>
      <c r="O750">
        <v>971.77467248908295</v>
      </c>
      <c r="P750">
        <v>9.5495452204553501</v>
      </c>
      <c r="Q750">
        <v>178</v>
      </c>
      <c r="R750">
        <v>10284</v>
      </c>
      <c r="S750">
        <v>914.5</v>
      </c>
      <c r="T750">
        <v>898</v>
      </c>
      <c r="U750" s="1" t="s">
        <v>3025</v>
      </c>
      <c r="V750"/>
      <c r="W750"/>
      <c r="X750"/>
      <c r="Y750"/>
      <c r="Z750"/>
      <c r="AA750"/>
      <c r="AB750"/>
    </row>
    <row r="751" spans="1:28" s="12" customFormat="1" ht="15" customHeight="1">
      <c r="A751" s="9" t="s">
        <v>963</v>
      </c>
      <c r="B751" s="1" t="s">
        <v>964</v>
      </c>
      <c r="C751" s="1" t="s">
        <v>4211</v>
      </c>
      <c r="D751" s="1"/>
      <c r="E751" s="9" t="s">
        <v>3284</v>
      </c>
      <c r="F751" t="s">
        <v>3972</v>
      </c>
      <c r="G751" t="s">
        <v>5099</v>
      </c>
      <c r="H751" t="s">
        <v>3783</v>
      </c>
      <c r="I751" t="s">
        <v>3027</v>
      </c>
      <c r="J751" s="9" t="s">
        <v>2665</v>
      </c>
      <c r="K751" s="9" t="s">
        <v>2665</v>
      </c>
      <c r="L751" s="9" t="b">
        <f t="shared" si="11"/>
        <v>1</v>
      </c>
      <c r="M751">
        <v>2283</v>
      </c>
      <c r="N751">
        <v>2495032</v>
      </c>
      <c r="O751">
        <v>1092.8742882172501</v>
      </c>
      <c r="P751">
        <v>4.4331481594388604</v>
      </c>
      <c r="Q751">
        <v>212</v>
      </c>
      <c r="R751">
        <v>2307</v>
      </c>
      <c r="S751">
        <v>1090</v>
      </c>
      <c r="T751">
        <v>1614</v>
      </c>
      <c r="U751" s="9"/>
      <c r="V751"/>
      <c r="W751"/>
      <c r="X751"/>
      <c r="Y751"/>
      <c r="Z751"/>
      <c r="AA751"/>
      <c r="AB751"/>
    </row>
    <row r="752" spans="1:28" s="12" customFormat="1" ht="15" customHeight="1">
      <c r="A752" s="9" t="s">
        <v>965</v>
      </c>
      <c r="B752" s="1" t="s">
        <v>966</v>
      </c>
      <c r="C752" s="1" t="s">
        <v>4211</v>
      </c>
      <c r="D752" s="1" t="s">
        <v>4211</v>
      </c>
      <c r="E752" s="9" t="s">
        <v>3347</v>
      </c>
      <c r="F752" t="s">
        <v>3972</v>
      </c>
      <c r="G752" t="s">
        <v>5107</v>
      </c>
      <c r="H752" t="s">
        <v>3775</v>
      </c>
      <c r="I752" t="s">
        <v>3711</v>
      </c>
      <c r="J752" s="9" t="s">
        <v>2666</v>
      </c>
      <c r="K752" s="9" t="s">
        <v>2666</v>
      </c>
      <c r="L752" s="9" t="b">
        <f t="shared" si="11"/>
        <v>1</v>
      </c>
      <c r="M752">
        <v>2346</v>
      </c>
      <c r="N752">
        <v>2581378</v>
      </c>
      <c r="O752">
        <v>1100.3316283034901</v>
      </c>
      <c r="P752">
        <v>6.1589895212392998</v>
      </c>
      <c r="Q752">
        <v>224</v>
      </c>
      <c r="R752">
        <v>3667</v>
      </c>
      <c r="S752">
        <v>1053</v>
      </c>
      <c r="T752">
        <v>1367</v>
      </c>
      <c r="U752" s="9"/>
      <c r="V752"/>
      <c r="W752"/>
      <c r="X752"/>
      <c r="Y752"/>
      <c r="Z752"/>
      <c r="AA752"/>
      <c r="AB752"/>
    </row>
    <row r="753" spans="1:28" s="12" customFormat="1" ht="15" customHeight="1">
      <c r="A753" s="9" t="s">
        <v>967</v>
      </c>
      <c r="B753" s="1" t="s">
        <v>968</v>
      </c>
      <c r="C753" s="1" t="s">
        <v>4211</v>
      </c>
      <c r="D753" s="1"/>
      <c r="E753" s="9" t="s">
        <v>3355</v>
      </c>
      <c r="F753" t="s">
        <v>3972</v>
      </c>
      <c r="G753" t="s">
        <v>5121</v>
      </c>
      <c r="H753" t="s">
        <v>3784</v>
      </c>
      <c r="I753" t="s">
        <v>3027</v>
      </c>
      <c r="J753" s="9" t="s">
        <v>2667</v>
      </c>
      <c r="K753" s="9" t="s">
        <v>2667</v>
      </c>
      <c r="L753" s="9" t="b">
        <f t="shared" si="11"/>
        <v>1</v>
      </c>
      <c r="M753">
        <v>2226</v>
      </c>
      <c r="N753">
        <v>2673192</v>
      </c>
      <c r="O753">
        <v>1200.89487870619</v>
      </c>
      <c r="P753">
        <v>5.8211088927933803</v>
      </c>
      <c r="Q753">
        <v>213</v>
      </c>
      <c r="R753">
        <v>2469</v>
      </c>
      <c r="S753">
        <v>1220</v>
      </c>
      <c r="T753">
        <v>1761</v>
      </c>
      <c r="U753" s="9"/>
      <c r="V753"/>
      <c r="W753"/>
      <c r="X753"/>
      <c r="Y753"/>
      <c r="Z753"/>
      <c r="AA753"/>
      <c r="AB753"/>
    </row>
    <row r="754" spans="1:28" s="12" customFormat="1" ht="15" customHeight="1">
      <c r="A754" s="9" t="s">
        <v>969</v>
      </c>
      <c r="B754" s="1" t="s">
        <v>970</v>
      </c>
      <c r="C754" s="1" t="s">
        <v>4211</v>
      </c>
      <c r="D754" s="1"/>
      <c r="E754" s="9" t="s">
        <v>3356</v>
      </c>
      <c r="F754" t="s">
        <v>3972</v>
      </c>
      <c r="G754" t="s">
        <v>5062</v>
      </c>
      <c r="H754" t="s">
        <v>3783</v>
      </c>
      <c r="I754" t="s">
        <v>3027</v>
      </c>
      <c r="J754" s="9" t="s">
        <v>2668</v>
      </c>
      <c r="K754" s="9" t="s">
        <v>2668</v>
      </c>
      <c r="L754" s="9" t="b">
        <f t="shared" si="11"/>
        <v>1</v>
      </c>
      <c r="M754">
        <v>2248</v>
      </c>
      <c r="N754">
        <v>2638688</v>
      </c>
      <c r="O754">
        <v>1173.7935943060399</v>
      </c>
      <c r="P754">
        <v>5.6779833510739603</v>
      </c>
      <c r="Q754">
        <v>208</v>
      </c>
      <c r="R754">
        <v>2634</v>
      </c>
      <c r="S754">
        <v>1193</v>
      </c>
      <c r="T754">
        <v>1753</v>
      </c>
      <c r="U754" s="9"/>
      <c r="V754"/>
      <c r="W754"/>
      <c r="X754"/>
      <c r="Y754"/>
      <c r="Z754"/>
      <c r="AA754"/>
      <c r="AB754"/>
    </row>
    <row r="755" spans="1:28" s="12" customFormat="1" ht="15" customHeight="1">
      <c r="A755" t="s">
        <v>4581</v>
      </c>
      <c r="B755" t="s">
        <v>3993</v>
      </c>
      <c r="C755" s="9" t="s">
        <v>4211</v>
      </c>
      <c r="D755" s="1" t="s">
        <v>4211</v>
      </c>
      <c r="E755" s="3" t="s">
        <v>3994</v>
      </c>
      <c r="F755" t="s">
        <v>3972</v>
      </c>
      <c r="G755" t="s">
        <v>5266</v>
      </c>
      <c r="H755" t="s">
        <v>4204</v>
      </c>
      <c r="I755" t="s">
        <v>3712</v>
      </c>
      <c r="J755" s="13" t="s">
        <v>4269</v>
      </c>
      <c r="K755" s="13" t="s">
        <v>4269</v>
      </c>
      <c r="L755" s="9" t="b">
        <f t="shared" si="11"/>
        <v>1</v>
      </c>
      <c r="M755">
        <v>2055</v>
      </c>
      <c r="N755">
        <v>2032018</v>
      </c>
      <c r="O755">
        <v>988.81654501216497</v>
      </c>
      <c r="P755">
        <v>5.5028044854609002</v>
      </c>
      <c r="Q755">
        <v>121</v>
      </c>
      <c r="R755">
        <v>3342</v>
      </c>
      <c r="S755">
        <v>1008</v>
      </c>
      <c r="T755">
        <v>1051</v>
      </c>
      <c r="U755" s="9"/>
      <c r="V755"/>
      <c r="W755"/>
      <c r="X755"/>
      <c r="Y755"/>
      <c r="Z755"/>
      <c r="AA755"/>
      <c r="AB755"/>
    </row>
    <row r="756" spans="1:28" s="12" customFormat="1" ht="15" customHeight="1">
      <c r="A756" s="9" t="s">
        <v>971</v>
      </c>
      <c r="B756" s="1" t="s">
        <v>972</v>
      </c>
      <c r="C756" s="1" t="s">
        <v>4211</v>
      </c>
      <c r="D756" s="1"/>
      <c r="E756" s="9" t="s">
        <v>3387</v>
      </c>
      <c r="F756" t="s">
        <v>3972</v>
      </c>
      <c r="G756" t="s">
        <v>5098</v>
      </c>
      <c r="H756" t="s">
        <v>3783</v>
      </c>
      <c r="I756" t="s">
        <v>3027</v>
      </c>
      <c r="J756" s="9" t="s">
        <v>2669</v>
      </c>
      <c r="K756" s="9" t="s">
        <v>2669</v>
      </c>
      <c r="L756" s="9" t="b">
        <f t="shared" si="11"/>
        <v>1</v>
      </c>
      <c r="M756">
        <v>1718</v>
      </c>
      <c r="N756">
        <v>2394525</v>
      </c>
      <c r="O756">
        <v>1393.78637951105</v>
      </c>
      <c r="P756">
        <v>8.8153456800474093</v>
      </c>
      <c r="Q756">
        <v>190</v>
      </c>
      <c r="R756">
        <v>3302</v>
      </c>
      <c r="S756">
        <v>1410</v>
      </c>
      <c r="T756">
        <v>1509</v>
      </c>
      <c r="U756" s="9"/>
      <c r="V756"/>
      <c r="W756"/>
      <c r="X756"/>
      <c r="Y756"/>
      <c r="Z756"/>
      <c r="AA756"/>
      <c r="AB756"/>
    </row>
    <row r="757" spans="1:28" s="12" customFormat="1" ht="15" customHeight="1">
      <c r="A757" s="9" t="s">
        <v>973</v>
      </c>
      <c r="B757" s="1" t="s">
        <v>974</v>
      </c>
      <c r="C757" s="1" t="s">
        <v>4211</v>
      </c>
      <c r="D757" s="1"/>
      <c r="E757" s="9" t="s">
        <v>3357</v>
      </c>
      <c r="F757" t="s">
        <v>3972</v>
      </c>
      <c r="G757" t="s">
        <v>5567</v>
      </c>
      <c r="H757" t="s">
        <v>3783</v>
      </c>
      <c r="I757" t="s">
        <v>3027</v>
      </c>
      <c r="J757" s="9" t="s">
        <v>2670</v>
      </c>
      <c r="K757" s="9" t="s">
        <v>2670</v>
      </c>
      <c r="L757" s="9" t="b">
        <f t="shared" si="11"/>
        <v>1</v>
      </c>
      <c r="M757">
        <v>2286</v>
      </c>
      <c r="N757">
        <v>1119208</v>
      </c>
      <c r="O757">
        <v>489.592300962379</v>
      </c>
      <c r="P757">
        <v>2.6650037611261599</v>
      </c>
      <c r="Q757">
        <v>207</v>
      </c>
      <c r="R757">
        <v>1586</v>
      </c>
      <c r="S757">
        <v>488</v>
      </c>
      <c r="T757">
        <v>3</v>
      </c>
      <c r="U757" s="9"/>
      <c r="V757"/>
      <c r="W757"/>
      <c r="X757"/>
      <c r="Y757"/>
      <c r="Z757"/>
      <c r="AA757"/>
      <c r="AB757"/>
    </row>
    <row r="758" spans="1:28" s="12" customFormat="1" ht="15" customHeight="1">
      <c r="A758" s="9" t="s">
        <v>975</v>
      </c>
      <c r="B758" s="1" t="s">
        <v>976</v>
      </c>
      <c r="C758" s="1" t="s">
        <v>4211</v>
      </c>
      <c r="D758" s="1"/>
      <c r="E758" s="9" t="s">
        <v>3089</v>
      </c>
      <c r="F758" t="s">
        <v>3972</v>
      </c>
      <c r="G758" t="s">
        <v>5403</v>
      </c>
      <c r="H758" t="s">
        <v>3782</v>
      </c>
      <c r="I758" t="s">
        <v>3027</v>
      </c>
      <c r="J758" s="9" t="s">
        <v>2671</v>
      </c>
      <c r="K758" s="9" t="s">
        <v>2671</v>
      </c>
      <c r="L758" s="9" t="b">
        <f t="shared" si="11"/>
        <v>1</v>
      </c>
      <c r="M758">
        <v>2288</v>
      </c>
      <c r="N758">
        <v>3064066</v>
      </c>
      <c r="O758">
        <v>1339.18968531468</v>
      </c>
      <c r="P758">
        <v>6.97496313281433</v>
      </c>
      <c r="Q758">
        <v>172</v>
      </c>
      <c r="R758">
        <v>4819</v>
      </c>
      <c r="S758">
        <v>1356</v>
      </c>
      <c r="T758">
        <v>1977</v>
      </c>
      <c r="U758" s="9"/>
      <c r="V758"/>
      <c r="W758"/>
      <c r="X758"/>
      <c r="Y758"/>
      <c r="Z758"/>
      <c r="AA758"/>
      <c r="AB758"/>
    </row>
    <row r="759" spans="1:28" s="12" customFormat="1" ht="15" customHeight="1">
      <c r="A759" t="s">
        <v>4582</v>
      </c>
      <c r="B759" t="s">
        <v>3995</v>
      </c>
      <c r="C759" s="9" t="s">
        <v>4211</v>
      </c>
      <c r="D759" s="1"/>
      <c r="E759" s="3" t="s">
        <v>3996</v>
      </c>
      <c r="F759" t="s">
        <v>3972</v>
      </c>
      <c r="G759" t="s">
        <v>5540</v>
      </c>
      <c r="H759" t="s">
        <v>3782</v>
      </c>
      <c r="I759" t="s">
        <v>3027</v>
      </c>
      <c r="J759" s="13" t="s">
        <v>4352</v>
      </c>
      <c r="K759" s="13" t="s">
        <v>4352</v>
      </c>
      <c r="L759" s="9" t="b">
        <f t="shared" si="11"/>
        <v>1</v>
      </c>
      <c r="M759">
        <v>1819</v>
      </c>
      <c r="N759">
        <v>973286</v>
      </c>
      <c r="O759">
        <v>535.06652006597005</v>
      </c>
      <c r="P759">
        <v>3.5919526388830398</v>
      </c>
      <c r="Q759">
        <v>68</v>
      </c>
      <c r="R759">
        <v>1588</v>
      </c>
      <c r="S759">
        <v>536</v>
      </c>
      <c r="T759">
        <v>5</v>
      </c>
      <c r="U759" s="9"/>
      <c r="V759"/>
      <c r="W759"/>
      <c r="X759"/>
      <c r="Y759"/>
      <c r="Z759"/>
      <c r="AA759"/>
      <c r="AB759"/>
    </row>
    <row r="760" spans="1:28" s="12" customFormat="1" ht="15" customHeight="1">
      <c r="A760" s="1" t="s">
        <v>977</v>
      </c>
      <c r="B760" s="1" t="s">
        <v>2004</v>
      </c>
      <c r="C760" s="1" t="s">
        <v>4210</v>
      </c>
      <c r="D760" s="1"/>
      <c r="E760" s="1" t="s">
        <v>2005</v>
      </c>
      <c r="F760" t="s">
        <v>3972</v>
      </c>
      <c r="G760" t="s">
        <v>4798</v>
      </c>
      <c r="H760" t="s">
        <v>3024</v>
      </c>
      <c r="I760" t="s">
        <v>3735</v>
      </c>
      <c r="J760" s="1" t="s">
        <v>2672</v>
      </c>
      <c r="K760" s="1" t="s">
        <v>2672</v>
      </c>
      <c r="L760" s="9" t="b">
        <f t="shared" si="11"/>
        <v>1</v>
      </c>
      <c r="M760">
        <v>1966</v>
      </c>
      <c r="N760">
        <v>965417</v>
      </c>
      <c r="O760">
        <v>491.05645981688701</v>
      </c>
      <c r="P760">
        <v>4.9407294320397304</v>
      </c>
      <c r="Q760">
        <v>228</v>
      </c>
      <c r="R760">
        <v>6659</v>
      </c>
      <c r="S760">
        <v>474</v>
      </c>
      <c r="T760">
        <v>15</v>
      </c>
      <c r="U760" s="1" t="s">
        <v>3025</v>
      </c>
      <c r="V760"/>
      <c r="W760"/>
      <c r="X760"/>
      <c r="Y760"/>
      <c r="Z760"/>
      <c r="AA760"/>
      <c r="AB760"/>
    </row>
    <row r="761" spans="1:28" s="12" customFormat="1" ht="15" customHeight="1">
      <c r="A761" s="1" t="s">
        <v>978</v>
      </c>
      <c r="B761" s="1" t="s">
        <v>2006</v>
      </c>
      <c r="C761" s="1" t="s">
        <v>4211</v>
      </c>
      <c r="D761" s="1" t="s">
        <v>4211</v>
      </c>
      <c r="E761" s="1" t="s">
        <v>2007</v>
      </c>
      <c r="F761" t="s">
        <v>3972</v>
      </c>
      <c r="G761" t="s">
        <v>4856</v>
      </c>
      <c r="H761" t="s">
        <v>3024</v>
      </c>
      <c r="I761" t="s">
        <v>3735</v>
      </c>
      <c r="J761" s="1" t="s">
        <v>2673</v>
      </c>
      <c r="K761" s="1" t="s">
        <v>2673</v>
      </c>
      <c r="L761" s="9" t="b">
        <f t="shared" si="11"/>
        <v>1</v>
      </c>
      <c r="M761">
        <v>2375</v>
      </c>
      <c r="N761">
        <v>2271958</v>
      </c>
      <c r="O761">
        <v>956.61389473684198</v>
      </c>
      <c r="P761">
        <v>7.5926549479830499</v>
      </c>
      <c r="Q761">
        <v>231</v>
      </c>
      <c r="R761">
        <v>4260</v>
      </c>
      <c r="S761">
        <v>906</v>
      </c>
      <c r="T761">
        <v>890</v>
      </c>
      <c r="U761" s="1"/>
      <c r="V761"/>
      <c r="W761"/>
      <c r="X761"/>
      <c r="Y761"/>
      <c r="Z761"/>
      <c r="AA761"/>
      <c r="AB761"/>
    </row>
    <row r="762" spans="1:28" s="12" customFormat="1" ht="15" customHeight="1">
      <c r="A762" s="1" t="s">
        <v>979</v>
      </c>
      <c r="B762" s="1" t="s">
        <v>2008</v>
      </c>
      <c r="C762" s="1" t="s">
        <v>4211</v>
      </c>
      <c r="D762" s="1"/>
      <c r="E762" s="1" t="s">
        <v>2009</v>
      </c>
      <c r="F762" t="s">
        <v>3972</v>
      </c>
      <c r="G762" t="s">
        <v>4921</v>
      </c>
      <c r="H762" t="s">
        <v>3024</v>
      </c>
      <c r="I762" t="s">
        <v>3735</v>
      </c>
      <c r="J762" s="1" t="s">
        <v>2674</v>
      </c>
      <c r="K762" s="1" t="s">
        <v>2674</v>
      </c>
      <c r="L762" s="9" t="b">
        <f t="shared" si="11"/>
        <v>1</v>
      </c>
      <c r="M762">
        <v>2361</v>
      </c>
      <c r="N762">
        <v>2907419</v>
      </c>
      <c r="O762">
        <v>1231.4354087251099</v>
      </c>
      <c r="P762">
        <v>10.007600597570701</v>
      </c>
      <c r="Q762">
        <v>229</v>
      </c>
      <c r="R762">
        <v>5919</v>
      </c>
      <c r="S762">
        <v>1167</v>
      </c>
      <c r="T762">
        <v>1585</v>
      </c>
      <c r="U762" s="1"/>
      <c r="V762"/>
      <c r="W762"/>
      <c r="X762"/>
      <c r="Y762"/>
      <c r="Z762"/>
      <c r="AA762"/>
      <c r="AB762"/>
    </row>
    <row r="763" spans="1:28" s="12" customFormat="1" ht="15" customHeight="1">
      <c r="A763" s="9" t="s">
        <v>980</v>
      </c>
      <c r="B763" s="1" t="s">
        <v>981</v>
      </c>
      <c r="C763" s="1" t="s">
        <v>4211</v>
      </c>
      <c r="D763" s="1"/>
      <c r="E763" s="9" t="s">
        <v>3206</v>
      </c>
      <c r="F763" t="s">
        <v>3972</v>
      </c>
      <c r="G763" t="s">
        <v>4938</v>
      </c>
      <c r="H763" t="s">
        <v>4190</v>
      </c>
      <c r="I763" t="s">
        <v>3028</v>
      </c>
      <c r="J763" s="9" t="s">
        <v>2675</v>
      </c>
      <c r="K763" s="9" t="s">
        <v>2675</v>
      </c>
      <c r="L763" s="9" t="b">
        <f t="shared" si="11"/>
        <v>1</v>
      </c>
      <c r="M763">
        <v>2284</v>
      </c>
      <c r="N763">
        <v>2826709</v>
      </c>
      <c r="O763">
        <v>1237.61339754816</v>
      </c>
      <c r="P763">
        <v>7.0241994901493801</v>
      </c>
      <c r="Q763">
        <v>241</v>
      </c>
      <c r="R763">
        <v>2720</v>
      </c>
      <c r="S763">
        <v>1220</v>
      </c>
      <c r="T763">
        <v>1776</v>
      </c>
      <c r="U763" s="9"/>
      <c r="V763"/>
      <c r="W763"/>
      <c r="X763"/>
      <c r="Y763"/>
      <c r="Z763"/>
      <c r="AA763"/>
      <c r="AB763"/>
    </row>
    <row r="764" spans="1:28" s="12" customFormat="1" ht="15" customHeight="1">
      <c r="A764" s="1" t="s">
        <v>982</v>
      </c>
      <c r="B764" s="1" t="s">
        <v>2010</v>
      </c>
      <c r="C764" s="1" t="s">
        <v>4210</v>
      </c>
      <c r="D764" s="1"/>
      <c r="E764" s="1" t="s">
        <v>2011</v>
      </c>
      <c r="F764" t="s">
        <v>3972</v>
      </c>
      <c r="G764" t="s">
        <v>4702</v>
      </c>
      <c r="H764" t="s">
        <v>3024</v>
      </c>
      <c r="I764" t="s">
        <v>3735</v>
      </c>
      <c r="J764" s="1" t="s">
        <v>2676</v>
      </c>
      <c r="K764" s="1" t="s">
        <v>2676</v>
      </c>
      <c r="L764" s="9" t="b">
        <f t="shared" si="11"/>
        <v>1</v>
      </c>
      <c r="M764">
        <v>2399</v>
      </c>
      <c r="N764">
        <v>3807424</v>
      </c>
      <c r="O764">
        <v>1587.08795331388</v>
      </c>
      <c r="P764">
        <v>13.9843582740864</v>
      </c>
      <c r="Q764">
        <v>228</v>
      </c>
      <c r="R764">
        <v>6852</v>
      </c>
      <c r="S764">
        <v>1456</v>
      </c>
      <c r="T764">
        <v>2025</v>
      </c>
      <c r="U764" s="1" t="s">
        <v>3025</v>
      </c>
      <c r="V764"/>
      <c r="W764"/>
      <c r="X764"/>
      <c r="Y764"/>
      <c r="Z764"/>
      <c r="AA764"/>
      <c r="AB764"/>
    </row>
    <row r="765" spans="1:28" s="12" customFormat="1" ht="15" customHeight="1">
      <c r="A765" s="9" t="s">
        <v>983</v>
      </c>
      <c r="B765" s="1" t="s">
        <v>984</v>
      </c>
      <c r="C765" s="1" t="s">
        <v>4211</v>
      </c>
      <c r="D765" s="1"/>
      <c r="E765" s="9" t="s">
        <v>3090</v>
      </c>
      <c r="F765" t="s">
        <v>3972</v>
      </c>
      <c r="G765" t="s">
        <v>5445</v>
      </c>
      <c r="H765" t="s">
        <v>4005</v>
      </c>
      <c r="I765" t="s">
        <v>3027</v>
      </c>
      <c r="J765" s="9" t="s">
        <v>2677</v>
      </c>
      <c r="K765" s="9" t="s">
        <v>2677</v>
      </c>
      <c r="L765" s="9" t="b">
        <f t="shared" si="11"/>
        <v>1</v>
      </c>
      <c r="M765">
        <v>2237</v>
      </c>
      <c r="N765">
        <v>3249776</v>
      </c>
      <c r="O765">
        <v>1452.7384890478299</v>
      </c>
      <c r="P765">
        <v>6.8384611851325898</v>
      </c>
      <c r="Q765">
        <v>216</v>
      </c>
      <c r="R765">
        <v>3061</v>
      </c>
      <c r="S765">
        <v>1470</v>
      </c>
      <c r="T765">
        <v>2049</v>
      </c>
      <c r="U765" s="9"/>
      <c r="V765"/>
      <c r="W765"/>
      <c r="X765"/>
      <c r="Y765"/>
      <c r="Z765"/>
      <c r="AA765"/>
      <c r="AB765"/>
    </row>
    <row r="766" spans="1:28" s="12" customFormat="1" ht="15" customHeight="1">
      <c r="A766" s="9" t="s">
        <v>985</v>
      </c>
      <c r="B766" s="1" t="s">
        <v>986</v>
      </c>
      <c r="C766" s="1" t="s">
        <v>4211</v>
      </c>
      <c r="D766" s="1" t="s">
        <v>4211</v>
      </c>
      <c r="E766" s="9" t="s">
        <v>3463</v>
      </c>
      <c r="F766" t="s">
        <v>3972</v>
      </c>
      <c r="G766" t="s">
        <v>5495</v>
      </c>
      <c r="H766" t="s">
        <v>4197</v>
      </c>
      <c r="I766" t="s">
        <v>3712</v>
      </c>
      <c r="J766" s="9" t="s">
        <v>2678</v>
      </c>
      <c r="K766" s="9" t="s">
        <v>2678</v>
      </c>
      <c r="L766" s="9" t="b">
        <f t="shared" si="11"/>
        <v>1</v>
      </c>
      <c r="M766">
        <v>2244</v>
      </c>
      <c r="N766">
        <v>1663647</v>
      </c>
      <c r="O766">
        <v>741.37566844919695</v>
      </c>
      <c r="P766">
        <v>3.8228413818504601</v>
      </c>
      <c r="Q766">
        <v>185</v>
      </c>
      <c r="R766">
        <v>1887</v>
      </c>
      <c r="S766">
        <v>730</v>
      </c>
      <c r="T766">
        <v>179</v>
      </c>
      <c r="U766" s="9"/>
      <c r="V766"/>
      <c r="W766"/>
      <c r="X766"/>
      <c r="Y766"/>
      <c r="Z766"/>
      <c r="AA766"/>
      <c r="AB766"/>
    </row>
    <row r="767" spans="1:28" s="12" customFormat="1" ht="15" customHeight="1">
      <c r="A767" s="9" t="s">
        <v>987</v>
      </c>
      <c r="B767" s="1" t="s">
        <v>988</v>
      </c>
      <c r="C767" s="1" t="s">
        <v>4211</v>
      </c>
      <c r="D767" s="1"/>
      <c r="E767" s="9" t="s">
        <v>3358</v>
      </c>
      <c r="F767" t="s">
        <v>3972</v>
      </c>
      <c r="G767" t="s">
        <v>5103</v>
      </c>
      <c r="H767" t="s">
        <v>3781</v>
      </c>
      <c r="I767" t="s">
        <v>3027</v>
      </c>
      <c r="J767" s="9" t="s">
        <v>2679</v>
      </c>
      <c r="K767" s="9" t="s">
        <v>2679</v>
      </c>
      <c r="L767" s="9" t="b">
        <f t="shared" si="11"/>
        <v>1</v>
      </c>
      <c r="M767">
        <v>2325</v>
      </c>
      <c r="N767">
        <v>2747146</v>
      </c>
      <c r="O767">
        <v>1181.56817204301</v>
      </c>
      <c r="P767">
        <v>5.4165505915375904</v>
      </c>
      <c r="Q767">
        <v>215</v>
      </c>
      <c r="R767">
        <v>2967</v>
      </c>
      <c r="S767">
        <v>1182</v>
      </c>
      <c r="T767">
        <v>1843</v>
      </c>
      <c r="U767" s="9"/>
      <c r="V767"/>
      <c r="W767"/>
      <c r="X767"/>
      <c r="Y767"/>
      <c r="Z767"/>
      <c r="AA767"/>
      <c r="AB767"/>
    </row>
    <row r="768" spans="1:28" s="12" customFormat="1" ht="15" customHeight="1">
      <c r="A768" s="1" t="s">
        <v>989</v>
      </c>
      <c r="B768" s="1" t="s">
        <v>2012</v>
      </c>
      <c r="C768" s="1" t="s">
        <v>4210</v>
      </c>
      <c r="D768" s="1"/>
      <c r="E768" s="1" t="s">
        <v>2013</v>
      </c>
      <c r="F768" t="s">
        <v>3972</v>
      </c>
      <c r="G768" t="s">
        <v>5068</v>
      </c>
      <c r="H768" t="s">
        <v>3024</v>
      </c>
      <c r="I768" t="s">
        <v>3735</v>
      </c>
      <c r="J768" s="1" t="s">
        <v>2680</v>
      </c>
      <c r="K768" s="1" t="s">
        <v>2680</v>
      </c>
      <c r="L768" s="9" t="b">
        <f t="shared" si="11"/>
        <v>1</v>
      </c>
      <c r="M768">
        <v>2158</v>
      </c>
      <c r="N768">
        <v>1580621</v>
      </c>
      <c r="O768">
        <v>732.44717330861897</v>
      </c>
      <c r="P768">
        <v>5.7816824061823597</v>
      </c>
      <c r="Q768">
        <v>229</v>
      </c>
      <c r="R768">
        <v>2817</v>
      </c>
      <c r="S768">
        <v>710</v>
      </c>
      <c r="T768">
        <v>262</v>
      </c>
      <c r="U768" s="1" t="s">
        <v>3025</v>
      </c>
      <c r="V768"/>
      <c r="W768"/>
      <c r="X768"/>
      <c r="Y768"/>
      <c r="Z768"/>
      <c r="AA768"/>
      <c r="AB768"/>
    </row>
    <row r="769" spans="1:28" s="12" customFormat="1" ht="15" customHeight="1">
      <c r="A769" s="1" t="s">
        <v>990</v>
      </c>
      <c r="B769" s="1" t="s">
        <v>2014</v>
      </c>
      <c r="C769" s="1" t="s">
        <v>4211</v>
      </c>
      <c r="D769" s="1" t="s">
        <v>4211</v>
      </c>
      <c r="E769" s="1" t="s">
        <v>2015</v>
      </c>
      <c r="F769" t="s">
        <v>3972</v>
      </c>
      <c r="G769" t="s">
        <v>4829</v>
      </c>
      <c r="H769" t="s">
        <v>3024</v>
      </c>
      <c r="I769" t="s">
        <v>3735</v>
      </c>
      <c r="J769" s="1" t="s">
        <v>2681</v>
      </c>
      <c r="K769" s="1" t="s">
        <v>2681</v>
      </c>
      <c r="L769" s="9" t="b">
        <f t="shared" si="11"/>
        <v>1</v>
      </c>
      <c r="M769">
        <v>2367</v>
      </c>
      <c r="N769">
        <v>2861691</v>
      </c>
      <c r="O769">
        <v>1208.9949302914999</v>
      </c>
      <c r="P769">
        <v>9.3490218337056294</v>
      </c>
      <c r="Q769">
        <v>229</v>
      </c>
      <c r="R769">
        <v>6219</v>
      </c>
      <c r="S769">
        <v>1179</v>
      </c>
      <c r="T769">
        <v>1638</v>
      </c>
      <c r="U769" s="1"/>
      <c r="V769"/>
      <c r="W769"/>
      <c r="X769"/>
      <c r="Y769"/>
      <c r="Z769"/>
      <c r="AA769"/>
      <c r="AB769"/>
    </row>
    <row r="770" spans="1:28" s="12" customFormat="1" ht="15" customHeight="1">
      <c r="A770" s="9" t="s">
        <v>991</v>
      </c>
      <c r="B770" s="1" t="s">
        <v>992</v>
      </c>
      <c r="C770" s="1" t="s">
        <v>4211</v>
      </c>
      <c r="D770" s="1" t="s">
        <v>4211</v>
      </c>
      <c r="E770" s="9" t="s">
        <v>3201</v>
      </c>
      <c r="F770" t="s">
        <v>3972</v>
      </c>
      <c r="G770" t="s">
        <v>5507</v>
      </c>
      <c r="H770" t="s">
        <v>4178</v>
      </c>
      <c r="I770" t="s">
        <v>3028</v>
      </c>
      <c r="J770" s="9" t="s">
        <v>2682</v>
      </c>
      <c r="K770" s="9" t="s">
        <v>2682</v>
      </c>
      <c r="L770" s="9" t="b">
        <f t="shared" ref="L770:L833" si="12">EXACT(J770,K770)</f>
        <v>1</v>
      </c>
      <c r="M770">
        <v>2338</v>
      </c>
      <c r="N770">
        <v>2809292</v>
      </c>
      <c r="O770">
        <v>1201.5791274593601</v>
      </c>
      <c r="P770">
        <v>6.2747721503111196</v>
      </c>
      <c r="Q770">
        <v>217</v>
      </c>
      <c r="R770">
        <v>2599</v>
      </c>
      <c r="S770">
        <v>1202</v>
      </c>
      <c r="T770">
        <v>1808</v>
      </c>
      <c r="U770" s="9"/>
      <c r="V770"/>
      <c r="W770"/>
      <c r="X770"/>
      <c r="Y770"/>
      <c r="Z770"/>
      <c r="AA770"/>
      <c r="AB770"/>
    </row>
    <row r="771" spans="1:28" s="12" customFormat="1" ht="15" customHeight="1">
      <c r="A771" s="9" t="s">
        <v>993</v>
      </c>
      <c r="B771" s="1" t="s">
        <v>994</v>
      </c>
      <c r="C771" s="1" t="s">
        <v>4211</v>
      </c>
      <c r="D771" s="1"/>
      <c r="E771" s="9" t="s">
        <v>3464</v>
      </c>
      <c r="F771" t="s">
        <v>3972</v>
      </c>
      <c r="G771" t="s">
        <v>5413</v>
      </c>
      <c r="H771" t="s">
        <v>3026</v>
      </c>
      <c r="I771" t="s">
        <v>3712</v>
      </c>
      <c r="J771" s="9" t="s">
        <v>2683</v>
      </c>
      <c r="K771" s="9" t="s">
        <v>2683</v>
      </c>
      <c r="L771" s="9" t="b">
        <f t="shared" si="12"/>
        <v>1</v>
      </c>
      <c r="M771">
        <v>1958</v>
      </c>
      <c r="N771">
        <v>639558</v>
      </c>
      <c r="O771">
        <v>326.63840653728198</v>
      </c>
      <c r="P771">
        <v>1.6461738162589401</v>
      </c>
      <c r="Q771">
        <v>207</v>
      </c>
      <c r="R771">
        <v>845</v>
      </c>
      <c r="S771">
        <v>321</v>
      </c>
      <c r="T771">
        <v>0</v>
      </c>
      <c r="U771" s="9"/>
      <c r="V771"/>
      <c r="W771"/>
      <c r="X771"/>
      <c r="Y771"/>
      <c r="Z771"/>
      <c r="AA771"/>
      <c r="AB771"/>
    </row>
    <row r="772" spans="1:28" s="12" customFormat="1" ht="15" customHeight="1">
      <c r="A772" s="9" t="s">
        <v>995</v>
      </c>
      <c r="B772" s="1" t="s">
        <v>996</v>
      </c>
      <c r="C772" s="1" t="s">
        <v>4211</v>
      </c>
      <c r="D772" s="1"/>
      <c r="E772" s="9" t="s">
        <v>3091</v>
      </c>
      <c r="F772" t="s">
        <v>3972</v>
      </c>
      <c r="G772" t="s">
        <v>4975</v>
      </c>
      <c r="H772" t="s">
        <v>3026</v>
      </c>
      <c r="I772" t="s">
        <v>3712</v>
      </c>
      <c r="J772" s="9" t="s">
        <v>2684</v>
      </c>
      <c r="K772" s="9" t="s">
        <v>2684</v>
      </c>
      <c r="L772" s="9" t="b">
        <f t="shared" si="12"/>
        <v>1</v>
      </c>
      <c r="M772">
        <v>2219</v>
      </c>
      <c r="N772">
        <v>3648184</v>
      </c>
      <c r="O772">
        <v>1644.06669671022</v>
      </c>
      <c r="P772">
        <v>8.1220307013116404</v>
      </c>
      <c r="Q772">
        <v>213</v>
      </c>
      <c r="R772">
        <v>4420</v>
      </c>
      <c r="S772">
        <v>1682</v>
      </c>
      <c r="T772">
        <v>2097</v>
      </c>
      <c r="U772" s="9"/>
      <c r="V772"/>
      <c r="W772"/>
      <c r="X772"/>
      <c r="Y772"/>
      <c r="Z772"/>
      <c r="AA772"/>
      <c r="AB772"/>
    </row>
    <row r="773" spans="1:28" s="12" customFormat="1" ht="15" customHeight="1">
      <c r="A773" s="9" t="s">
        <v>999</v>
      </c>
      <c r="B773" s="1" t="s">
        <v>1000</v>
      </c>
      <c r="C773" s="1" t="s">
        <v>4211</v>
      </c>
      <c r="D773" s="1"/>
      <c r="E773" s="9" t="s">
        <v>3639</v>
      </c>
      <c r="F773" t="s">
        <v>3972</v>
      </c>
      <c r="G773" t="s">
        <v>4763</v>
      </c>
      <c r="H773" t="s">
        <v>4176</v>
      </c>
      <c r="I773" t="s">
        <v>3028</v>
      </c>
      <c r="J773" s="9" t="s">
        <v>2686</v>
      </c>
      <c r="K773" s="9" t="s">
        <v>2686</v>
      </c>
      <c r="L773" s="9" t="b">
        <f t="shared" si="12"/>
        <v>1</v>
      </c>
      <c r="M773">
        <v>2369</v>
      </c>
      <c r="N773">
        <v>1723280</v>
      </c>
      <c r="O773">
        <v>727.42929506120697</v>
      </c>
      <c r="P773">
        <v>3.8800524144870199</v>
      </c>
      <c r="Q773">
        <v>215</v>
      </c>
      <c r="R773">
        <v>3590</v>
      </c>
      <c r="S773">
        <v>719</v>
      </c>
      <c r="T773">
        <v>129</v>
      </c>
      <c r="U773" s="9"/>
      <c r="V773"/>
      <c r="W773"/>
      <c r="X773"/>
      <c r="Y773"/>
      <c r="Z773"/>
      <c r="AA773"/>
      <c r="AB773"/>
    </row>
    <row r="774" spans="1:28" s="12" customFormat="1" ht="15" customHeight="1">
      <c r="A774" s="1" t="s">
        <v>1001</v>
      </c>
      <c r="B774" s="1" t="s">
        <v>2016</v>
      </c>
      <c r="C774" s="1" t="s">
        <v>4210</v>
      </c>
      <c r="D774" s="1"/>
      <c r="E774" s="1" t="s">
        <v>2017</v>
      </c>
      <c r="F774" t="s">
        <v>3972</v>
      </c>
      <c r="G774" t="s">
        <v>4801</v>
      </c>
      <c r="H774" t="s">
        <v>3024</v>
      </c>
      <c r="I774" t="s">
        <v>3735</v>
      </c>
      <c r="J774" s="1" t="s">
        <v>2687</v>
      </c>
      <c r="K774" s="1" t="s">
        <v>2687</v>
      </c>
      <c r="L774" s="9" t="b">
        <f t="shared" si="12"/>
        <v>1</v>
      </c>
      <c r="M774">
        <v>2396</v>
      </c>
      <c r="N774">
        <v>2483694</v>
      </c>
      <c r="O774">
        <v>1036.6001669448999</v>
      </c>
      <c r="P774">
        <v>8.7441406738659602</v>
      </c>
      <c r="Q774">
        <v>235</v>
      </c>
      <c r="R774">
        <v>7028</v>
      </c>
      <c r="S774">
        <v>990</v>
      </c>
      <c r="T774">
        <v>1171</v>
      </c>
      <c r="U774" s="1" t="s">
        <v>3025</v>
      </c>
      <c r="V774"/>
      <c r="W774"/>
      <c r="X774"/>
      <c r="Y774"/>
      <c r="Z774"/>
      <c r="AA774"/>
      <c r="AB774"/>
    </row>
    <row r="775" spans="1:28" s="12" customFormat="1" ht="15" customHeight="1">
      <c r="A775" s="1" t="s">
        <v>1002</v>
      </c>
      <c r="B775" s="1" t="s">
        <v>2018</v>
      </c>
      <c r="C775" s="1" t="s">
        <v>4210</v>
      </c>
      <c r="D775" s="1"/>
      <c r="E775" s="1" t="s">
        <v>2019</v>
      </c>
      <c r="F775" t="s">
        <v>3972</v>
      </c>
      <c r="G775" t="s">
        <v>4922</v>
      </c>
      <c r="H775" t="s">
        <v>3024</v>
      </c>
      <c r="I775" t="s">
        <v>3735</v>
      </c>
      <c r="J775" s="1" t="s">
        <v>2688</v>
      </c>
      <c r="K775" s="1" t="s">
        <v>2688</v>
      </c>
      <c r="L775" s="9" t="b">
        <f t="shared" si="12"/>
        <v>1</v>
      </c>
      <c r="M775">
        <v>2389</v>
      </c>
      <c r="N775">
        <v>2390705</v>
      </c>
      <c r="O775">
        <v>1000.71368773545</v>
      </c>
      <c r="P775">
        <v>10.151993250047999</v>
      </c>
      <c r="Q775">
        <v>229</v>
      </c>
      <c r="R775">
        <v>14821</v>
      </c>
      <c r="S775">
        <v>963</v>
      </c>
      <c r="T775">
        <v>1078</v>
      </c>
      <c r="U775" s="1" t="s">
        <v>3025</v>
      </c>
      <c r="V775"/>
      <c r="W775"/>
      <c r="X775"/>
      <c r="Y775"/>
      <c r="Z775"/>
      <c r="AA775"/>
      <c r="AB775"/>
    </row>
    <row r="776" spans="1:28" s="12" customFormat="1" ht="15" customHeight="1">
      <c r="A776" s="9" t="s">
        <v>759</v>
      </c>
      <c r="B776" s="1" t="s">
        <v>760</v>
      </c>
      <c r="C776" s="1" t="s">
        <v>4211</v>
      </c>
      <c r="D776" s="1"/>
      <c r="E776" s="9" t="s">
        <v>3626</v>
      </c>
      <c r="F776" t="s">
        <v>3972</v>
      </c>
      <c r="G776" t="s">
        <v>4795</v>
      </c>
      <c r="H776" t="s">
        <v>4175</v>
      </c>
      <c r="I776" t="s">
        <v>3711</v>
      </c>
      <c r="J776" s="9" t="s">
        <v>2538</v>
      </c>
      <c r="K776" s="9" t="s">
        <v>2538</v>
      </c>
      <c r="L776" s="9" t="b">
        <f t="shared" si="12"/>
        <v>1</v>
      </c>
      <c r="M776">
        <v>2342</v>
      </c>
      <c r="N776">
        <v>1543292</v>
      </c>
      <c r="O776">
        <v>658.96327924850505</v>
      </c>
      <c r="P776">
        <v>3.29882957326496</v>
      </c>
      <c r="Q776">
        <v>225</v>
      </c>
      <c r="R776">
        <v>3213</v>
      </c>
      <c r="S776">
        <v>657</v>
      </c>
      <c r="T776">
        <v>36</v>
      </c>
      <c r="U776" s="9"/>
      <c r="V776"/>
      <c r="W776"/>
      <c r="X776"/>
      <c r="Y776"/>
      <c r="Z776"/>
      <c r="AA776"/>
      <c r="AB776"/>
    </row>
    <row r="777" spans="1:28" s="12" customFormat="1" ht="15" customHeight="1">
      <c r="A777" s="9" t="s">
        <v>761</v>
      </c>
      <c r="B777" s="1" t="s">
        <v>762</v>
      </c>
      <c r="C777" s="1" t="s">
        <v>4211</v>
      </c>
      <c r="D777" s="1"/>
      <c r="E777" s="9" t="s">
        <v>3627</v>
      </c>
      <c r="F777" t="s">
        <v>3972</v>
      </c>
      <c r="G777" t="s">
        <v>4967</v>
      </c>
      <c r="H777" t="s">
        <v>4175</v>
      </c>
      <c r="I777" t="s">
        <v>3711</v>
      </c>
      <c r="J777" s="9" t="s">
        <v>2539</v>
      </c>
      <c r="K777" s="9" t="s">
        <v>2539</v>
      </c>
      <c r="L777" s="9" t="b">
        <f t="shared" si="12"/>
        <v>1</v>
      </c>
      <c r="M777">
        <v>2331</v>
      </c>
      <c r="N777">
        <v>1987535</v>
      </c>
      <c r="O777">
        <v>852.65336765336701</v>
      </c>
      <c r="P777">
        <v>4.3523403284142601</v>
      </c>
      <c r="Q777">
        <v>188</v>
      </c>
      <c r="R777">
        <v>3027</v>
      </c>
      <c r="S777">
        <v>845</v>
      </c>
      <c r="T777">
        <v>439</v>
      </c>
      <c r="U777" s="9"/>
      <c r="V777"/>
      <c r="W777"/>
      <c r="X777"/>
      <c r="Y777"/>
      <c r="Z777"/>
      <c r="AA777"/>
      <c r="AB777"/>
    </row>
    <row r="778" spans="1:28" s="12" customFormat="1" ht="15" customHeight="1">
      <c r="A778" s="9" t="s">
        <v>763</v>
      </c>
      <c r="B778" s="1" t="s">
        <v>764</v>
      </c>
      <c r="C778" s="1" t="s">
        <v>4211</v>
      </c>
      <c r="D778" s="1"/>
      <c r="E778" s="9" t="s">
        <v>3628</v>
      </c>
      <c r="F778" t="s">
        <v>3972</v>
      </c>
      <c r="G778" t="s">
        <v>4979</v>
      </c>
      <c r="H778" t="s">
        <v>4175</v>
      </c>
      <c r="I778" t="s">
        <v>3711</v>
      </c>
      <c r="J778" s="9" t="s">
        <v>2540</v>
      </c>
      <c r="K778" s="9" t="s">
        <v>2540</v>
      </c>
      <c r="L778" s="9" t="b">
        <f t="shared" si="12"/>
        <v>1</v>
      </c>
      <c r="M778">
        <v>2318</v>
      </c>
      <c r="N778">
        <v>2255247</v>
      </c>
      <c r="O778">
        <v>972.92795513373596</v>
      </c>
      <c r="P778">
        <v>4.9734239823656097</v>
      </c>
      <c r="Q778">
        <v>237</v>
      </c>
      <c r="R778">
        <v>3105</v>
      </c>
      <c r="S778">
        <v>962</v>
      </c>
      <c r="T778">
        <v>966</v>
      </c>
      <c r="U778" s="9"/>
      <c r="V778"/>
      <c r="W778"/>
      <c r="X778"/>
      <c r="Y778"/>
      <c r="Z778"/>
      <c r="AA778"/>
      <c r="AB778"/>
    </row>
    <row r="779" spans="1:28" s="12" customFormat="1" ht="15" customHeight="1">
      <c r="A779" s="9" t="s">
        <v>765</v>
      </c>
      <c r="B779" s="1" t="s">
        <v>766</v>
      </c>
      <c r="C779" s="1" t="s">
        <v>4211</v>
      </c>
      <c r="D779" s="1"/>
      <c r="E779" s="9" t="s">
        <v>3629</v>
      </c>
      <c r="F779" t="s">
        <v>3972</v>
      </c>
      <c r="G779" t="s">
        <v>4978</v>
      </c>
      <c r="H779" t="s">
        <v>4175</v>
      </c>
      <c r="I779" t="s">
        <v>3711</v>
      </c>
      <c r="J779" s="9" t="s">
        <v>2541</v>
      </c>
      <c r="K779" s="9" t="s">
        <v>2541</v>
      </c>
      <c r="L779" s="9" t="b">
        <f t="shared" si="12"/>
        <v>1</v>
      </c>
      <c r="M779">
        <v>2061</v>
      </c>
      <c r="N779">
        <v>1854734</v>
      </c>
      <c r="O779">
        <v>899.91945657447798</v>
      </c>
      <c r="P779">
        <v>5.1666368896030903</v>
      </c>
      <c r="Q779">
        <v>58</v>
      </c>
      <c r="R779">
        <v>2933</v>
      </c>
      <c r="S779">
        <v>897</v>
      </c>
      <c r="T779">
        <v>610</v>
      </c>
      <c r="U779" s="9"/>
      <c r="V779"/>
      <c r="W779"/>
      <c r="X779"/>
      <c r="Y779"/>
      <c r="Z779"/>
      <c r="AA779"/>
      <c r="AB779"/>
    </row>
    <row r="780" spans="1:28" s="12" customFormat="1" ht="15" customHeight="1">
      <c r="A780" s="9" t="s">
        <v>767</v>
      </c>
      <c r="B780" s="1" t="s">
        <v>768</v>
      </c>
      <c r="C780" s="1" t="s">
        <v>4211</v>
      </c>
      <c r="D780" s="1"/>
      <c r="E780" s="9" t="s">
        <v>3630</v>
      </c>
      <c r="F780" t="s">
        <v>3972</v>
      </c>
      <c r="G780" t="s">
        <v>4793</v>
      </c>
      <c r="H780" t="s">
        <v>4175</v>
      </c>
      <c r="I780" t="s">
        <v>3711</v>
      </c>
      <c r="J780" s="9" t="s">
        <v>2542</v>
      </c>
      <c r="K780" s="9" t="s">
        <v>2542</v>
      </c>
      <c r="L780" s="9" t="b">
        <f t="shared" si="12"/>
        <v>1</v>
      </c>
      <c r="M780">
        <v>2360</v>
      </c>
      <c r="N780">
        <v>2502189</v>
      </c>
      <c r="O780">
        <v>1060.2495762711801</v>
      </c>
      <c r="P780">
        <v>5.23023633703452</v>
      </c>
      <c r="Q780">
        <v>315</v>
      </c>
      <c r="R780">
        <v>5062</v>
      </c>
      <c r="S780">
        <v>1061</v>
      </c>
      <c r="T780">
        <v>1443</v>
      </c>
      <c r="U780" s="9"/>
      <c r="V780"/>
      <c r="W780"/>
      <c r="X780"/>
      <c r="Y780"/>
      <c r="Z780"/>
      <c r="AA780"/>
      <c r="AB780"/>
    </row>
    <row r="781" spans="1:28" s="12" customFormat="1" ht="15" customHeight="1">
      <c r="A781" s="9" t="s">
        <v>769</v>
      </c>
      <c r="B781" s="1" t="s">
        <v>770</v>
      </c>
      <c r="C781" s="1" t="s">
        <v>4211</v>
      </c>
      <c r="D781" s="1"/>
      <c r="E781" s="9" t="s">
        <v>3631</v>
      </c>
      <c r="F781" t="s">
        <v>3972</v>
      </c>
      <c r="G781" t="s">
        <v>4968</v>
      </c>
      <c r="H781" t="s">
        <v>4175</v>
      </c>
      <c r="I781" t="s">
        <v>3711</v>
      </c>
      <c r="J781" s="9" t="s">
        <v>2543</v>
      </c>
      <c r="K781" s="9" t="s">
        <v>2543</v>
      </c>
      <c r="L781" s="9" t="b">
        <f t="shared" si="12"/>
        <v>1</v>
      </c>
      <c r="M781">
        <v>2359</v>
      </c>
      <c r="N781">
        <v>1853246</v>
      </c>
      <c r="O781">
        <v>785.606612971598</v>
      </c>
      <c r="P781">
        <v>3.88611214849707</v>
      </c>
      <c r="Q781">
        <v>263</v>
      </c>
      <c r="R781">
        <v>2403</v>
      </c>
      <c r="S781">
        <v>784</v>
      </c>
      <c r="T781">
        <v>239</v>
      </c>
      <c r="U781" s="9"/>
      <c r="V781"/>
      <c r="W781"/>
      <c r="X781"/>
      <c r="Y781"/>
      <c r="Z781"/>
      <c r="AA781"/>
      <c r="AB781"/>
    </row>
    <row r="782" spans="1:28" s="12" customFormat="1" ht="15" customHeight="1">
      <c r="A782" s="9" t="s">
        <v>771</v>
      </c>
      <c r="B782" s="1" t="s">
        <v>772</v>
      </c>
      <c r="C782" s="1" t="s">
        <v>4211</v>
      </c>
      <c r="D782" s="1"/>
      <c r="E782" s="9" t="s">
        <v>3632</v>
      </c>
      <c r="F782" t="s">
        <v>3972</v>
      </c>
      <c r="G782" t="s">
        <v>4977</v>
      </c>
      <c r="H782" t="s">
        <v>4175</v>
      </c>
      <c r="I782" t="s">
        <v>3711</v>
      </c>
      <c r="J782" s="9" t="s">
        <v>2544</v>
      </c>
      <c r="K782" s="9" t="s">
        <v>2544</v>
      </c>
      <c r="L782" s="9" t="b">
        <f t="shared" si="12"/>
        <v>1</v>
      </c>
      <c r="M782">
        <v>2367</v>
      </c>
      <c r="N782">
        <v>2122503</v>
      </c>
      <c r="O782">
        <v>896.705956907477</v>
      </c>
      <c r="P782">
        <v>4.2901327580820103</v>
      </c>
      <c r="Q782">
        <v>312</v>
      </c>
      <c r="R782">
        <v>3478</v>
      </c>
      <c r="S782">
        <v>900</v>
      </c>
      <c r="T782">
        <v>685</v>
      </c>
      <c r="U782" s="9"/>
      <c r="V782"/>
      <c r="W782"/>
      <c r="X782"/>
      <c r="Y782"/>
      <c r="Z782"/>
      <c r="AA782"/>
      <c r="AB782"/>
    </row>
    <row r="783" spans="1:28" s="12" customFormat="1" ht="15" customHeight="1">
      <c r="A783" s="9" t="s">
        <v>773</v>
      </c>
      <c r="B783" s="1" t="s">
        <v>774</v>
      </c>
      <c r="C783" s="1" t="s">
        <v>4211</v>
      </c>
      <c r="D783" s="1"/>
      <c r="E783" s="9" t="s">
        <v>3633</v>
      </c>
      <c r="F783" t="s">
        <v>3972</v>
      </c>
      <c r="G783" t="s">
        <v>4980</v>
      </c>
      <c r="H783" t="s">
        <v>4175</v>
      </c>
      <c r="I783" t="s">
        <v>3711</v>
      </c>
      <c r="J783" s="9" t="s">
        <v>2545</v>
      </c>
      <c r="K783" s="9" t="s">
        <v>2545</v>
      </c>
      <c r="L783" s="9" t="b">
        <f t="shared" si="12"/>
        <v>1</v>
      </c>
      <c r="M783">
        <v>2373</v>
      </c>
      <c r="N783">
        <v>1794081</v>
      </c>
      <c r="O783">
        <v>756.03919089759802</v>
      </c>
      <c r="P783">
        <v>3.75480963342837</v>
      </c>
      <c r="Q783">
        <v>299</v>
      </c>
      <c r="R783">
        <v>2753</v>
      </c>
      <c r="S783">
        <v>751</v>
      </c>
      <c r="T783">
        <v>194</v>
      </c>
      <c r="U783" s="9"/>
      <c r="V783"/>
      <c r="W783"/>
      <c r="X783"/>
      <c r="Y783"/>
      <c r="Z783"/>
      <c r="AA783"/>
      <c r="AB783"/>
    </row>
    <row r="784" spans="1:28" s="12" customFormat="1" ht="15" customHeight="1">
      <c r="A784" s="9" t="s">
        <v>1003</v>
      </c>
      <c r="B784" s="1" t="s">
        <v>1004</v>
      </c>
      <c r="C784" s="1" t="s">
        <v>4211</v>
      </c>
      <c r="D784" s="1"/>
      <c r="E784" s="9" t="s">
        <v>3359</v>
      </c>
      <c r="F784" t="s">
        <v>3972</v>
      </c>
      <c r="G784" t="s">
        <v>5576</v>
      </c>
      <c r="H784" t="s">
        <v>4185</v>
      </c>
      <c r="I784" t="s">
        <v>3027</v>
      </c>
      <c r="J784" s="9" t="s">
        <v>2689</v>
      </c>
      <c r="K784" s="9" t="s">
        <v>2689</v>
      </c>
      <c r="L784" s="9" t="b">
        <f t="shared" si="12"/>
        <v>1</v>
      </c>
      <c r="M784">
        <v>2322</v>
      </c>
      <c r="N784">
        <v>2134977</v>
      </c>
      <c r="O784">
        <v>919.45607235142097</v>
      </c>
      <c r="P784">
        <v>4.80364815546492</v>
      </c>
      <c r="Q784">
        <v>217</v>
      </c>
      <c r="R784">
        <v>1932</v>
      </c>
      <c r="S784">
        <v>941.5</v>
      </c>
      <c r="T784">
        <v>878</v>
      </c>
      <c r="U784" s="9"/>
      <c r="V784"/>
      <c r="W784"/>
      <c r="X784"/>
      <c r="Y784"/>
      <c r="Z784"/>
      <c r="AA784"/>
      <c r="AB784"/>
    </row>
    <row r="785" spans="1:28" s="12" customFormat="1" ht="15" customHeight="1">
      <c r="A785" s="9" t="s">
        <v>1005</v>
      </c>
      <c r="B785" s="1" t="s">
        <v>1006</v>
      </c>
      <c r="C785" s="1" t="s">
        <v>4211</v>
      </c>
      <c r="D785" s="1" t="s">
        <v>4211</v>
      </c>
      <c r="E785" s="9" t="s">
        <v>3171</v>
      </c>
      <c r="F785" t="s">
        <v>3972</v>
      </c>
      <c r="G785" t="s">
        <v>5373</v>
      </c>
      <c r="H785" t="s">
        <v>4189</v>
      </c>
      <c r="I785" t="s">
        <v>3028</v>
      </c>
      <c r="J785" s="9" t="s">
        <v>2690</v>
      </c>
      <c r="K785" s="9" t="s">
        <v>2690</v>
      </c>
      <c r="L785" s="9" t="b">
        <f t="shared" si="12"/>
        <v>1</v>
      </c>
      <c r="M785">
        <v>2304</v>
      </c>
      <c r="N785">
        <v>2778640</v>
      </c>
      <c r="O785">
        <v>1206.00694444444</v>
      </c>
      <c r="P785">
        <v>6.3125818462583103</v>
      </c>
      <c r="Q785">
        <v>213</v>
      </c>
      <c r="R785">
        <v>2694</v>
      </c>
      <c r="S785">
        <v>1219</v>
      </c>
      <c r="T785">
        <v>1796</v>
      </c>
      <c r="U785" s="9"/>
      <c r="V785"/>
      <c r="W785"/>
      <c r="X785"/>
      <c r="Y785"/>
      <c r="Z785"/>
      <c r="AA785"/>
      <c r="AB785"/>
    </row>
    <row r="786" spans="1:28" s="12" customFormat="1" ht="15" customHeight="1">
      <c r="A786" s="1" t="s">
        <v>1007</v>
      </c>
      <c r="B786" s="1" t="s">
        <v>2020</v>
      </c>
      <c r="C786" s="1" t="s">
        <v>4210</v>
      </c>
      <c r="D786" s="1"/>
      <c r="E786" s="1" t="s">
        <v>2021</v>
      </c>
      <c r="F786" t="s">
        <v>3972</v>
      </c>
      <c r="G786" t="s">
        <v>4750</v>
      </c>
      <c r="H786" t="s">
        <v>3024</v>
      </c>
      <c r="I786" t="s">
        <v>3735</v>
      </c>
      <c r="J786" s="1" t="s">
        <v>2691</v>
      </c>
      <c r="K786" s="1" t="s">
        <v>2691</v>
      </c>
      <c r="L786" s="9" t="b">
        <f t="shared" si="12"/>
        <v>1</v>
      </c>
      <c r="M786">
        <v>2412</v>
      </c>
      <c r="N786">
        <v>2418920</v>
      </c>
      <c r="O786">
        <v>1002.86898839137</v>
      </c>
      <c r="P786">
        <v>8.10730739202873</v>
      </c>
      <c r="Q786">
        <v>148</v>
      </c>
      <c r="R786">
        <v>5391</v>
      </c>
      <c r="S786">
        <v>956</v>
      </c>
      <c r="T786">
        <v>1070</v>
      </c>
      <c r="U786" s="1" t="s">
        <v>3025</v>
      </c>
      <c r="V786"/>
      <c r="W786"/>
      <c r="X786"/>
      <c r="Y786"/>
      <c r="Z786"/>
      <c r="AA786"/>
      <c r="AB786"/>
    </row>
    <row r="787" spans="1:28" s="12" customFormat="1" ht="15" customHeight="1">
      <c r="A787" s="1" t="s">
        <v>1008</v>
      </c>
      <c r="B787" s="1" t="s">
        <v>2022</v>
      </c>
      <c r="C787" s="1" t="s">
        <v>4210</v>
      </c>
      <c r="D787" s="1"/>
      <c r="E787" s="1" t="s">
        <v>2023</v>
      </c>
      <c r="F787" t="s">
        <v>3972</v>
      </c>
      <c r="G787" t="s">
        <v>5086</v>
      </c>
      <c r="H787" t="s">
        <v>3024</v>
      </c>
      <c r="I787" t="s">
        <v>3735</v>
      </c>
      <c r="J787" s="1" t="s">
        <v>2692</v>
      </c>
      <c r="K787" s="1" t="s">
        <v>2692</v>
      </c>
      <c r="L787" s="9" t="b">
        <f t="shared" si="12"/>
        <v>1</v>
      </c>
      <c r="M787">
        <v>2418</v>
      </c>
      <c r="N787">
        <v>2020890</v>
      </c>
      <c r="O787">
        <v>835.76923076923003</v>
      </c>
      <c r="P787">
        <v>6.34158044821105</v>
      </c>
      <c r="Q787">
        <v>229</v>
      </c>
      <c r="R787">
        <v>5019</v>
      </c>
      <c r="S787">
        <v>796</v>
      </c>
      <c r="T787">
        <v>571</v>
      </c>
      <c r="U787" s="1" t="s">
        <v>3025</v>
      </c>
      <c r="V787"/>
      <c r="W787"/>
      <c r="X787"/>
      <c r="Y787"/>
      <c r="Z787"/>
      <c r="AA787"/>
      <c r="AB787"/>
    </row>
    <row r="788" spans="1:28" s="12" customFormat="1" ht="15" customHeight="1">
      <c r="A788" s="1" t="s">
        <v>1009</v>
      </c>
      <c r="B788" s="1" t="s">
        <v>2024</v>
      </c>
      <c r="C788" s="1" t="s">
        <v>4210</v>
      </c>
      <c r="D788" s="1"/>
      <c r="E788" s="1" t="s">
        <v>2025</v>
      </c>
      <c r="F788" t="s">
        <v>3972</v>
      </c>
      <c r="G788" t="s">
        <v>4913</v>
      </c>
      <c r="H788" t="s">
        <v>3024</v>
      </c>
      <c r="I788" t="s">
        <v>3735</v>
      </c>
      <c r="J788" s="1" t="s">
        <v>2693</v>
      </c>
      <c r="K788" s="1" t="s">
        <v>2693</v>
      </c>
      <c r="L788" s="9" t="b">
        <f t="shared" si="12"/>
        <v>1</v>
      </c>
      <c r="M788">
        <v>2376</v>
      </c>
      <c r="N788">
        <v>2509229</v>
      </c>
      <c r="O788">
        <v>1056.07281144781</v>
      </c>
      <c r="P788">
        <v>9.0288058162817499</v>
      </c>
      <c r="Q788">
        <v>229</v>
      </c>
      <c r="R788">
        <v>8953</v>
      </c>
      <c r="S788">
        <v>1002</v>
      </c>
      <c r="T788">
        <v>1195</v>
      </c>
      <c r="U788" s="1" t="s">
        <v>3025</v>
      </c>
      <c r="V788"/>
      <c r="W788"/>
      <c r="X788"/>
      <c r="Y788"/>
      <c r="Z788"/>
      <c r="AA788"/>
      <c r="AB788"/>
    </row>
    <row r="789" spans="1:28" s="12" customFormat="1" ht="15" customHeight="1">
      <c r="A789" t="s">
        <v>4583</v>
      </c>
      <c r="B789" t="s">
        <v>3997</v>
      </c>
      <c r="C789" s="9" t="s">
        <v>4211</v>
      </c>
      <c r="D789" s="1"/>
      <c r="E789" s="3" t="s">
        <v>5645</v>
      </c>
      <c r="F789" t="s">
        <v>3972</v>
      </c>
      <c r="G789" t="s">
        <v>5483</v>
      </c>
      <c r="H789" t="s">
        <v>3026</v>
      </c>
      <c r="I789" t="s">
        <v>3712</v>
      </c>
      <c r="J789" s="13" t="s">
        <v>4408</v>
      </c>
      <c r="K789" s="13" t="s">
        <v>4408</v>
      </c>
      <c r="L789" s="9" t="b">
        <f t="shared" si="12"/>
        <v>1</v>
      </c>
      <c r="M789">
        <v>2330</v>
      </c>
      <c r="N789">
        <v>1442868</v>
      </c>
      <c r="O789">
        <v>619.25665236051498</v>
      </c>
      <c r="P789">
        <v>3.0218074473205001</v>
      </c>
      <c r="Q789">
        <v>209</v>
      </c>
      <c r="R789">
        <v>1505</v>
      </c>
      <c r="S789">
        <v>617</v>
      </c>
      <c r="T789">
        <v>20</v>
      </c>
      <c r="U789" s="9"/>
      <c r="V789"/>
      <c r="W789"/>
      <c r="X789"/>
      <c r="Y789"/>
      <c r="Z789"/>
      <c r="AA789"/>
      <c r="AB789"/>
    </row>
    <row r="790" spans="1:28" s="12" customFormat="1" ht="15" customHeight="1">
      <c r="A790" s="9" t="s">
        <v>920</v>
      </c>
      <c r="B790" s="1" t="s">
        <v>921</v>
      </c>
      <c r="C790" s="1" t="s">
        <v>4210</v>
      </c>
      <c r="D790" s="1"/>
      <c r="E790" s="9" t="s">
        <v>3607</v>
      </c>
      <c r="F790" t="s">
        <v>3972</v>
      </c>
      <c r="G790" t="s">
        <v>4881</v>
      </c>
      <c r="H790" t="s">
        <v>3026</v>
      </c>
      <c r="I790" t="s">
        <v>3712</v>
      </c>
      <c r="J790" s="9" t="s">
        <v>2638</v>
      </c>
      <c r="K790" s="9" t="s">
        <v>5728</v>
      </c>
      <c r="L790" s="9" t="b">
        <f t="shared" si="12"/>
        <v>0</v>
      </c>
      <c r="M790">
        <v>2023</v>
      </c>
      <c r="N790">
        <v>615782</v>
      </c>
      <c r="O790">
        <v>304.39050914483403</v>
      </c>
      <c r="P790">
        <v>1.4799540090866601</v>
      </c>
      <c r="Q790">
        <v>205</v>
      </c>
      <c r="R790">
        <v>816</v>
      </c>
      <c r="S790">
        <v>294</v>
      </c>
      <c r="T790">
        <v>0</v>
      </c>
      <c r="U790" s="9"/>
      <c r="V790"/>
      <c r="W790"/>
      <c r="X790"/>
      <c r="Y790"/>
      <c r="Z790"/>
      <c r="AA790"/>
      <c r="AB790"/>
    </row>
    <row r="791" spans="1:28" s="12" customFormat="1" ht="15" customHeight="1">
      <c r="A791" s="9" t="s">
        <v>709</v>
      </c>
      <c r="B791" s="1" t="s">
        <v>710</v>
      </c>
      <c r="C791" s="9" t="s">
        <v>4210</v>
      </c>
      <c r="D791" s="1"/>
      <c r="E791" s="9" t="s">
        <v>3185</v>
      </c>
      <c r="F791" t="s">
        <v>3972</v>
      </c>
      <c r="G791" t="s">
        <v>5394</v>
      </c>
      <c r="H791" t="s">
        <v>4190</v>
      </c>
      <c r="I791" t="s">
        <v>3028</v>
      </c>
      <c r="J791" s="9" t="s">
        <v>2513</v>
      </c>
      <c r="K791" s="9" t="s">
        <v>5755</v>
      </c>
      <c r="L791" s="9" t="b">
        <f t="shared" si="12"/>
        <v>0</v>
      </c>
      <c r="M791">
        <v>2344</v>
      </c>
      <c r="N791">
        <v>1664292</v>
      </c>
      <c r="O791">
        <v>710.022184300341</v>
      </c>
      <c r="P791">
        <v>4.1340760922801199</v>
      </c>
      <c r="Q791">
        <v>207</v>
      </c>
      <c r="R791">
        <v>1611</v>
      </c>
      <c r="S791">
        <v>725</v>
      </c>
      <c r="T791">
        <v>148</v>
      </c>
      <c r="U791" s="9"/>
      <c r="V791"/>
      <c r="W791"/>
      <c r="X791"/>
      <c r="Y791"/>
      <c r="Z791"/>
      <c r="AA791"/>
      <c r="AB791"/>
    </row>
    <row r="792" spans="1:28" s="12" customFormat="1" ht="15" customHeight="1">
      <c r="A792" s="9" t="s">
        <v>857</v>
      </c>
      <c r="B792" s="1" t="s">
        <v>858</v>
      </c>
      <c r="C792" s="1" t="s">
        <v>4211</v>
      </c>
      <c r="D792" s="1" t="s">
        <v>4211</v>
      </c>
      <c r="E792" s="9" t="s">
        <v>3354</v>
      </c>
      <c r="F792" t="s">
        <v>3972</v>
      </c>
      <c r="G792" t="s">
        <v>5187</v>
      </c>
      <c r="H792" t="s">
        <v>4181</v>
      </c>
      <c r="I792" t="s">
        <v>3028</v>
      </c>
      <c r="J792" s="9" t="s">
        <v>2599</v>
      </c>
      <c r="K792" s="9" t="s">
        <v>5781</v>
      </c>
      <c r="L792" s="9" t="b">
        <f t="shared" si="12"/>
        <v>0</v>
      </c>
      <c r="M792">
        <v>2157</v>
      </c>
      <c r="N792">
        <v>2575470</v>
      </c>
      <c r="O792">
        <v>1194.0055632823301</v>
      </c>
      <c r="P792">
        <v>6.6032501169977502</v>
      </c>
      <c r="Q792">
        <v>208</v>
      </c>
      <c r="R792">
        <v>3011</v>
      </c>
      <c r="S792">
        <v>1224</v>
      </c>
      <c r="T792">
        <v>1657</v>
      </c>
      <c r="U792" s="9"/>
      <c r="V792"/>
      <c r="W792"/>
      <c r="X792"/>
      <c r="Y792"/>
      <c r="Z792"/>
      <c r="AA792"/>
      <c r="AB792"/>
    </row>
    <row r="793" spans="1:28" s="12" customFormat="1" ht="15" customHeight="1">
      <c r="A793" s="9" t="s">
        <v>775</v>
      </c>
      <c r="B793" s="1" t="s">
        <v>776</v>
      </c>
      <c r="C793" s="9" t="s">
        <v>4210</v>
      </c>
      <c r="D793" s="1"/>
      <c r="E793" s="9" t="s">
        <v>3651</v>
      </c>
      <c r="F793" t="s">
        <v>3972</v>
      </c>
      <c r="G793" t="s">
        <v>4776</v>
      </c>
      <c r="H793" t="s">
        <v>4181</v>
      </c>
      <c r="I793" t="s">
        <v>3028</v>
      </c>
      <c r="J793" s="9" t="s">
        <v>2546</v>
      </c>
      <c r="K793" s="9" t="s">
        <v>2546</v>
      </c>
      <c r="L793" s="9" t="b">
        <f t="shared" si="12"/>
        <v>1</v>
      </c>
      <c r="M793">
        <v>2263</v>
      </c>
      <c r="N793">
        <v>2551109</v>
      </c>
      <c r="O793">
        <v>1127.31285903667</v>
      </c>
      <c r="P793">
        <v>6.2288552037580303</v>
      </c>
      <c r="Q793">
        <v>65</v>
      </c>
      <c r="R793">
        <v>3515</v>
      </c>
      <c r="S793">
        <v>1097</v>
      </c>
      <c r="T793">
        <v>1507</v>
      </c>
      <c r="U793" s="9"/>
      <c r="V793"/>
      <c r="W793"/>
      <c r="X793"/>
      <c r="Y793"/>
      <c r="Z793"/>
      <c r="AA793"/>
      <c r="AB793"/>
    </row>
    <row r="794" spans="1:28" s="12" customFormat="1" ht="15" customHeight="1">
      <c r="A794" s="9" t="s">
        <v>779</v>
      </c>
      <c r="B794" s="1" t="s">
        <v>780</v>
      </c>
      <c r="C794" s="1" t="s">
        <v>4211</v>
      </c>
      <c r="D794" s="1"/>
      <c r="E794" s="9" t="s">
        <v>3653</v>
      </c>
      <c r="F794" t="s">
        <v>3972</v>
      </c>
      <c r="G794" t="s">
        <v>5016</v>
      </c>
      <c r="H794" t="s">
        <v>4181</v>
      </c>
      <c r="I794" t="s">
        <v>3028</v>
      </c>
      <c r="J794" s="9" t="s">
        <v>2548</v>
      </c>
      <c r="K794" s="9" t="s">
        <v>2548</v>
      </c>
      <c r="L794" s="9" t="b">
        <f t="shared" si="12"/>
        <v>1</v>
      </c>
      <c r="M794">
        <v>2355</v>
      </c>
      <c r="N794">
        <v>2468425</v>
      </c>
      <c r="O794">
        <v>1048.1634819532901</v>
      </c>
      <c r="P794">
        <v>5.8008554833602899</v>
      </c>
      <c r="Q794">
        <v>283</v>
      </c>
      <c r="R794">
        <v>8619</v>
      </c>
      <c r="S794">
        <v>1042</v>
      </c>
      <c r="T794">
        <v>1380</v>
      </c>
      <c r="U794" s="9"/>
      <c r="V794"/>
      <c r="W794"/>
      <c r="X794"/>
      <c r="Y794"/>
      <c r="Z794"/>
      <c r="AA794"/>
      <c r="AB794"/>
    </row>
    <row r="795" spans="1:28" s="12" customFormat="1" ht="15" customHeight="1">
      <c r="A795" s="9" t="s">
        <v>783</v>
      </c>
      <c r="B795" s="1" t="s">
        <v>784</v>
      </c>
      <c r="C795" s="1" t="s">
        <v>4211</v>
      </c>
      <c r="D795" s="1"/>
      <c r="E795" s="9" t="s">
        <v>3655</v>
      </c>
      <c r="F795" t="s">
        <v>3972</v>
      </c>
      <c r="G795" t="s">
        <v>5017</v>
      </c>
      <c r="H795" t="s">
        <v>4181</v>
      </c>
      <c r="I795" t="s">
        <v>3028</v>
      </c>
      <c r="J795" s="9" t="s">
        <v>2550</v>
      </c>
      <c r="K795" s="9" t="s">
        <v>2550</v>
      </c>
      <c r="L795" s="9" t="b">
        <f t="shared" si="12"/>
        <v>1</v>
      </c>
      <c r="M795">
        <v>2352</v>
      </c>
      <c r="N795">
        <v>2213211</v>
      </c>
      <c r="O795">
        <v>940.99107142857099</v>
      </c>
      <c r="P795">
        <v>4.6941850577278998</v>
      </c>
      <c r="Q795">
        <v>309</v>
      </c>
      <c r="R795">
        <v>3021</v>
      </c>
      <c r="S795">
        <v>940</v>
      </c>
      <c r="T795">
        <v>874</v>
      </c>
      <c r="U795" s="9"/>
      <c r="V795"/>
      <c r="W795"/>
      <c r="X795"/>
      <c r="Y795"/>
      <c r="Z795"/>
      <c r="AA795"/>
      <c r="AB795"/>
    </row>
    <row r="796" spans="1:28" s="12" customFormat="1" ht="15" customHeight="1">
      <c r="A796" s="9" t="s">
        <v>785</v>
      </c>
      <c r="B796" s="1" t="s">
        <v>786</v>
      </c>
      <c r="C796" s="1" t="s">
        <v>4211</v>
      </c>
      <c r="D796" s="1"/>
      <c r="E796" s="9" t="s">
        <v>3656</v>
      </c>
      <c r="F796" t="s">
        <v>3972</v>
      </c>
      <c r="G796" t="s">
        <v>5014</v>
      </c>
      <c r="H796" t="s">
        <v>4181</v>
      </c>
      <c r="I796" t="s">
        <v>3028</v>
      </c>
      <c r="J796" s="9" t="s">
        <v>2551</v>
      </c>
      <c r="K796" s="9" t="s">
        <v>2551</v>
      </c>
      <c r="L796" s="9" t="b">
        <f t="shared" si="12"/>
        <v>1</v>
      </c>
      <c r="M796">
        <v>2189</v>
      </c>
      <c r="N796">
        <v>2308735</v>
      </c>
      <c r="O796">
        <v>1054.69849246231</v>
      </c>
      <c r="P796">
        <v>7.0217376714899702</v>
      </c>
      <c r="Q796">
        <v>259</v>
      </c>
      <c r="R796">
        <v>9791</v>
      </c>
      <c r="S796">
        <v>1028</v>
      </c>
      <c r="T796">
        <v>1245</v>
      </c>
      <c r="U796" s="9"/>
      <c r="V796"/>
      <c r="W796"/>
      <c r="X796"/>
      <c r="Y796"/>
      <c r="Z796"/>
      <c r="AA796"/>
      <c r="AB796"/>
    </row>
    <row r="797" spans="1:28" s="12" customFormat="1" ht="15" customHeight="1">
      <c r="A797" s="9" t="s">
        <v>1010</v>
      </c>
      <c r="B797" s="1" t="s">
        <v>1011</v>
      </c>
      <c r="C797" s="9" t="s">
        <v>4210</v>
      </c>
      <c r="D797" s="1"/>
      <c r="E797" s="9" t="s">
        <v>3447</v>
      </c>
      <c r="F797" t="s">
        <v>3972</v>
      </c>
      <c r="G797" t="s">
        <v>5120</v>
      </c>
      <c r="H797" t="s">
        <v>4004</v>
      </c>
      <c r="I797" t="s">
        <v>3027</v>
      </c>
      <c r="J797" s="9" t="s">
        <v>2694</v>
      </c>
      <c r="K797" s="9" t="s">
        <v>2694</v>
      </c>
      <c r="L797" s="9" t="b">
        <f t="shared" si="12"/>
        <v>1</v>
      </c>
      <c r="M797">
        <v>1984</v>
      </c>
      <c r="N797">
        <v>2042750</v>
      </c>
      <c r="O797">
        <v>1029.61189516129</v>
      </c>
      <c r="P797">
        <v>5.6104431684041298</v>
      </c>
      <c r="Q797">
        <v>219</v>
      </c>
      <c r="R797">
        <v>3720</v>
      </c>
      <c r="S797">
        <v>1037</v>
      </c>
      <c r="T797">
        <v>1131</v>
      </c>
      <c r="U797" s="9"/>
      <c r="V797"/>
      <c r="W797"/>
      <c r="X797"/>
      <c r="Y797"/>
      <c r="Z797"/>
      <c r="AA797"/>
      <c r="AB797"/>
    </row>
    <row r="798" spans="1:28" s="12" customFormat="1" ht="15" customHeight="1">
      <c r="A798" s="9" t="s">
        <v>741</v>
      </c>
      <c r="B798" s="1" t="s">
        <v>742</v>
      </c>
      <c r="C798" s="1" t="s">
        <v>4211</v>
      </c>
      <c r="D798" s="1"/>
      <c r="E798" s="9" t="s">
        <v>3613</v>
      </c>
      <c r="F798" t="s">
        <v>3972</v>
      </c>
      <c r="G798" t="s">
        <v>5037</v>
      </c>
      <c r="H798" t="s">
        <v>3797</v>
      </c>
      <c r="I798" t="s">
        <v>3027</v>
      </c>
      <c r="J798" s="9" t="s">
        <v>2529</v>
      </c>
      <c r="K798" s="9" t="s">
        <v>5783</v>
      </c>
      <c r="L798" s="9" t="b">
        <f t="shared" si="12"/>
        <v>0</v>
      </c>
      <c r="M798">
        <v>2378</v>
      </c>
      <c r="N798">
        <v>2803621</v>
      </c>
      <c r="O798">
        <v>1178.98275862068</v>
      </c>
      <c r="P798">
        <v>5.4581862209946301</v>
      </c>
      <c r="Q798">
        <v>218</v>
      </c>
      <c r="R798">
        <v>4137</v>
      </c>
      <c r="S798">
        <v>1183.5</v>
      </c>
      <c r="T798">
        <v>1867</v>
      </c>
      <c r="U798" s="9"/>
      <c r="V798"/>
      <c r="W798"/>
      <c r="X798"/>
      <c r="Y798"/>
      <c r="Z798"/>
      <c r="AA798"/>
      <c r="AB798"/>
    </row>
    <row r="799" spans="1:28" s="12" customFormat="1" ht="15" customHeight="1">
      <c r="A799" s="1" t="s">
        <v>1012</v>
      </c>
      <c r="B799" s="1" t="s">
        <v>2026</v>
      </c>
      <c r="C799" s="1" t="s">
        <v>4211</v>
      </c>
      <c r="D799" s="1"/>
      <c r="E799" s="1" t="s">
        <v>2027</v>
      </c>
      <c r="F799" t="s">
        <v>3972</v>
      </c>
      <c r="G799" t="s">
        <v>4911</v>
      </c>
      <c r="H799" t="s">
        <v>3024</v>
      </c>
      <c r="I799" t="s">
        <v>3735</v>
      </c>
      <c r="J799" s="1" t="s">
        <v>2695</v>
      </c>
      <c r="K799" s="1" t="s">
        <v>2695</v>
      </c>
      <c r="L799" s="9" t="b">
        <f t="shared" si="12"/>
        <v>1</v>
      </c>
      <c r="M799">
        <v>2388</v>
      </c>
      <c r="N799">
        <v>1985151</v>
      </c>
      <c r="O799">
        <v>831.30276381909505</v>
      </c>
      <c r="P799">
        <v>13.676306093382699</v>
      </c>
      <c r="Q799">
        <v>212</v>
      </c>
      <c r="R799">
        <v>27677</v>
      </c>
      <c r="S799">
        <v>779</v>
      </c>
      <c r="T799">
        <v>519</v>
      </c>
      <c r="U799" s="1"/>
      <c r="V799"/>
      <c r="W799"/>
      <c r="X799"/>
      <c r="Y799"/>
      <c r="Z799"/>
      <c r="AA799"/>
      <c r="AB799"/>
    </row>
    <row r="800" spans="1:28" s="12" customFormat="1" ht="15" customHeight="1">
      <c r="A800" s="1" t="s">
        <v>1013</v>
      </c>
      <c r="B800" s="1" t="s">
        <v>2028</v>
      </c>
      <c r="C800" s="1" t="s">
        <v>4211</v>
      </c>
      <c r="D800" s="1"/>
      <c r="E800" s="1" t="s">
        <v>2029</v>
      </c>
      <c r="F800" t="s">
        <v>3972</v>
      </c>
      <c r="G800" t="s">
        <v>4743</v>
      </c>
      <c r="H800" t="s">
        <v>3024</v>
      </c>
      <c r="I800" t="s">
        <v>3735</v>
      </c>
      <c r="J800" s="1" t="s">
        <v>2696</v>
      </c>
      <c r="K800" s="1" t="s">
        <v>2696</v>
      </c>
      <c r="L800" s="9" t="b">
        <f t="shared" si="12"/>
        <v>1</v>
      </c>
      <c r="M800">
        <v>2317</v>
      </c>
      <c r="N800">
        <v>1581264</v>
      </c>
      <c r="O800">
        <v>682.46180405696998</v>
      </c>
      <c r="P800">
        <v>6.5847806778534297</v>
      </c>
      <c r="Q800">
        <v>207</v>
      </c>
      <c r="R800">
        <v>10507</v>
      </c>
      <c r="S800">
        <v>653</v>
      </c>
      <c r="T800">
        <v>201</v>
      </c>
      <c r="U800" s="1"/>
      <c r="V800"/>
      <c r="W800"/>
      <c r="X800"/>
      <c r="Y800"/>
      <c r="Z800"/>
      <c r="AA800"/>
      <c r="AB800"/>
    </row>
    <row r="801" spans="1:28" s="12" customFormat="1" ht="15" customHeight="1">
      <c r="A801" t="s">
        <v>4584</v>
      </c>
      <c r="B801" t="s">
        <v>3998</v>
      </c>
      <c r="C801" s="9" t="s">
        <v>4211</v>
      </c>
      <c r="D801" s="1"/>
      <c r="E801" s="3" t="s">
        <v>3999</v>
      </c>
      <c r="F801" t="s">
        <v>3972</v>
      </c>
      <c r="G801" t="s">
        <v>5263</v>
      </c>
      <c r="H801" t="s">
        <v>4204</v>
      </c>
      <c r="I801" t="s">
        <v>3712</v>
      </c>
      <c r="J801" s="13" t="s">
        <v>4234</v>
      </c>
      <c r="K801" s="13" t="s">
        <v>4234</v>
      </c>
      <c r="L801" s="9" t="b">
        <f t="shared" si="12"/>
        <v>1</v>
      </c>
      <c r="M801">
        <v>2196</v>
      </c>
      <c r="N801">
        <v>1246153</v>
      </c>
      <c r="O801">
        <v>567.46493624772302</v>
      </c>
      <c r="P801">
        <v>3.8691488237860101</v>
      </c>
      <c r="Q801">
        <v>66</v>
      </c>
      <c r="R801">
        <v>2242</v>
      </c>
      <c r="S801">
        <v>563</v>
      </c>
      <c r="T801">
        <v>34</v>
      </c>
      <c r="U801" s="9"/>
      <c r="V801"/>
      <c r="W801"/>
      <c r="X801"/>
      <c r="Y801"/>
      <c r="Z801"/>
      <c r="AA801"/>
      <c r="AB801"/>
    </row>
    <row r="802" spans="1:28" s="12" customFormat="1" ht="15" customHeight="1">
      <c r="A802" s="1" t="s">
        <v>1014</v>
      </c>
      <c r="B802" s="1" t="s">
        <v>2030</v>
      </c>
      <c r="C802" s="1" t="s">
        <v>4211</v>
      </c>
      <c r="D802" s="1" t="s">
        <v>4211</v>
      </c>
      <c r="E802" s="1" t="s">
        <v>2031</v>
      </c>
      <c r="F802" t="s">
        <v>3972</v>
      </c>
      <c r="G802" t="s">
        <v>4870</v>
      </c>
      <c r="H802" t="s">
        <v>3024</v>
      </c>
      <c r="I802" t="s">
        <v>3735</v>
      </c>
      <c r="J802" s="1" t="s">
        <v>2697</v>
      </c>
      <c r="K802" s="1" t="s">
        <v>2697</v>
      </c>
      <c r="L802" s="9" t="b">
        <f t="shared" si="12"/>
        <v>1</v>
      </c>
      <c r="M802">
        <v>2418</v>
      </c>
      <c r="N802">
        <v>2827300</v>
      </c>
      <c r="O802">
        <v>1169.2721257237299</v>
      </c>
      <c r="P802">
        <v>10.433979491119301</v>
      </c>
      <c r="Q802">
        <v>230</v>
      </c>
      <c r="R802">
        <v>8997</v>
      </c>
      <c r="S802">
        <v>1095</v>
      </c>
      <c r="T802">
        <v>1486</v>
      </c>
      <c r="U802" s="1"/>
      <c r="V802"/>
      <c r="W802"/>
      <c r="X802"/>
      <c r="Y802"/>
      <c r="Z802"/>
      <c r="AA802"/>
      <c r="AB802"/>
    </row>
    <row r="803" spans="1:28" s="12" customFormat="1" ht="15" customHeight="1">
      <c r="A803" s="1" t="s">
        <v>1015</v>
      </c>
      <c r="B803" s="1" t="s">
        <v>2032</v>
      </c>
      <c r="C803" s="1" t="s">
        <v>4210</v>
      </c>
      <c r="D803" s="1"/>
      <c r="E803" s="1" t="s">
        <v>2033</v>
      </c>
      <c r="F803" t="s">
        <v>3972</v>
      </c>
      <c r="G803" t="s">
        <v>4797</v>
      </c>
      <c r="H803" t="s">
        <v>3024</v>
      </c>
      <c r="I803" t="s">
        <v>3735</v>
      </c>
      <c r="J803" s="1" t="s">
        <v>2698</v>
      </c>
      <c r="K803" s="1" t="s">
        <v>2698</v>
      </c>
      <c r="L803" s="9" t="b">
        <f t="shared" si="12"/>
        <v>1</v>
      </c>
      <c r="M803">
        <v>2339</v>
      </c>
      <c r="N803">
        <v>1877690</v>
      </c>
      <c r="O803">
        <v>802.77469003847796</v>
      </c>
      <c r="P803">
        <v>6.0637973816273503</v>
      </c>
      <c r="Q803">
        <v>230</v>
      </c>
      <c r="R803">
        <v>5224</v>
      </c>
      <c r="S803">
        <v>782</v>
      </c>
      <c r="T803">
        <v>483</v>
      </c>
      <c r="U803" s="1" t="s">
        <v>3025</v>
      </c>
      <c r="V803"/>
      <c r="W803"/>
      <c r="X803"/>
      <c r="Y803"/>
      <c r="Z803"/>
      <c r="AA803"/>
      <c r="AB803"/>
    </row>
    <row r="804" spans="1:28" s="12" customFormat="1" ht="15" customHeight="1">
      <c r="A804" s="9" t="s">
        <v>1016</v>
      </c>
      <c r="B804" s="1" t="s">
        <v>1017</v>
      </c>
      <c r="C804" s="1" t="s">
        <v>4211</v>
      </c>
      <c r="D804" s="1"/>
      <c r="E804" s="9" t="s">
        <v>3394</v>
      </c>
      <c r="F804" t="s">
        <v>3972</v>
      </c>
      <c r="G804" t="s">
        <v>5137</v>
      </c>
      <c r="H804" t="s">
        <v>4005</v>
      </c>
      <c r="I804" t="s">
        <v>3027</v>
      </c>
      <c r="J804" s="9" t="s">
        <v>2699</v>
      </c>
      <c r="K804" s="9" t="s">
        <v>2699</v>
      </c>
      <c r="L804" s="9" t="b">
        <f t="shared" si="12"/>
        <v>1</v>
      </c>
      <c r="M804">
        <v>1511</v>
      </c>
      <c r="N804">
        <v>2079722</v>
      </c>
      <c r="O804">
        <v>1376.38782263401</v>
      </c>
      <c r="P804">
        <v>8.7377707881187696</v>
      </c>
      <c r="Q804">
        <v>233</v>
      </c>
      <c r="R804">
        <v>3351</v>
      </c>
      <c r="S804">
        <v>1408</v>
      </c>
      <c r="T804">
        <v>1322</v>
      </c>
      <c r="U804" s="9"/>
      <c r="V804"/>
      <c r="W804"/>
      <c r="X804"/>
      <c r="Y804"/>
      <c r="Z804"/>
      <c r="AA804"/>
      <c r="AB804"/>
    </row>
    <row r="805" spans="1:28" s="12" customFormat="1" ht="15" customHeight="1">
      <c r="A805" s="9" t="s">
        <v>1018</v>
      </c>
      <c r="B805" s="1" t="s">
        <v>1019</v>
      </c>
      <c r="C805" s="1" t="s">
        <v>4211</v>
      </c>
      <c r="D805" s="1"/>
      <c r="E805" s="9" t="s">
        <v>3360</v>
      </c>
      <c r="F805" t="s">
        <v>3972</v>
      </c>
      <c r="G805" t="s">
        <v>5191</v>
      </c>
      <c r="H805" t="s">
        <v>3782</v>
      </c>
      <c r="I805" t="s">
        <v>3027</v>
      </c>
      <c r="J805" s="9" t="s">
        <v>2700</v>
      </c>
      <c r="K805" s="9" t="s">
        <v>2700</v>
      </c>
      <c r="L805" s="9" t="b">
        <f t="shared" si="12"/>
        <v>1</v>
      </c>
      <c r="M805">
        <v>2118</v>
      </c>
      <c r="N805">
        <v>2797825</v>
      </c>
      <c r="O805">
        <v>1320.9749763928201</v>
      </c>
      <c r="P805">
        <v>6.9838069321106602</v>
      </c>
      <c r="Q805">
        <v>201</v>
      </c>
      <c r="R805">
        <v>2626</v>
      </c>
      <c r="S805">
        <v>1349</v>
      </c>
      <c r="T805">
        <v>1797</v>
      </c>
      <c r="U805" s="9"/>
      <c r="V805"/>
      <c r="W805"/>
      <c r="X805"/>
      <c r="Y805"/>
      <c r="Z805"/>
      <c r="AA805"/>
      <c r="AB805"/>
    </row>
    <row r="806" spans="1:28" s="12" customFormat="1" ht="15" customHeight="1">
      <c r="A806" t="s">
        <v>4585</v>
      </c>
      <c r="B806" t="s">
        <v>4000</v>
      </c>
      <c r="C806" s="9" t="s">
        <v>4211</v>
      </c>
      <c r="D806" s="1"/>
      <c r="E806" s="3" t="s">
        <v>4001</v>
      </c>
      <c r="F806" t="s">
        <v>3972</v>
      </c>
      <c r="G806" t="s">
        <v>4970</v>
      </c>
      <c r="H806" t="s">
        <v>3786</v>
      </c>
      <c r="I806" t="s">
        <v>3711</v>
      </c>
      <c r="J806" s="13" t="s">
        <v>4413</v>
      </c>
      <c r="K806" s="13" t="s">
        <v>4413</v>
      </c>
      <c r="L806" s="9" t="b">
        <f t="shared" si="12"/>
        <v>1</v>
      </c>
      <c r="M806">
        <v>2062</v>
      </c>
      <c r="N806">
        <v>1840925</v>
      </c>
      <c r="O806">
        <v>892.78612997090204</v>
      </c>
      <c r="P806">
        <v>4.8751341670766699</v>
      </c>
      <c r="Q806">
        <v>233</v>
      </c>
      <c r="R806">
        <v>2198</v>
      </c>
      <c r="S806">
        <v>899</v>
      </c>
      <c r="T806">
        <v>618</v>
      </c>
      <c r="U806" s="9"/>
      <c r="V806"/>
      <c r="W806"/>
      <c r="X806"/>
      <c r="Y806"/>
      <c r="Z806"/>
      <c r="AA806"/>
      <c r="AB806"/>
    </row>
    <row r="807" spans="1:28" s="12" customFormat="1" ht="15" customHeight="1">
      <c r="A807" s="9" t="s">
        <v>1020</v>
      </c>
      <c r="B807" s="1" t="s">
        <v>1021</v>
      </c>
      <c r="C807" s="1" t="s">
        <v>4211</v>
      </c>
      <c r="D807" s="1"/>
      <c r="E807" s="9" t="s">
        <v>3386</v>
      </c>
      <c r="F807" t="s">
        <v>3972</v>
      </c>
      <c r="G807" t="s">
        <v>5106</v>
      </c>
      <c r="H807" t="s">
        <v>3781</v>
      </c>
      <c r="I807" t="s">
        <v>3027</v>
      </c>
      <c r="J807" s="9" t="s">
        <v>2701</v>
      </c>
      <c r="K807" s="9" t="s">
        <v>2701</v>
      </c>
      <c r="L807" s="9" t="b">
        <f t="shared" si="12"/>
        <v>1</v>
      </c>
      <c r="M807">
        <v>1863</v>
      </c>
      <c r="N807">
        <v>2295908</v>
      </c>
      <c r="O807">
        <v>1232.37144390767</v>
      </c>
      <c r="P807">
        <v>6.8978569104552303</v>
      </c>
      <c r="Q807">
        <v>212</v>
      </c>
      <c r="R807">
        <v>2962</v>
      </c>
      <c r="S807">
        <v>1251</v>
      </c>
      <c r="T807">
        <v>1501</v>
      </c>
      <c r="U807" s="9"/>
      <c r="V807"/>
      <c r="W807"/>
      <c r="X807"/>
      <c r="Y807"/>
      <c r="Z807"/>
      <c r="AA807"/>
      <c r="AB807"/>
    </row>
    <row r="808" spans="1:28" s="12" customFormat="1" ht="15" customHeight="1">
      <c r="A808" s="9" t="s">
        <v>1022</v>
      </c>
      <c r="B808" s="1" t="s">
        <v>1023</v>
      </c>
      <c r="C808" s="1" t="s">
        <v>4211</v>
      </c>
      <c r="D808" s="1" t="s">
        <v>4211</v>
      </c>
      <c r="E808" s="9" t="s">
        <v>3186</v>
      </c>
      <c r="F808" t="s">
        <v>4002</v>
      </c>
      <c r="G808" t="s">
        <v>5380</v>
      </c>
      <c r="H808" t="s">
        <v>4188</v>
      </c>
      <c r="I808" t="s">
        <v>3028</v>
      </c>
      <c r="J808" s="9" t="s">
        <v>2702</v>
      </c>
      <c r="K808" s="9" t="s">
        <v>2702</v>
      </c>
      <c r="L808" s="9" t="b">
        <f t="shared" si="12"/>
        <v>1</v>
      </c>
      <c r="M808">
        <v>2307</v>
      </c>
      <c r="N808">
        <v>3379902</v>
      </c>
      <c r="O808">
        <v>1465.06371911573</v>
      </c>
      <c r="P808">
        <v>7.5677796597784797</v>
      </c>
      <c r="Q808">
        <v>218</v>
      </c>
      <c r="R808">
        <v>3924</v>
      </c>
      <c r="S808">
        <v>1463</v>
      </c>
      <c r="T808">
        <v>2100</v>
      </c>
      <c r="U808" s="9"/>
      <c r="V808"/>
      <c r="W808"/>
      <c r="X808"/>
      <c r="Y808"/>
      <c r="Z808"/>
      <c r="AA808"/>
      <c r="AB808"/>
    </row>
    <row r="809" spans="1:28" s="12" customFormat="1" ht="15" customHeight="1">
      <c r="A809" s="9" t="s">
        <v>1024</v>
      </c>
      <c r="B809" s="1" t="s">
        <v>1025</v>
      </c>
      <c r="C809" s="1" t="s">
        <v>4211</v>
      </c>
      <c r="D809" s="1" t="s">
        <v>4211</v>
      </c>
      <c r="E809" s="9" t="s">
        <v>3036</v>
      </c>
      <c r="F809" t="s">
        <v>4002</v>
      </c>
      <c r="G809" t="s">
        <v>4704</v>
      </c>
      <c r="H809" t="s">
        <v>4177</v>
      </c>
      <c r="I809" t="s">
        <v>3028</v>
      </c>
      <c r="J809" s="9" t="s">
        <v>2703</v>
      </c>
      <c r="K809" s="9" t="s">
        <v>2703</v>
      </c>
      <c r="L809" s="9" t="b">
        <f t="shared" si="12"/>
        <v>1</v>
      </c>
      <c r="M809">
        <v>2371</v>
      </c>
      <c r="N809">
        <v>1565882</v>
      </c>
      <c r="O809">
        <v>660.431041754533</v>
      </c>
      <c r="P809">
        <v>4.1019264701946696</v>
      </c>
      <c r="Q809">
        <v>143</v>
      </c>
      <c r="R809">
        <v>1870</v>
      </c>
      <c r="S809">
        <v>659</v>
      </c>
      <c r="T809">
        <v>109</v>
      </c>
      <c r="U809" s="9"/>
      <c r="V809"/>
      <c r="W809"/>
      <c r="X809"/>
      <c r="Y809"/>
      <c r="Z809"/>
      <c r="AA809"/>
      <c r="AB809"/>
    </row>
    <row r="810" spans="1:28" s="12" customFormat="1" ht="15" customHeight="1">
      <c r="A810" s="1" t="s">
        <v>1026</v>
      </c>
      <c r="B810" s="1" t="s">
        <v>1027</v>
      </c>
      <c r="C810" s="1" t="s">
        <v>4210</v>
      </c>
      <c r="D810" s="1"/>
      <c r="E810" s="1" t="s">
        <v>3190</v>
      </c>
      <c r="F810" t="s">
        <v>4002</v>
      </c>
      <c r="G810" t="s">
        <v>4932</v>
      </c>
      <c r="H810" t="s">
        <v>4189</v>
      </c>
      <c r="I810" t="s">
        <v>3028</v>
      </c>
      <c r="J810" s="1" t="s">
        <v>2704</v>
      </c>
      <c r="K810" s="1" t="s">
        <v>2704</v>
      </c>
      <c r="L810" s="9" t="b">
        <f t="shared" si="12"/>
        <v>1</v>
      </c>
      <c r="M810">
        <v>840</v>
      </c>
      <c r="N810">
        <v>761068</v>
      </c>
      <c r="O810">
        <v>906.03333333333296</v>
      </c>
      <c r="P810">
        <v>10.217946984838701</v>
      </c>
      <c r="Q810">
        <v>124</v>
      </c>
      <c r="R810">
        <v>1788</v>
      </c>
      <c r="S810">
        <v>927.5</v>
      </c>
      <c r="T810">
        <v>340</v>
      </c>
      <c r="U810" s="1" t="s">
        <v>3021</v>
      </c>
      <c r="V810"/>
      <c r="W810"/>
      <c r="X810"/>
      <c r="Y810"/>
      <c r="Z810"/>
      <c r="AA810"/>
      <c r="AB810"/>
    </row>
    <row r="811" spans="1:28" s="12" customFormat="1" ht="15" customHeight="1">
      <c r="A811" s="9" t="s">
        <v>1491</v>
      </c>
      <c r="B811" s="1" t="s">
        <v>1492</v>
      </c>
      <c r="C811" s="1" t="s">
        <v>4211</v>
      </c>
      <c r="D811" s="1"/>
      <c r="E811" s="9" t="s">
        <v>3221</v>
      </c>
      <c r="F811" t="s">
        <v>4003</v>
      </c>
      <c r="G811" t="s">
        <v>5566</v>
      </c>
      <c r="H811" t="s">
        <v>3783</v>
      </c>
      <c r="I811" t="s">
        <v>3027</v>
      </c>
      <c r="J811" s="9" t="s">
        <v>3017</v>
      </c>
      <c r="K811" s="9" t="s">
        <v>2978</v>
      </c>
      <c r="L811" s="9" t="b">
        <f t="shared" si="12"/>
        <v>0</v>
      </c>
      <c r="M811">
        <v>2408</v>
      </c>
      <c r="N811">
        <v>2239678</v>
      </c>
      <c r="O811">
        <v>930.09883720930202</v>
      </c>
      <c r="P811">
        <v>5.5057705928052796</v>
      </c>
      <c r="Q811">
        <v>208</v>
      </c>
      <c r="R811">
        <v>2675</v>
      </c>
      <c r="S811">
        <v>929</v>
      </c>
      <c r="T811">
        <v>903</v>
      </c>
      <c r="U811" s="11" t="s">
        <v>2981</v>
      </c>
      <c r="V811"/>
      <c r="W811"/>
      <c r="X811"/>
      <c r="Y811"/>
      <c r="Z811"/>
      <c r="AA811"/>
      <c r="AB811"/>
    </row>
    <row r="812" spans="1:28" s="12" customFormat="1" ht="15" customHeight="1">
      <c r="A812" s="9" t="s">
        <v>1493</v>
      </c>
      <c r="B812" s="1" t="s">
        <v>1494</v>
      </c>
      <c r="C812" s="1" t="s">
        <v>4211</v>
      </c>
      <c r="D812" s="1"/>
      <c r="E812" s="9" t="s">
        <v>3220</v>
      </c>
      <c r="F812" t="s">
        <v>4003</v>
      </c>
      <c r="G812" t="s">
        <v>5134</v>
      </c>
      <c r="H812" t="s">
        <v>3783</v>
      </c>
      <c r="I812" t="s">
        <v>3027</v>
      </c>
      <c r="J812" s="9" t="s">
        <v>3018</v>
      </c>
      <c r="K812" s="9" t="s">
        <v>2979</v>
      </c>
      <c r="L812" s="9" t="b">
        <f t="shared" si="12"/>
        <v>0</v>
      </c>
      <c r="M812">
        <v>2415</v>
      </c>
      <c r="N812">
        <v>2258550</v>
      </c>
      <c r="O812">
        <v>935.21739130434696</v>
      </c>
      <c r="P812">
        <v>5.7619691954525596</v>
      </c>
      <c r="Q812">
        <v>207</v>
      </c>
      <c r="R812">
        <v>3628</v>
      </c>
      <c r="S812">
        <v>923</v>
      </c>
      <c r="T812">
        <v>916</v>
      </c>
      <c r="U812" s="11" t="s">
        <v>2981</v>
      </c>
      <c r="V812"/>
      <c r="W812"/>
      <c r="X812"/>
      <c r="Y812"/>
      <c r="Z812"/>
      <c r="AA812"/>
      <c r="AB812"/>
    </row>
    <row r="813" spans="1:28" s="12" customFormat="1" ht="15" customHeight="1">
      <c r="A813" s="9" t="s">
        <v>1028</v>
      </c>
      <c r="B813" s="1" t="s">
        <v>1029</v>
      </c>
      <c r="C813" s="1" t="s">
        <v>4211</v>
      </c>
      <c r="D813" s="1"/>
      <c r="E813" s="9" t="s">
        <v>3092</v>
      </c>
      <c r="F813" t="s">
        <v>4003</v>
      </c>
      <c r="G813" t="s">
        <v>5424</v>
      </c>
      <c r="H813" t="s">
        <v>4185</v>
      </c>
      <c r="I813" t="s">
        <v>3027</v>
      </c>
      <c r="J813" s="9" t="s">
        <v>2705</v>
      </c>
      <c r="K813" s="9" t="s">
        <v>2705</v>
      </c>
      <c r="L813" s="9" t="b">
        <f t="shared" si="12"/>
        <v>1</v>
      </c>
      <c r="M813">
        <v>2215</v>
      </c>
      <c r="N813">
        <v>2506825</v>
      </c>
      <c r="O813">
        <v>1131.7494356659099</v>
      </c>
      <c r="P813">
        <v>5.8719091891145396</v>
      </c>
      <c r="Q813">
        <v>217</v>
      </c>
      <c r="R813">
        <v>3746</v>
      </c>
      <c r="S813">
        <v>1139</v>
      </c>
      <c r="T813">
        <v>1573</v>
      </c>
      <c r="U813" s="9"/>
      <c r="V813"/>
      <c r="W813"/>
      <c r="X813"/>
      <c r="Y813"/>
      <c r="Z813"/>
      <c r="AA813"/>
      <c r="AB813"/>
    </row>
    <row r="814" spans="1:28" s="12" customFormat="1" ht="15" customHeight="1">
      <c r="A814" s="9" t="s">
        <v>1030</v>
      </c>
      <c r="B814" s="1" t="s">
        <v>1031</v>
      </c>
      <c r="C814" s="1" t="s">
        <v>4211</v>
      </c>
      <c r="D814" s="1" t="s">
        <v>4211</v>
      </c>
      <c r="E814" s="9" t="s">
        <v>3251</v>
      </c>
      <c r="F814" t="s">
        <v>4003</v>
      </c>
      <c r="G814" t="s">
        <v>5165</v>
      </c>
      <c r="H814" t="s">
        <v>3783</v>
      </c>
      <c r="I814" t="s">
        <v>3027</v>
      </c>
      <c r="J814" s="9" t="s">
        <v>2706</v>
      </c>
      <c r="K814" s="9" t="s">
        <v>2706</v>
      </c>
      <c r="L814" s="9" t="b">
        <f t="shared" si="12"/>
        <v>1</v>
      </c>
      <c r="M814">
        <v>2403</v>
      </c>
      <c r="N814">
        <v>3102576</v>
      </c>
      <c r="O814">
        <v>1291.12609238451</v>
      </c>
      <c r="P814">
        <v>7.6504117991565703</v>
      </c>
      <c r="Q814">
        <v>209</v>
      </c>
      <c r="R814">
        <v>3771</v>
      </c>
      <c r="S814">
        <v>1289</v>
      </c>
      <c r="T814">
        <v>1961</v>
      </c>
      <c r="U814" s="9"/>
      <c r="V814"/>
      <c r="W814"/>
      <c r="X814"/>
      <c r="Y814"/>
      <c r="Z814"/>
      <c r="AA814"/>
      <c r="AB814"/>
    </row>
    <row r="815" spans="1:28" s="12" customFormat="1" ht="15" customHeight="1">
      <c r="A815" s="9" t="s">
        <v>1500</v>
      </c>
      <c r="B815" s="1" t="s">
        <v>1501</v>
      </c>
      <c r="C815" s="1" t="s">
        <v>4211</v>
      </c>
      <c r="D815" s="1" t="s">
        <v>4211</v>
      </c>
      <c r="E815" s="9" t="s">
        <v>3222</v>
      </c>
      <c r="F815" t="s">
        <v>4003</v>
      </c>
      <c r="G815" t="s">
        <v>5220</v>
      </c>
      <c r="H815" t="s">
        <v>3783</v>
      </c>
      <c r="I815" t="s">
        <v>3027</v>
      </c>
      <c r="J815" s="9" t="s">
        <v>3019</v>
      </c>
      <c r="K815" s="9" t="s">
        <v>2980</v>
      </c>
      <c r="L815" s="9" t="b">
        <f t="shared" si="12"/>
        <v>0</v>
      </c>
      <c r="M815">
        <v>2412</v>
      </c>
      <c r="N815">
        <v>2760971</v>
      </c>
      <c r="O815">
        <v>1144.6811774461</v>
      </c>
      <c r="P815">
        <v>7.07714249396368</v>
      </c>
      <c r="Q815">
        <v>206</v>
      </c>
      <c r="R815">
        <v>6584</v>
      </c>
      <c r="S815">
        <v>1142</v>
      </c>
      <c r="T815">
        <v>1674</v>
      </c>
      <c r="U815" s="11" t="s">
        <v>2981</v>
      </c>
      <c r="V815"/>
      <c r="W815"/>
      <c r="X815"/>
      <c r="Y815"/>
      <c r="Z815"/>
      <c r="AA815"/>
      <c r="AB815"/>
    </row>
    <row r="816" spans="1:28" s="12" customFormat="1" ht="15" customHeight="1">
      <c r="A816" s="9" t="s">
        <v>1032</v>
      </c>
      <c r="B816" s="1" t="s">
        <v>1033</v>
      </c>
      <c r="C816" s="1" t="s">
        <v>4211</v>
      </c>
      <c r="D816" s="1" t="s">
        <v>4211</v>
      </c>
      <c r="E816" s="9" t="s">
        <v>3389</v>
      </c>
      <c r="F816" t="s">
        <v>4006</v>
      </c>
      <c r="G816" t="s">
        <v>5112</v>
      </c>
      <c r="H816" t="s">
        <v>4181</v>
      </c>
      <c r="I816" t="s">
        <v>3028</v>
      </c>
      <c r="J816" s="9" t="s">
        <v>2707</v>
      </c>
      <c r="K816" s="9" t="s">
        <v>2707</v>
      </c>
      <c r="L816" s="9" t="b">
        <f t="shared" si="12"/>
        <v>1</v>
      </c>
      <c r="M816">
        <v>2139</v>
      </c>
      <c r="N816">
        <v>2652360</v>
      </c>
      <c r="O816">
        <v>1240</v>
      </c>
      <c r="P816">
        <v>7.04844757321088</v>
      </c>
      <c r="Q816">
        <v>209</v>
      </c>
      <c r="R816">
        <v>2972</v>
      </c>
      <c r="S816">
        <v>1223</v>
      </c>
      <c r="T816">
        <v>1706</v>
      </c>
      <c r="U816" s="9"/>
      <c r="V816"/>
      <c r="W816"/>
      <c r="X816"/>
      <c r="Y816"/>
      <c r="Z816"/>
      <c r="AA816"/>
      <c r="AB816"/>
    </row>
    <row r="817" spans="1:28" s="12" customFormat="1" ht="15" customHeight="1">
      <c r="A817" s="9" t="s">
        <v>1058</v>
      </c>
      <c r="B817" s="1" t="s">
        <v>1059</v>
      </c>
      <c r="C817" s="1" t="s">
        <v>4210</v>
      </c>
      <c r="D817" s="1"/>
      <c r="E817" s="9" t="s">
        <v>3514</v>
      </c>
      <c r="F817" t="s">
        <v>4007</v>
      </c>
      <c r="G817" t="s">
        <v>5338</v>
      </c>
      <c r="H817" t="s">
        <v>4183</v>
      </c>
      <c r="I817" t="s">
        <v>3028</v>
      </c>
      <c r="J817" s="9" t="s">
        <v>2720</v>
      </c>
      <c r="K817" s="9" t="s">
        <v>5816</v>
      </c>
      <c r="L817" s="9" t="b">
        <f t="shared" si="12"/>
        <v>0</v>
      </c>
      <c r="M817">
        <v>1960</v>
      </c>
      <c r="N817">
        <v>1476102</v>
      </c>
      <c r="O817">
        <v>753.113265306122</v>
      </c>
      <c r="P817">
        <v>5.8398875916347999</v>
      </c>
      <c r="Q817">
        <v>209</v>
      </c>
      <c r="R817">
        <v>5454</v>
      </c>
      <c r="S817">
        <v>769</v>
      </c>
      <c r="T817">
        <v>260</v>
      </c>
      <c r="U817" s="9"/>
      <c r="V817"/>
      <c r="W817"/>
      <c r="X817"/>
      <c r="Y817"/>
      <c r="Z817"/>
      <c r="AA817"/>
      <c r="AB817"/>
    </row>
    <row r="818" spans="1:28" s="12" customFormat="1" ht="15" customHeight="1">
      <c r="A818" s="9" t="s">
        <v>1064</v>
      </c>
      <c r="B818" s="1" t="s">
        <v>1065</v>
      </c>
      <c r="C818" s="1" t="s">
        <v>4210</v>
      </c>
      <c r="D818" s="1"/>
      <c r="E818" s="9" t="s">
        <v>3516</v>
      </c>
      <c r="F818" t="s">
        <v>4007</v>
      </c>
      <c r="G818" t="s">
        <v>5015</v>
      </c>
      <c r="H818" t="s">
        <v>4181</v>
      </c>
      <c r="I818" t="s">
        <v>3028</v>
      </c>
      <c r="J818" s="9" t="s">
        <v>2723</v>
      </c>
      <c r="K818" s="9" t="s">
        <v>5817</v>
      </c>
      <c r="L818" s="9" t="b">
        <f t="shared" si="12"/>
        <v>0</v>
      </c>
      <c r="M818">
        <v>2245</v>
      </c>
      <c r="N818">
        <v>1910787</v>
      </c>
      <c r="O818">
        <v>851.130066815144</v>
      </c>
      <c r="P818">
        <v>4.7205172089365997</v>
      </c>
      <c r="Q818">
        <v>209</v>
      </c>
      <c r="R818">
        <v>3601</v>
      </c>
      <c r="S818">
        <v>865</v>
      </c>
      <c r="T818">
        <v>524</v>
      </c>
      <c r="U818" s="9"/>
      <c r="V818"/>
      <c r="W818"/>
      <c r="X818"/>
      <c r="Y818"/>
      <c r="Z818"/>
      <c r="AA818"/>
      <c r="AB818"/>
    </row>
    <row r="819" spans="1:28" s="12" customFormat="1" ht="15" customHeight="1">
      <c r="A819" s="9" t="s">
        <v>1034</v>
      </c>
      <c r="B819" s="1" t="s">
        <v>1035</v>
      </c>
      <c r="C819" s="1" t="s">
        <v>4211</v>
      </c>
      <c r="D819" s="1" t="s">
        <v>4211</v>
      </c>
      <c r="E819" s="9" t="s">
        <v>3505</v>
      </c>
      <c r="F819" t="s">
        <v>4007</v>
      </c>
      <c r="G819" t="s">
        <v>4800</v>
      </c>
      <c r="H819" t="s">
        <v>4179</v>
      </c>
      <c r="I819" t="s">
        <v>3028</v>
      </c>
      <c r="J819" s="9" t="s">
        <v>2708</v>
      </c>
      <c r="K819" s="9" t="s">
        <v>2708</v>
      </c>
      <c r="L819" s="9" t="b">
        <f t="shared" si="12"/>
        <v>1</v>
      </c>
      <c r="M819">
        <v>2124</v>
      </c>
      <c r="N819">
        <v>1837683</v>
      </c>
      <c r="O819">
        <v>865.19915254237196</v>
      </c>
      <c r="P819">
        <v>4.68105397605708</v>
      </c>
      <c r="Q819">
        <v>207</v>
      </c>
      <c r="R819">
        <v>3354</v>
      </c>
      <c r="S819">
        <v>862</v>
      </c>
      <c r="T819">
        <v>485</v>
      </c>
      <c r="U819" s="9"/>
      <c r="V819"/>
      <c r="W819"/>
      <c r="X819"/>
      <c r="Y819"/>
      <c r="Z819"/>
      <c r="AA819"/>
      <c r="AB819"/>
    </row>
    <row r="820" spans="1:28" s="12" customFormat="1" ht="15" customHeight="1">
      <c r="A820" s="9" t="s">
        <v>1040</v>
      </c>
      <c r="B820" s="1" t="s">
        <v>1041</v>
      </c>
      <c r="C820" s="1" t="s">
        <v>4210</v>
      </c>
      <c r="D820" s="1"/>
      <c r="E820" s="9" t="s">
        <v>3508</v>
      </c>
      <c r="F820" t="s">
        <v>4007</v>
      </c>
      <c r="G820" t="s">
        <v>5518</v>
      </c>
      <c r="H820" t="s">
        <v>4198</v>
      </c>
      <c r="I820" t="s">
        <v>3028</v>
      </c>
      <c r="J820" s="9" t="s">
        <v>2711</v>
      </c>
      <c r="K820" s="9" t="s">
        <v>5812</v>
      </c>
      <c r="L820" s="9" t="b">
        <f t="shared" si="12"/>
        <v>0</v>
      </c>
      <c r="M820">
        <v>2250</v>
      </c>
      <c r="N820">
        <v>1107837</v>
      </c>
      <c r="O820">
        <v>492.37200000000001</v>
      </c>
      <c r="P820">
        <v>2.87877052307396</v>
      </c>
      <c r="Q820">
        <v>207</v>
      </c>
      <c r="R820">
        <v>1885</v>
      </c>
      <c r="S820">
        <v>489</v>
      </c>
      <c r="T820">
        <v>11</v>
      </c>
      <c r="U820" s="9"/>
      <c r="V820"/>
      <c r="W820"/>
      <c r="X820"/>
      <c r="Y820"/>
      <c r="Z820"/>
      <c r="AA820"/>
      <c r="AB820"/>
    </row>
    <row r="821" spans="1:28" s="12" customFormat="1" ht="15" customHeight="1">
      <c r="A821" s="9" t="s">
        <v>1042</v>
      </c>
      <c r="B821" s="1" t="s">
        <v>1043</v>
      </c>
      <c r="C821" s="1" t="s">
        <v>4210</v>
      </c>
      <c r="D821" s="1"/>
      <c r="E821" s="9" t="s">
        <v>3509</v>
      </c>
      <c r="F821" t="s">
        <v>4007</v>
      </c>
      <c r="G821" t="s">
        <v>4998</v>
      </c>
      <c r="H821" t="s">
        <v>4198</v>
      </c>
      <c r="I821" t="s">
        <v>3028</v>
      </c>
      <c r="J821" s="9" t="s">
        <v>2712</v>
      </c>
      <c r="K821" s="9" t="s">
        <v>5813</v>
      </c>
      <c r="L821" s="9" t="b">
        <f t="shared" si="12"/>
        <v>0</v>
      </c>
      <c r="M821">
        <v>2210</v>
      </c>
      <c r="N821">
        <v>1135269</v>
      </c>
      <c r="O821">
        <v>513.69638009049697</v>
      </c>
      <c r="P821">
        <v>2.81355041974009</v>
      </c>
      <c r="Q821">
        <v>207</v>
      </c>
      <c r="R821">
        <v>1613</v>
      </c>
      <c r="S821">
        <v>513</v>
      </c>
      <c r="T821">
        <v>7</v>
      </c>
      <c r="U821" s="9"/>
      <c r="V821"/>
      <c r="W821"/>
      <c r="X821"/>
      <c r="Y821"/>
      <c r="Z821"/>
      <c r="AA821"/>
      <c r="AB821"/>
    </row>
    <row r="822" spans="1:28" s="12" customFormat="1" ht="15" customHeight="1">
      <c r="A822" s="9" t="s">
        <v>1068</v>
      </c>
      <c r="B822" s="1" t="s">
        <v>1069</v>
      </c>
      <c r="C822" s="1" t="s">
        <v>4210</v>
      </c>
      <c r="D822" s="1" t="s">
        <v>4210</v>
      </c>
      <c r="E822" s="9" t="s">
        <v>3518</v>
      </c>
      <c r="F822" t="s">
        <v>4007</v>
      </c>
      <c r="G822" t="s">
        <v>5013</v>
      </c>
      <c r="H822" t="s">
        <v>4181</v>
      </c>
      <c r="I822" t="s">
        <v>3028</v>
      </c>
      <c r="J822" s="9" t="s">
        <v>2725</v>
      </c>
      <c r="K822" s="9" t="s">
        <v>5811</v>
      </c>
      <c r="L822" s="9" t="b">
        <f t="shared" si="12"/>
        <v>0</v>
      </c>
      <c r="M822">
        <v>1937</v>
      </c>
      <c r="N822">
        <v>2238156</v>
      </c>
      <c r="O822">
        <v>1155.4754775425899</v>
      </c>
      <c r="P822">
        <v>6.4588979478871202</v>
      </c>
      <c r="Q822">
        <v>191</v>
      </c>
      <c r="R822">
        <v>2953</v>
      </c>
      <c r="S822">
        <v>1172</v>
      </c>
      <c r="T822">
        <v>1433</v>
      </c>
      <c r="U822" s="9"/>
      <c r="V822"/>
      <c r="W822"/>
      <c r="X822"/>
      <c r="Y822"/>
      <c r="Z822"/>
      <c r="AA822"/>
      <c r="AB822"/>
    </row>
    <row r="823" spans="1:28" s="12" customFormat="1" ht="15" customHeight="1">
      <c r="A823" s="9" t="s">
        <v>1044</v>
      </c>
      <c r="B823" s="1" t="s">
        <v>1045</v>
      </c>
      <c r="C823" s="1" t="s">
        <v>4211</v>
      </c>
      <c r="D823" s="1" t="s">
        <v>4211</v>
      </c>
      <c r="E823" s="9" t="s">
        <v>3114</v>
      </c>
      <c r="F823" t="s">
        <v>4007</v>
      </c>
      <c r="G823" t="s">
        <v>5380</v>
      </c>
      <c r="H823" t="s">
        <v>4188</v>
      </c>
      <c r="I823" t="s">
        <v>3028</v>
      </c>
      <c r="J823" s="9" t="s">
        <v>2713</v>
      </c>
      <c r="K823" s="9" t="s">
        <v>5809</v>
      </c>
      <c r="L823" s="9" t="b">
        <f t="shared" si="12"/>
        <v>0</v>
      </c>
      <c r="M823">
        <v>2371</v>
      </c>
      <c r="N823">
        <v>2330525</v>
      </c>
      <c r="O823">
        <v>982.92914382117203</v>
      </c>
      <c r="P823">
        <v>5.3982164386311098</v>
      </c>
      <c r="Q823">
        <v>208</v>
      </c>
      <c r="R823">
        <v>2383</v>
      </c>
      <c r="S823">
        <v>1020</v>
      </c>
      <c r="T823">
        <v>1267</v>
      </c>
      <c r="U823" s="9"/>
      <c r="V823"/>
      <c r="W823"/>
      <c r="X823"/>
      <c r="Y823"/>
      <c r="Z823"/>
      <c r="AA823"/>
      <c r="AB823"/>
    </row>
    <row r="824" spans="1:28" s="12" customFormat="1" ht="15" customHeight="1">
      <c r="A824" s="9" t="s">
        <v>1038</v>
      </c>
      <c r="B824" s="1" t="s">
        <v>1039</v>
      </c>
      <c r="C824" s="1" t="s">
        <v>4210</v>
      </c>
      <c r="D824" s="1"/>
      <c r="E824" s="9" t="s">
        <v>3507</v>
      </c>
      <c r="F824" t="s">
        <v>4007</v>
      </c>
      <c r="G824" t="s">
        <v>4997</v>
      </c>
      <c r="H824" t="s">
        <v>4179</v>
      </c>
      <c r="I824" t="s">
        <v>3028</v>
      </c>
      <c r="J824" s="9" t="s">
        <v>2710</v>
      </c>
      <c r="K824" s="9" t="s">
        <v>2710</v>
      </c>
      <c r="L824" s="9" t="b">
        <f t="shared" si="12"/>
        <v>1</v>
      </c>
      <c r="M824">
        <v>2244</v>
      </c>
      <c r="N824">
        <v>1512740</v>
      </c>
      <c r="O824">
        <v>674.12655971479501</v>
      </c>
      <c r="P824">
        <v>3.8512070294511198</v>
      </c>
      <c r="Q824">
        <v>212</v>
      </c>
      <c r="R824">
        <v>1990</v>
      </c>
      <c r="S824">
        <v>679.5</v>
      </c>
      <c r="T824">
        <v>78</v>
      </c>
      <c r="U824" s="9"/>
      <c r="V824"/>
      <c r="W824"/>
      <c r="X824"/>
      <c r="Y824"/>
      <c r="Z824"/>
      <c r="AA824"/>
      <c r="AB824"/>
    </row>
    <row r="825" spans="1:28" s="12" customFormat="1" ht="15" customHeight="1">
      <c r="A825" s="9" t="s">
        <v>1070</v>
      </c>
      <c r="B825" s="1" t="s">
        <v>1071</v>
      </c>
      <c r="C825" s="1" t="s">
        <v>4210</v>
      </c>
      <c r="D825" s="1"/>
      <c r="E825" s="9" t="s">
        <v>3519</v>
      </c>
      <c r="F825" t="s">
        <v>4007</v>
      </c>
      <c r="G825" t="s">
        <v>5017</v>
      </c>
      <c r="H825" t="s">
        <v>4181</v>
      </c>
      <c r="I825" t="s">
        <v>3028</v>
      </c>
      <c r="J825" s="9" t="s">
        <v>2726</v>
      </c>
      <c r="K825" s="9" t="s">
        <v>5810</v>
      </c>
      <c r="L825" s="9" t="b">
        <f t="shared" si="12"/>
        <v>0</v>
      </c>
      <c r="M825">
        <v>2260</v>
      </c>
      <c r="N825">
        <v>1916563</v>
      </c>
      <c r="O825">
        <v>848.03672566371597</v>
      </c>
      <c r="P825">
        <v>4.3257669496786999</v>
      </c>
      <c r="Q825">
        <v>57</v>
      </c>
      <c r="R825">
        <v>3883</v>
      </c>
      <c r="S825">
        <v>860</v>
      </c>
      <c r="T825">
        <v>421</v>
      </c>
      <c r="U825" s="9"/>
      <c r="V825"/>
      <c r="W825"/>
      <c r="X825"/>
      <c r="Y825"/>
      <c r="Z825"/>
      <c r="AA825"/>
      <c r="AB825"/>
    </row>
    <row r="826" spans="1:28" s="12" customFormat="1" ht="15" customHeight="1">
      <c r="A826" s="9" t="s">
        <v>1050</v>
      </c>
      <c r="B826" s="1" t="s">
        <v>1051</v>
      </c>
      <c r="C826" s="1" t="s">
        <v>4211</v>
      </c>
      <c r="D826" s="1"/>
      <c r="E826" s="9" t="s">
        <v>3117</v>
      </c>
      <c r="F826" t="s">
        <v>4007</v>
      </c>
      <c r="G826" t="s">
        <v>4951</v>
      </c>
      <c r="H826" t="s">
        <v>4187</v>
      </c>
      <c r="I826" t="s">
        <v>3028</v>
      </c>
      <c r="J826" s="9" t="s">
        <v>2716</v>
      </c>
      <c r="K826" s="9" t="s">
        <v>2716</v>
      </c>
      <c r="L826" s="9" t="b">
        <f t="shared" si="12"/>
        <v>1</v>
      </c>
      <c r="M826">
        <v>2301</v>
      </c>
      <c r="N826">
        <v>2986888</v>
      </c>
      <c r="O826">
        <v>1298.08257279443</v>
      </c>
      <c r="P826">
        <v>6.3547111692645899</v>
      </c>
      <c r="Q826">
        <v>182</v>
      </c>
      <c r="R826">
        <v>3576</v>
      </c>
      <c r="S826">
        <v>1327</v>
      </c>
      <c r="T826">
        <v>1958</v>
      </c>
      <c r="U826" s="9"/>
      <c r="V826"/>
      <c r="W826"/>
      <c r="X826"/>
      <c r="Y826"/>
      <c r="Z826"/>
      <c r="AA826"/>
      <c r="AB826"/>
    </row>
    <row r="827" spans="1:28" s="12" customFormat="1" ht="15" customHeight="1">
      <c r="A827" s="9" t="s">
        <v>1066</v>
      </c>
      <c r="B827" s="1" t="s">
        <v>1067</v>
      </c>
      <c r="C827" s="9" t="s">
        <v>4210</v>
      </c>
      <c r="D827" s="1"/>
      <c r="E827" s="9" t="s">
        <v>3517</v>
      </c>
      <c r="F827" t="s">
        <v>4007</v>
      </c>
      <c r="G827" t="s">
        <v>5016</v>
      </c>
      <c r="H827" t="s">
        <v>4181</v>
      </c>
      <c r="I827" t="s">
        <v>3028</v>
      </c>
      <c r="J827" s="9" t="s">
        <v>2724</v>
      </c>
      <c r="K827" s="9" t="s">
        <v>5772</v>
      </c>
      <c r="L827" s="9" t="b">
        <f t="shared" si="12"/>
        <v>0</v>
      </c>
      <c r="M827">
        <v>2254</v>
      </c>
      <c r="N827">
        <v>1742297</v>
      </c>
      <c r="O827">
        <v>772.98003549245698</v>
      </c>
      <c r="P827">
        <v>4.3408995662869101</v>
      </c>
      <c r="Q827">
        <v>177</v>
      </c>
      <c r="R827">
        <v>2991</v>
      </c>
      <c r="S827">
        <v>780.5</v>
      </c>
      <c r="T827">
        <v>235</v>
      </c>
      <c r="U827" s="9"/>
      <c r="V827"/>
      <c r="W827"/>
      <c r="X827"/>
      <c r="Y827"/>
      <c r="Z827"/>
      <c r="AA827"/>
      <c r="AB827"/>
    </row>
    <row r="828" spans="1:28" s="12" customFormat="1" ht="15" customHeight="1">
      <c r="A828" s="9" t="s">
        <v>1048</v>
      </c>
      <c r="B828" s="1" t="s">
        <v>1049</v>
      </c>
      <c r="C828" s="1" t="s">
        <v>4211</v>
      </c>
      <c r="D828" s="1" t="s">
        <v>4211</v>
      </c>
      <c r="E828" s="9" t="s">
        <v>3113</v>
      </c>
      <c r="F828" t="s">
        <v>4007</v>
      </c>
      <c r="G828" t="s">
        <v>4937</v>
      </c>
      <c r="H828" t="s">
        <v>4187</v>
      </c>
      <c r="I828" t="s">
        <v>3028</v>
      </c>
      <c r="J828" s="9" t="s">
        <v>2715</v>
      </c>
      <c r="K828" s="9" t="s">
        <v>5747</v>
      </c>
      <c r="L828" s="9" t="b">
        <f t="shared" si="12"/>
        <v>0</v>
      </c>
      <c r="M828">
        <v>2359</v>
      </c>
      <c r="N828">
        <v>2847380</v>
      </c>
      <c r="O828">
        <v>1207.0284018651901</v>
      </c>
      <c r="P828">
        <v>5.9619985051044102</v>
      </c>
      <c r="Q828">
        <v>250</v>
      </c>
      <c r="R828">
        <v>2453</v>
      </c>
      <c r="S828">
        <v>1241</v>
      </c>
      <c r="T828">
        <v>1864</v>
      </c>
      <c r="U828" s="28" t="s">
        <v>5744</v>
      </c>
      <c r="V828"/>
      <c r="W828"/>
      <c r="X828"/>
      <c r="Y828"/>
      <c r="Z828"/>
      <c r="AA828"/>
      <c r="AB828"/>
    </row>
    <row r="829" spans="1:28" s="12" customFormat="1" ht="15" customHeight="1">
      <c r="A829" s="9" t="s">
        <v>1046</v>
      </c>
      <c r="B829" s="1" t="s">
        <v>1047</v>
      </c>
      <c r="C829" s="1" t="s">
        <v>4210</v>
      </c>
      <c r="D829" s="1"/>
      <c r="E829" s="9" t="s">
        <v>3118</v>
      </c>
      <c r="F829" t="s">
        <v>4007</v>
      </c>
      <c r="G829" t="s">
        <v>5379</v>
      </c>
      <c r="H829" t="s">
        <v>4181</v>
      </c>
      <c r="I829" t="s">
        <v>3028</v>
      </c>
      <c r="J829" s="9" t="s">
        <v>2714</v>
      </c>
      <c r="K829" s="9" t="s">
        <v>5745</v>
      </c>
      <c r="L829" s="9" t="b">
        <f t="shared" si="12"/>
        <v>0</v>
      </c>
      <c r="M829">
        <v>2341</v>
      </c>
      <c r="N829">
        <v>2776807</v>
      </c>
      <c r="O829">
        <v>1186.1627509611201</v>
      </c>
      <c r="P829">
        <v>5.8173690510357101</v>
      </c>
      <c r="Q829">
        <v>208</v>
      </c>
      <c r="R829">
        <v>2325</v>
      </c>
      <c r="S829">
        <v>1211</v>
      </c>
      <c r="T829">
        <v>1812</v>
      </c>
      <c r="U829" s="28" t="s">
        <v>5744</v>
      </c>
      <c r="V829"/>
      <c r="W829"/>
      <c r="X829"/>
      <c r="Y829"/>
      <c r="Z829"/>
      <c r="AA829"/>
      <c r="AB829"/>
    </row>
    <row r="830" spans="1:28" s="12" customFormat="1" ht="15" customHeight="1">
      <c r="A830" s="9" t="s">
        <v>343</v>
      </c>
      <c r="B830" s="1" t="s">
        <v>345</v>
      </c>
      <c r="C830" s="1" t="s">
        <v>4210</v>
      </c>
      <c r="D830" s="1"/>
      <c r="E830" s="9" t="s">
        <v>3352</v>
      </c>
      <c r="F830" t="s">
        <v>4007</v>
      </c>
      <c r="G830" t="s">
        <v>4937</v>
      </c>
      <c r="H830" t="s">
        <v>4181</v>
      </c>
      <c r="I830" t="s">
        <v>3028</v>
      </c>
      <c r="J830" s="9" t="s">
        <v>3009</v>
      </c>
      <c r="K830" s="9" t="s">
        <v>2971</v>
      </c>
      <c r="L830" s="9" t="b">
        <f t="shared" si="12"/>
        <v>0</v>
      </c>
      <c r="M830">
        <v>2222</v>
      </c>
      <c r="N830">
        <v>3053699</v>
      </c>
      <c r="O830">
        <v>1374.3019801980099</v>
      </c>
      <c r="P830">
        <v>6.9152935581406698</v>
      </c>
      <c r="Q830">
        <v>207</v>
      </c>
      <c r="R830">
        <v>2893</v>
      </c>
      <c r="S830">
        <v>1410</v>
      </c>
      <c r="T830">
        <v>1948</v>
      </c>
      <c r="U830" s="11" t="s">
        <v>2972</v>
      </c>
      <c r="V830"/>
      <c r="W830"/>
      <c r="X830"/>
      <c r="Y830"/>
      <c r="Z830"/>
      <c r="AA830"/>
      <c r="AB830"/>
    </row>
    <row r="831" spans="1:28" s="12" customFormat="1" ht="15" customHeight="1">
      <c r="A831" s="9" t="s">
        <v>1062</v>
      </c>
      <c r="B831" s="1" t="s">
        <v>1063</v>
      </c>
      <c r="C831" s="1" t="s">
        <v>4210</v>
      </c>
      <c r="D831" s="1"/>
      <c r="E831" s="9" t="s">
        <v>3515</v>
      </c>
      <c r="F831" t="s">
        <v>4007</v>
      </c>
      <c r="G831" t="s">
        <v>4776</v>
      </c>
      <c r="H831" t="s">
        <v>4181</v>
      </c>
      <c r="I831" t="s">
        <v>3028</v>
      </c>
      <c r="J831" s="9" t="s">
        <v>2722</v>
      </c>
      <c r="K831" s="9" t="s">
        <v>5746</v>
      </c>
      <c r="L831" s="9" t="b">
        <f t="shared" si="12"/>
        <v>0</v>
      </c>
      <c r="M831">
        <v>2235</v>
      </c>
      <c r="N831">
        <v>1470971</v>
      </c>
      <c r="O831">
        <v>658.15257270693496</v>
      </c>
      <c r="P831">
        <v>4.0133351730394198</v>
      </c>
      <c r="Q831">
        <v>207</v>
      </c>
      <c r="R831">
        <v>2015</v>
      </c>
      <c r="S831">
        <v>663</v>
      </c>
      <c r="T831">
        <v>59</v>
      </c>
      <c r="U831" s="28" t="s">
        <v>5744</v>
      </c>
      <c r="V831"/>
      <c r="W831"/>
      <c r="X831"/>
      <c r="Y831"/>
      <c r="Z831"/>
      <c r="AA831"/>
      <c r="AB831"/>
    </row>
    <row r="832" spans="1:28" s="12" customFormat="1" ht="15" customHeight="1">
      <c r="A832" s="9" t="s">
        <v>1073</v>
      </c>
      <c r="B832" s="1" t="s">
        <v>1074</v>
      </c>
      <c r="C832" s="1" t="s">
        <v>4211</v>
      </c>
      <c r="D832" s="1" t="s">
        <v>4211</v>
      </c>
      <c r="E832" s="9" t="s">
        <v>3465</v>
      </c>
      <c r="F832" t="s">
        <v>4007</v>
      </c>
      <c r="G832" t="s">
        <v>5496</v>
      </c>
      <c r="H832" t="s">
        <v>3026</v>
      </c>
      <c r="I832" t="s">
        <v>3712</v>
      </c>
      <c r="J832" s="9" t="s">
        <v>2728</v>
      </c>
      <c r="K832" s="9" t="s">
        <v>2728</v>
      </c>
      <c r="L832" s="9" t="b">
        <f t="shared" si="12"/>
        <v>1</v>
      </c>
      <c r="M832">
        <v>2225</v>
      </c>
      <c r="N832">
        <v>2249747</v>
      </c>
      <c r="O832">
        <v>1011.12224719101</v>
      </c>
      <c r="P832">
        <v>5.4684516873384199</v>
      </c>
      <c r="Q832">
        <v>211</v>
      </c>
      <c r="R832">
        <v>3070</v>
      </c>
      <c r="S832">
        <v>1032</v>
      </c>
      <c r="T832">
        <v>1243</v>
      </c>
      <c r="V832"/>
      <c r="W832"/>
      <c r="X832"/>
      <c r="Y832"/>
      <c r="Z832"/>
      <c r="AA832"/>
      <c r="AB832"/>
    </row>
    <row r="833" spans="1:28" s="12" customFormat="1" ht="15" customHeight="1">
      <c r="A833" s="9" t="s">
        <v>1075</v>
      </c>
      <c r="B833" s="1" t="s">
        <v>1076</v>
      </c>
      <c r="C833" s="1" t="s">
        <v>4210</v>
      </c>
      <c r="D833" s="1" t="s">
        <v>4210</v>
      </c>
      <c r="E833" s="9" t="s">
        <v>3093</v>
      </c>
      <c r="F833" t="s">
        <v>4007</v>
      </c>
      <c r="G833" t="s">
        <v>5435</v>
      </c>
      <c r="H833" t="s">
        <v>4181</v>
      </c>
      <c r="I833" t="s">
        <v>3028</v>
      </c>
      <c r="J833" s="9" t="s">
        <v>2729</v>
      </c>
      <c r="K833" s="9" t="s">
        <v>2729</v>
      </c>
      <c r="L833" s="9" t="b">
        <f t="shared" si="12"/>
        <v>1</v>
      </c>
      <c r="M833">
        <v>2247</v>
      </c>
      <c r="N833">
        <v>2642016</v>
      </c>
      <c r="O833">
        <v>1175.79706275033</v>
      </c>
      <c r="P833">
        <v>6.0633133206450101</v>
      </c>
      <c r="Q833">
        <v>232</v>
      </c>
      <c r="R833">
        <v>2425</v>
      </c>
      <c r="S833">
        <v>1197</v>
      </c>
      <c r="T833">
        <v>1690</v>
      </c>
      <c r="U833" s="17"/>
      <c r="V833"/>
      <c r="W833"/>
      <c r="X833"/>
      <c r="Y833"/>
      <c r="Z833"/>
      <c r="AA833"/>
      <c r="AB833"/>
    </row>
    <row r="834" spans="1:28" s="12" customFormat="1" ht="15" customHeight="1">
      <c r="A834" s="9" t="s">
        <v>1080</v>
      </c>
      <c r="B834" s="1" t="s">
        <v>1081</v>
      </c>
      <c r="C834" s="1" t="s">
        <v>4211</v>
      </c>
      <c r="D834" s="1" t="s">
        <v>4211</v>
      </c>
      <c r="E834" s="9" t="s">
        <v>3119</v>
      </c>
      <c r="F834" t="s">
        <v>4007</v>
      </c>
      <c r="G834" t="s">
        <v>5435</v>
      </c>
      <c r="H834" t="s">
        <v>4190</v>
      </c>
      <c r="I834" t="s">
        <v>3028</v>
      </c>
      <c r="J834" s="9" t="s">
        <v>2732</v>
      </c>
      <c r="K834" s="9" t="s">
        <v>5974</v>
      </c>
      <c r="L834" s="9" t="b">
        <f t="shared" ref="L834:L897" si="13">EXACT(J834,K834)</f>
        <v>0</v>
      </c>
      <c r="M834">
        <v>2383</v>
      </c>
      <c r="N834">
        <v>2675187</v>
      </c>
      <c r="O834">
        <v>1122.6130927402401</v>
      </c>
      <c r="P834">
        <v>5.5906071382290703</v>
      </c>
      <c r="Q834">
        <v>207</v>
      </c>
      <c r="R834">
        <v>2672</v>
      </c>
      <c r="S834">
        <v>1145</v>
      </c>
      <c r="T834">
        <v>1684</v>
      </c>
      <c r="U834" s="9"/>
      <c r="V834"/>
      <c r="W834"/>
      <c r="X834"/>
      <c r="Y834"/>
      <c r="Z834"/>
      <c r="AA834"/>
      <c r="AB834"/>
    </row>
    <row r="835" spans="1:28" s="12" customFormat="1" ht="15" customHeight="1">
      <c r="A835" s="9" t="s">
        <v>1036</v>
      </c>
      <c r="B835" s="1" t="s">
        <v>1037</v>
      </c>
      <c r="C835" s="1" t="s">
        <v>4210</v>
      </c>
      <c r="D835" s="1"/>
      <c r="E835" s="9" t="s">
        <v>3506</v>
      </c>
      <c r="F835" t="s">
        <v>4007</v>
      </c>
      <c r="G835" t="s">
        <v>4984</v>
      </c>
      <c r="H835" t="s">
        <v>4176</v>
      </c>
      <c r="I835" t="s">
        <v>3028</v>
      </c>
      <c r="J835" s="9" t="s">
        <v>2709</v>
      </c>
      <c r="K835" s="9" t="s">
        <v>5971</v>
      </c>
      <c r="L835" s="9" t="b">
        <f t="shared" si="13"/>
        <v>0</v>
      </c>
      <c r="M835">
        <v>2279</v>
      </c>
      <c r="N835">
        <v>1520528</v>
      </c>
      <c r="O835">
        <v>667.19087318999505</v>
      </c>
      <c r="P835">
        <v>3.9200868661873698</v>
      </c>
      <c r="Q835">
        <v>207</v>
      </c>
      <c r="R835">
        <v>1996</v>
      </c>
      <c r="S835">
        <v>664</v>
      </c>
      <c r="T835">
        <v>90</v>
      </c>
      <c r="U835" s="9"/>
      <c r="V835"/>
      <c r="W835"/>
      <c r="X835"/>
      <c r="Y835"/>
      <c r="Z835"/>
      <c r="AA835"/>
      <c r="AB835"/>
    </row>
    <row r="836" spans="1:28" s="12" customFormat="1" ht="15" customHeight="1">
      <c r="A836" s="9" t="s">
        <v>1060</v>
      </c>
      <c r="B836" s="1" t="s">
        <v>1061</v>
      </c>
      <c r="C836" s="1" t="s">
        <v>4210</v>
      </c>
      <c r="D836" s="1"/>
      <c r="E836" s="9" t="s">
        <v>3510</v>
      </c>
      <c r="F836" t="s">
        <v>4007</v>
      </c>
      <c r="G836" t="s">
        <v>5327</v>
      </c>
      <c r="H836" t="s">
        <v>4199</v>
      </c>
      <c r="I836" t="s">
        <v>3028</v>
      </c>
      <c r="J836" s="9" t="s">
        <v>2721</v>
      </c>
      <c r="K836" s="9" t="s">
        <v>5972</v>
      </c>
      <c r="L836" s="9" t="b">
        <f t="shared" si="13"/>
        <v>0</v>
      </c>
      <c r="M836">
        <v>2276</v>
      </c>
      <c r="N836">
        <v>2220276</v>
      </c>
      <c r="O836">
        <v>975.51669595782005</v>
      </c>
      <c r="P836">
        <v>5.1340138807274496</v>
      </c>
      <c r="Q836">
        <v>230</v>
      </c>
      <c r="R836">
        <v>2445</v>
      </c>
      <c r="S836">
        <v>998</v>
      </c>
      <c r="T836">
        <v>1128</v>
      </c>
      <c r="U836" s="9"/>
      <c r="V836"/>
      <c r="W836"/>
      <c r="X836"/>
      <c r="Y836"/>
      <c r="Z836"/>
      <c r="AA836"/>
      <c r="AB836"/>
    </row>
    <row r="837" spans="1:28" s="12" customFormat="1" ht="15" customHeight="1">
      <c r="A837" s="9" t="s">
        <v>1056</v>
      </c>
      <c r="B837" s="1" t="s">
        <v>1057</v>
      </c>
      <c r="C837" s="1" t="s">
        <v>4210</v>
      </c>
      <c r="D837" s="1"/>
      <c r="E837" s="9" t="s">
        <v>3513</v>
      </c>
      <c r="F837" t="s">
        <v>4007</v>
      </c>
      <c r="G837" t="s">
        <v>5341</v>
      </c>
      <c r="H837" t="s">
        <v>4183</v>
      </c>
      <c r="I837" t="s">
        <v>3028</v>
      </c>
      <c r="J837" s="9" t="s">
        <v>2719</v>
      </c>
      <c r="K837" s="9" t="s">
        <v>5973</v>
      </c>
      <c r="L837" s="9" t="b">
        <f t="shared" si="13"/>
        <v>0</v>
      </c>
      <c r="M837">
        <v>2077</v>
      </c>
      <c r="N837">
        <v>2357933</v>
      </c>
      <c r="O837">
        <v>1135.2590274434201</v>
      </c>
      <c r="P837">
        <v>5.8227452596065801</v>
      </c>
      <c r="Q837">
        <v>259</v>
      </c>
      <c r="R837">
        <v>2774</v>
      </c>
      <c r="S837">
        <v>1149</v>
      </c>
      <c r="T837">
        <v>1509</v>
      </c>
      <c r="U837" s="9"/>
      <c r="V837"/>
      <c r="W837"/>
      <c r="X837"/>
      <c r="Y837"/>
      <c r="Z837"/>
      <c r="AA837"/>
      <c r="AB837"/>
    </row>
    <row r="838" spans="1:28" s="12" customFormat="1" ht="15" customHeight="1">
      <c r="A838" s="9" t="s">
        <v>1054</v>
      </c>
      <c r="B838" s="1" t="s">
        <v>1055</v>
      </c>
      <c r="C838" s="1" t="s">
        <v>4210</v>
      </c>
      <c r="D838" s="1" t="s">
        <v>4210</v>
      </c>
      <c r="E838" s="9" t="s">
        <v>3512</v>
      </c>
      <c r="F838" t="s">
        <v>4007</v>
      </c>
      <c r="G838" t="s">
        <v>5345</v>
      </c>
      <c r="H838" t="s">
        <v>4183</v>
      </c>
      <c r="I838" t="s">
        <v>3028</v>
      </c>
      <c r="J838" s="9" t="s">
        <v>2718</v>
      </c>
      <c r="K838" s="9" t="s">
        <v>5814</v>
      </c>
      <c r="L838" s="9" t="b">
        <f t="shared" si="13"/>
        <v>0</v>
      </c>
      <c r="M838">
        <v>2225</v>
      </c>
      <c r="N838">
        <v>2377155</v>
      </c>
      <c r="O838">
        <v>1068.3842696629199</v>
      </c>
      <c r="P838">
        <v>5.3112987298787004</v>
      </c>
      <c r="Q838">
        <v>214</v>
      </c>
      <c r="R838">
        <v>2933</v>
      </c>
      <c r="S838">
        <v>1092</v>
      </c>
      <c r="T838">
        <v>1458</v>
      </c>
      <c r="U838" s="9"/>
      <c r="V838"/>
      <c r="W838"/>
      <c r="X838"/>
      <c r="Y838"/>
      <c r="Z838"/>
      <c r="AA838"/>
      <c r="AB838"/>
    </row>
    <row r="839" spans="1:28" s="12" customFormat="1" ht="15" customHeight="1">
      <c r="A839" s="1" t="s">
        <v>1077</v>
      </c>
      <c r="B839" s="1" t="s">
        <v>2036</v>
      </c>
      <c r="C839" s="9" t="s">
        <v>4210</v>
      </c>
      <c r="D839" s="1"/>
      <c r="E839" s="1" t="s">
        <v>2037</v>
      </c>
      <c r="F839" t="s">
        <v>4007</v>
      </c>
      <c r="G839" t="s">
        <v>4747</v>
      </c>
      <c r="H839" t="s">
        <v>3024</v>
      </c>
      <c r="I839" t="s">
        <v>3735</v>
      </c>
      <c r="J839" s="1" t="s">
        <v>2730</v>
      </c>
      <c r="K839" s="1" t="s">
        <v>2730</v>
      </c>
      <c r="L839" s="9" t="b">
        <f t="shared" si="13"/>
        <v>1</v>
      </c>
      <c r="M839">
        <v>2363</v>
      </c>
      <c r="N839">
        <v>2918269</v>
      </c>
      <c r="O839">
        <v>1234.98476512907</v>
      </c>
      <c r="P839">
        <v>10.640663658804201</v>
      </c>
      <c r="Q839">
        <v>239</v>
      </c>
      <c r="R839">
        <v>9238</v>
      </c>
      <c r="S839">
        <v>1169</v>
      </c>
      <c r="T839">
        <v>1601</v>
      </c>
      <c r="U839" s="1"/>
      <c r="V839"/>
      <c r="W839"/>
      <c r="X839"/>
      <c r="Y839"/>
      <c r="Z839"/>
      <c r="AA839"/>
      <c r="AB839"/>
    </row>
    <row r="840" spans="1:28" s="12" customFormat="1" ht="15" customHeight="1">
      <c r="A840" s="1" t="s">
        <v>1072</v>
      </c>
      <c r="B840" s="1" t="s">
        <v>2034</v>
      </c>
      <c r="C840" s="1" t="s">
        <v>4211</v>
      </c>
      <c r="D840" s="1" t="s">
        <v>4211</v>
      </c>
      <c r="E840" s="1" t="s">
        <v>2035</v>
      </c>
      <c r="F840" t="s">
        <v>4007</v>
      </c>
      <c r="G840" t="s">
        <v>4937</v>
      </c>
      <c r="H840" t="s">
        <v>3024</v>
      </c>
      <c r="I840" t="s">
        <v>3735</v>
      </c>
      <c r="J840" s="1" t="s">
        <v>2727</v>
      </c>
      <c r="K840" s="1" t="s">
        <v>5751</v>
      </c>
      <c r="L840" s="9" t="b">
        <f t="shared" si="13"/>
        <v>0</v>
      </c>
      <c r="M840">
        <v>2372</v>
      </c>
      <c r="N840">
        <v>3469296</v>
      </c>
      <c r="O840">
        <v>1462.6037099493999</v>
      </c>
      <c r="P840">
        <v>11.3512470354535</v>
      </c>
      <c r="Q840">
        <v>87</v>
      </c>
      <c r="R840">
        <v>10852</v>
      </c>
      <c r="S840">
        <v>1407.5</v>
      </c>
      <c r="T840">
        <v>2006</v>
      </c>
      <c r="U840" s="28" t="s">
        <v>5744</v>
      </c>
      <c r="V840"/>
      <c r="W840"/>
      <c r="X840"/>
      <c r="Y840"/>
      <c r="Z840"/>
      <c r="AA840"/>
      <c r="AB840"/>
    </row>
    <row r="841" spans="1:28" s="12" customFormat="1" ht="15" customHeight="1">
      <c r="A841" s="9" t="s">
        <v>1078</v>
      </c>
      <c r="B841" s="1" t="s">
        <v>1079</v>
      </c>
      <c r="C841" s="1" t="s">
        <v>4210</v>
      </c>
      <c r="D841" s="1"/>
      <c r="E841" s="9" t="s">
        <v>3504</v>
      </c>
      <c r="F841" t="s">
        <v>4007</v>
      </c>
      <c r="G841" t="s">
        <v>4747</v>
      </c>
      <c r="H841" t="s">
        <v>4187</v>
      </c>
      <c r="I841" t="s">
        <v>3028</v>
      </c>
      <c r="J841" s="9" t="s">
        <v>2731</v>
      </c>
      <c r="K841" s="9" t="s">
        <v>2731</v>
      </c>
      <c r="L841" s="9" t="b">
        <f t="shared" si="13"/>
        <v>1</v>
      </c>
      <c r="M841">
        <v>2264</v>
      </c>
      <c r="N841">
        <v>2015742</v>
      </c>
      <c r="O841">
        <v>890.34540636042402</v>
      </c>
      <c r="P841">
        <v>4.4480659151887103</v>
      </c>
      <c r="Q841">
        <v>204</v>
      </c>
      <c r="R841">
        <v>2564</v>
      </c>
      <c r="S841">
        <v>892</v>
      </c>
      <c r="T841">
        <v>598</v>
      </c>
      <c r="U841" s="9"/>
      <c r="V841"/>
      <c r="W841"/>
      <c r="X841"/>
      <c r="Y841"/>
      <c r="Z841"/>
      <c r="AA841"/>
      <c r="AB841"/>
    </row>
    <row r="842" spans="1:28" s="12" customFormat="1" ht="15" customHeight="1">
      <c r="A842" t="s">
        <v>4586</v>
      </c>
      <c r="B842" t="s">
        <v>4008</v>
      </c>
      <c r="C842" s="9" t="s">
        <v>4211</v>
      </c>
      <c r="D842" s="1"/>
      <c r="E842" s="3" t="s">
        <v>4009</v>
      </c>
      <c r="F842" t="s">
        <v>4007</v>
      </c>
      <c r="G842" t="s">
        <v>5267</v>
      </c>
      <c r="H842" t="s">
        <v>4204</v>
      </c>
      <c r="I842" t="s">
        <v>3712</v>
      </c>
      <c r="J842" s="13" t="s">
        <v>4270</v>
      </c>
      <c r="K842" s="13" t="s">
        <v>4270</v>
      </c>
      <c r="L842" s="9" t="b">
        <f t="shared" si="13"/>
        <v>1</v>
      </c>
      <c r="M842">
        <v>2190</v>
      </c>
      <c r="N842">
        <v>1150241</v>
      </c>
      <c r="O842">
        <v>525.22420091324204</v>
      </c>
      <c r="P842">
        <v>3.3441885233425399</v>
      </c>
      <c r="Q842">
        <v>160</v>
      </c>
      <c r="R842">
        <v>2592</v>
      </c>
      <c r="S842">
        <v>515</v>
      </c>
      <c r="T842">
        <v>26</v>
      </c>
      <c r="U842" s="9"/>
      <c r="V842"/>
      <c r="W842"/>
      <c r="X842"/>
      <c r="Y842"/>
      <c r="Z842"/>
      <c r="AA842"/>
      <c r="AB842"/>
    </row>
    <row r="843" spans="1:28" s="12" customFormat="1" ht="15" customHeight="1">
      <c r="A843" s="9" t="s">
        <v>1082</v>
      </c>
      <c r="B843" s="1" t="s">
        <v>1083</v>
      </c>
      <c r="C843" s="1" t="s">
        <v>4210</v>
      </c>
      <c r="D843" s="1" t="s">
        <v>4211</v>
      </c>
      <c r="E843" s="9" t="s">
        <v>3209</v>
      </c>
      <c r="F843" t="s">
        <v>4007</v>
      </c>
      <c r="G843" t="s">
        <v>4928</v>
      </c>
      <c r="H843" t="s">
        <v>3786</v>
      </c>
      <c r="I843" t="s">
        <v>3711</v>
      </c>
      <c r="J843" s="9" t="s">
        <v>2733</v>
      </c>
      <c r="K843" s="9" t="s">
        <v>2733</v>
      </c>
      <c r="L843" s="9" t="b">
        <f t="shared" si="13"/>
        <v>1</v>
      </c>
      <c r="M843">
        <v>2345</v>
      </c>
      <c r="N843">
        <v>1916364</v>
      </c>
      <c r="O843">
        <v>817.21279317697201</v>
      </c>
      <c r="P843">
        <v>4.3730071578080798</v>
      </c>
      <c r="Q843">
        <v>215</v>
      </c>
      <c r="R843">
        <v>2118</v>
      </c>
      <c r="S843">
        <v>823</v>
      </c>
      <c r="T843">
        <v>376</v>
      </c>
      <c r="U843" s="9"/>
      <c r="V843"/>
      <c r="W843"/>
      <c r="X843"/>
      <c r="Y843"/>
      <c r="Z843"/>
      <c r="AA843"/>
      <c r="AB843"/>
    </row>
    <row r="844" spans="1:28" s="12" customFormat="1" ht="15" customHeight="1">
      <c r="A844" s="9" t="s">
        <v>1082</v>
      </c>
      <c r="B844" s="1" t="s">
        <v>5895</v>
      </c>
      <c r="C844" s="1" t="s">
        <v>4211</v>
      </c>
      <c r="D844" s="1"/>
      <c r="E844" s="29" t="s">
        <v>5968</v>
      </c>
      <c r="F844" t="s">
        <v>4007</v>
      </c>
      <c r="G844" t="s">
        <v>4928</v>
      </c>
      <c r="H844"/>
      <c r="I844" s="30" t="s">
        <v>3735</v>
      </c>
      <c r="J844" s="9" t="s">
        <v>5915</v>
      </c>
      <c r="K844" s="9" t="s">
        <v>5915</v>
      </c>
      <c r="L844" s="9" t="b">
        <f t="shared" si="13"/>
        <v>1</v>
      </c>
      <c r="M844">
        <v>2372</v>
      </c>
      <c r="N844">
        <v>3231662</v>
      </c>
      <c r="O844">
        <v>1362.4207419898801</v>
      </c>
      <c r="P844">
        <v>10.7753259581092</v>
      </c>
      <c r="Q844">
        <v>235</v>
      </c>
      <c r="R844">
        <v>4930</v>
      </c>
      <c r="S844">
        <v>1279</v>
      </c>
      <c r="T844">
        <v>1882</v>
      </c>
      <c r="U844" s="9"/>
      <c r="V844"/>
      <c r="W844"/>
      <c r="X844"/>
      <c r="Y844"/>
      <c r="Z844"/>
      <c r="AA844"/>
      <c r="AB844"/>
    </row>
    <row r="845" spans="1:28" s="12" customFormat="1" ht="15" customHeight="1">
      <c r="A845" s="9" t="s">
        <v>1084</v>
      </c>
      <c r="B845" s="1" t="s">
        <v>1085</v>
      </c>
      <c r="C845" s="1" t="s">
        <v>4211</v>
      </c>
      <c r="D845" s="1" t="s">
        <v>4211</v>
      </c>
      <c r="E845" s="9" t="s">
        <v>3361</v>
      </c>
      <c r="F845" t="s">
        <v>4007</v>
      </c>
      <c r="G845" t="s">
        <v>5161</v>
      </c>
      <c r="H845" t="s">
        <v>3775</v>
      </c>
      <c r="I845" t="s">
        <v>3711</v>
      </c>
      <c r="J845" s="9" t="s">
        <v>2734</v>
      </c>
      <c r="K845" s="9" t="s">
        <v>2734</v>
      </c>
      <c r="L845" s="9" t="b">
        <f t="shared" si="13"/>
        <v>1</v>
      </c>
      <c r="M845">
        <v>2271</v>
      </c>
      <c r="N845">
        <v>2894524</v>
      </c>
      <c r="O845">
        <v>1274.5592250110001</v>
      </c>
      <c r="P845">
        <v>6.7680454291516599</v>
      </c>
      <c r="Q845">
        <v>203</v>
      </c>
      <c r="R845">
        <v>3937</v>
      </c>
      <c r="S845">
        <v>1306</v>
      </c>
      <c r="T845">
        <v>1855</v>
      </c>
      <c r="U845" s="9"/>
      <c r="V845"/>
      <c r="W845"/>
      <c r="X845"/>
      <c r="Y845"/>
      <c r="Z845"/>
      <c r="AA845"/>
      <c r="AB845"/>
    </row>
    <row r="846" spans="1:28" s="12" customFormat="1" ht="15" customHeight="1">
      <c r="A846" t="s">
        <v>4587</v>
      </c>
      <c r="B846" t="s">
        <v>4010</v>
      </c>
      <c r="C846" s="9" t="s">
        <v>4211</v>
      </c>
      <c r="D846" s="1" t="s">
        <v>4211</v>
      </c>
      <c r="E846" s="3" t="s">
        <v>4011</v>
      </c>
      <c r="F846" t="s">
        <v>4007</v>
      </c>
      <c r="G846" t="s">
        <v>5268</v>
      </c>
      <c r="H846" t="s">
        <v>4204</v>
      </c>
      <c r="I846" t="s">
        <v>3712</v>
      </c>
      <c r="J846" s="13" t="s">
        <v>4258</v>
      </c>
      <c r="K846" s="13" t="s">
        <v>5818</v>
      </c>
      <c r="L846" s="9" t="b">
        <f t="shared" si="13"/>
        <v>0</v>
      </c>
      <c r="M846">
        <v>2329</v>
      </c>
      <c r="N846">
        <v>1889165</v>
      </c>
      <c r="O846">
        <v>811.14856161442594</v>
      </c>
      <c r="P846">
        <v>4.3767018460184</v>
      </c>
      <c r="Q846">
        <v>207</v>
      </c>
      <c r="R846">
        <v>2053</v>
      </c>
      <c r="S846">
        <v>825</v>
      </c>
      <c r="T846">
        <v>394</v>
      </c>
      <c r="U846" s="9"/>
      <c r="V846"/>
      <c r="W846"/>
      <c r="X846"/>
      <c r="Y846"/>
      <c r="Z846"/>
      <c r="AA846"/>
      <c r="AB846"/>
    </row>
    <row r="847" spans="1:28" s="12" customFormat="1" ht="15" customHeight="1">
      <c r="A847" t="s">
        <v>4588</v>
      </c>
      <c r="B847" t="s">
        <v>4012</v>
      </c>
      <c r="C847" s="9" t="s">
        <v>4211</v>
      </c>
      <c r="D847" s="1"/>
      <c r="E847" s="3" t="s">
        <v>4013</v>
      </c>
      <c r="F847" t="s">
        <v>4007</v>
      </c>
      <c r="G847" t="s">
        <v>5453</v>
      </c>
      <c r="H847" t="s">
        <v>3775</v>
      </c>
      <c r="I847" t="s">
        <v>3711</v>
      </c>
      <c r="J847" s="13" t="s">
        <v>4415</v>
      </c>
      <c r="K847" s="13" t="s">
        <v>4415</v>
      </c>
      <c r="L847" s="9" t="b">
        <f t="shared" si="13"/>
        <v>1</v>
      </c>
      <c r="M847">
        <v>2063</v>
      </c>
      <c r="N847">
        <v>2027338</v>
      </c>
      <c r="O847">
        <v>982.71352399418299</v>
      </c>
      <c r="P847">
        <v>5.8701577453009302</v>
      </c>
      <c r="Q847">
        <v>207</v>
      </c>
      <c r="R847">
        <v>2472</v>
      </c>
      <c r="S847">
        <v>1020</v>
      </c>
      <c r="T847">
        <v>1088</v>
      </c>
      <c r="U847" s="9"/>
      <c r="V847"/>
      <c r="W847"/>
      <c r="X847"/>
      <c r="Y847"/>
      <c r="Z847"/>
      <c r="AA847"/>
      <c r="AB847"/>
    </row>
    <row r="848" spans="1:28" s="12" customFormat="1" ht="15" customHeight="1">
      <c r="A848" s="9" t="s">
        <v>1086</v>
      </c>
      <c r="B848" s="1" t="s">
        <v>1087</v>
      </c>
      <c r="C848" s="1" t="s">
        <v>4211</v>
      </c>
      <c r="D848" s="1" t="s">
        <v>4211</v>
      </c>
      <c r="E848" s="9" t="s">
        <v>3362</v>
      </c>
      <c r="F848" t="s">
        <v>4007</v>
      </c>
      <c r="G848" t="s">
        <v>5143</v>
      </c>
      <c r="H848" t="s">
        <v>3775</v>
      </c>
      <c r="I848" t="s">
        <v>3711</v>
      </c>
      <c r="J848" s="9" t="s">
        <v>2735</v>
      </c>
      <c r="K848" s="9" t="s">
        <v>2735</v>
      </c>
      <c r="L848" s="9" t="b">
        <f t="shared" si="13"/>
        <v>1</v>
      </c>
      <c r="M848">
        <v>2321</v>
      </c>
      <c r="N848">
        <v>2954828</v>
      </c>
      <c r="O848">
        <v>1273.08401551055</v>
      </c>
      <c r="P848">
        <v>6.0955038312719996</v>
      </c>
      <c r="Q848">
        <v>224</v>
      </c>
      <c r="R848">
        <v>2584</v>
      </c>
      <c r="S848">
        <v>1302</v>
      </c>
      <c r="T848">
        <v>1956</v>
      </c>
      <c r="U848" s="9"/>
      <c r="V848"/>
      <c r="W848"/>
      <c r="X848"/>
      <c r="Y848"/>
      <c r="Z848"/>
      <c r="AA848"/>
      <c r="AB848"/>
    </row>
    <row r="849" spans="1:28" s="12" customFormat="1" ht="15" customHeight="1">
      <c r="A849" s="9" t="s">
        <v>1088</v>
      </c>
      <c r="B849" s="1" t="s">
        <v>1089</v>
      </c>
      <c r="C849" s="1" t="s">
        <v>4211</v>
      </c>
      <c r="D849" s="1" t="s">
        <v>4211</v>
      </c>
      <c r="E849" s="9" t="s">
        <v>3388</v>
      </c>
      <c r="F849" t="s">
        <v>4007</v>
      </c>
      <c r="G849" t="s">
        <v>5113</v>
      </c>
      <c r="H849" t="s">
        <v>4181</v>
      </c>
      <c r="I849" t="s">
        <v>3028</v>
      </c>
      <c r="J849" s="9" t="s">
        <v>2736</v>
      </c>
      <c r="K849" s="9" t="s">
        <v>2736</v>
      </c>
      <c r="L849" s="9" t="b">
        <f t="shared" si="13"/>
        <v>1</v>
      </c>
      <c r="M849">
        <v>2181</v>
      </c>
      <c r="N849">
        <v>3389800</v>
      </c>
      <c r="O849">
        <v>1554.2411737734899</v>
      </c>
      <c r="P849">
        <v>7.7310786675499497</v>
      </c>
      <c r="Q849">
        <v>215</v>
      </c>
      <c r="R849">
        <v>4531</v>
      </c>
      <c r="S849">
        <v>1584</v>
      </c>
      <c r="T849">
        <v>2050</v>
      </c>
      <c r="U849" s="9"/>
      <c r="V849"/>
      <c r="W849"/>
      <c r="X849"/>
      <c r="Y849"/>
      <c r="Z849"/>
      <c r="AA849"/>
      <c r="AB849"/>
    </row>
    <row r="850" spans="1:28" s="12" customFormat="1" ht="15" customHeight="1">
      <c r="A850" s="9" t="s">
        <v>1052</v>
      </c>
      <c r="B850" s="1" t="s">
        <v>1053</v>
      </c>
      <c r="C850" s="1" t="s">
        <v>4210</v>
      </c>
      <c r="D850" s="1" t="s">
        <v>4210</v>
      </c>
      <c r="E850" s="9" t="s">
        <v>3511</v>
      </c>
      <c r="F850" t="s">
        <v>4007</v>
      </c>
      <c r="G850" t="s">
        <v>5340</v>
      </c>
      <c r="H850" t="s">
        <v>4183</v>
      </c>
      <c r="I850" t="s">
        <v>3028</v>
      </c>
      <c r="J850" s="9" t="s">
        <v>2717</v>
      </c>
      <c r="K850" s="9" t="s">
        <v>5815</v>
      </c>
      <c r="L850" s="9" t="b">
        <f t="shared" si="13"/>
        <v>0</v>
      </c>
      <c r="M850">
        <v>2152</v>
      </c>
      <c r="N850">
        <v>2546358</v>
      </c>
      <c r="O850">
        <v>1183.2518587360501</v>
      </c>
      <c r="P850">
        <v>5.68186445931069</v>
      </c>
      <c r="Q850">
        <v>220</v>
      </c>
      <c r="R850">
        <v>3060</v>
      </c>
      <c r="S850">
        <v>1197</v>
      </c>
      <c r="T850">
        <v>1712</v>
      </c>
      <c r="U850" s="9"/>
      <c r="V850"/>
      <c r="W850"/>
      <c r="X850"/>
      <c r="Y850"/>
      <c r="Z850"/>
      <c r="AA850"/>
      <c r="AB850"/>
    </row>
    <row r="851" spans="1:28" s="12" customFormat="1" ht="15" customHeight="1">
      <c r="A851" t="s">
        <v>4590</v>
      </c>
      <c r="B851" t="s">
        <v>4017</v>
      </c>
      <c r="C851" s="9" t="s">
        <v>4211</v>
      </c>
      <c r="D851" s="1" t="s">
        <v>4211</v>
      </c>
      <c r="E851" s="3" t="s">
        <v>4018</v>
      </c>
      <c r="F851" t="s">
        <v>4014</v>
      </c>
      <c r="G851" t="s">
        <v>5270</v>
      </c>
      <c r="H851" t="s">
        <v>4204</v>
      </c>
      <c r="I851" t="s">
        <v>3712</v>
      </c>
      <c r="J851" s="13" t="s">
        <v>4281</v>
      </c>
      <c r="K851" s="13" t="s">
        <v>6032</v>
      </c>
      <c r="L851" s="9" t="b">
        <f t="shared" si="13"/>
        <v>0</v>
      </c>
      <c r="M851">
        <v>2293</v>
      </c>
      <c r="N851">
        <v>3580153</v>
      </c>
      <c r="O851">
        <v>1561.3401657217601</v>
      </c>
      <c r="P851">
        <v>7.8529815258159497</v>
      </c>
      <c r="Q851">
        <v>217</v>
      </c>
      <c r="R851">
        <v>3884</v>
      </c>
      <c r="S851">
        <v>1600</v>
      </c>
      <c r="T851">
        <v>2119</v>
      </c>
      <c r="U851" s="9"/>
      <c r="V851"/>
      <c r="W851"/>
      <c r="X851"/>
      <c r="Y851"/>
      <c r="Z851"/>
      <c r="AA851"/>
      <c r="AB851"/>
    </row>
    <row r="852" spans="1:28" s="12" customFormat="1" ht="15" customHeight="1">
      <c r="A852" t="s">
        <v>4589</v>
      </c>
      <c r="B852" t="s">
        <v>4015</v>
      </c>
      <c r="C852" s="9" t="s">
        <v>4210</v>
      </c>
      <c r="D852" s="1"/>
      <c r="E852" s="3" t="s">
        <v>4016</v>
      </c>
      <c r="F852" t="s">
        <v>4014</v>
      </c>
      <c r="G852" t="s">
        <v>5292</v>
      </c>
      <c r="H852" t="s">
        <v>4204</v>
      </c>
      <c r="I852" t="s">
        <v>3712</v>
      </c>
      <c r="J852" s="13" t="s">
        <v>4319</v>
      </c>
      <c r="K852" s="13" t="s">
        <v>4319</v>
      </c>
      <c r="L852" s="9" t="b">
        <f t="shared" si="13"/>
        <v>1</v>
      </c>
      <c r="M852">
        <v>2278</v>
      </c>
      <c r="N852">
        <v>2679707</v>
      </c>
      <c r="O852">
        <v>1176.3419666374</v>
      </c>
      <c r="P852">
        <v>6.71763600365309</v>
      </c>
      <c r="Q852">
        <v>205</v>
      </c>
      <c r="R852">
        <v>3930</v>
      </c>
      <c r="S852">
        <v>1213</v>
      </c>
      <c r="T852">
        <v>1697</v>
      </c>
      <c r="U852" s="9"/>
      <c r="V852"/>
      <c r="W852"/>
      <c r="X852"/>
      <c r="Y852"/>
      <c r="Z852"/>
      <c r="AA852"/>
      <c r="AB852"/>
    </row>
    <row r="853" spans="1:28" s="12" customFormat="1" ht="15" customHeight="1">
      <c r="A853" s="9" t="s">
        <v>1092</v>
      </c>
      <c r="B853" s="1" t="s">
        <v>1093</v>
      </c>
      <c r="C853" s="9" t="s">
        <v>4210</v>
      </c>
      <c r="D853" s="1" t="s">
        <v>4211</v>
      </c>
      <c r="E853" s="9" t="s">
        <v>3094</v>
      </c>
      <c r="F853" t="s">
        <v>4014</v>
      </c>
      <c r="G853" t="s">
        <v>5444</v>
      </c>
      <c r="H853" t="s">
        <v>3775</v>
      </c>
      <c r="I853" t="s">
        <v>3711</v>
      </c>
      <c r="J853" s="9" t="s">
        <v>2738</v>
      </c>
      <c r="K853" s="9" t="s">
        <v>2738</v>
      </c>
      <c r="L853" s="9" t="b">
        <f t="shared" si="13"/>
        <v>1</v>
      </c>
      <c r="M853">
        <v>2294</v>
      </c>
      <c r="N853">
        <v>2727816</v>
      </c>
      <c r="O853">
        <v>1189.1089799476799</v>
      </c>
      <c r="P853">
        <v>6.1333676755815398</v>
      </c>
      <c r="Q853">
        <v>211</v>
      </c>
      <c r="R853">
        <v>3051</v>
      </c>
      <c r="S853">
        <v>1204</v>
      </c>
      <c r="T853">
        <v>1751</v>
      </c>
      <c r="U853" s="9"/>
      <c r="V853"/>
      <c r="W853"/>
      <c r="X853"/>
      <c r="Y853"/>
      <c r="Z853"/>
      <c r="AA853"/>
      <c r="AB853"/>
    </row>
    <row r="854" spans="1:28" s="12" customFormat="1" ht="15" customHeight="1">
      <c r="A854" s="9" t="s">
        <v>1100</v>
      </c>
      <c r="B854" s="1" t="s">
        <v>1101</v>
      </c>
      <c r="C854" s="9" t="s">
        <v>4210</v>
      </c>
      <c r="D854" s="1"/>
      <c r="E854" s="9" t="s">
        <v>3493</v>
      </c>
      <c r="F854" t="s">
        <v>4014</v>
      </c>
      <c r="G854" t="s">
        <v>5136</v>
      </c>
      <c r="H854" t="s">
        <v>5628</v>
      </c>
      <c r="I854" t="s">
        <v>3711</v>
      </c>
      <c r="J854" s="9" t="s">
        <v>2742</v>
      </c>
      <c r="K854" s="9" t="s">
        <v>6033</v>
      </c>
      <c r="L854" s="9" t="b">
        <f t="shared" si="13"/>
        <v>0</v>
      </c>
      <c r="M854">
        <v>2268</v>
      </c>
      <c r="N854">
        <v>1834816</v>
      </c>
      <c r="O854">
        <v>809.00176366843004</v>
      </c>
      <c r="P854">
        <v>4.1330922205114602</v>
      </c>
      <c r="Q854">
        <v>208</v>
      </c>
      <c r="R854">
        <v>1830</v>
      </c>
      <c r="S854">
        <v>815.5</v>
      </c>
      <c r="T854">
        <v>319</v>
      </c>
      <c r="U854" s="9"/>
      <c r="V854"/>
      <c r="W854"/>
      <c r="X854"/>
      <c r="Y854"/>
      <c r="Z854"/>
      <c r="AA854"/>
      <c r="AB854"/>
    </row>
    <row r="855" spans="1:28" s="12" customFormat="1" ht="15" customHeight="1">
      <c r="A855" t="s">
        <v>4602</v>
      </c>
      <c r="B855" t="s">
        <v>4041</v>
      </c>
      <c r="C855" s="9" t="s">
        <v>4211</v>
      </c>
      <c r="D855" s="1"/>
      <c r="E855" s="3" t="s">
        <v>4042</v>
      </c>
      <c r="F855" t="s">
        <v>4014</v>
      </c>
      <c r="G855" t="s">
        <v>5533</v>
      </c>
      <c r="H855" t="s">
        <v>3775</v>
      </c>
      <c r="I855" t="s">
        <v>3711</v>
      </c>
      <c r="J855" s="13" t="s">
        <v>4255</v>
      </c>
      <c r="K855" s="13" t="s">
        <v>6034</v>
      </c>
      <c r="L855" s="9" t="b">
        <f t="shared" si="13"/>
        <v>0</v>
      </c>
      <c r="M855">
        <v>2317</v>
      </c>
      <c r="N855">
        <v>2373696</v>
      </c>
      <c r="O855">
        <v>1024.46957272334</v>
      </c>
      <c r="P855">
        <v>5.3915740785484703</v>
      </c>
      <c r="Q855">
        <v>219</v>
      </c>
      <c r="R855">
        <v>2842</v>
      </c>
      <c r="S855">
        <v>1057</v>
      </c>
      <c r="T855">
        <v>1373</v>
      </c>
      <c r="U855" s="9"/>
      <c r="V855"/>
      <c r="W855"/>
      <c r="X855"/>
      <c r="Y855"/>
      <c r="Z855"/>
      <c r="AA855"/>
      <c r="AB855"/>
    </row>
    <row r="856" spans="1:28" s="12" customFormat="1" ht="15" customHeight="1">
      <c r="A856" s="9" t="s">
        <v>1094</v>
      </c>
      <c r="B856" s="1" t="s">
        <v>1095</v>
      </c>
      <c r="C856" s="1" t="s">
        <v>4211</v>
      </c>
      <c r="D856" s="1" t="s">
        <v>4211</v>
      </c>
      <c r="E856" s="9" t="s">
        <v>3095</v>
      </c>
      <c r="F856" t="s">
        <v>4014</v>
      </c>
      <c r="G856" t="s">
        <v>5439</v>
      </c>
      <c r="H856" t="s">
        <v>3775</v>
      </c>
      <c r="I856" t="s">
        <v>3711</v>
      </c>
      <c r="J856" s="9" t="s">
        <v>2739</v>
      </c>
      <c r="K856" s="9" t="s">
        <v>2739</v>
      </c>
      <c r="L856" s="9" t="b">
        <f t="shared" si="13"/>
        <v>1</v>
      </c>
      <c r="M856">
        <v>2319</v>
      </c>
      <c r="N856">
        <v>2845319</v>
      </c>
      <c r="O856">
        <v>1226.95946528676</v>
      </c>
      <c r="P856">
        <v>6.0654880506179598</v>
      </c>
      <c r="Q856">
        <v>226</v>
      </c>
      <c r="R856">
        <v>2928</v>
      </c>
      <c r="S856">
        <v>1250</v>
      </c>
      <c r="T856">
        <v>1862</v>
      </c>
      <c r="U856" s="9"/>
      <c r="V856"/>
      <c r="W856"/>
      <c r="X856"/>
      <c r="Y856"/>
      <c r="Z856"/>
      <c r="AA856"/>
      <c r="AB856"/>
    </row>
    <row r="857" spans="1:28" s="12" customFormat="1" ht="15" customHeight="1">
      <c r="A857" s="9" t="s">
        <v>1090</v>
      </c>
      <c r="B857" s="1" t="s">
        <v>1091</v>
      </c>
      <c r="C857" s="1" t="s">
        <v>4210</v>
      </c>
      <c r="D857" s="1"/>
      <c r="E857" s="9" t="s">
        <v>3392</v>
      </c>
      <c r="F857" t="s">
        <v>4014</v>
      </c>
      <c r="G857" t="s">
        <v>5156</v>
      </c>
      <c r="H857" t="s">
        <v>3775</v>
      </c>
      <c r="I857" t="s">
        <v>3711</v>
      </c>
      <c r="J857" s="9" t="s">
        <v>2737</v>
      </c>
      <c r="K857" s="9" t="s">
        <v>6031</v>
      </c>
      <c r="L857" s="9" t="b">
        <f t="shared" si="13"/>
        <v>0</v>
      </c>
      <c r="M857">
        <v>2133</v>
      </c>
      <c r="N857">
        <v>2945913</v>
      </c>
      <c r="O857">
        <v>1381.11251758087</v>
      </c>
      <c r="P857">
        <v>7.5948866914755699</v>
      </c>
      <c r="Q857">
        <v>214</v>
      </c>
      <c r="R857">
        <v>2760</v>
      </c>
      <c r="S857">
        <v>1431</v>
      </c>
      <c r="T857">
        <v>1832</v>
      </c>
      <c r="U857" s="9"/>
      <c r="V857"/>
      <c r="W857"/>
      <c r="X857"/>
      <c r="Y857"/>
      <c r="Z857"/>
      <c r="AA857"/>
      <c r="AB857"/>
    </row>
    <row r="858" spans="1:28" s="12" customFormat="1" ht="15" customHeight="1">
      <c r="A858" t="s">
        <v>4591</v>
      </c>
      <c r="B858" t="s">
        <v>4019</v>
      </c>
      <c r="C858" s="9" t="s">
        <v>4211</v>
      </c>
      <c r="D858" s="1" t="s">
        <v>4211</v>
      </c>
      <c r="E858" s="3" t="s">
        <v>4020</v>
      </c>
      <c r="F858" t="s">
        <v>4014</v>
      </c>
      <c r="G858" t="s">
        <v>5512</v>
      </c>
      <c r="H858" t="s">
        <v>3775</v>
      </c>
      <c r="I858" t="s">
        <v>3711</v>
      </c>
      <c r="J858" s="13" t="s">
        <v>4242</v>
      </c>
      <c r="K858" s="13" t="s">
        <v>4242</v>
      </c>
      <c r="L858" s="9" t="b">
        <f t="shared" si="13"/>
        <v>1</v>
      </c>
      <c r="M858">
        <v>1893</v>
      </c>
      <c r="N858">
        <v>1958559</v>
      </c>
      <c r="O858">
        <v>1034.6323296354899</v>
      </c>
      <c r="P858">
        <v>6.0422182519919003</v>
      </c>
      <c r="Q858">
        <v>96</v>
      </c>
      <c r="R858">
        <v>2763</v>
      </c>
      <c r="S858">
        <v>1062</v>
      </c>
      <c r="T858">
        <v>1151</v>
      </c>
      <c r="U858" s="9"/>
      <c r="V858"/>
      <c r="W858"/>
      <c r="X858"/>
      <c r="Y858"/>
      <c r="Z858"/>
      <c r="AA858"/>
      <c r="AB858"/>
    </row>
    <row r="859" spans="1:28" s="12" customFormat="1" ht="15" customHeight="1">
      <c r="A859" t="s">
        <v>4592</v>
      </c>
      <c r="B859" t="s">
        <v>4021</v>
      </c>
      <c r="C859" s="9" t="s">
        <v>4211</v>
      </c>
      <c r="D859" s="1" t="s">
        <v>4211</v>
      </c>
      <c r="E859" s="3" t="s">
        <v>4022</v>
      </c>
      <c r="F859" t="s">
        <v>4014</v>
      </c>
      <c r="G859" t="s">
        <v>5314</v>
      </c>
      <c r="H859" t="s">
        <v>4204</v>
      </c>
      <c r="I859" t="s">
        <v>3712</v>
      </c>
      <c r="J859" s="13" t="s">
        <v>4324</v>
      </c>
      <c r="K859" s="13" t="s">
        <v>4324</v>
      </c>
      <c r="L859" s="9" t="b">
        <f t="shared" si="13"/>
        <v>1</v>
      </c>
      <c r="M859">
        <v>2315</v>
      </c>
      <c r="N859">
        <v>2186584</v>
      </c>
      <c r="O859">
        <v>944.52872570194302</v>
      </c>
      <c r="P859">
        <v>4.8971332795111504</v>
      </c>
      <c r="Q859">
        <v>212</v>
      </c>
      <c r="R859">
        <v>2101</v>
      </c>
      <c r="S859">
        <v>968</v>
      </c>
      <c r="T859">
        <v>1029</v>
      </c>
      <c r="U859" s="9"/>
      <c r="V859"/>
      <c r="W859"/>
      <c r="X859"/>
      <c r="Y859"/>
      <c r="Z859"/>
      <c r="AA859"/>
      <c r="AB859"/>
    </row>
    <row r="860" spans="1:28" s="12" customFormat="1" ht="15" customHeight="1">
      <c r="A860" s="9" t="s">
        <v>1096</v>
      </c>
      <c r="B860" s="1" t="s">
        <v>1097</v>
      </c>
      <c r="C860" s="1" t="s">
        <v>4211</v>
      </c>
      <c r="D860" s="1" t="s">
        <v>4211</v>
      </c>
      <c r="E860" s="9" t="s">
        <v>3473</v>
      </c>
      <c r="F860" t="s">
        <v>4014</v>
      </c>
      <c r="G860" t="s">
        <v>5320</v>
      </c>
      <c r="H860" t="s">
        <v>3778</v>
      </c>
      <c r="I860" t="s">
        <v>3711</v>
      </c>
      <c r="J860" s="9" t="s">
        <v>2740</v>
      </c>
      <c r="K860" s="9" t="s">
        <v>2740</v>
      </c>
      <c r="L860" s="9" t="b">
        <f t="shared" si="13"/>
        <v>1</v>
      </c>
      <c r="M860">
        <v>2234</v>
      </c>
      <c r="N860">
        <v>1952615</v>
      </c>
      <c r="O860">
        <v>874.04431512981205</v>
      </c>
      <c r="P860">
        <v>5.4769043853098696</v>
      </c>
      <c r="Q860">
        <v>209</v>
      </c>
      <c r="R860">
        <v>2094</v>
      </c>
      <c r="S860">
        <v>899</v>
      </c>
      <c r="T860">
        <v>710</v>
      </c>
      <c r="U860" s="9"/>
      <c r="V860"/>
      <c r="W860"/>
      <c r="X860"/>
      <c r="Y860"/>
      <c r="Z860"/>
      <c r="AA860"/>
      <c r="AB860"/>
    </row>
    <row r="861" spans="1:28" s="12" customFormat="1" ht="15" customHeight="1">
      <c r="A861" t="s">
        <v>4593</v>
      </c>
      <c r="B861" t="s">
        <v>4023</v>
      </c>
      <c r="C861" s="9" t="s">
        <v>4211</v>
      </c>
      <c r="D861" s="1"/>
      <c r="E861" s="3" t="s">
        <v>4024</v>
      </c>
      <c r="F861" t="s">
        <v>4014</v>
      </c>
      <c r="G861" t="s">
        <v>5268</v>
      </c>
      <c r="H861" t="s">
        <v>4204</v>
      </c>
      <c r="I861" t="s">
        <v>3712</v>
      </c>
      <c r="J861" s="13" t="s">
        <v>4303</v>
      </c>
      <c r="K861" s="13" t="s">
        <v>4303</v>
      </c>
      <c r="L861" s="9" t="b">
        <f t="shared" si="13"/>
        <v>1</v>
      </c>
      <c r="M861">
        <v>2273</v>
      </c>
      <c r="N861">
        <v>1700665</v>
      </c>
      <c r="O861">
        <v>748.20281566211997</v>
      </c>
      <c r="P861">
        <v>3.78032630487724</v>
      </c>
      <c r="Q861">
        <v>212</v>
      </c>
      <c r="R861">
        <v>1858</v>
      </c>
      <c r="S861">
        <v>751</v>
      </c>
      <c r="T861">
        <v>158</v>
      </c>
      <c r="U861" s="9"/>
      <c r="V861"/>
      <c r="W861"/>
      <c r="X861"/>
      <c r="Y861"/>
      <c r="Z861"/>
      <c r="AA861"/>
      <c r="AB861"/>
    </row>
    <row r="862" spans="1:28" s="12" customFormat="1" ht="15" customHeight="1">
      <c r="A862" t="s">
        <v>4594</v>
      </c>
      <c r="B862" t="s">
        <v>4025</v>
      </c>
      <c r="C862" s="9" t="s">
        <v>4211</v>
      </c>
      <c r="D862" s="1"/>
      <c r="E862" s="3" t="s">
        <v>4026</v>
      </c>
      <c r="F862" t="s">
        <v>4014</v>
      </c>
      <c r="G862" t="s">
        <v>5267</v>
      </c>
      <c r="H862" t="s">
        <v>4204</v>
      </c>
      <c r="I862" t="s">
        <v>3712</v>
      </c>
      <c r="J862" s="13" t="s">
        <v>4291</v>
      </c>
      <c r="K862" s="13" t="s">
        <v>4291</v>
      </c>
      <c r="L862" s="9" t="b">
        <f t="shared" si="13"/>
        <v>1</v>
      </c>
      <c r="M862">
        <v>1925</v>
      </c>
      <c r="N862">
        <v>1551985</v>
      </c>
      <c r="O862">
        <v>806.22597402597398</v>
      </c>
      <c r="P862">
        <v>4.9848330782395696</v>
      </c>
      <c r="Q862">
        <v>212</v>
      </c>
      <c r="R862">
        <v>2475</v>
      </c>
      <c r="S862">
        <v>813</v>
      </c>
      <c r="T862">
        <v>300</v>
      </c>
      <c r="U862" s="9"/>
      <c r="V862"/>
      <c r="W862"/>
      <c r="X862"/>
      <c r="Y862"/>
      <c r="Z862"/>
      <c r="AA862"/>
      <c r="AB862"/>
    </row>
    <row r="863" spans="1:28" s="12" customFormat="1" ht="15" customHeight="1">
      <c r="A863" t="s">
        <v>4595</v>
      </c>
      <c r="B863" t="s">
        <v>4027</v>
      </c>
      <c r="C863" s="9" t="s">
        <v>4211</v>
      </c>
      <c r="D863" s="1"/>
      <c r="E863" s="3" t="s">
        <v>4028</v>
      </c>
      <c r="F863" t="s">
        <v>4014</v>
      </c>
      <c r="G863" t="s">
        <v>5289</v>
      </c>
      <c r="H863" t="s">
        <v>4204</v>
      </c>
      <c r="I863" t="s">
        <v>3712</v>
      </c>
      <c r="J863" s="13" t="s">
        <v>4367</v>
      </c>
      <c r="K863" s="13" t="s">
        <v>4367</v>
      </c>
      <c r="L863" s="9" t="b">
        <f t="shared" si="13"/>
        <v>1</v>
      </c>
      <c r="M863">
        <v>2286</v>
      </c>
      <c r="N863">
        <v>2870016</v>
      </c>
      <c r="O863">
        <v>1255.4750656167901</v>
      </c>
      <c r="P863">
        <v>6.8588355489182202</v>
      </c>
      <c r="Q863">
        <v>209</v>
      </c>
      <c r="R863">
        <v>3273</v>
      </c>
      <c r="S863">
        <v>1307</v>
      </c>
      <c r="T863">
        <v>1845</v>
      </c>
      <c r="U863" s="9"/>
      <c r="V863"/>
      <c r="W863"/>
      <c r="X863"/>
      <c r="Y863"/>
      <c r="Z863"/>
      <c r="AA863"/>
      <c r="AB863"/>
    </row>
    <row r="864" spans="1:28" s="12" customFormat="1" ht="15" customHeight="1">
      <c r="A864" s="9" t="s">
        <v>1098</v>
      </c>
      <c r="B864" s="1" t="s">
        <v>1099</v>
      </c>
      <c r="C864" s="1" t="s">
        <v>4211</v>
      </c>
      <c r="D864" s="1" t="s">
        <v>4211</v>
      </c>
      <c r="E864" s="9" t="s">
        <v>3363</v>
      </c>
      <c r="F864" t="s">
        <v>4014</v>
      </c>
      <c r="G864" t="s">
        <v>5149</v>
      </c>
      <c r="H864" t="s">
        <v>3775</v>
      </c>
      <c r="I864" t="s">
        <v>3711</v>
      </c>
      <c r="J864" s="9" t="s">
        <v>2741</v>
      </c>
      <c r="K864" s="9" t="s">
        <v>2741</v>
      </c>
      <c r="L864" s="9" t="b">
        <f t="shared" si="13"/>
        <v>1</v>
      </c>
      <c r="M864">
        <v>2304</v>
      </c>
      <c r="N864">
        <v>3021735</v>
      </c>
      <c r="O864">
        <v>1311.5169270833301</v>
      </c>
      <c r="P864">
        <v>6.4219997142028102</v>
      </c>
      <c r="Q864">
        <v>265</v>
      </c>
      <c r="R864">
        <v>2602</v>
      </c>
      <c r="S864">
        <v>1349.5</v>
      </c>
      <c r="T864">
        <v>1944</v>
      </c>
      <c r="U864" s="9"/>
      <c r="V864"/>
      <c r="W864"/>
      <c r="X864"/>
      <c r="Y864"/>
      <c r="Z864"/>
      <c r="AA864"/>
      <c r="AB864"/>
    </row>
    <row r="865" spans="1:28" s="12" customFormat="1" ht="15" customHeight="1">
      <c r="A865" t="s">
        <v>4596</v>
      </c>
      <c r="B865" t="s">
        <v>4029</v>
      </c>
      <c r="C865" s="9" t="s">
        <v>4210</v>
      </c>
      <c r="D865" s="1"/>
      <c r="E865" s="3" t="s">
        <v>4030</v>
      </c>
      <c r="F865" t="s">
        <v>4014</v>
      </c>
      <c r="G865" t="s">
        <v>5051</v>
      </c>
      <c r="H865" t="s">
        <v>3775</v>
      </c>
      <c r="I865" t="s">
        <v>3711</v>
      </c>
      <c r="J865" s="13" t="s">
        <v>4278</v>
      </c>
      <c r="K865" s="13" t="s">
        <v>6030</v>
      </c>
      <c r="L865" s="9" t="b">
        <f t="shared" si="13"/>
        <v>0</v>
      </c>
      <c r="M865">
        <v>2355</v>
      </c>
      <c r="N865">
        <v>2636402</v>
      </c>
      <c r="O865">
        <v>1119.4912951167701</v>
      </c>
      <c r="P865">
        <v>5.8497817134963102</v>
      </c>
      <c r="Q865">
        <v>207</v>
      </c>
      <c r="R865">
        <v>4313</v>
      </c>
      <c r="S865">
        <v>1155</v>
      </c>
      <c r="T865">
        <v>1678</v>
      </c>
      <c r="U865" s="9"/>
      <c r="V865"/>
      <c r="W865"/>
      <c r="X865"/>
      <c r="Y865"/>
      <c r="Z865"/>
      <c r="AA865"/>
      <c r="AB865"/>
    </row>
    <row r="866" spans="1:28" s="12" customFormat="1" ht="15" customHeight="1">
      <c r="A866" s="9" t="s">
        <v>5928</v>
      </c>
      <c r="B866" s="1" t="s">
        <v>5878</v>
      </c>
      <c r="C866" s="1" t="s">
        <v>4210</v>
      </c>
      <c r="D866" s="1"/>
      <c r="E866" s="3" t="s">
        <v>5958</v>
      </c>
      <c r="F866" t="s">
        <v>4014</v>
      </c>
      <c r="G866" t="s">
        <v>5947</v>
      </c>
      <c r="H866"/>
      <c r="I866" s="3" t="s">
        <v>3711</v>
      </c>
      <c r="J866" t="s">
        <v>5899</v>
      </c>
      <c r="K866" s="9" t="s">
        <v>5899</v>
      </c>
      <c r="L866" s="9" t="b">
        <f t="shared" si="13"/>
        <v>1</v>
      </c>
      <c r="M866">
        <v>2417</v>
      </c>
      <c r="N866">
        <v>1798577</v>
      </c>
      <c r="O866">
        <v>744.13611915597801</v>
      </c>
      <c r="P866">
        <v>5.1246009251086697</v>
      </c>
      <c r="Q866">
        <v>207</v>
      </c>
      <c r="R866">
        <v>5909</v>
      </c>
      <c r="S866">
        <v>734</v>
      </c>
      <c r="T866">
        <v>248</v>
      </c>
      <c r="U866" s="9"/>
      <c r="V866"/>
      <c r="W866"/>
      <c r="X866"/>
      <c r="Y866"/>
      <c r="Z866"/>
      <c r="AA866"/>
      <c r="AB866"/>
    </row>
    <row r="867" spans="1:28" s="12" customFormat="1" ht="15" customHeight="1">
      <c r="A867" t="s">
        <v>4599</v>
      </c>
      <c r="B867" t="s">
        <v>4035</v>
      </c>
      <c r="C867" s="9" t="s">
        <v>4211</v>
      </c>
      <c r="D867" s="1"/>
      <c r="E867" s="3" t="s">
        <v>4036</v>
      </c>
      <c r="F867" t="s">
        <v>4014</v>
      </c>
      <c r="G867" t="s">
        <v>5053</v>
      </c>
      <c r="H867" t="s">
        <v>3775</v>
      </c>
      <c r="I867" t="s">
        <v>3711</v>
      </c>
      <c r="J867" s="13" t="s">
        <v>4220</v>
      </c>
      <c r="K867" s="13" t="s">
        <v>5990</v>
      </c>
      <c r="L867" s="9" t="b">
        <f t="shared" si="13"/>
        <v>0</v>
      </c>
      <c r="M867">
        <v>2321</v>
      </c>
      <c r="N867">
        <v>2500412</v>
      </c>
      <c r="O867">
        <v>1077.29943989659</v>
      </c>
      <c r="P867">
        <v>5.09257442738667</v>
      </c>
      <c r="Q867">
        <v>207</v>
      </c>
      <c r="R867">
        <v>2178</v>
      </c>
      <c r="S867">
        <v>1100</v>
      </c>
      <c r="T867">
        <v>1554</v>
      </c>
      <c r="U867" s="9"/>
      <c r="V867"/>
      <c r="W867"/>
      <c r="X867"/>
      <c r="Y867"/>
      <c r="Z867"/>
      <c r="AA867"/>
      <c r="AB867"/>
    </row>
    <row r="868" spans="1:28" s="12" customFormat="1" ht="15" customHeight="1">
      <c r="A868" t="s">
        <v>4597</v>
      </c>
      <c r="B868" t="s">
        <v>4031</v>
      </c>
      <c r="C868" s="9" t="s">
        <v>4211</v>
      </c>
      <c r="D868" s="1"/>
      <c r="E868" s="3" t="s">
        <v>4032</v>
      </c>
      <c r="F868" t="s">
        <v>4014</v>
      </c>
      <c r="G868" t="s">
        <v>5052</v>
      </c>
      <c r="H868" t="s">
        <v>3775</v>
      </c>
      <c r="I868" t="s">
        <v>3711</v>
      </c>
      <c r="J868" s="13" t="s">
        <v>4288</v>
      </c>
      <c r="K868" s="13" t="s">
        <v>4288</v>
      </c>
      <c r="L868" s="9" t="b">
        <f t="shared" si="13"/>
        <v>1</v>
      </c>
      <c r="M868">
        <v>2330</v>
      </c>
      <c r="N868">
        <v>2630221</v>
      </c>
      <c r="O868">
        <v>1128.85021459227</v>
      </c>
      <c r="P868">
        <v>5.7076680266417004</v>
      </c>
      <c r="Q868">
        <v>218</v>
      </c>
      <c r="R868">
        <v>3838</v>
      </c>
      <c r="S868">
        <v>1163</v>
      </c>
      <c r="T868">
        <v>1685</v>
      </c>
      <c r="U868" s="9"/>
      <c r="V868"/>
      <c r="W868"/>
      <c r="X868"/>
      <c r="Y868"/>
      <c r="Z868"/>
      <c r="AA868"/>
      <c r="AB868"/>
    </row>
    <row r="869" spans="1:28" s="12" customFormat="1" ht="15" customHeight="1">
      <c r="A869" t="s">
        <v>4598</v>
      </c>
      <c r="B869" t="s">
        <v>4033</v>
      </c>
      <c r="C869" s="9" t="s">
        <v>4210</v>
      </c>
      <c r="D869" s="1"/>
      <c r="E869" s="3" t="s">
        <v>4034</v>
      </c>
      <c r="F869" t="s">
        <v>4014</v>
      </c>
      <c r="G869" t="s">
        <v>5050</v>
      </c>
      <c r="H869" t="s">
        <v>4204</v>
      </c>
      <c r="I869" t="s">
        <v>3712</v>
      </c>
      <c r="J869" s="13" t="s">
        <v>4300</v>
      </c>
      <c r="K869" s="13" t="s">
        <v>4300</v>
      </c>
      <c r="L869" s="9" t="b">
        <f t="shared" si="13"/>
        <v>1</v>
      </c>
      <c r="M869">
        <v>1152</v>
      </c>
      <c r="N869">
        <v>1101509</v>
      </c>
      <c r="O869">
        <v>956.171006944444</v>
      </c>
      <c r="P869">
        <v>8.4545347953489092</v>
      </c>
      <c r="Q869">
        <v>210</v>
      </c>
      <c r="R869">
        <v>2641</v>
      </c>
      <c r="S869">
        <v>997</v>
      </c>
      <c r="T869">
        <v>572</v>
      </c>
      <c r="U869" s="9"/>
      <c r="V869"/>
      <c r="W869"/>
      <c r="X869"/>
      <c r="Y869"/>
      <c r="Z869"/>
      <c r="AA869"/>
      <c r="AB869"/>
    </row>
    <row r="870" spans="1:28" s="12" customFormat="1" ht="15" customHeight="1">
      <c r="A870" t="s">
        <v>4600</v>
      </c>
      <c r="B870" t="s">
        <v>4037</v>
      </c>
      <c r="C870" s="9" t="s">
        <v>4211</v>
      </c>
      <c r="D870" s="1"/>
      <c r="E870" s="3" t="s">
        <v>4038</v>
      </c>
      <c r="F870" t="s">
        <v>4014</v>
      </c>
      <c r="G870" t="s">
        <v>4873</v>
      </c>
      <c r="H870" t="s">
        <v>3775</v>
      </c>
      <c r="I870" t="s">
        <v>3711</v>
      </c>
      <c r="J870" s="13" t="s">
        <v>4232</v>
      </c>
      <c r="K870" s="13" t="s">
        <v>4232</v>
      </c>
      <c r="L870" s="9" t="b">
        <f t="shared" si="13"/>
        <v>1</v>
      </c>
      <c r="M870">
        <v>2168</v>
      </c>
      <c r="N870">
        <v>1963605</v>
      </c>
      <c r="O870">
        <v>905.72186346863396</v>
      </c>
      <c r="P870">
        <v>4.9212753260627196</v>
      </c>
      <c r="Q870">
        <v>220</v>
      </c>
      <c r="R870">
        <v>2327</v>
      </c>
      <c r="S870">
        <v>927.5</v>
      </c>
      <c r="T870">
        <v>776</v>
      </c>
      <c r="U870" s="9"/>
      <c r="V870"/>
      <c r="W870"/>
      <c r="X870"/>
      <c r="Y870"/>
      <c r="Z870"/>
      <c r="AA870"/>
      <c r="AB870"/>
    </row>
    <row r="871" spans="1:28" s="12" customFormat="1" ht="15" customHeight="1">
      <c r="A871" t="s">
        <v>4601</v>
      </c>
      <c r="B871" t="s">
        <v>4039</v>
      </c>
      <c r="C871" s="9" t="s">
        <v>4211</v>
      </c>
      <c r="D871" s="1" t="s">
        <v>4211</v>
      </c>
      <c r="E871" s="3" t="s">
        <v>4040</v>
      </c>
      <c r="F871" t="s">
        <v>4014</v>
      </c>
      <c r="G871" t="s">
        <v>5049</v>
      </c>
      <c r="H871" t="s">
        <v>3775</v>
      </c>
      <c r="I871" t="s">
        <v>3711</v>
      </c>
      <c r="J871" s="13" t="s">
        <v>4243</v>
      </c>
      <c r="K871" s="13" t="s">
        <v>4243</v>
      </c>
      <c r="L871" s="9" t="b">
        <f t="shared" si="13"/>
        <v>1</v>
      </c>
      <c r="M871">
        <v>2329</v>
      </c>
      <c r="N871">
        <v>2347131</v>
      </c>
      <c r="O871">
        <v>1007.78488621726</v>
      </c>
      <c r="P871">
        <v>5.1303569125777502</v>
      </c>
      <c r="Q871">
        <v>229</v>
      </c>
      <c r="R871">
        <v>2133</v>
      </c>
      <c r="S871">
        <v>1036</v>
      </c>
      <c r="T871">
        <v>1303</v>
      </c>
      <c r="U871" s="9"/>
      <c r="V871"/>
      <c r="W871"/>
      <c r="X871"/>
      <c r="Y871"/>
      <c r="Z871"/>
      <c r="AA871"/>
      <c r="AB871"/>
    </row>
    <row r="872" spans="1:28" s="12" customFormat="1" ht="15" customHeight="1">
      <c r="A872" t="s">
        <v>4603</v>
      </c>
      <c r="B872" t="s">
        <v>4043</v>
      </c>
      <c r="C872" s="9" t="s">
        <v>4211</v>
      </c>
      <c r="D872" s="1"/>
      <c r="E872" s="3" t="s">
        <v>4044</v>
      </c>
      <c r="F872" t="s">
        <v>4014</v>
      </c>
      <c r="G872" t="s">
        <v>4794</v>
      </c>
      <c r="H872" t="s">
        <v>4175</v>
      </c>
      <c r="I872" t="s">
        <v>3711</v>
      </c>
      <c r="J872" s="13" t="s">
        <v>4267</v>
      </c>
      <c r="K872" s="13" t="s">
        <v>4267</v>
      </c>
      <c r="L872" s="9" t="b">
        <f t="shared" si="13"/>
        <v>1</v>
      </c>
      <c r="M872">
        <v>2307</v>
      </c>
      <c r="N872">
        <v>2157442</v>
      </c>
      <c r="O872">
        <v>935.17208495882096</v>
      </c>
      <c r="P872">
        <v>4.2957028047163099</v>
      </c>
      <c r="Q872">
        <v>214</v>
      </c>
      <c r="R872">
        <v>2161</v>
      </c>
      <c r="S872">
        <v>949</v>
      </c>
      <c r="T872">
        <v>875</v>
      </c>
      <c r="U872" s="9"/>
      <c r="V872"/>
      <c r="W872"/>
      <c r="X872"/>
      <c r="Y872"/>
      <c r="Z872"/>
      <c r="AA872"/>
      <c r="AB872"/>
    </row>
    <row r="873" spans="1:28" s="12" customFormat="1" ht="15" customHeight="1">
      <c r="A873" t="s">
        <v>4604</v>
      </c>
      <c r="B873" t="s">
        <v>4045</v>
      </c>
      <c r="C873" s="9" t="s">
        <v>4211</v>
      </c>
      <c r="D873" s="1"/>
      <c r="E873" s="3" t="s">
        <v>4046</v>
      </c>
      <c r="F873" t="s">
        <v>4014</v>
      </c>
      <c r="G873" t="s">
        <v>5291</v>
      </c>
      <c r="H873" t="s">
        <v>4204</v>
      </c>
      <c r="I873" t="s">
        <v>3712</v>
      </c>
      <c r="J873" s="13" t="s">
        <v>4309</v>
      </c>
      <c r="K873" s="13" t="s">
        <v>4309</v>
      </c>
      <c r="L873" s="9" t="b">
        <f t="shared" si="13"/>
        <v>1</v>
      </c>
      <c r="M873">
        <v>2232</v>
      </c>
      <c r="N873">
        <v>1934425</v>
      </c>
      <c r="O873">
        <v>866.67786738351197</v>
      </c>
      <c r="P873">
        <v>4.7663576387180404</v>
      </c>
      <c r="Q873">
        <v>210</v>
      </c>
      <c r="R873">
        <v>2095</v>
      </c>
      <c r="S873">
        <v>878</v>
      </c>
      <c r="T873">
        <v>611</v>
      </c>
      <c r="U873" s="9"/>
      <c r="V873"/>
      <c r="W873"/>
      <c r="X873"/>
      <c r="Y873"/>
      <c r="Z873"/>
      <c r="AA873"/>
      <c r="AB873"/>
    </row>
    <row r="874" spans="1:28" s="12" customFormat="1" ht="15" customHeight="1">
      <c r="A874" t="s">
        <v>4605</v>
      </c>
      <c r="B874" t="s">
        <v>4047</v>
      </c>
      <c r="C874" s="9" t="s">
        <v>4211</v>
      </c>
      <c r="D874" s="1"/>
      <c r="E874" s="3" t="s">
        <v>4048</v>
      </c>
      <c r="F874" t="s">
        <v>4014</v>
      </c>
      <c r="G874" t="s">
        <v>4964</v>
      </c>
      <c r="H874" t="s">
        <v>3789</v>
      </c>
      <c r="I874" t="s">
        <v>3711</v>
      </c>
      <c r="J874" s="13" t="s">
        <v>4254</v>
      </c>
      <c r="K874" s="13" t="s">
        <v>4254</v>
      </c>
      <c r="L874" s="9" t="b">
        <f t="shared" si="13"/>
        <v>1</v>
      </c>
      <c r="M874">
        <v>2267</v>
      </c>
      <c r="N874">
        <v>2259480</v>
      </c>
      <c r="O874">
        <v>996.682840758711</v>
      </c>
      <c r="P874">
        <v>4.9992271377089503</v>
      </c>
      <c r="Q874">
        <v>213</v>
      </c>
      <c r="R874">
        <v>1937</v>
      </c>
      <c r="S874">
        <v>1025</v>
      </c>
      <c r="T874">
        <v>1252</v>
      </c>
      <c r="U874" s="9"/>
      <c r="V874"/>
      <c r="W874"/>
      <c r="X874"/>
      <c r="Y874"/>
      <c r="Z874"/>
      <c r="AA874"/>
      <c r="AB874"/>
    </row>
    <row r="875" spans="1:28" s="12" customFormat="1" ht="15" customHeight="1">
      <c r="A875" t="s">
        <v>4606</v>
      </c>
      <c r="B875" t="s">
        <v>4049</v>
      </c>
      <c r="C875" s="9" t="s">
        <v>4211</v>
      </c>
      <c r="D875" s="1"/>
      <c r="E875" s="3" t="s">
        <v>4050</v>
      </c>
      <c r="F875" t="s">
        <v>4014</v>
      </c>
      <c r="G875" t="s">
        <v>4963</v>
      </c>
      <c r="H875" t="s">
        <v>3789</v>
      </c>
      <c r="I875" t="s">
        <v>3711</v>
      </c>
      <c r="J875" s="13" t="s">
        <v>4266</v>
      </c>
      <c r="K875" s="13" t="s">
        <v>4266</v>
      </c>
      <c r="L875" s="9" t="b">
        <f t="shared" si="13"/>
        <v>1</v>
      </c>
      <c r="M875">
        <v>2196</v>
      </c>
      <c r="N875">
        <v>2003532</v>
      </c>
      <c r="O875">
        <v>912.35519125683004</v>
      </c>
      <c r="P875">
        <v>5.26667347640225</v>
      </c>
      <c r="Q875">
        <v>178</v>
      </c>
      <c r="R875">
        <v>4726</v>
      </c>
      <c r="S875">
        <v>939</v>
      </c>
      <c r="T875">
        <v>817</v>
      </c>
      <c r="U875" s="9"/>
      <c r="V875"/>
      <c r="W875"/>
      <c r="X875"/>
      <c r="Y875"/>
      <c r="Z875"/>
      <c r="AA875"/>
      <c r="AB875"/>
    </row>
    <row r="876" spans="1:28" s="12" customFormat="1" ht="15" customHeight="1">
      <c r="A876" s="9" t="s">
        <v>1102</v>
      </c>
      <c r="B876" s="1" t="s">
        <v>1103</v>
      </c>
      <c r="C876" s="1" t="s">
        <v>4211</v>
      </c>
      <c r="D876" s="1" t="s">
        <v>4211</v>
      </c>
      <c r="E876" s="9" t="s">
        <v>3043</v>
      </c>
      <c r="F876" t="s">
        <v>4014</v>
      </c>
      <c r="G876" t="s">
        <v>4773</v>
      </c>
      <c r="H876" t="s">
        <v>3026</v>
      </c>
      <c r="I876" t="s">
        <v>3712</v>
      </c>
      <c r="J876" s="9" t="s">
        <v>2743</v>
      </c>
      <c r="K876" s="9" t="s">
        <v>2743</v>
      </c>
      <c r="L876" s="9" t="b">
        <f t="shared" si="13"/>
        <v>1</v>
      </c>
      <c r="M876">
        <v>2266</v>
      </c>
      <c r="N876">
        <v>2109527</v>
      </c>
      <c r="O876">
        <v>930.94748455427998</v>
      </c>
      <c r="P876">
        <v>6.3766053686576196</v>
      </c>
      <c r="Q876">
        <v>212</v>
      </c>
      <c r="R876">
        <v>2602</v>
      </c>
      <c r="S876">
        <v>904.5</v>
      </c>
      <c r="T876">
        <v>844</v>
      </c>
      <c r="U876" s="9"/>
      <c r="V876"/>
      <c r="W876"/>
      <c r="X876"/>
      <c r="Y876"/>
      <c r="Z876"/>
      <c r="AA876"/>
      <c r="AB876"/>
    </row>
    <row r="877" spans="1:28" s="12" customFormat="1" ht="15" customHeight="1">
      <c r="A877" t="s">
        <v>4607</v>
      </c>
      <c r="B877" t="s">
        <v>4051</v>
      </c>
      <c r="C877" s="9" t="s">
        <v>4211</v>
      </c>
      <c r="D877" s="1"/>
      <c r="E877" s="3" t="s">
        <v>4052</v>
      </c>
      <c r="F877" t="s">
        <v>4014</v>
      </c>
      <c r="G877" t="s">
        <v>5290</v>
      </c>
      <c r="H877" t="s">
        <v>4204</v>
      </c>
      <c r="I877" t="s">
        <v>3712</v>
      </c>
      <c r="J877" s="13" t="s">
        <v>4375</v>
      </c>
      <c r="K877" s="13" t="s">
        <v>4375</v>
      </c>
      <c r="L877" s="9" t="b">
        <f t="shared" si="13"/>
        <v>1</v>
      </c>
      <c r="M877">
        <v>2232</v>
      </c>
      <c r="N877">
        <v>1368176</v>
      </c>
      <c r="O877">
        <v>612.982078853046</v>
      </c>
      <c r="P877">
        <v>3.4282035507634099</v>
      </c>
      <c r="Q877">
        <v>208</v>
      </c>
      <c r="R877">
        <v>1547</v>
      </c>
      <c r="S877">
        <v>620</v>
      </c>
      <c r="T877">
        <v>19</v>
      </c>
      <c r="U877" s="9"/>
      <c r="V877"/>
      <c r="W877"/>
      <c r="X877"/>
      <c r="Y877"/>
      <c r="Z877"/>
      <c r="AA877"/>
      <c r="AB877"/>
    </row>
    <row r="878" spans="1:28" s="12" customFormat="1" ht="15" customHeight="1">
      <c r="A878" s="9" t="s">
        <v>1106</v>
      </c>
      <c r="B878" s="1" t="s">
        <v>1107</v>
      </c>
      <c r="C878" s="1" t="s">
        <v>4211</v>
      </c>
      <c r="D878" s="1"/>
      <c r="E878" s="9" t="s">
        <v>3322</v>
      </c>
      <c r="F878" t="s">
        <v>4053</v>
      </c>
      <c r="G878" t="s">
        <v>5241</v>
      </c>
      <c r="H878" t="s">
        <v>3783</v>
      </c>
      <c r="I878" t="s">
        <v>3027</v>
      </c>
      <c r="J878" s="9" t="s">
        <v>2745</v>
      </c>
      <c r="K878" s="9" t="s">
        <v>2745</v>
      </c>
      <c r="L878" s="9" t="b">
        <f t="shared" si="13"/>
        <v>1</v>
      </c>
      <c r="M878">
        <v>2372</v>
      </c>
      <c r="N878">
        <v>1971733</v>
      </c>
      <c r="O878">
        <v>831.25337268128101</v>
      </c>
      <c r="P878">
        <v>4.5114053049282798</v>
      </c>
      <c r="Q878">
        <v>217</v>
      </c>
      <c r="R878">
        <v>1953</v>
      </c>
      <c r="S878">
        <v>817</v>
      </c>
      <c r="T878">
        <v>466</v>
      </c>
      <c r="U878" s="9"/>
      <c r="V878"/>
      <c r="W878"/>
      <c r="X878"/>
      <c r="Y878"/>
      <c r="Z878"/>
      <c r="AA878"/>
      <c r="AB878"/>
    </row>
    <row r="879" spans="1:28" s="12" customFormat="1" ht="15" customHeight="1">
      <c r="A879" s="9" t="s">
        <v>1108</v>
      </c>
      <c r="B879" s="1" t="s">
        <v>1109</v>
      </c>
      <c r="C879" s="1" t="s">
        <v>4211</v>
      </c>
      <c r="D879" s="1"/>
      <c r="E879" s="9" t="s">
        <v>3329</v>
      </c>
      <c r="F879" t="s">
        <v>4053</v>
      </c>
      <c r="G879" t="s">
        <v>5227</v>
      </c>
      <c r="H879" t="s">
        <v>3781</v>
      </c>
      <c r="I879" t="s">
        <v>3027</v>
      </c>
      <c r="J879" s="9" t="s">
        <v>2746</v>
      </c>
      <c r="K879" s="9" t="s">
        <v>2746</v>
      </c>
      <c r="L879" s="9" t="b">
        <f t="shared" si="13"/>
        <v>1</v>
      </c>
      <c r="M879">
        <v>2416</v>
      </c>
      <c r="N879">
        <v>2035996</v>
      </c>
      <c r="O879">
        <v>842.71357615893999</v>
      </c>
      <c r="P879">
        <v>4.8385884989296502</v>
      </c>
      <c r="Q879">
        <v>208</v>
      </c>
      <c r="R879">
        <v>2171</v>
      </c>
      <c r="S879">
        <v>833.5</v>
      </c>
      <c r="T879">
        <v>550</v>
      </c>
      <c r="U879" s="9"/>
      <c r="V879"/>
      <c r="W879"/>
      <c r="X879"/>
      <c r="Y879"/>
      <c r="Z879"/>
      <c r="AA879"/>
      <c r="AB879"/>
    </row>
    <row r="880" spans="1:28" s="12" customFormat="1" ht="15" customHeight="1">
      <c r="A880" s="9" t="s">
        <v>1110</v>
      </c>
      <c r="B880" s="1" t="s">
        <v>1111</v>
      </c>
      <c r="C880" s="1" t="s">
        <v>4211</v>
      </c>
      <c r="D880" s="1" t="s">
        <v>4211</v>
      </c>
      <c r="E880" s="9" t="s">
        <v>3334</v>
      </c>
      <c r="F880" t="s">
        <v>4053</v>
      </c>
      <c r="G880" t="s">
        <v>5232</v>
      </c>
      <c r="H880" t="s">
        <v>3782</v>
      </c>
      <c r="I880" t="s">
        <v>3027</v>
      </c>
      <c r="J880" s="9" t="s">
        <v>2747</v>
      </c>
      <c r="K880" s="9" t="s">
        <v>2747</v>
      </c>
      <c r="L880" s="9" t="b">
        <f t="shared" si="13"/>
        <v>1</v>
      </c>
      <c r="M880">
        <v>2364</v>
      </c>
      <c r="N880">
        <v>2805318</v>
      </c>
      <c r="O880">
        <v>1186.6827411167501</v>
      </c>
      <c r="P880">
        <v>6.3220567098947802</v>
      </c>
      <c r="Q880">
        <v>244</v>
      </c>
      <c r="R880">
        <v>3411</v>
      </c>
      <c r="S880">
        <v>1150.5</v>
      </c>
      <c r="T880">
        <v>1823</v>
      </c>
      <c r="U880" s="9"/>
      <c r="V880"/>
      <c r="W880"/>
      <c r="X880"/>
      <c r="Y880"/>
      <c r="Z880"/>
      <c r="AA880"/>
      <c r="AB880"/>
    </row>
    <row r="881" spans="1:28" s="12" customFormat="1" ht="15" customHeight="1">
      <c r="A881" s="1" t="s">
        <v>1112</v>
      </c>
      <c r="B881" s="1" t="s">
        <v>1113</v>
      </c>
      <c r="C881" s="1" t="s">
        <v>4210</v>
      </c>
      <c r="D881" s="1"/>
      <c r="E881" s="1" t="s">
        <v>3409</v>
      </c>
      <c r="F881" t="s">
        <v>4053</v>
      </c>
      <c r="G881" t="s">
        <v>4697</v>
      </c>
      <c r="H881" t="s">
        <v>4156</v>
      </c>
      <c r="I881" t="s">
        <v>3027</v>
      </c>
      <c r="J881" s="1" t="s">
        <v>2748</v>
      </c>
      <c r="K881" s="1" t="s">
        <v>2748</v>
      </c>
      <c r="L881" s="9" t="b">
        <f t="shared" si="13"/>
        <v>1</v>
      </c>
      <c r="M881">
        <v>1088</v>
      </c>
      <c r="N881">
        <v>295676</v>
      </c>
      <c r="O881">
        <v>271.76102941176401</v>
      </c>
      <c r="P881">
        <v>1.8199512483143201</v>
      </c>
      <c r="Q881">
        <v>159</v>
      </c>
      <c r="R881">
        <v>849</v>
      </c>
      <c r="S881">
        <v>257</v>
      </c>
      <c r="T881">
        <v>0</v>
      </c>
      <c r="U881" s="1" t="s">
        <v>3023</v>
      </c>
      <c r="V881"/>
      <c r="W881"/>
      <c r="X881"/>
      <c r="Y881"/>
      <c r="Z881"/>
      <c r="AA881"/>
      <c r="AB881"/>
    </row>
    <row r="882" spans="1:28" s="12" customFormat="1" ht="15" customHeight="1">
      <c r="A882" s="9" t="s">
        <v>1112</v>
      </c>
      <c r="B882" s="1" t="s">
        <v>1114</v>
      </c>
      <c r="C882" s="1" t="s">
        <v>4211</v>
      </c>
      <c r="D882" s="1"/>
      <c r="E882" s="9" t="s">
        <v>3419</v>
      </c>
      <c r="F882" t="s">
        <v>4053</v>
      </c>
      <c r="G882" t="s">
        <v>4697</v>
      </c>
      <c r="H882" t="s">
        <v>4156</v>
      </c>
      <c r="I882" t="s">
        <v>3027</v>
      </c>
      <c r="J882" s="9" t="s">
        <v>2749</v>
      </c>
      <c r="K882" s="9" t="s">
        <v>2749</v>
      </c>
      <c r="L882" s="9" t="b">
        <f t="shared" si="13"/>
        <v>1</v>
      </c>
      <c r="M882">
        <v>2334</v>
      </c>
      <c r="N882">
        <v>1478181</v>
      </c>
      <c r="O882">
        <v>633.32519280205599</v>
      </c>
      <c r="P882">
        <v>3.7235775263189401</v>
      </c>
      <c r="Q882">
        <v>209</v>
      </c>
      <c r="R882">
        <v>3377</v>
      </c>
      <c r="S882">
        <v>637</v>
      </c>
      <c r="T882">
        <v>43</v>
      </c>
      <c r="U882" s="9"/>
      <c r="V882"/>
      <c r="W882"/>
      <c r="X882"/>
      <c r="Y882"/>
      <c r="Z882"/>
      <c r="AA882"/>
      <c r="AB882"/>
    </row>
    <row r="883" spans="1:28" s="12" customFormat="1" ht="15" customHeight="1">
      <c r="A883" t="s">
        <v>1112</v>
      </c>
      <c r="B883" t="s">
        <v>4054</v>
      </c>
      <c r="C883" s="9" t="s">
        <v>4210</v>
      </c>
      <c r="D883" s="1"/>
      <c r="E883" s="3" t="s">
        <v>4055</v>
      </c>
      <c r="F883" t="s">
        <v>4053</v>
      </c>
      <c r="G883" t="s">
        <v>4697</v>
      </c>
      <c r="H883" t="s">
        <v>3771</v>
      </c>
      <c r="I883" t="s">
        <v>3027</v>
      </c>
      <c r="J883" s="13" t="s">
        <v>4361</v>
      </c>
      <c r="K883" s="13" t="s">
        <v>4361</v>
      </c>
      <c r="L883" s="9" t="b">
        <f t="shared" si="13"/>
        <v>1</v>
      </c>
      <c r="M883"/>
      <c r="N883"/>
      <c r="O883"/>
      <c r="P883"/>
      <c r="Q883"/>
      <c r="R883"/>
      <c r="S883"/>
      <c r="T883"/>
      <c r="U883" s="9"/>
      <c r="V883"/>
      <c r="W883"/>
      <c r="X883"/>
      <c r="Y883"/>
      <c r="Z883"/>
      <c r="AA883"/>
      <c r="AB883"/>
    </row>
    <row r="884" spans="1:28" s="12" customFormat="1" ht="15" customHeight="1">
      <c r="A884" s="9" t="s">
        <v>1115</v>
      </c>
      <c r="B884" s="1" t="s">
        <v>1116</v>
      </c>
      <c r="C884" s="1" t="s">
        <v>4211</v>
      </c>
      <c r="D884" s="1"/>
      <c r="E884" s="9" t="s">
        <v>3433</v>
      </c>
      <c r="F884" t="s">
        <v>4053</v>
      </c>
      <c r="G884" t="s">
        <v>5544</v>
      </c>
      <c r="H884" t="s">
        <v>4156</v>
      </c>
      <c r="I884" t="s">
        <v>3027</v>
      </c>
      <c r="J884" s="9" t="s">
        <v>2750</v>
      </c>
      <c r="K884" s="9" t="s">
        <v>2750</v>
      </c>
      <c r="L884" s="9" t="b">
        <f t="shared" si="13"/>
        <v>1</v>
      </c>
      <c r="M884">
        <v>2263</v>
      </c>
      <c r="N884">
        <v>2710386</v>
      </c>
      <c r="O884">
        <v>1197.6959787892099</v>
      </c>
      <c r="P884">
        <v>5.9264895559714601</v>
      </c>
      <c r="Q884">
        <v>218</v>
      </c>
      <c r="R884">
        <v>3474</v>
      </c>
      <c r="S884">
        <v>1224</v>
      </c>
      <c r="T884">
        <v>1760</v>
      </c>
      <c r="U884" s="9"/>
      <c r="V884"/>
      <c r="W884"/>
      <c r="X884"/>
      <c r="Y884"/>
      <c r="Z884"/>
      <c r="AA884"/>
      <c r="AB884"/>
    </row>
    <row r="885" spans="1:28" s="12" customFormat="1" ht="15" customHeight="1">
      <c r="A885" s="9" t="s">
        <v>1117</v>
      </c>
      <c r="B885" s="1" t="s">
        <v>1118</v>
      </c>
      <c r="C885" s="1" t="s">
        <v>4210</v>
      </c>
      <c r="D885" s="1"/>
      <c r="E885" s="9" t="s">
        <v>3420</v>
      </c>
      <c r="F885" t="s">
        <v>4053</v>
      </c>
      <c r="G885" t="s">
        <v>4692</v>
      </c>
      <c r="H885" t="s">
        <v>3771</v>
      </c>
      <c r="I885" t="s">
        <v>3027</v>
      </c>
      <c r="J885" s="9" t="s">
        <v>2751</v>
      </c>
      <c r="K885" s="9" t="s">
        <v>2751</v>
      </c>
      <c r="L885" s="9" t="b">
        <f t="shared" si="13"/>
        <v>1</v>
      </c>
      <c r="M885">
        <v>1080</v>
      </c>
      <c r="N885">
        <v>302049</v>
      </c>
      <c r="O885">
        <v>279.67500000000001</v>
      </c>
      <c r="P885">
        <v>1.83060874603109</v>
      </c>
      <c r="Q885">
        <v>57</v>
      </c>
      <c r="R885">
        <v>594</v>
      </c>
      <c r="S885">
        <v>266</v>
      </c>
      <c r="T885">
        <v>0</v>
      </c>
      <c r="U885" s="9"/>
      <c r="V885"/>
      <c r="W885"/>
      <c r="X885"/>
      <c r="Y885"/>
      <c r="Z885"/>
      <c r="AA885"/>
      <c r="AB885"/>
    </row>
    <row r="886" spans="1:28" s="12" customFormat="1" ht="15" customHeight="1">
      <c r="A886" s="9" t="s">
        <v>1119</v>
      </c>
      <c r="B886" s="1" t="s">
        <v>1120</v>
      </c>
      <c r="C886" s="1" t="s">
        <v>4211</v>
      </c>
      <c r="D886" s="1"/>
      <c r="E886" s="9" t="s">
        <v>3410</v>
      </c>
      <c r="F886" t="s">
        <v>4053</v>
      </c>
      <c r="G886" t="s">
        <v>5548</v>
      </c>
      <c r="H886" t="s">
        <v>4156</v>
      </c>
      <c r="I886" t="s">
        <v>3027</v>
      </c>
      <c r="J886" s="9" t="s">
        <v>2752</v>
      </c>
      <c r="K886" s="9" t="s">
        <v>2752</v>
      </c>
      <c r="L886" s="9" t="b">
        <f t="shared" si="13"/>
        <v>1</v>
      </c>
      <c r="M886">
        <v>2393</v>
      </c>
      <c r="N886">
        <v>2229714</v>
      </c>
      <c r="O886">
        <v>931.76514834935199</v>
      </c>
      <c r="P886">
        <v>4.4535351599785296</v>
      </c>
      <c r="Q886">
        <v>208</v>
      </c>
      <c r="R886">
        <v>2278</v>
      </c>
      <c r="S886">
        <v>939</v>
      </c>
      <c r="T886">
        <v>881</v>
      </c>
      <c r="U886" s="9"/>
      <c r="V886"/>
      <c r="W886"/>
      <c r="X886"/>
      <c r="Y886"/>
      <c r="Z886"/>
      <c r="AA886"/>
      <c r="AB886"/>
    </row>
    <row r="887" spans="1:28" s="12" customFormat="1" ht="15" customHeight="1">
      <c r="A887" s="9" t="s">
        <v>1124</v>
      </c>
      <c r="B887" s="1" t="s">
        <v>1125</v>
      </c>
      <c r="C887" s="1" t="s">
        <v>4211</v>
      </c>
      <c r="D887" s="1"/>
      <c r="E887" s="9" t="s">
        <v>3301</v>
      </c>
      <c r="F887" t="s">
        <v>4053</v>
      </c>
      <c r="G887" t="s">
        <v>5115</v>
      </c>
      <c r="H887" t="s">
        <v>3784</v>
      </c>
      <c r="I887" t="s">
        <v>3027</v>
      </c>
      <c r="J887" s="9" t="s">
        <v>2754</v>
      </c>
      <c r="K887" s="9" t="s">
        <v>2754</v>
      </c>
      <c r="L887" s="9" t="b">
        <f t="shared" si="13"/>
        <v>1</v>
      </c>
      <c r="M887">
        <v>2375</v>
      </c>
      <c r="N887">
        <v>1907175</v>
      </c>
      <c r="O887">
        <v>803.02105263157898</v>
      </c>
      <c r="P887">
        <v>5.1799514765321204</v>
      </c>
      <c r="Q887">
        <v>212</v>
      </c>
      <c r="R887">
        <v>2675</v>
      </c>
      <c r="S887">
        <v>774</v>
      </c>
      <c r="T887">
        <v>464</v>
      </c>
      <c r="U887" s="9"/>
      <c r="V887"/>
      <c r="W887"/>
      <c r="X887"/>
      <c r="Y887"/>
      <c r="Z887"/>
      <c r="AA887"/>
      <c r="AB887"/>
    </row>
    <row r="888" spans="1:28" s="12" customFormat="1" ht="15" customHeight="1">
      <c r="A888" s="9" t="s">
        <v>1217</v>
      </c>
      <c r="B888" s="1" t="s">
        <v>1218</v>
      </c>
      <c r="C888" s="9" t="s">
        <v>4210</v>
      </c>
      <c r="D888" s="1"/>
      <c r="E888" s="9" t="s">
        <v>3397</v>
      </c>
      <c r="F888" t="s">
        <v>4053</v>
      </c>
      <c r="G888" t="s">
        <v>5248</v>
      </c>
      <c r="H888" t="s">
        <v>4185</v>
      </c>
      <c r="I888" t="s">
        <v>3027</v>
      </c>
      <c r="J888" s="9" t="s">
        <v>2804</v>
      </c>
      <c r="K888" s="9" t="s">
        <v>5770</v>
      </c>
      <c r="L888" s="9" t="b">
        <f t="shared" si="13"/>
        <v>0</v>
      </c>
      <c r="M888">
        <v>2339</v>
      </c>
      <c r="N888">
        <v>1125682</v>
      </c>
      <c r="O888">
        <v>481.26635314236802</v>
      </c>
      <c r="P888">
        <v>2.4704724787794601</v>
      </c>
      <c r="Q888">
        <v>207</v>
      </c>
      <c r="R888">
        <v>1217</v>
      </c>
      <c r="S888">
        <v>479</v>
      </c>
      <c r="T888">
        <v>4</v>
      </c>
      <c r="U888" s="9"/>
      <c r="V888"/>
      <c r="W888"/>
      <c r="X888"/>
      <c r="Y888"/>
      <c r="Z888"/>
      <c r="AA888"/>
      <c r="AB888"/>
    </row>
    <row r="889" spans="1:28" s="12" customFormat="1" ht="15" customHeight="1">
      <c r="A889" s="9" t="s">
        <v>1126</v>
      </c>
      <c r="B889" s="1" t="s">
        <v>1127</v>
      </c>
      <c r="C889" s="9" t="s">
        <v>4210</v>
      </c>
      <c r="D889" s="1"/>
      <c r="E889" s="9" t="s">
        <v>3399</v>
      </c>
      <c r="F889" t="s">
        <v>4053</v>
      </c>
      <c r="G889" t="s">
        <v>4874</v>
      </c>
      <c r="H889" t="s">
        <v>4196</v>
      </c>
      <c r="I889" t="s">
        <v>3027</v>
      </c>
      <c r="J889" s="9" t="s">
        <v>2755</v>
      </c>
      <c r="K889" s="9" t="s">
        <v>2755</v>
      </c>
      <c r="L889" s="9" t="b">
        <f t="shared" si="13"/>
        <v>1</v>
      </c>
      <c r="M889">
        <v>2351</v>
      </c>
      <c r="N889">
        <v>1436873</v>
      </c>
      <c r="O889">
        <v>611.17524457677496</v>
      </c>
      <c r="P889">
        <v>3.1367906969531001</v>
      </c>
      <c r="Q889">
        <v>214</v>
      </c>
      <c r="R889">
        <v>1603</v>
      </c>
      <c r="S889">
        <v>609</v>
      </c>
      <c r="T889">
        <v>17</v>
      </c>
      <c r="U889" s="9"/>
      <c r="V889"/>
      <c r="W889"/>
      <c r="X889"/>
      <c r="Y889"/>
      <c r="Z889"/>
      <c r="AA889"/>
      <c r="AB889"/>
    </row>
    <row r="890" spans="1:28" s="12" customFormat="1" ht="15" customHeight="1">
      <c r="A890" s="9" t="s">
        <v>1217</v>
      </c>
      <c r="B890" s="1" t="s">
        <v>1219</v>
      </c>
      <c r="C890" s="9" t="s">
        <v>4210</v>
      </c>
      <c r="D890" s="1"/>
      <c r="E890" s="9" t="s">
        <v>3408</v>
      </c>
      <c r="F890" t="s">
        <v>4053</v>
      </c>
      <c r="G890" t="s">
        <v>5248</v>
      </c>
      <c r="H890" t="s">
        <v>4196</v>
      </c>
      <c r="I890" t="s">
        <v>3027</v>
      </c>
      <c r="J890" s="9" t="s">
        <v>2805</v>
      </c>
      <c r="K890" s="9" t="s">
        <v>5771</v>
      </c>
      <c r="L890" s="9" t="b">
        <f t="shared" si="13"/>
        <v>0</v>
      </c>
      <c r="M890">
        <v>2360</v>
      </c>
      <c r="N890">
        <v>1658382</v>
      </c>
      <c r="O890">
        <v>702.704237288135</v>
      </c>
      <c r="P890">
        <v>3.4607304343568699</v>
      </c>
      <c r="Q890">
        <v>208</v>
      </c>
      <c r="R890">
        <v>1793</v>
      </c>
      <c r="S890">
        <v>704</v>
      </c>
      <c r="T890">
        <v>87</v>
      </c>
      <c r="U890" s="9"/>
      <c r="V890"/>
      <c r="W890"/>
      <c r="X890"/>
      <c r="Y890"/>
      <c r="Z890"/>
      <c r="AA890"/>
      <c r="AB890"/>
    </row>
    <row r="891" spans="1:28" s="12" customFormat="1" ht="15" customHeight="1">
      <c r="A891" s="9" t="s">
        <v>1126</v>
      </c>
      <c r="B891" s="1" t="s">
        <v>1128</v>
      </c>
      <c r="C891" s="1" t="s">
        <v>4211</v>
      </c>
      <c r="D891" s="1"/>
      <c r="E891" s="9" t="s">
        <v>3434</v>
      </c>
      <c r="F891" t="s">
        <v>4053</v>
      </c>
      <c r="G891" t="s">
        <v>4874</v>
      </c>
      <c r="H891" t="s">
        <v>4196</v>
      </c>
      <c r="I891" t="s">
        <v>3027</v>
      </c>
      <c r="J891" s="9" t="s">
        <v>2756</v>
      </c>
      <c r="K891" s="9" t="s">
        <v>2756</v>
      </c>
      <c r="L891" s="9" t="b">
        <f t="shared" si="13"/>
        <v>1</v>
      </c>
      <c r="M891">
        <v>2261</v>
      </c>
      <c r="N891">
        <v>1777870</v>
      </c>
      <c r="O891">
        <v>786.32021229544398</v>
      </c>
      <c r="P891">
        <v>3.70577696668217</v>
      </c>
      <c r="Q891">
        <v>233</v>
      </c>
      <c r="R891">
        <v>1847</v>
      </c>
      <c r="S891">
        <v>788</v>
      </c>
      <c r="T891">
        <v>205</v>
      </c>
      <c r="U891" s="9"/>
      <c r="V891"/>
      <c r="W891"/>
      <c r="X891"/>
      <c r="Y891"/>
      <c r="Z891"/>
      <c r="AA891"/>
      <c r="AB891"/>
    </row>
    <row r="892" spans="1:28" s="12" customFormat="1" ht="15" customHeight="1">
      <c r="A892" s="9" t="s">
        <v>1129</v>
      </c>
      <c r="B892" s="1" t="s">
        <v>1130</v>
      </c>
      <c r="C892" s="1" t="s">
        <v>4211</v>
      </c>
      <c r="D892" s="1"/>
      <c r="E892" s="9" t="s">
        <v>3285</v>
      </c>
      <c r="F892" t="s">
        <v>4053</v>
      </c>
      <c r="G892" t="s">
        <v>5188</v>
      </c>
      <c r="H892" t="s">
        <v>3782</v>
      </c>
      <c r="I892" t="s">
        <v>3027</v>
      </c>
      <c r="J892" s="9" t="s">
        <v>2757</v>
      </c>
      <c r="K892" s="9" t="s">
        <v>2757</v>
      </c>
      <c r="L892" s="9" t="b">
        <f t="shared" si="13"/>
        <v>1</v>
      </c>
      <c r="M892">
        <v>1926</v>
      </c>
      <c r="N892">
        <v>1411067</v>
      </c>
      <c r="O892">
        <v>732.64122533748696</v>
      </c>
      <c r="P892">
        <v>5.4077241256561503</v>
      </c>
      <c r="Q892">
        <v>207</v>
      </c>
      <c r="R892">
        <v>1979</v>
      </c>
      <c r="S892">
        <v>711.5</v>
      </c>
      <c r="T892">
        <v>223</v>
      </c>
      <c r="U892" s="9"/>
      <c r="V892"/>
      <c r="W892"/>
      <c r="X892"/>
      <c r="Y892"/>
      <c r="Z892"/>
      <c r="AA892"/>
      <c r="AB892"/>
    </row>
    <row r="893" spans="1:28" s="12" customFormat="1" ht="15" customHeight="1">
      <c r="A893" s="9" t="s">
        <v>5929</v>
      </c>
      <c r="B893" s="1" t="s">
        <v>5896</v>
      </c>
      <c r="C893" s="1" t="s">
        <v>4211</v>
      </c>
      <c r="D893" s="4"/>
      <c r="E893" s="3" t="s">
        <v>5963</v>
      </c>
      <c r="F893" t="s">
        <v>4053</v>
      </c>
      <c r="G893" t="s">
        <v>5948</v>
      </c>
      <c r="H893"/>
      <c r="I893" s="30" t="s">
        <v>3027</v>
      </c>
      <c r="J893" t="s">
        <v>5873</v>
      </c>
      <c r="K893" s="9" t="s">
        <v>5873</v>
      </c>
      <c r="L893" s="9" t="b">
        <f t="shared" si="13"/>
        <v>1</v>
      </c>
      <c r="M893" s="31">
        <v>2177</v>
      </c>
      <c r="N893" s="31">
        <v>1383509</v>
      </c>
      <c r="O893" s="32">
        <v>635.5</v>
      </c>
      <c r="P893" s="10"/>
      <c r="Q893" s="32">
        <v>208</v>
      </c>
      <c r="R893" s="31">
        <v>1716</v>
      </c>
      <c r="S893" s="32">
        <v>659</v>
      </c>
      <c r="T893" s="32">
        <v>16</v>
      </c>
      <c r="U893" s="9"/>
      <c r="V893"/>
      <c r="W893"/>
      <c r="X893"/>
      <c r="Y893"/>
      <c r="Z893"/>
      <c r="AA893"/>
      <c r="AB893"/>
    </row>
    <row r="894" spans="1:28" s="12" customFormat="1" ht="15" customHeight="1">
      <c r="A894" s="9" t="s">
        <v>1131</v>
      </c>
      <c r="B894" s="1" t="s">
        <v>1132</v>
      </c>
      <c r="C894" s="1" t="s">
        <v>4210</v>
      </c>
      <c r="D894" s="1"/>
      <c r="E894" s="9" t="s">
        <v>3406</v>
      </c>
      <c r="F894" t="s">
        <v>4053</v>
      </c>
      <c r="G894" t="s">
        <v>5247</v>
      </c>
      <c r="H894" t="s">
        <v>4157</v>
      </c>
      <c r="I894" t="s">
        <v>3027</v>
      </c>
      <c r="J894" s="9" t="s">
        <v>2758</v>
      </c>
      <c r="K894" s="9" t="s">
        <v>2758</v>
      </c>
      <c r="L894" s="9" t="b">
        <f t="shared" si="13"/>
        <v>1</v>
      </c>
      <c r="M894">
        <v>2121</v>
      </c>
      <c r="N894">
        <v>1432694</v>
      </c>
      <c r="O894">
        <v>675.48043375766099</v>
      </c>
      <c r="P894">
        <v>3.5307904306136</v>
      </c>
      <c r="Q894">
        <v>200</v>
      </c>
      <c r="R894">
        <v>1376</v>
      </c>
      <c r="S894">
        <v>671</v>
      </c>
      <c r="T894">
        <v>63</v>
      </c>
      <c r="U894" s="9"/>
      <c r="V894"/>
      <c r="W894"/>
      <c r="X894"/>
      <c r="Y894"/>
      <c r="Z894"/>
      <c r="AA894"/>
      <c r="AB894"/>
    </row>
    <row r="895" spans="1:28" s="12" customFormat="1" ht="15" customHeight="1">
      <c r="A895" s="9" t="s">
        <v>1131</v>
      </c>
      <c r="B895" s="1" t="s">
        <v>1133</v>
      </c>
      <c r="C895" s="1" t="s">
        <v>4211</v>
      </c>
      <c r="D895" s="1"/>
      <c r="E895" s="9" t="s">
        <v>3407</v>
      </c>
      <c r="F895" t="s">
        <v>4053</v>
      </c>
      <c r="G895" t="s">
        <v>5247</v>
      </c>
      <c r="H895" t="s">
        <v>4196</v>
      </c>
      <c r="I895" t="s">
        <v>3027</v>
      </c>
      <c r="J895" s="9" t="s">
        <v>2759</v>
      </c>
      <c r="K895" s="9" t="s">
        <v>2759</v>
      </c>
      <c r="L895" s="9" t="b">
        <f t="shared" si="13"/>
        <v>1</v>
      </c>
      <c r="M895">
        <v>2332</v>
      </c>
      <c r="N895">
        <v>1663073</v>
      </c>
      <c r="O895">
        <v>713.15308747855897</v>
      </c>
      <c r="P895">
        <v>3.4798986571791501</v>
      </c>
      <c r="Q895">
        <v>224</v>
      </c>
      <c r="R895">
        <v>2153</v>
      </c>
      <c r="S895">
        <v>710</v>
      </c>
      <c r="T895">
        <v>99</v>
      </c>
      <c r="U895" s="9"/>
      <c r="V895"/>
      <c r="W895"/>
      <c r="X895"/>
      <c r="Y895"/>
      <c r="Z895"/>
      <c r="AA895"/>
      <c r="AB895"/>
    </row>
    <row r="896" spans="1:28" s="12" customFormat="1" ht="15" customHeight="1">
      <c r="A896" t="s">
        <v>4608</v>
      </c>
      <c r="B896" t="s">
        <v>4056</v>
      </c>
      <c r="C896" s="9" t="s">
        <v>4211</v>
      </c>
      <c r="D896" s="1" t="s">
        <v>4211</v>
      </c>
      <c r="E896" s="3" t="s">
        <v>4057</v>
      </c>
      <c r="F896" t="s">
        <v>4053</v>
      </c>
      <c r="G896" t="s">
        <v>5334</v>
      </c>
      <c r="H896" t="s">
        <v>3797</v>
      </c>
      <c r="I896" t="s">
        <v>3027</v>
      </c>
      <c r="J896" s="13" t="s">
        <v>4299</v>
      </c>
      <c r="K896" s="13" t="s">
        <v>4299</v>
      </c>
      <c r="L896" s="9" t="b">
        <f t="shared" si="13"/>
        <v>1</v>
      </c>
      <c r="M896">
        <v>2246</v>
      </c>
      <c r="N896">
        <v>1802379</v>
      </c>
      <c r="O896">
        <v>802.483971504897</v>
      </c>
      <c r="P896">
        <v>4.1676307684858998</v>
      </c>
      <c r="Q896">
        <v>193</v>
      </c>
      <c r="R896">
        <v>1870</v>
      </c>
      <c r="S896">
        <v>815</v>
      </c>
      <c r="T896">
        <v>301</v>
      </c>
      <c r="U896" s="9"/>
      <c r="V896"/>
      <c r="W896"/>
      <c r="X896"/>
      <c r="Y896"/>
      <c r="Z896"/>
      <c r="AA896"/>
      <c r="AB896"/>
    </row>
    <row r="897" spans="1:28" s="12" customFormat="1" ht="15" customHeight="1">
      <c r="A897" t="s">
        <v>4609</v>
      </c>
      <c r="B897" t="s">
        <v>4058</v>
      </c>
      <c r="C897" s="9" t="s">
        <v>4211</v>
      </c>
      <c r="D897" s="1" t="s">
        <v>4211</v>
      </c>
      <c r="E897" s="3" t="s">
        <v>4059</v>
      </c>
      <c r="F897" t="s">
        <v>4053</v>
      </c>
      <c r="G897" t="s">
        <v>5546</v>
      </c>
      <c r="H897" t="s">
        <v>4156</v>
      </c>
      <c r="I897" t="s">
        <v>3027</v>
      </c>
      <c r="J897" s="13" t="s">
        <v>4370</v>
      </c>
      <c r="K897" s="13" t="s">
        <v>4370</v>
      </c>
      <c r="L897" s="9" t="b">
        <f t="shared" si="13"/>
        <v>1</v>
      </c>
      <c r="M897">
        <v>1977</v>
      </c>
      <c r="N897">
        <v>1178951</v>
      </c>
      <c r="O897">
        <v>596.33333333333303</v>
      </c>
      <c r="P897">
        <v>3.8004814970108201</v>
      </c>
      <c r="Q897">
        <v>208</v>
      </c>
      <c r="R897">
        <v>1564</v>
      </c>
      <c r="S897">
        <v>606</v>
      </c>
      <c r="T897">
        <v>21</v>
      </c>
      <c r="U897" s="9"/>
      <c r="V897"/>
      <c r="W897"/>
      <c r="X897"/>
      <c r="Y897"/>
      <c r="Z897"/>
      <c r="AA897"/>
      <c r="AB897"/>
    </row>
    <row r="898" spans="1:28" s="12" customFormat="1" ht="15" customHeight="1">
      <c r="A898" s="9" t="s">
        <v>1134</v>
      </c>
      <c r="B898" s="1" t="s">
        <v>1135</v>
      </c>
      <c r="C898" s="1" t="s">
        <v>4211</v>
      </c>
      <c r="D898" s="1" t="s">
        <v>4211</v>
      </c>
      <c r="E898" s="9" t="s">
        <v>3286</v>
      </c>
      <c r="F898" t="s">
        <v>4053</v>
      </c>
      <c r="G898" t="s">
        <v>5208</v>
      </c>
      <c r="H898" t="s">
        <v>3771</v>
      </c>
      <c r="I898" t="s">
        <v>3027</v>
      </c>
      <c r="J898" s="9" t="s">
        <v>2760</v>
      </c>
      <c r="K898" s="9" t="s">
        <v>2760</v>
      </c>
      <c r="L898" s="9" t="b">
        <f t="shared" ref="L898:L961" si="14">EXACT(J898,K898)</f>
        <v>1</v>
      </c>
      <c r="M898">
        <v>2303</v>
      </c>
      <c r="N898">
        <v>2610128</v>
      </c>
      <c r="O898">
        <v>1133.3599652626999</v>
      </c>
      <c r="P898">
        <v>6.0021463109823596</v>
      </c>
      <c r="Q898">
        <v>219</v>
      </c>
      <c r="R898">
        <v>3374</v>
      </c>
      <c r="S898">
        <v>1102</v>
      </c>
      <c r="T898">
        <v>1561</v>
      </c>
      <c r="U898" s="9"/>
      <c r="V898"/>
      <c r="W898"/>
      <c r="X898"/>
      <c r="Y898"/>
      <c r="Z898"/>
      <c r="AA898"/>
      <c r="AB898"/>
    </row>
    <row r="899" spans="1:28" s="12" customFormat="1" ht="15" customHeight="1">
      <c r="A899" s="9" t="s">
        <v>1203</v>
      </c>
      <c r="B899" s="1" t="s">
        <v>1204</v>
      </c>
      <c r="C899" s="1" t="s">
        <v>4211</v>
      </c>
      <c r="D899" s="1"/>
      <c r="E899" s="9" t="s">
        <v>3440</v>
      </c>
      <c r="F899" t="s">
        <v>4053</v>
      </c>
      <c r="G899" t="s">
        <v>5254</v>
      </c>
      <c r="H899" t="s">
        <v>4156</v>
      </c>
      <c r="I899" t="s">
        <v>3027</v>
      </c>
      <c r="J899" s="9" t="s">
        <v>2798</v>
      </c>
      <c r="K899" s="9" t="s">
        <v>5977</v>
      </c>
      <c r="L899" s="9" t="b">
        <f t="shared" si="14"/>
        <v>0</v>
      </c>
      <c r="M899">
        <v>1924</v>
      </c>
      <c r="N899">
        <v>2028766</v>
      </c>
      <c r="O899">
        <v>1054.45218295218</v>
      </c>
      <c r="P899">
        <v>5.7656645510932503</v>
      </c>
      <c r="Q899">
        <v>221</v>
      </c>
      <c r="R899">
        <v>2429</v>
      </c>
      <c r="S899">
        <v>1073</v>
      </c>
      <c r="T899">
        <v>1175</v>
      </c>
      <c r="U899" s="9"/>
      <c r="V899"/>
      <c r="W899"/>
      <c r="X899"/>
      <c r="Y899"/>
      <c r="Z899"/>
      <c r="AA899"/>
      <c r="AB899"/>
    </row>
    <row r="900" spans="1:28" s="12" customFormat="1" ht="15" customHeight="1">
      <c r="A900" s="9" t="s">
        <v>1138</v>
      </c>
      <c r="B900" s="1" t="s">
        <v>1139</v>
      </c>
      <c r="C900" s="1" t="s">
        <v>4211</v>
      </c>
      <c r="D900" s="1"/>
      <c r="E900" s="9" t="s">
        <v>3287</v>
      </c>
      <c r="F900" t="s">
        <v>4053</v>
      </c>
      <c r="G900" t="s">
        <v>5172</v>
      </c>
      <c r="H900" t="s">
        <v>3783</v>
      </c>
      <c r="I900" t="s">
        <v>3027</v>
      </c>
      <c r="J900" s="9" t="s">
        <v>2762</v>
      </c>
      <c r="K900" s="9" t="s">
        <v>2762</v>
      </c>
      <c r="L900" s="9" t="b">
        <f t="shared" si="14"/>
        <v>1</v>
      </c>
      <c r="M900">
        <v>2102</v>
      </c>
      <c r="N900">
        <v>1015153</v>
      </c>
      <c r="O900">
        <v>482.946241674595</v>
      </c>
      <c r="P900">
        <v>3.9435018801794701</v>
      </c>
      <c r="Q900">
        <v>77</v>
      </c>
      <c r="R900">
        <v>3089</v>
      </c>
      <c r="S900">
        <v>458</v>
      </c>
      <c r="T900">
        <v>10</v>
      </c>
      <c r="U900" s="9"/>
      <c r="V900"/>
      <c r="W900"/>
      <c r="X900"/>
      <c r="Y900"/>
      <c r="Z900"/>
      <c r="AA900"/>
      <c r="AB900"/>
    </row>
    <row r="901" spans="1:28" s="12" customFormat="1" ht="15" customHeight="1">
      <c r="A901" s="9" t="s">
        <v>1138</v>
      </c>
      <c r="B901" s="1" t="s">
        <v>1140</v>
      </c>
      <c r="C901" s="1" t="s">
        <v>4210</v>
      </c>
      <c r="D901" s="1"/>
      <c r="E901" s="9" t="s">
        <v>3400</v>
      </c>
      <c r="F901" t="s">
        <v>4053</v>
      </c>
      <c r="G901" t="s">
        <v>5172</v>
      </c>
      <c r="H901" t="s">
        <v>4156</v>
      </c>
      <c r="I901" t="s">
        <v>3027</v>
      </c>
      <c r="J901" s="9" t="s">
        <v>2763</v>
      </c>
      <c r="K901" s="9" t="s">
        <v>2763</v>
      </c>
      <c r="L901" s="9" t="b">
        <f t="shared" si="14"/>
        <v>1</v>
      </c>
      <c r="M901">
        <v>1607</v>
      </c>
      <c r="N901">
        <v>449575</v>
      </c>
      <c r="O901">
        <v>279.76042314872399</v>
      </c>
      <c r="P901">
        <v>1.5170691476684901</v>
      </c>
      <c r="Q901">
        <v>82</v>
      </c>
      <c r="R901">
        <v>737</v>
      </c>
      <c r="S901">
        <v>267</v>
      </c>
      <c r="T901">
        <v>0</v>
      </c>
      <c r="U901" s="9"/>
      <c r="V901"/>
      <c r="W901"/>
      <c r="X901"/>
      <c r="Y901"/>
      <c r="Z901"/>
      <c r="AA901"/>
      <c r="AB901"/>
    </row>
    <row r="902" spans="1:28" s="12" customFormat="1" ht="15" customHeight="1">
      <c r="A902" s="9" t="s">
        <v>1537</v>
      </c>
      <c r="B902" s="1" t="s">
        <v>1141</v>
      </c>
      <c r="C902" s="1" t="s">
        <v>4211</v>
      </c>
      <c r="D902" s="1" t="s">
        <v>4211</v>
      </c>
      <c r="E902" s="9" t="s">
        <v>3313</v>
      </c>
      <c r="F902" t="s">
        <v>4053</v>
      </c>
      <c r="G902" t="s">
        <v>5174</v>
      </c>
      <c r="H902" t="s">
        <v>3783</v>
      </c>
      <c r="I902" t="s">
        <v>3027</v>
      </c>
      <c r="J902" s="9" t="s">
        <v>2764</v>
      </c>
      <c r="K902" s="9" t="s">
        <v>2764</v>
      </c>
      <c r="L902" s="9" t="b">
        <f t="shared" si="14"/>
        <v>1</v>
      </c>
      <c r="M902">
        <v>2370</v>
      </c>
      <c r="N902">
        <v>2360531</v>
      </c>
      <c r="O902">
        <v>996.00464135021002</v>
      </c>
      <c r="P902">
        <v>4.7295250816395198</v>
      </c>
      <c r="Q902">
        <v>210</v>
      </c>
      <c r="R902">
        <v>2364</v>
      </c>
      <c r="S902">
        <v>991</v>
      </c>
      <c r="T902">
        <v>1143</v>
      </c>
      <c r="U902" s="9"/>
      <c r="V902"/>
      <c r="W902"/>
      <c r="X902"/>
      <c r="Y902"/>
      <c r="Z902"/>
      <c r="AA902"/>
      <c r="AB902"/>
    </row>
    <row r="903" spans="1:28" s="12" customFormat="1" ht="15" customHeight="1">
      <c r="A903" s="9" t="s">
        <v>1536</v>
      </c>
      <c r="B903" s="1" t="s">
        <v>1142</v>
      </c>
      <c r="C903" s="1" t="s">
        <v>4211</v>
      </c>
      <c r="D903" s="1"/>
      <c r="E903" s="9" t="s">
        <v>3412</v>
      </c>
      <c r="F903" t="s">
        <v>4053</v>
      </c>
      <c r="G903" t="s">
        <v>5249</v>
      </c>
      <c r="H903" t="s">
        <v>4196</v>
      </c>
      <c r="I903" t="s">
        <v>3027</v>
      </c>
      <c r="J903" s="9" t="s">
        <v>2765</v>
      </c>
      <c r="K903" s="9" t="s">
        <v>2765</v>
      </c>
      <c r="L903" s="9" t="b">
        <f t="shared" si="14"/>
        <v>1</v>
      </c>
      <c r="M903">
        <v>2288</v>
      </c>
      <c r="N903">
        <v>1514131</v>
      </c>
      <c r="O903">
        <v>661.77054195804101</v>
      </c>
      <c r="P903">
        <v>3.61274493024679</v>
      </c>
      <c r="Q903">
        <v>208</v>
      </c>
      <c r="R903">
        <v>1992</v>
      </c>
      <c r="S903">
        <v>664</v>
      </c>
      <c r="T903">
        <v>54</v>
      </c>
      <c r="U903" s="9"/>
      <c r="V903"/>
      <c r="W903"/>
      <c r="X903"/>
      <c r="Y903"/>
      <c r="Z903"/>
      <c r="AA903"/>
      <c r="AB903"/>
    </row>
    <row r="904" spans="1:28" s="12" customFormat="1" ht="15" customHeight="1">
      <c r="A904" s="9" t="s">
        <v>1143</v>
      </c>
      <c r="B904" s="1" t="s">
        <v>1144</v>
      </c>
      <c r="C904" s="1" t="s">
        <v>4211</v>
      </c>
      <c r="D904" s="1"/>
      <c r="E904" s="9" t="s">
        <v>3413</v>
      </c>
      <c r="F904" t="s">
        <v>4053</v>
      </c>
      <c r="G904" t="s">
        <v>5588</v>
      </c>
      <c r="H904" t="s">
        <v>4196</v>
      </c>
      <c r="I904" t="s">
        <v>3027</v>
      </c>
      <c r="J904" s="9" t="s">
        <v>2766</v>
      </c>
      <c r="K904" s="9" t="s">
        <v>5853</v>
      </c>
      <c r="L904" s="9" t="b">
        <f t="shared" si="14"/>
        <v>0</v>
      </c>
      <c r="M904">
        <v>2047</v>
      </c>
      <c r="N904">
        <v>802733</v>
      </c>
      <c r="O904">
        <v>392.15095261357999</v>
      </c>
      <c r="P904">
        <v>3.5394167719161702</v>
      </c>
      <c r="Q904">
        <v>139</v>
      </c>
      <c r="R904">
        <v>5543</v>
      </c>
      <c r="S904">
        <v>379</v>
      </c>
      <c r="T904">
        <v>5</v>
      </c>
      <c r="U904" s="9" t="s">
        <v>5854</v>
      </c>
      <c r="V904"/>
      <c r="W904"/>
      <c r="X904"/>
      <c r="Y904"/>
      <c r="Z904"/>
      <c r="AA904"/>
      <c r="AB904"/>
    </row>
    <row r="905" spans="1:28" s="12" customFormat="1" ht="15" customHeight="1">
      <c r="A905" s="9" t="s">
        <v>1145</v>
      </c>
      <c r="B905" s="1" t="s">
        <v>1146</v>
      </c>
      <c r="C905" s="1" t="s">
        <v>4211</v>
      </c>
      <c r="D905" s="1"/>
      <c r="E905" s="9" t="s">
        <v>3414</v>
      </c>
      <c r="F905" t="s">
        <v>4053</v>
      </c>
      <c r="G905" t="s">
        <v>5545</v>
      </c>
      <c r="H905" t="s">
        <v>4196</v>
      </c>
      <c r="I905" t="s">
        <v>3027</v>
      </c>
      <c r="J905" s="9" t="s">
        <v>2767</v>
      </c>
      <c r="K905" s="9" t="s">
        <v>2767</v>
      </c>
      <c r="L905" s="9" t="b">
        <f t="shared" si="14"/>
        <v>1</v>
      </c>
      <c r="M905">
        <v>2212</v>
      </c>
      <c r="N905">
        <v>1518247</v>
      </c>
      <c r="O905">
        <v>686.36844484629296</v>
      </c>
      <c r="P905">
        <v>3.4604178793418301</v>
      </c>
      <c r="Q905">
        <v>208</v>
      </c>
      <c r="R905">
        <v>1712</v>
      </c>
      <c r="S905">
        <v>689</v>
      </c>
      <c r="T905">
        <v>57</v>
      </c>
      <c r="U905" s="9"/>
      <c r="V905"/>
      <c r="W905"/>
      <c r="X905"/>
      <c r="Y905"/>
      <c r="Z905"/>
      <c r="AA905"/>
      <c r="AB905"/>
    </row>
    <row r="906" spans="1:28" s="12" customFormat="1" ht="15" customHeight="1">
      <c r="A906" s="9" t="s">
        <v>1150</v>
      </c>
      <c r="B906" s="1" t="s">
        <v>1151</v>
      </c>
      <c r="C906" s="1" t="s">
        <v>4211</v>
      </c>
      <c r="D906" s="1"/>
      <c r="E906" s="9" t="s">
        <v>3403</v>
      </c>
      <c r="F906" t="s">
        <v>4053</v>
      </c>
      <c r="G906" t="s">
        <v>4695</v>
      </c>
      <c r="H906" t="s">
        <v>4005</v>
      </c>
      <c r="I906" t="s">
        <v>3027</v>
      </c>
      <c r="J906" s="9" t="s">
        <v>2770</v>
      </c>
      <c r="K906" s="9" t="s">
        <v>2770</v>
      </c>
      <c r="L906" s="9" t="b">
        <f t="shared" si="14"/>
        <v>1</v>
      </c>
      <c r="M906">
        <v>2400</v>
      </c>
      <c r="N906">
        <v>1522783</v>
      </c>
      <c r="O906">
        <v>634.49291666666602</v>
      </c>
      <c r="P906">
        <v>3.0201466163414699</v>
      </c>
      <c r="Q906">
        <v>208</v>
      </c>
      <c r="R906">
        <v>1629</v>
      </c>
      <c r="S906">
        <v>632.5</v>
      </c>
      <c r="T906">
        <v>36</v>
      </c>
      <c r="U906" s="9"/>
      <c r="V906"/>
      <c r="W906"/>
      <c r="X906"/>
      <c r="Y906"/>
      <c r="Z906"/>
      <c r="AA906"/>
      <c r="AB906"/>
    </row>
    <row r="907" spans="1:28" s="12" customFormat="1" ht="15" customHeight="1">
      <c r="A907" s="9" t="s">
        <v>1152</v>
      </c>
      <c r="B907" s="1" t="s">
        <v>1153</v>
      </c>
      <c r="C907" s="1" t="s">
        <v>4210</v>
      </c>
      <c r="D907" s="1"/>
      <c r="E907" s="9" t="s">
        <v>3401</v>
      </c>
      <c r="F907" t="s">
        <v>4053</v>
      </c>
      <c r="G907" t="s">
        <v>5250</v>
      </c>
      <c r="H907" t="s">
        <v>4196</v>
      </c>
      <c r="I907" t="s">
        <v>3027</v>
      </c>
      <c r="J907" s="9" t="s">
        <v>2771</v>
      </c>
      <c r="K907" s="9" t="s">
        <v>2771</v>
      </c>
      <c r="L907" s="9" t="b">
        <f t="shared" si="14"/>
        <v>1</v>
      </c>
      <c r="M907">
        <v>2361</v>
      </c>
      <c r="N907">
        <v>1483753</v>
      </c>
      <c r="O907">
        <v>628.44260906395596</v>
      </c>
      <c r="P907">
        <v>3.4317356660452698</v>
      </c>
      <c r="Q907">
        <v>209</v>
      </c>
      <c r="R907">
        <v>1702</v>
      </c>
      <c r="S907">
        <v>624</v>
      </c>
      <c r="T907">
        <v>50</v>
      </c>
      <c r="U907" s="9"/>
      <c r="V907"/>
      <c r="W907"/>
      <c r="X907"/>
      <c r="Y907"/>
      <c r="Z907"/>
      <c r="AA907"/>
      <c r="AB907"/>
    </row>
    <row r="908" spans="1:28" s="12" customFormat="1" ht="15" customHeight="1">
      <c r="A908" s="9" t="s">
        <v>1152</v>
      </c>
      <c r="B908" s="1" t="s">
        <v>1154</v>
      </c>
      <c r="C908" s="1" t="s">
        <v>4211</v>
      </c>
      <c r="D908" s="1" t="s">
        <v>4211</v>
      </c>
      <c r="E908" s="9" t="s">
        <v>3415</v>
      </c>
      <c r="F908" t="s">
        <v>4053</v>
      </c>
      <c r="G908" t="s">
        <v>5250</v>
      </c>
      <c r="H908" t="s">
        <v>4196</v>
      </c>
      <c r="I908" t="s">
        <v>3027</v>
      </c>
      <c r="J908" s="9" t="s">
        <v>2772</v>
      </c>
      <c r="K908" s="9" t="s">
        <v>2772</v>
      </c>
      <c r="L908" s="9" t="b">
        <f t="shared" si="14"/>
        <v>1</v>
      </c>
      <c r="M908">
        <v>2273</v>
      </c>
      <c r="N908">
        <v>1745280</v>
      </c>
      <c r="O908">
        <v>767.83106027276699</v>
      </c>
      <c r="P908">
        <v>3.9370598868626101</v>
      </c>
      <c r="Q908">
        <v>217</v>
      </c>
      <c r="R908">
        <v>2269</v>
      </c>
      <c r="S908">
        <v>773</v>
      </c>
      <c r="T908">
        <v>209</v>
      </c>
      <c r="U908" s="9"/>
      <c r="V908"/>
      <c r="W908"/>
      <c r="X908"/>
      <c r="Y908"/>
      <c r="Z908"/>
      <c r="AA908"/>
      <c r="AB908"/>
    </row>
    <row r="909" spans="1:28" s="12" customFormat="1" ht="15" customHeight="1">
      <c r="A909" s="9" t="s">
        <v>1155</v>
      </c>
      <c r="B909" s="1" t="s">
        <v>1156</v>
      </c>
      <c r="C909" s="1" t="s">
        <v>4211</v>
      </c>
      <c r="D909" s="1" t="s">
        <v>4211</v>
      </c>
      <c r="E909" s="9" t="s">
        <v>3288</v>
      </c>
      <c r="F909" t="s">
        <v>4053</v>
      </c>
      <c r="G909" t="s">
        <v>5577</v>
      </c>
      <c r="H909" t="s">
        <v>4185</v>
      </c>
      <c r="I909" t="s">
        <v>3027</v>
      </c>
      <c r="J909" s="9" t="s">
        <v>2773</v>
      </c>
      <c r="K909" s="9" t="s">
        <v>2773</v>
      </c>
      <c r="L909" s="9" t="b">
        <f t="shared" si="14"/>
        <v>1</v>
      </c>
      <c r="M909">
        <v>2339</v>
      </c>
      <c r="N909">
        <v>1676057</v>
      </c>
      <c r="O909">
        <v>716.56990166737899</v>
      </c>
      <c r="P909">
        <v>4.3260565671312401</v>
      </c>
      <c r="Q909">
        <v>225</v>
      </c>
      <c r="R909">
        <v>2103</v>
      </c>
      <c r="S909">
        <v>703</v>
      </c>
      <c r="T909">
        <v>195</v>
      </c>
      <c r="U909" s="9"/>
      <c r="V909"/>
      <c r="W909"/>
      <c r="X909"/>
      <c r="Y909"/>
      <c r="Z909"/>
      <c r="AA909"/>
      <c r="AB909"/>
    </row>
    <row r="910" spans="1:28" s="12" customFormat="1" ht="15" customHeight="1">
      <c r="A910" s="9" t="s">
        <v>1157</v>
      </c>
      <c r="B910" s="1" t="s">
        <v>1158</v>
      </c>
      <c r="C910" s="1" t="s">
        <v>4211</v>
      </c>
      <c r="D910" s="1"/>
      <c r="E910" s="9" t="s">
        <v>3436</v>
      </c>
      <c r="F910" t="s">
        <v>4053</v>
      </c>
      <c r="G910" t="s">
        <v>5253</v>
      </c>
      <c r="H910" t="s">
        <v>4157</v>
      </c>
      <c r="I910" t="s">
        <v>3027</v>
      </c>
      <c r="J910" s="9" t="s">
        <v>2774</v>
      </c>
      <c r="K910" s="9" t="s">
        <v>2774</v>
      </c>
      <c r="L910" s="9" t="b">
        <f t="shared" si="14"/>
        <v>1</v>
      </c>
      <c r="M910">
        <v>1921</v>
      </c>
      <c r="N910">
        <v>2389307</v>
      </c>
      <c r="O910">
        <v>1243.7829255596</v>
      </c>
      <c r="P910">
        <v>6.6914539075214101</v>
      </c>
      <c r="Q910">
        <v>207</v>
      </c>
      <c r="R910">
        <v>2753</v>
      </c>
      <c r="S910">
        <v>1264</v>
      </c>
      <c r="T910">
        <v>1561</v>
      </c>
      <c r="U910" s="9"/>
      <c r="V910"/>
      <c r="W910"/>
      <c r="X910"/>
      <c r="Y910"/>
      <c r="Z910"/>
      <c r="AA910"/>
      <c r="AB910"/>
    </row>
    <row r="911" spans="1:28" s="12" customFormat="1" ht="15" customHeight="1">
      <c r="A911" t="s">
        <v>4610</v>
      </c>
      <c r="B911" t="s">
        <v>4060</v>
      </c>
      <c r="C911" s="9" t="s">
        <v>4211</v>
      </c>
      <c r="D911" s="1"/>
      <c r="E911" s="3" t="s">
        <v>4061</v>
      </c>
      <c r="F911" t="s">
        <v>4053</v>
      </c>
      <c r="G911" t="s">
        <v>5415</v>
      </c>
      <c r="H911" t="s">
        <v>4156</v>
      </c>
      <c r="I911" t="s">
        <v>3027</v>
      </c>
      <c r="J911" s="13" t="s">
        <v>4219</v>
      </c>
      <c r="K911" s="13" t="s">
        <v>4219</v>
      </c>
      <c r="L911" s="9" t="b">
        <f t="shared" si="14"/>
        <v>1</v>
      </c>
      <c r="M911">
        <v>2110</v>
      </c>
      <c r="N911">
        <v>645381</v>
      </c>
      <c r="O911">
        <v>305.86777251184799</v>
      </c>
      <c r="P911">
        <v>1.3413759581096101</v>
      </c>
      <c r="Q911">
        <v>207</v>
      </c>
      <c r="R911">
        <v>835</v>
      </c>
      <c r="S911">
        <v>298</v>
      </c>
      <c r="T911">
        <v>0</v>
      </c>
      <c r="U911" s="9"/>
      <c r="V911"/>
      <c r="W911"/>
      <c r="X911"/>
      <c r="Y911"/>
      <c r="Z911"/>
      <c r="AA911"/>
      <c r="AB911"/>
    </row>
    <row r="912" spans="1:28" s="12" customFormat="1" ht="15" customHeight="1">
      <c r="A912" s="9" t="s">
        <v>1159</v>
      </c>
      <c r="B912" s="1" t="s">
        <v>1160</v>
      </c>
      <c r="C912" s="1" t="s">
        <v>4211</v>
      </c>
      <c r="D912" s="1"/>
      <c r="E912" s="9" t="s">
        <v>3445</v>
      </c>
      <c r="F912" t="s">
        <v>4053</v>
      </c>
      <c r="G912" t="s">
        <v>5401</v>
      </c>
      <c r="H912" t="s">
        <v>4005</v>
      </c>
      <c r="I912" t="s">
        <v>3027</v>
      </c>
      <c r="J912" s="9" t="s">
        <v>2775</v>
      </c>
      <c r="K912" s="9" t="s">
        <v>2775</v>
      </c>
      <c r="L912" s="9" t="b">
        <f t="shared" si="14"/>
        <v>1</v>
      </c>
      <c r="M912">
        <v>1882</v>
      </c>
      <c r="N912">
        <v>2822230</v>
      </c>
      <c r="O912">
        <v>1499.5908607863901</v>
      </c>
      <c r="P912">
        <v>8.2756827514941094</v>
      </c>
      <c r="Q912">
        <v>166</v>
      </c>
      <c r="R912">
        <v>3079</v>
      </c>
      <c r="S912">
        <v>1532.5</v>
      </c>
      <c r="T912">
        <v>1712</v>
      </c>
      <c r="U912" s="9"/>
      <c r="V912"/>
      <c r="W912"/>
      <c r="X912"/>
      <c r="Y912"/>
      <c r="Z912"/>
      <c r="AA912"/>
      <c r="AB912"/>
    </row>
    <row r="913" spans="1:28" s="12" customFormat="1" ht="15" customHeight="1">
      <c r="A913" s="9" t="s">
        <v>1161</v>
      </c>
      <c r="B913" s="1" t="s">
        <v>1162</v>
      </c>
      <c r="C913" s="1" t="s">
        <v>4211</v>
      </c>
      <c r="D913" s="1" t="s">
        <v>4211</v>
      </c>
      <c r="E913" s="9" t="s">
        <v>3309</v>
      </c>
      <c r="F913" t="s">
        <v>4053</v>
      </c>
      <c r="G913" t="s">
        <v>5140</v>
      </c>
      <c r="H913" t="s">
        <v>4005</v>
      </c>
      <c r="I913" t="s">
        <v>3027</v>
      </c>
      <c r="J913" s="9" t="s">
        <v>2776</v>
      </c>
      <c r="K913" s="9" t="s">
        <v>2776</v>
      </c>
      <c r="L913" s="9" t="b">
        <f t="shared" si="14"/>
        <v>1</v>
      </c>
      <c r="M913">
        <v>2314</v>
      </c>
      <c r="N913">
        <v>2412493</v>
      </c>
      <c r="O913">
        <v>1042.5639585133899</v>
      </c>
      <c r="P913">
        <v>5.0798940177061196</v>
      </c>
      <c r="Q913">
        <v>213</v>
      </c>
      <c r="R913">
        <v>2424</v>
      </c>
      <c r="S913">
        <v>1026.5</v>
      </c>
      <c r="T913">
        <v>1310</v>
      </c>
      <c r="U913" s="9"/>
      <c r="V913"/>
      <c r="W913"/>
      <c r="X913"/>
      <c r="Y913"/>
      <c r="Z913"/>
      <c r="AA913"/>
      <c r="AB913"/>
    </row>
    <row r="914" spans="1:28" s="12" customFormat="1" ht="15" customHeight="1">
      <c r="A914" s="9" t="s">
        <v>1163</v>
      </c>
      <c r="B914" s="1" t="s">
        <v>1164</v>
      </c>
      <c r="C914" s="1" t="s">
        <v>4211</v>
      </c>
      <c r="D914" s="1"/>
      <c r="E914" s="9" t="s">
        <v>3404</v>
      </c>
      <c r="F914" t="s">
        <v>4053</v>
      </c>
      <c r="G914" t="s">
        <v>5246</v>
      </c>
      <c r="H914" t="s">
        <v>4157</v>
      </c>
      <c r="I914" t="s">
        <v>3027</v>
      </c>
      <c r="J914" s="9" t="s">
        <v>2777</v>
      </c>
      <c r="K914" s="9" t="s">
        <v>2777</v>
      </c>
      <c r="L914" s="9" t="b">
        <f t="shared" si="14"/>
        <v>1</v>
      </c>
      <c r="M914">
        <v>2275</v>
      </c>
      <c r="N914">
        <v>2107316</v>
      </c>
      <c r="O914">
        <v>926.29274725274695</v>
      </c>
      <c r="P914">
        <v>5.0665642753135396</v>
      </c>
      <c r="Q914">
        <v>208</v>
      </c>
      <c r="R914">
        <v>2411</v>
      </c>
      <c r="S914">
        <v>928</v>
      </c>
      <c r="T914">
        <v>839</v>
      </c>
      <c r="U914" s="9"/>
      <c r="V914"/>
      <c r="W914"/>
      <c r="X914"/>
      <c r="Y914"/>
      <c r="Z914"/>
      <c r="AA914"/>
      <c r="AB914"/>
    </row>
    <row r="915" spans="1:28" s="12" customFormat="1" ht="15" customHeight="1">
      <c r="A915" s="9" t="s">
        <v>1165</v>
      </c>
      <c r="B915" s="1" t="s">
        <v>1166</v>
      </c>
      <c r="C915" s="1" t="s">
        <v>4211</v>
      </c>
      <c r="D915" s="1" t="s">
        <v>4211</v>
      </c>
      <c r="E915" s="9" t="s">
        <v>3096</v>
      </c>
      <c r="F915" t="s">
        <v>4053</v>
      </c>
      <c r="G915" t="s">
        <v>5408</v>
      </c>
      <c r="H915" t="s">
        <v>3771</v>
      </c>
      <c r="I915" t="s">
        <v>3027</v>
      </c>
      <c r="J915" s="9" t="s">
        <v>2778</v>
      </c>
      <c r="K915" s="9" t="s">
        <v>2778</v>
      </c>
      <c r="L915" s="9" t="b">
        <f t="shared" si="14"/>
        <v>1</v>
      </c>
      <c r="M915">
        <v>2050</v>
      </c>
      <c r="N915">
        <v>2432415</v>
      </c>
      <c r="O915">
        <v>1186.54390243902</v>
      </c>
      <c r="P915">
        <v>6.4771437621011501</v>
      </c>
      <c r="Q915">
        <v>213</v>
      </c>
      <c r="R915">
        <v>2188</v>
      </c>
      <c r="S915">
        <v>1217</v>
      </c>
      <c r="T915">
        <v>1540</v>
      </c>
      <c r="U915" s="9"/>
      <c r="V915"/>
      <c r="W915"/>
      <c r="X915"/>
      <c r="Y915"/>
      <c r="Z915"/>
      <c r="AA915"/>
      <c r="AB915"/>
    </row>
    <row r="916" spans="1:28" s="12" customFormat="1" ht="15" customHeight="1">
      <c r="A916" s="9" t="s">
        <v>1167</v>
      </c>
      <c r="B916" s="1" t="s">
        <v>1168</v>
      </c>
      <c r="C916" s="1" t="s">
        <v>4211</v>
      </c>
      <c r="D916" s="1"/>
      <c r="E916" s="9" t="s">
        <v>3437</v>
      </c>
      <c r="F916" t="s">
        <v>4053</v>
      </c>
      <c r="G916" t="s">
        <v>5589</v>
      </c>
      <c r="H916" t="s">
        <v>4196</v>
      </c>
      <c r="I916" t="s">
        <v>3027</v>
      </c>
      <c r="J916" s="9" t="s">
        <v>2779</v>
      </c>
      <c r="K916" s="9" t="s">
        <v>2779</v>
      </c>
      <c r="L916" s="9" t="b">
        <f t="shared" si="14"/>
        <v>1</v>
      </c>
      <c r="M916">
        <v>2262</v>
      </c>
      <c r="N916">
        <v>1207525</v>
      </c>
      <c r="O916">
        <v>533.83068081343902</v>
      </c>
      <c r="P916">
        <v>3.0403086938600001</v>
      </c>
      <c r="Q916">
        <v>208</v>
      </c>
      <c r="R916">
        <v>1751</v>
      </c>
      <c r="S916">
        <v>540</v>
      </c>
      <c r="T916">
        <v>7</v>
      </c>
      <c r="U916" s="9"/>
      <c r="V916"/>
      <c r="W916"/>
      <c r="X916"/>
      <c r="Y916"/>
      <c r="Z916"/>
      <c r="AA916"/>
      <c r="AB916"/>
    </row>
    <row r="917" spans="1:28" s="12" customFormat="1" ht="15" customHeight="1">
      <c r="A917" s="9" t="s">
        <v>1121</v>
      </c>
      <c r="B917" s="1" t="s">
        <v>1122</v>
      </c>
      <c r="C917" s="1" t="s">
        <v>4211</v>
      </c>
      <c r="D917" s="1"/>
      <c r="E917" s="9" t="s">
        <v>3411</v>
      </c>
      <c r="F917" t="s">
        <v>4053</v>
      </c>
      <c r="G917" t="s">
        <v>5554</v>
      </c>
      <c r="H917" t="s">
        <v>4156</v>
      </c>
      <c r="I917" t="s">
        <v>3027</v>
      </c>
      <c r="J917" s="9" t="s">
        <v>2753</v>
      </c>
      <c r="K917" s="9" t="s">
        <v>5784</v>
      </c>
      <c r="L917" s="9" t="b">
        <f t="shared" si="14"/>
        <v>0</v>
      </c>
      <c r="M917">
        <v>2324</v>
      </c>
      <c r="N917">
        <v>1822914</v>
      </c>
      <c r="O917">
        <v>784.38640275387195</v>
      </c>
      <c r="P917">
        <v>3.8575906077898998</v>
      </c>
      <c r="Q917">
        <v>187</v>
      </c>
      <c r="R917">
        <v>1712</v>
      </c>
      <c r="S917">
        <v>793</v>
      </c>
      <c r="T917">
        <v>246</v>
      </c>
      <c r="U917" s="9"/>
      <c r="V917"/>
      <c r="W917"/>
      <c r="X917"/>
      <c r="Y917"/>
      <c r="Z917"/>
      <c r="AA917"/>
      <c r="AB917"/>
    </row>
    <row r="918" spans="1:28" s="12" customFormat="1" ht="15" customHeight="1">
      <c r="A918" s="9" t="s">
        <v>1169</v>
      </c>
      <c r="B918" s="1" t="s">
        <v>1170</v>
      </c>
      <c r="C918" s="1" t="s">
        <v>4211</v>
      </c>
      <c r="D918" s="1" t="s">
        <v>4211</v>
      </c>
      <c r="E918" s="9" t="s">
        <v>3416</v>
      </c>
      <c r="F918" t="s">
        <v>4053</v>
      </c>
      <c r="G918" t="s">
        <v>5557</v>
      </c>
      <c r="H918" t="s">
        <v>4196</v>
      </c>
      <c r="I918" t="s">
        <v>3027</v>
      </c>
      <c r="J918" s="9" t="s">
        <v>2780</v>
      </c>
      <c r="K918" s="9" t="s">
        <v>2780</v>
      </c>
      <c r="L918" s="9" t="b">
        <f t="shared" si="14"/>
        <v>1</v>
      </c>
      <c r="M918">
        <v>2341</v>
      </c>
      <c r="N918">
        <v>2004763</v>
      </c>
      <c r="O918">
        <v>856.37035454933698</v>
      </c>
      <c r="P918">
        <v>4.1431115235932996</v>
      </c>
      <c r="Q918">
        <v>203</v>
      </c>
      <c r="R918">
        <v>1956</v>
      </c>
      <c r="S918">
        <v>871</v>
      </c>
      <c r="T918">
        <v>532</v>
      </c>
      <c r="U918" s="9"/>
      <c r="V918"/>
      <c r="W918"/>
      <c r="X918"/>
      <c r="Y918"/>
      <c r="Z918"/>
      <c r="AA918"/>
      <c r="AB918"/>
    </row>
    <row r="919" spans="1:28" s="12" customFormat="1" ht="15" customHeight="1">
      <c r="A919" s="9" t="s">
        <v>1169</v>
      </c>
      <c r="B919" s="1" t="s">
        <v>1171</v>
      </c>
      <c r="C919" s="1" t="s">
        <v>4210</v>
      </c>
      <c r="D919" s="1"/>
      <c r="E919" s="9" t="s">
        <v>3421</v>
      </c>
      <c r="F919" t="s">
        <v>4053</v>
      </c>
      <c r="G919" t="s">
        <v>5557</v>
      </c>
      <c r="H919" t="s">
        <v>4157</v>
      </c>
      <c r="I919" t="s">
        <v>3027</v>
      </c>
      <c r="J919" s="9" t="s">
        <v>2781</v>
      </c>
      <c r="K919" s="9" t="s">
        <v>2781</v>
      </c>
      <c r="L919" s="9" t="b">
        <f t="shared" si="14"/>
        <v>1</v>
      </c>
      <c r="M919">
        <v>2194</v>
      </c>
      <c r="N919">
        <v>1222615</v>
      </c>
      <c r="O919">
        <v>557.25387420236996</v>
      </c>
      <c r="P919">
        <v>3.1246673522294999</v>
      </c>
      <c r="Q919">
        <v>207</v>
      </c>
      <c r="R919">
        <v>2412</v>
      </c>
      <c r="S919">
        <v>558</v>
      </c>
      <c r="T919">
        <v>8</v>
      </c>
      <c r="U919" s="9"/>
      <c r="V919"/>
      <c r="W919"/>
      <c r="X919"/>
      <c r="Y919"/>
      <c r="Z919"/>
      <c r="AA919"/>
      <c r="AB919"/>
    </row>
    <row r="920" spans="1:28" s="12" customFormat="1" ht="15" customHeight="1">
      <c r="A920" s="9" t="s">
        <v>1172</v>
      </c>
      <c r="B920" s="1" t="s">
        <v>1173</v>
      </c>
      <c r="C920" s="1" t="s">
        <v>4211</v>
      </c>
      <c r="D920" s="1"/>
      <c r="E920" s="9" t="s">
        <v>3422</v>
      </c>
      <c r="F920" t="s">
        <v>4053</v>
      </c>
      <c r="G920" t="s">
        <v>5556</v>
      </c>
      <c r="H920" t="s">
        <v>4157</v>
      </c>
      <c r="I920" t="s">
        <v>3027</v>
      </c>
      <c r="J920" s="9" t="s">
        <v>2782</v>
      </c>
      <c r="K920" s="9" t="s">
        <v>2782</v>
      </c>
      <c r="L920" s="9" t="b">
        <f t="shared" si="14"/>
        <v>1</v>
      </c>
      <c r="M920">
        <v>2211</v>
      </c>
      <c r="N920">
        <v>960626</v>
      </c>
      <c r="O920">
        <v>434.47580280416099</v>
      </c>
      <c r="P920">
        <v>2.4169482144215699</v>
      </c>
      <c r="Q920">
        <v>207</v>
      </c>
      <c r="R920">
        <v>1268</v>
      </c>
      <c r="S920">
        <v>425</v>
      </c>
      <c r="T920">
        <v>4</v>
      </c>
      <c r="U920" s="9"/>
      <c r="V920"/>
      <c r="W920"/>
      <c r="X920"/>
      <c r="Y920"/>
      <c r="Z920"/>
      <c r="AA920"/>
      <c r="AB920"/>
    </row>
    <row r="921" spans="1:28" s="12" customFormat="1" ht="15" customHeight="1">
      <c r="A921" s="9" t="s">
        <v>1176</v>
      </c>
      <c r="B921" s="1" t="s">
        <v>1177</v>
      </c>
      <c r="C921" s="1" t="s">
        <v>4211</v>
      </c>
      <c r="D921" s="1"/>
      <c r="E921" s="9" t="s">
        <v>3308</v>
      </c>
      <c r="F921" t="s">
        <v>4053</v>
      </c>
      <c r="G921" t="s">
        <v>5139</v>
      </c>
      <c r="H921" t="s">
        <v>4005</v>
      </c>
      <c r="I921" t="s">
        <v>3027</v>
      </c>
      <c r="J921" s="9" t="s">
        <v>2783</v>
      </c>
      <c r="K921" s="9" t="s">
        <v>2783</v>
      </c>
      <c r="L921" s="9" t="b">
        <f t="shared" si="14"/>
        <v>1</v>
      </c>
      <c r="M921">
        <v>2171</v>
      </c>
      <c r="N921">
        <v>1862666</v>
      </c>
      <c r="O921">
        <v>857.97604790419098</v>
      </c>
      <c r="P921">
        <v>5.3338148078210699</v>
      </c>
      <c r="Q921">
        <v>211</v>
      </c>
      <c r="R921">
        <v>2169</v>
      </c>
      <c r="S921">
        <v>850</v>
      </c>
      <c r="T921">
        <v>582</v>
      </c>
      <c r="U921" s="9"/>
      <c r="V921"/>
      <c r="W921"/>
      <c r="X921"/>
      <c r="Y921"/>
      <c r="Z921"/>
      <c r="AA921"/>
      <c r="AB921"/>
    </row>
    <row r="922" spans="1:28" s="12" customFormat="1" ht="15" customHeight="1">
      <c r="A922" s="9" t="s">
        <v>1178</v>
      </c>
      <c r="B922" s="1" t="s">
        <v>1179</v>
      </c>
      <c r="C922" s="1" t="s">
        <v>4211</v>
      </c>
      <c r="D922" s="1" t="s">
        <v>4211</v>
      </c>
      <c r="E922" s="9" t="s">
        <v>3423</v>
      </c>
      <c r="F922" t="s">
        <v>4053</v>
      </c>
      <c r="G922" t="s">
        <v>5251</v>
      </c>
      <c r="H922" t="s">
        <v>4156</v>
      </c>
      <c r="I922" t="s">
        <v>3027</v>
      </c>
      <c r="J922" s="9" t="s">
        <v>2784</v>
      </c>
      <c r="K922" s="9" t="s">
        <v>2784</v>
      </c>
      <c r="L922" s="9" t="b">
        <f t="shared" si="14"/>
        <v>1</v>
      </c>
      <c r="M922">
        <v>2109</v>
      </c>
      <c r="N922">
        <v>2208578</v>
      </c>
      <c r="O922">
        <v>1047.2157420578401</v>
      </c>
      <c r="P922">
        <v>5.3724004694231899</v>
      </c>
      <c r="Q922">
        <v>213</v>
      </c>
      <c r="R922">
        <v>4041</v>
      </c>
      <c r="S922">
        <v>1061</v>
      </c>
      <c r="T922">
        <v>1297</v>
      </c>
      <c r="U922" s="9"/>
      <c r="V922"/>
      <c r="W922"/>
      <c r="X922"/>
      <c r="Y922"/>
      <c r="Z922"/>
      <c r="AA922"/>
      <c r="AB922"/>
    </row>
    <row r="923" spans="1:28" s="12" customFormat="1" ht="15" customHeight="1">
      <c r="A923" s="9" t="s">
        <v>1178</v>
      </c>
      <c r="B923" s="1" t="s">
        <v>1180</v>
      </c>
      <c r="C923" s="1" t="s">
        <v>4210</v>
      </c>
      <c r="D923" s="1"/>
      <c r="E923" s="9" t="s">
        <v>3424</v>
      </c>
      <c r="F923" t="s">
        <v>4053</v>
      </c>
      <c r="G923" t="s">
        <v>5251</v>
      </c>
      <c r="H923" t="s">
        <v>4196</v>
      </c>
      <c r="I923" t="s">
        <v>3027</v>
      </c>
      <c r="J923" s="9" t="s">
        <v>2785</v>
      </c>
      <c r="K923" s="9" t="s">
        <v>2785</v>
      </c>
      <c r="L923" s="9" t="b">
        <f t="shared" si="14"/>
        <v>1</v>
      </c>
      <c r="M923">
        <v>2292</v>
      </c>
      <c r="N923">
        <v>1580907</v>
      </c>
      <c r="O923">
        <v>689.75</v>
      </c>
      <c r="P923">
        <v>3.59732803811566</v>
      </c>
      <c r="Q923">
        <v>213</v>
      </c>
      <c r="R923">
        <v>2485</v>
      </c>
      <c r="S923">
        <v>696</v>
      </c>
      <c r="T923">
        <v>68</v>
      </c>
      <c r="U923" s="9"/>
      <c r="V923"/>
      <c r="W923"/>
      <c r="X923"/>
      <c r="Y923"/>
      <c r="Z923"/>
      <c r="AA923"/>
      <c r="AB923"/>
    </row>
    <row r="924" spans="1:28" s="12" customFormat="1" ht="15" customHeight="1">
      <c r="A924" s="9" t="s">
        <v>1178</v>
      </c>
      <c r="B924" s="1" t="s">
        <v>1181</v>
      </c>
      <c r="C924" s="1" t="s">
        <v>4210</v>
      </c>
      <c r="D924" s="1"/>
      <c r="E924" s="9" t="s">
        <v>3425</v>
      </c>
      <c r="F924" t="s">
        <v>4053</v>
      </c>
      <c r="G924" t="s">
        <v>5251</v>
      </c>
      <c r="H924" t="s">
        <v>4156</v>
      </c>
      <c r="I924" t="s">
        <v>3027</v>
      </c>
      <c r="J924" s="9" t="s">
        <v>2786</v>
      </c>
      <c r="K924" s="9" t="s">
        <v>2786</v>
      </c>
      <c r="L924" s="9" t="b">
        <f t="shared" si="14"/>
        <v>1</v>
      </c>
      <c r="M924">
        <v>2219</v>
      </c>
      <c r="N924">
        <v>1496502</v>
      </c>
      <c r="O924">
        <v>674.40378548895899</v>
      </c>
      <c r="P924">
        <v>3.4791537189010899</v>
      </c>
      <c r="Q924">
        <v>216</v>
      </c>
      <c r="R924">
        <v>1673</v>
      </c>
      <c r="S924">
        <v>683</v>
      </c>
      <c r="T924">
        <v>40</v>
      </c>
      <c r="U924" s="9"/>
      <c r="V924"/>
      <c r="W924"/>
      <c r="X924"/>
      <c r="Y924"/>
      <c r="Z924"/>
      <c r="AA924"/>
      <c r="AB924"/>
    </row>
    <row r="925" spans="1:28" s="12" customFormat="1" ht="15" customHeight="1">
      <c r="A925" s="9" t="s">
        <v>1104</v>
      </c>
      <c r="B925" s="1" t="s">
        <v>1105</v>
      </c>
      <c r="C925" s="1" t="s">
        <v>4211</v>
      </c>
      <c r="D925" s="1"/>
      <c r="E925" s="9" t="s">
        <v>3405</v>
      </c>
      <c r="F925" t="s">
        <v>4053</v>
      </c>
      <c r="G925" t="s">
        <v>5093</v>
      </c>
      <c r="H925" t="s">
        <v>3780</v>
      </c>
      <c r="I925" t="s">
        <v>3027</v>
      </c>
      <c r="J925" s="9" t="s">
        <v>2744</v>
      </c>
      <c r="K925" s="9" t="s">
        <v>2744</v>
      </c>
      <c r="L925" s="9" t="b">
        <f t="shared" si="14"/>
        <v>1</v>
      </c>
      <c r="M925">
        <v>2306</v>
      </c>
      <c r="N925">
        <v>2031874</v>
      </c>
      <c r="O925">
        <v>881.12489158716301</v>
      </c>
      <c r="P925">
        <v>4.4690721249301797</v>
      </c>
      <c r="Q925">
        <v>213</v>
      </c>
      <c r="R925">
        <v>3859</v>
      </c>
      <c r="S925">
        <v>893</v>
      </c>
      <c r="T925">
        <v>634</v>
      </c>
      <c r="U925" s="9"/>
      <c r="V925"/>
      <c r="W925"/>
      <c r="X925"/>
      <c r="Y925"/>
      <c r="Z925"/>
      <c r="AA925"/>
      <c r="AB925"/>
    </row>
    <row r="926" spans="1:28" s="12" customFormat="1" ht="15" customHeight="1">
      <c r="A926" s="9" t="s">
        <v>1182</v>
      </c>
      <c r="B926" s="1" t="s">
        <v>1184</v>
      </c>
      <c r="C926" s="1" t="s">
        <v>4211</v>
      </c>
      <c r="D926" s="1" t="s">
        <v>4211</v>
      </c>
      <c r="E926" s="9" t="s">
        <v>3438</v>
      </c>
      <c r="F926" t="s">
        <v>4053</v>
      </c>
      <c r="G926" t="s">
        <v>4696</v>
      </c>
      <c r="H926" t="s">
        <v>4156</v>
      </c>
      <c r="I926" t="s">
        <v>3027</v>
      </c>
      <c r="J926" s="9" t="s">
        <v>2788</v>
      </c>
      <c r="K926" s="9" t="s">
        <v>2788</v>
      </c>
      <c r="L926" s="9" t="b">
        <f t="shared" si="14"/>
        <v>1</v>
      </c>
      <c r="M926">
        <v>2250</v>
      </c>
      <c r="N926">
        <v>2620954</v>
      </c>
      <c r="O926">
        <v>1164.86844444444</v>
      </c>
      <c r="P926">
        <v>5.4228064972590699</v>
      </c>
      <c r="Q926">
        <v>245</v>
      </c>
      <c r="R926">
        <v>2720</v>
      </c>
      <c r="S926">
        <v>1187</v>
      </c>
      <c r="T926">
        <v>1712</v>
      </c>
      <c r="U926" s="9"/>
      <c r="V926"/>
      <c r="W926"/>
      <c r="X926"/>
      <c r="Y926"/>
      <c r="Z926"/>
      <c r="AA926"/>
      <c r="AB926"/>
    </row>
    <row r="927" spans="1:28" s="12" customFormat="1" ht="15" customHeight="1">
      <c r="A927" s="9" t="s">
        <v>1185</v>
      </c>
      <c r="B927" s="1" t="s">
        <v>1186</v>
      </c>
      <c r="C927" s="1" t="s">
        <v>4211</v>
      </c>
      <c r="D927" s="1"/>
      <c r="E927" s="9" t="s">
        <v>3439</v>
      </c>
      <c r="F927" t="s">
        <v>4053</v>
      </c>
      <c r="G927" t="s">
        <v>5543</v>
      </c>
      <c r="H927" t="s">
        <v>4156</v>
      </c>
      <c r="I927" t="s">
        <v>3027</v>
      </c>
      <c r="J927" s="9" t="s">
        <v>2789</v>
      </c>
      <c r="K927" s="9" t="s">
        <v>2789</v>
      </c>
      <c r="L927" s="9" t="b">
        <f t="shared" si="14"/>
        <v>1</v>
      </c>
      <c r="M927">
        <v>1913</v>
      </c>
      <c r="N927">
        <v>1415608</v>
      </c>
      <c r="O927">
        <v>739.99372713016203</v>
      </c>
      <c r="P927">
        <v>3.8659613266847601</v>
      </c>
      <c r="Q927">
        <v>210</v>
      </c>
      <c r="R927">
        <v>1852</v>
      </c>
      <c r="S927">
        <v>746</v>
      </c>
      <c r="T927">
        <v>92</v>
      </c>
      <c r="U927" s="9"/>
      <c r="V927"/>
      <c r="W927"/>
      <c r="X927"/>
      <c r="Y927"/>
      <c r="Z927"/>
      <c r="AA927"/>
      <c r="AB927"/>
    </row>
    <row r="928" spans="1:28" ht="15" customHeight="1">
      <c r="A928" s="9" t="s">
        <v>1187</v>
      </c>
      <c r="B928" s="1" t="s">
        <v>1188</v>
      </c>
      <c r="C928" s="1" t="s">
        <v>4211</v>
      </c>
      <c r="E928" s="9" t="s">
        <v>3289</v>
      </c>
      <c r="F928" t="s">
        <v>4053</v>
      </c>
      <c r="G928" t="s">
        <v>5200</v>
      </c>
      <c r="H928" t="s">
        <v>3783</v>
      </c>
      <c r="I928" t="s">
        <v>3027</v>
      </c>
      <c r="J928" s="9" t="s">
        <v>2790</v>
      </c>
      <c r="K928" s="9" t="s">
        <v>2790</v>
      </c>
      <c r="L928" s="9" t="b">
        <f t="shared" si="14"/>
        <v>1</v>
      </c>
      <c r="M928">
        <v>2354</v>
      </c>
      <c r="N928">
        <v>1648510</v>
      </c>
      <c r="O928">
        <v>700.30161427357598</v>
      </c>
      <c r="P928">
        <v>4.7433915384112</v>
      </c>
      <c r="Q928">
        <v>207</v>
      </c>
      <c r="R928">
        <v>3557</v>
      </c>
      <c r="S928">
        <v>682</v>
      </c>
      <c r="T928">
        <v>234</v>
      </c>
    </row>
    <row r="929" spans="1:20" ht="15" customHeight="1">
      <c r="A929" s="9" t="s">
        <v>1189</v>
      </c>
      <c r="B929" s="1" t="s">
        <v>1190</v>
      </c>
      <c r="C929" s="1" t="s">
        <v>4211</v>
      </c>
      <c r="E929" s="9" t="s">
        <v>3384</v>
      </c>
      <c r="F929" t="s">
        <v>4053</v>
      </c>
      <c r="G929" t="s">
        <v>5222</v>
      </c>
      <c r="H929" t="s">
        <v>3797</v>
      </c>
      <c r="I929" t="s">
        <v>3027</v>
      </c>
      <c r="J929" s="9" t="s">
        <v>2791</v>
      </c>
      <c r="K929" s="9" t="s">
        <v>2791</v>
      </c>
      <c r="L929" s="9" t="b">
        <f t="shared" si="14"/>
        <v>1</v>
      </c>
      <c r="M929">
        <v>2298</v>
      </c>
      <c r="N929">
        <v>2459478</v>
      </c>
      <c r="O929">
        <v>1070.2689295039099</v>
      </c>
      <c r="P929">
        <v>5.1239123012546504</v>
      </c>
      <c r="Q929">
        <v>226</v>
      </c>
      <c r="R929">
        <v>2484</v>
      </c>
      <c r="S929">
        <v>1081</v>
      </c>
      <c r="T929">
        <v>1506</v>
      </c>
    </row>
    <row r="930" spans="1:20" ht="15" customHeight="1">
      <c r="A930" s="9" t="s">
        <v>1191</v>
      </c>
      <c r="B930" s="1" t="s">
        <v>1192</v>
      </c>
      <c r="C930" s="1" t="s">
        <v>4211</v>
      </c>
      <c r="E930" s="9" t="s">
        <v>3426</v>
      </c>
      <c r="F930" t="s">
        <v>4053</v>
      </c>
      <c r="G930" t="s">
        <v>4690</v>
      </c>
      <c r="H930" t="s">
        <v>4156</v>
      </c>
      <c r="I930" t="s">
        <v>3027</v>
      </c>
      <c r="J930" s="9" t="s">
        <v>2792</v>
      </c>
      <c r="K930" s="9" t="s">
        <v>2792</v>
      </c>
      <c r="L930" s="9" t="b">
        <f t="shared" si="14"/>
        <v>1</v>
      </c>
      <c r="M930">
        <v>2268</v>
      </c>
      <c r="N930">
        <v>1029397</v>
      </c>
      <c r="O930">
        <v>453.87874779541397</v>
      </c>
      <c r="P930">
        <v>2.5242297910085201</v>
      </c>
      <c r="Q930">
        <v>181</v>
      </c>
      <c r="R930">
        <v>1958</v>
      </c>
      <c r="S930">
        <v>443</v>
      </c>
      <c r="T930">
        <v>7</v>
      </c>
    </row>
    <row r="931" spans="1:20" ht="15" customHeight="1">
      <c r="A931" s="9" t="s">
        <v>1193</v>
      </c>
      <c r="B931" s="1" t="s">
        <v>1194</v>
      </c>
      <c r="C931" s="1" t="s">
        <v>4211</v>
      </c>
      <c r="E931" s="9" t="s">
        <v>3398</v>
      </c>
      <c r="F931" t="s">
        <v>4053</v>
      </c>
      <c r="G931" t="s">
        <v>4691</v>
      </c>
      <c r="H931" t="s">
        <v>4156</v>
      </c>
      <c r="I931" t="s">
        <v>3027</v>
      </c>
      <c r="J931" s="9" t="s">
        <v>2793</v>
      </c>
      <c r="K931" s="9" t="s">
        <v>2793</v>
      </c>
      <c r="L931" s="9" t="b">
        <f t="shared" si="14"/>
        <v>1</v>
      </c>
      <c r="M931">
        <v>1430</v>
      </c>
      <c r="N931">
        <v>429490</v>
      </c>
      <c r="O931">
        <v>300.34265734265699</v>
      </c>
      <c r="P931">
        <v>1.8670067096793199</v>
      </c>
      <c r="Q931">
        <v>157</v>
      </c>
      <c r="R931">
        <v>715</v>
      </c>
      <c r="S931">
        <v>286</v>
      </c>
      <c r="T931">
        <v>0</v>
      </c>
    </row>
    <row r="932" spans="1:20" ht="15" customHeight="1">
      <c r="A932" s="9" t="s">
        <v>1195</v>
      </c>
      <c r="B932" s="1" t="s">
        <v>1196</v>
      </c>
      <c r="C932" s="1" t="s">
        <v>4211</v>
      </c>
      <c r="D932" s="1" t="s">
        <v>4211</v>
      </c>
      <c r="E932" s="9" t="s">
        <v>3396</v>
      </c>
      <c r="F932" t="s">
        <v>4053</v>
      </c>
      <c r="G932" t="s">
        <v>5245</v>
      </c>
      <c r="H932" t="s">
        <v>4156</v>
      </c>
      <c r="I932" t="s">
        <v>3027</v>
      </c>
      <c r="J932" s="9" t="s">
        <v>2794</v>
      </c>
      <c r="K932" s="9" t="s">
        <v>2794</v>
      </c>
      <c r="L932" s="9" t="b">
        <f t="shared" si="14"/>
        <v>1</v>
      </c>
      <c r="M932">
        <v>2316</v>
      </c>
      <c r="N932">
        <v>1334973</v>
      </c>
      <c r="O932">
        <v>576.41321243523305</v>
      </c>
      <c r="P932">
        <v>3.2510656300330898</v>
      </c>
      <c r="Q932">
        <v>207</v>
      </c>
      <c r="R932">
        <v>2181</v>
      </c>
      <c r="S932">
        <v>576</v>
      </c>
      <c r="T932">
        <v>20</v>
      </c>
    </row>
    <row r="933" spans="1:20" ht="15" customHeight="1">
      <c r="A933" s="9" t="s">
        <v>1197</v>
      </c>
      <c r="B933" s="1" t="s">
        <v>1198</v>
      </c>
      <c r="C933" s="1" t="s">
        <v>4211</v>
      </c>
      <c r="E933" s="9" t="s">
        <v>3427</v>
      </c>
      <c r="F933" t="s">
        <v>4053</v>
      </c>
      <c r="G933" t="s">
        <v>5252</v>
      </c>
      <c r="H933" t="s">
        <v>4156</v>
      </c>
      <c r="I933" t="s">
        <v>3027</v>
      </c>
      <c r="J933" s="9" t="s">
        <v>2795</v>
      </c>
      <c r="K933" s="9" t="s">
        <v>2795</v>
      </c>
      <c r="L933" s="9" t="b">
        <f t="shared" si="14"/>
        <v>1</v>
      </c>
      <c r="M933">
        <v>1577</v>
      </c>
      <c r="N933">
        <v>1660939</v>
      </c>
      <c r="O933">
        <v>1053.22701331642</v>
      </c>
      <c r="P933">
        <v>7.1378749068088903</v>
      </c>
      <c r="Q933">
        <v>211</v>
      </c>
      <c r="R933">
        <v>2234</v>
      </c>
      <c r="S933">
        <v>1079</v>
      </c>
      <c r="T933">
        <v>965</v>
      </c>
    </row>
    <row r="934" spans="1:20" ht="15" customHeight="1">
      <c r="A934" s="9" t="s">
        <v>1182</v>
      </c>
      <c r="B934" s="1" t="s">
        <v>1183</v>
      </c>
      <c r="C934" s="1" t="s">
        <v>4211</v>
      </c>
      <c r="D934" s="1" t="s">
        <v>4211</v>
      </c>
      <c r="E934" s="9" t="s">
        <v>3312</v>
      </c>
      <c r="F934" t="s">
        <v>4053</v>
      </c>
      <c r="G934" t="s">
        <v>4696</v>
      </c>
      <c r="H934" t="s">
        <v>3783</v>
      </c>
      <c r="I934" t="s">
        <v>3027</v>
      </c>
      <c r="J934" s="9" t="s">
        <v>2787</v>
      </c>
      <c r="K934" s="9" t="s">
        <v>5785</v>
      </c>
      <c r="L934" s="9" t="b">
        <f t="shared" si="14"/>
        <v>0</v>
      </c>
      <c r="M934">
        <v>2332</v>
      </c>
      <c r="N934">
        <v>2823260</v>
      </c>
      <c r="O934">
        <v>1210.66037735849</v>
      </c>
      <c r="P934">
        <v>10.1988694280312</v>
      </c>
      <c r="Q934">
        <v>217</v>
      </c>
      <c r="R934">
        <v>4181</v>
      </c>
      <c r="S934">
        <v>1145</v>
      </c>
      <c r="T934">
        <v>1494</v>
      </c>
    </row>
    <row r="935" spans="1:20" ht="15" customHeight="1">
      <c r="A935" s="9" t="s">
        <v>1147</v>
      </c>
      <c r="B935" s="1" t="s">
        <v>1148</v>
      </c>
      <c r="C935" s="9" t="s">
        <v>4210</v>
      </c>
      <c r="E935" s="9" t="s">
        <v>3402</v>
      </c>
      <c r="F935" t="s">
        <v>4053</v>
      </c>
      <c r="G935" t="s">
        <v>5549</v>
      </c>
      <c r="H935" t="s">
        <v>3771</v>
      </c>
      <c r="I935" t="s">
        <v>3027</v>
      </c>
      <c r="J935" s="9" t="s">
        <v>2768</v>
      </c>
      <c r="K935" s="9" t="s">
        <v>5760</v>
      </c>
      <c r="L935" s="9" t="b">
        <f t="shared" si="14"/>
        <v>0</v>
      </c>
      <c r="M935">
        <v>2280</v>
      </c>
      <c r="N935">
        <v>2011549</v>
      </c>
      <c r="O935">
        <v>882.25833333333298</v>
      </c>
      <c r="P935">
        <v>4.5590792219539704</v>
      </c>
      <c r="Q935">
        <v>209</v>
      </c>
      <c r="R935">
        <v>2370</v>
      </c>
      <c r="S935">
        <v>896</v>
      </c>
      <c r="T935">
        <v>652</v>
      </c>
    </row>
    <row r="936" spans="1:20" ht="15" customHeight="1">
      <c r="A936" s="9" t="s">
        <v>1147</v>
      </c>
      <c r="B936" s="1" t="s">
        <v>1149</v>
      </c>
      <c r="C936" s="9" t="s">
        <v>4210</v>
      </c>
      <c r="E936" s="9" t="s">
        <v>3435</v>
      </c>
      <c r="F936" t="s">
        <v>4053</v>
      </c>
      <c r="G936" t="s">
        <v>5549</v>
      </c>
      <c r="H936" t="s">
        <v>4196</v>
      </c>
      <c r="I936" t="s">
        <v>3027</v>
      </c>
      <c r="J936" s="9" t="s">
        <v>2769</v>
      </c>
      <c r="K936" s="9" t="s">
        <v>5761</v>
      </c>
      <c r="L936" s="9" t="b">
        <f t="shared" si="14"/>
        <v>0</v>
      </c>
      <c r="M936">
        <v>2118</v>
      </c>
      <c r="N936">
        <v>2371818</v>
      </c>
      <c r="O936">
        <v>1119.83852691218</v>
      </c>
      <c r="P936">
        <v>5.8463832864627703</v>
      </c>
      <c r="Q936">
        <v>218</v>
      </c>
      <c r="R936">
        <v>2687</v>
      </c>
      <c r="S936">
        <v>1126</v>
      </c>
      <c r="T936">
        <v>1466</v>
      </c>
    </row>
    <row r="937" spans="1:20" ht="15" customHeight="1">
      <c r="A937" s="9" t="s">
        <v>1199</v>
      </c>
      <c r="B937" s="1" t="s">
        <v>1200</v>
      </c>
      <c r="C937" s="1" t="s">
        <v>4211</v>
      </c>
      <c r="E937" s="9" t="s">
        <v>5661</v>
      </c>
      <c r="F937" t="s">
        <v>4053</v>
      </c>
      <c r="G937" t="s">
        <v>5797</v>
      </c>
      <c r="H937" t="s">
        <v>4156</v>
      </c>
      <c r="I937" t="s">
        <v>3027</v>
      </c>
      <c r="J937" s="9" t="s">
        <v>2796</v>
      </c>
      <c r="K937" s="9" t="s">
        <v>2796</v>
      </c>
      <c r="L937" s="9" t="b">
        <f t="shared" si="14"/>
        <v>1</v>
      </c>
      <c r="M937">
        <v>1867</v>
      </c>
      <c r="N937">
        <v>709108</v>
      </c>
      <c r="O937">
        <v>379.81146223888499</v>
      </c>
      <c r="P937">
        <v>2.6635479160322499</v>
      </c>
      <c r="Q937">
        <v>151</v>
      </c>
      <c r="R937">
        <v>1702</v>
      </c>
      <c r="S937">
        <v>367</v>
      </c>
      <c r="T937">
        <v>4</v>
      </c>
    </row>
    <row r="938" spans="1:20" ht="15" customHeight="1">
      <c r="A938" s="9" t="s">
        <v>1201</v>
      </c>
      <c r="B938" s="1" t="s">
        <v>1202</v>
      </c>
      <c r="C938" s="1" t="s">
        <v>4211</v>
      </c>
      <c r="E938" s="9" t="s">
        <v>3417</v>
      </c>
      <c r="F938" t="s">
        <v>4053</v>
      </c>
      <c r="G938" t="s">
        <v>4694</v>
      </c>
      <c r="H938" t="s">
        <v>4156</v>
      </c>
      <c r="I938" t="s">
        <v>3027</v>
      </c>
      <c r="J938" s="9" t="s">
        <v>2797</v>
      </c>
      <c r="K938" s="9" t="s">
        <v>2797</v>
      </c>
      <c r="L938" s="9" t="b">
        <f t="shared" si="14"/>
        <v>1</v>
      </c>
      <c r="M938">
        <v>2164</v>
      </c>
      <c r="N938">
        <v>874111</v>
      </c>
      <c r="O938">
        <v>403.93299445471303</v>
      </c>
      <c r="P938">
        <v>2.49439074961334</v>
      </c>
      <c r="Q938">
        <v>207</v>
      </c>
      <c r="R938">
        <v>3032</v>
      </c>
      <c r="S938">
        <v>398</v>
      </c>
      <c r="T938">
        <v>4</v>
      </c>
    </row>
    <row r="939" spans="1:20" ht="15" customHeight="1">
      <c r="A939" s="9" t="s">
        <v>1136</v>
      </c>
      <c r="B939" s="1" t="s">
        <v>1137</v>
      </c>
      <c r="C939" s="1" t="s">
        <v>4211</v>
      </c>
      <c r="E939" s="9" t="s">
        <v>3317</v>
      </c>
      <c r="F939" t="s">
        <v>4053</v>
      </c>
      <c r="G939" t="s">
        <v>5127</v>
      </c>
      <c r="H939" t="s">
        <v>3782</v>
      </c>
      <c r="I939" t="s">
        <v>3027</v>
      </c>
      <c r="J939" s="9" t="s">
        <v>2761</v>
      </c>
      <c r="K939" s="9" t="s">
        <v>5976</v>
      </c>
      <c r="L939" s="9" t="b">
        <f t="shared" si="14"/>
        <v>0</v>
      </c>
      <c r="M939">
        <v>2327</v>
      </c>
      <c r="N939">
        <v>2110720</v>
      </c>
      <c r="O939">
        <v>907.05629565964705</v>
      </c>
      <c r="P939">
        <v>5.2574125004321202</v>
      </c>
      <c r="Q939">
        <v>224</v>
      </c>
      <c r="R939">
        <v>2533</v>
      </c>
      <c r="S939">
        <v>883</v>
      </c>
      <c r="T939">
        <v>726</v>
      </c>
    </row>
    <row r="940" spans="1:20" ht="15" customHeight="1">
      <c r="A940" s="9" t="s">
        <v>1205</v>
      </c>
      <c r="B940" s="1" t="s">
        <v>1206</v>
      </c>
      <c r="C940" s="1" t="s">
        <v>4211</v>
      </c>
      <c r="E940" s="9" t="s">
        <v>3441</v>
      </c>
      <c r="F940" t="s">
        <v>4053</v>
      </c>
      <c r="G940" t="s">
        <v>5553</v>
      </c>
      <c r="H940" t="s">
        <v>4156</v>
      </c>
      <c r="I940" t="s">
        <v>3027</v>
      </c>
      <c r="J940" s="9" t="s">
        <v>2799</v>
      </c>
      <c r="K940" s="9" t="s">
        <v>2799</v>
      </c>
      <c r="L940" s="9" t="b">
        <f t="shared" si="14"/>
        <v>1</v>
      </c>
      <c r="M940">
        <v>2346</v>
      </c>
      <c r="N940">
        <v>1621971</v>
      </c>
      <c r="O940">
        <v>691.37723785166202</v>
      </c>
      <c r="P940">
        <v>3.37418751165192</v>
      </c>
      <c r="Q940">
        <v>208</v>
      </c>
      <c r="R940">
        <v>2285</v>
      </c>
      <c r="S940">
        <v>694.5</v>
      </c>
      <c r="T940">
        <v>63</v>
      </c>
    </row>
    <row r="941" spans="1:20" ht="15" customHeight="1">
      <c r="A941" s="9" t="s">
        <v>1207</v>
      </c>
      <c r="B941" s="1" t="s">
        <v>1208</v>
      </c>
      <c r="C941" s="1" t="s">
        <v>4211</v>
      </c>
      <c r="E941" s="9" t="s">
        <v>3428</v>
      </c>
      <c r="F941" t="s">
        <v>4053</v>
      </c>
      <c r="G941" t="s">
        <v>5547</v>
      </c>
      <c r="H941" t="s">
        <v>4156</v>
      </c>
      <c r="I941" t="s">
        <v>3027</v>
      </c>
      <c r="J941" s="9" t="s">
        <v>2800</v>
      </c>
      <c r="K941" s="9" t="s">
        <v>2800</v>
      </c>
      <c r="L941" s="9" t="b">
        <f t="shared" si="14"/>
        <v>1</v>
      </c>
      <c r="M941">
        <v>2274</v>
      </c>
      <c r="N941">
        <v>2374336</v>
      </c>
      <c r="O941">
        <v>1044.1231310466101</v>
      </c>
      <c r="P941">
        <v>5.7540250124054104</v>
      </c>
      <c r="Q941">
        <v>225</v>
      </c>
      <c r="R941">
        <v>8231</v>
      </c>
      <c r="S941">
        <v>1056.5</v>
      </c>
      <c r="T941">
        <v>1380</v>
      </c>
    </row>
    <row r="942" spans="1:20" ht="15" customHeight="1">
      <c r="A942" s="9" t="s">
        <v>1211</v>
      </c>
      <c r="B942" s="1" t="s">
        <v>1212</v>
      </c>
      <c r="C942" s="1" t="s">
        <v>4211</v>
      </c>
      <c r="E942" s="9" t="s">
        <v>3442</v>
      </c>
      <c r="F942" t="s">
        <v>4053</v>
      </c>
      <c r="G942" t="s">
        <v>5599</v>
      </c>
      <c r="H942" t="s">
        <v>4196</v>
      </c>
      <c r="I942" t="s">
        <v>3027</v>
      </c>
      <c r="J942" s="9" t="s">
        <v>2801</v>
      </c>
      <c r="K942" s="9" t="s">
        <v>2801</v>
      </c>
      <c r="L942" s="9" t="b">
        <f t="shared" si="14"/>
        <v>1</v>
      </c>
      <c r="M942">
        <v>1902</v>
      </c>
      <c r="N942">
        <v>1435979</v>
      </c>
      <c r="O942">
        <v>754.98370136698202</v>
      </c>
      <c r="P942">
        <v>4.1586377942594499</v>
      </c>
      <c r="Q942">
        <v>211</v>
      </c>
      <c r="R942">
        <v>2245</v>
      </c>
      <c r="S942">
        <v>757</v>
      </c>
      <c r="T942">
        <v>142</v>
      </c>
    </row>
    <row r="943" spans="1:20" ht="15" customHeight="1">
      <c r="A943" t="s">
        <v>4653</v>
      </c>
      <c r="B943" t="s">
        <v>4064</v>
      </c>
      <c r="C943" s="9" t="s">
        <v>4210</v>
      </c>
      <c r="E943" s="3" t="s">
        <v>4065</v>
      </c>
      <c r="F943" t="s">
        <v>4053</v>
      </c>
      <c r="G943" t="s">
        <v>5591</v>
      </c>
      <c r="H943" t="s">
        <v>4156</v>
      </c>
      <c r="I943" t="s">
        <v>3027</v>
      </c>
      <c r="J943" s="14" t="s">
        <v>4311</v>
      </c>
      <c r="K943" s="14" t="s">
        <v>4311</v>
      </c>
      <c r="L943" s="9" t="b">
        <f t="shared" si="14"/>
        <v>1</v>
      </c>
      <c r="M943"/>
      <c r="N943"/>
      <c r="O943"/>
      <c r="P943"/>
      <c r="Q943"/>
      <c r="R943"/>
      <c r="S943"/>
      <c r="T943"/>
    </row>
    <row r="944" spans="1:20" ht="15" customHeight="1">
      <c r="A944" s="9" t="s">
        <v>1213</v>
      </c>
      <c r="B944" s="1" t="s">
        <v>1214</v>
      </c>
      <c r="C944" s="1" t="s">
        <v>4210</v>
      </c>
      <c r="E944" s="9" t="s">
        <v>3429</v>
      </c>
      <c r="F944" t="s">
        <v>4053</v>
      </c>
      <c r="G944" t="s">
        <v>5551</v>
      </c>
      <c r="H944" t="s">
        <v>4156</v>
      </c>
      <c r="I944" t="s">
        <v>3027</v>
      </c>
      <c r="J944" s="9" t="s">
        <v>2802</v>
      </c>
      <c r="K944" s="9" t="s">
        <v>2802</v>
      </c>
      <c r="L944" s="9" t="b">
        <f t="shared" si="14"/>
        <v>1</v>
      </c>
      <c r="M944">
        <v>1650</v>
      </c>
      <c r="N944">
        <v>530957</v>
      </c>
      <c r="O944">
        <v>321.792121212121</v>
      </c>
      <c r="P944">
        <v>2.0376870497269701</v>
      </c>
      <c r="Q944">
        <v>85</v>
      </c>
      <c r="R944">
        <v>761</v>
      </c>
      <c r="S944">
        <v>305</v>
      </c>
      <c r="T944">
        <v>0</v>
      </c>
    </row>
    <row r="945" spans="1:20" ht="15" customHeight="1">
      <c r="A945" t="s">
        <v>1213</v>
      </c>
      <c r="B945" t="s">
        <v>4062</v>
      </c>
      <c r="C945" s="9" t="s">
        <v>4210</v>
      </c>
      <c r="E945" s="3" t="s">
        <v>4063</v>
      </c>
      <c r="F945" t="s">
        <v>4053</v>
      </c>
      <c r="G945" t="s">
        <v>5551</v>
      </c>
      <c r="H945" t="s">
        <v>4156</v>
      </c>
      <c r="I945" t="s">
        <v>3027</v>
      </c>
      <c r="J945" s="14" t="s">
        <v>4322</v>
      </c>
      <c r="K945" s="14" t="s">
        <v>4322</v>
      </c>
      <c r="L945" s="9" t="b">
        <f t="shared" si="14"/>
        <v>1</v>
      </c>
      <c r="M945"/>
      <c r="N945"/>
      <c r="O945"/>
      <c r="P945"/>
      <c r="Q945"/>
      <c r="R945"/>
      <c r="S945"/>
      <c r="T945"/>
    </row>
    <row r="946" spans="1:20" ht="15" customHeight="1">
      <c r="A946" s="9" t="s">
        <v>1215</v>
      </c>
      <c r="B946" s="1" t="s">
        <v>1216</v>
      </c>
      <c r="C946" s="1" t="s">
        <v>4211</v>
      </c>
      <c r="E946" s="9" t="s">
        <v>3291</v>
      </c>
      <c r="F946" t="s">
        <v>4053</v>
      </c>
      <c r="G946" t="s">
        <v>5560</v>
      </c>
      <c r="H946" t="s">
        <v>3783</v>
      </c>
      <c r="I946" t="s">
        <v>3027</v>
      </c>
      <c r="J946" s="9" t="s">
        <v>2803</v>
      </c>
      <c r="K946" s="9" t="s">
        <v>2803</v>
      </c>
      <c r="L946" s="9" t="b">
        <f t="shared" si="14"/>
        <v>1</v>
      </c>
      <c r="M946">
        <v>2399</v>
      </c>
      <c r="N946">
        <v>1925315</v>
      </c>
      <c r="O946">
        <v>802.54897874114204</v>
      </c>
      <c r="P946">
        <v>4.7894883154365697</v>
      </c>
      <c r="Q946">
        <v>239</v>
      </c>
      <c r="R946">
        <v>2163</v>
      </c>
      <c r="S946">
        <v>778</v>
      </c>
      <c r="T946">
        <v>458</v>
      </c>
    </row>
    <row r="947" spans="1:20" ht="15" customHeight="1">
      <c r="A947" s="9" t="s">
        <v>1220</v>
      </c>
      <c r="B947" s="1" t="s">
        <v>1221</v>
      </c>
      <c r="C947" s="1" t="s">
        <v>4211</v>
      </c>
      <c r="E947" s="9" t="s">
        <v>4661</v>
      </c>
      <c r="F947" t="s">
        <v>4053</v>
      </c>
      <c r="G947" t="s">
        <v>5594</v>
      </c>
      <c r="H947" t="s">
        <v>4156</v>
      </c>
      <c r="I947" t="s">
        <v>3027</v>
      </c>
      <c r="J947" s="9" t="s">
        <v>2806</v>
      </c>
      <c r="K947" s="9" t="s">
        <v>2806</v>
      </c>
      <c r="L947" s="9" t="b">
        <f t="shared" si="14"/>
        <v>1</v>
      </c>
      <c r="M947">
        <v>2109</v>
      </c>
      <c r="N947">
        <v>997573</v>
      </c>
      <c r="O947">
        <v>473.00758653390199</v>
      </c>
      <c r="P947">
        <v>2.5712029950290298</v>
      </c>
      <c r="Q947">
        <v>207</v>
      </c>
      <c r="R947">
        <v>1128</v>
      </c>
      <c r="S947">
        <v>473</v>
      </c>
      <c r="T947">
        <v>1</v>
      </c>
    </row>
    <row r="948" spans="1:20" ht="15" customHeight="1">
      <c r="A948" s="9" t="s">
        <v>1222</v>
      </c>
      <c r="B948" s="1" t="s">
        <v>1223</v>
      </c>
      <c r="C948" s="1" t="s">
        <v>4210</v>
      </c>
      <c r="E948" s="9" t="s">
        <v>3430</v>
      </c>
      <c r="F948" t="s">
        <v>4053</v>
      </c>
      <c r="G948" t="s">
        <v>4693</v>
      </c>
      <c r="H948" t="s">
        <v>4156</v>
      </c>
      <c r="I948" t="s">
        <v>3027</v>
      </c>
      <c r="J948" s="9" t="s">
        <v>2807</v>
      </c>
      <c r="K948" s="9" t="s">
        <v>2807</v>
      </c>
      <c r="L948" s="9" t="b">
        <f t="shared" si="14"/>
        <v>1</v>
      </c>
      <c r="M948">
        <v>1977</v>
      </c>
      <c r="N948">
        <v>1417841</v>
      </c>
      <c r="O948">
        <v>717.16793120890202</v>
      </c>
      <c r="P948">
        <v>5.2438897010233001</v>
      </c>
      <c r="Q948">
        <v>207</v>
      </c>
      <c r="R948">
        <v>1634</v>
      </c>
      <c r="S948">
        <v>739</v>
      </c>
      <c r="T948">
        <v>190</v>
      </c>
    </row>
    <row r="949" spans="1:20" ht="15" customHeight="1">
      <c r="A949" s="9" t="s">
        <v>1224</v>
      </c>
      <c r="B949" s="1" t="s">
        <v>1225</v>
      </c>
      <c r="C949" s="1" t="s">
        <v>4211</v>
      </c>
      <c r="E949" s="9" t="s">
        <v>3364</v>
      </c>
      <c r="F949" t="s">
        <v>4053</v>
      </c>
      <c r="G949" t="s">
        <v>5559</v>
      </c>
      <c r="H949" t="s">
        <v>3783</v>
      </c>
      <c r="I949" t="s">
        <v>3027</v>
      </c>
      <c r="J949" s="9" t="s">
        <v>2808</v>
      </c>
      <c r="K949" s="9" t="s">
        <v>2808</v>
      </c>
      <c r="L949" s="9" t="b">
        <f t="shared" si="14"/>
        <v>1</v>
      </c>
      <c r="M949">
        <v>2271</v>
      </c>
      <c r="N949">
        <v>2138388</v>
      </c>
      <c r="O949">
        <v>941.60634081902197</v>
      </c>
      <c r="P949">
        <v>5.0151069229593697</v>
      </c>
      <c r="Q949">
        <v>210</v>
      </c>
      <c r="R949">
        <v>2544</v>
      </c>
      <c r="S949">
        <v>968</v>
      </c>
      <c r="T949">
        <v>998</v>
      </c>
    </row>
    <row r="950" spans="1:20" ht="15" customHeight="1">
      <c r="A950" s="9" t="s">
        <v>1226</v>
      </c>
      <c r="B950" s="1" t="s">
        <v>1227</v>
      </c>
      <c r="C950" s="1" t="s">
        <v>4211</v>
      </c>
      <c r="E950" s="9" t="s">
        <v>3292</v>
      </c>
      <c r="F950" t="s">
        <v>4053</v>
      </c>
      <c r="G950" t="s">
        <v>5173</v>
      </c>
      <c r="H950" t="s">
        <v>3783</v>
      </c>
      <c r="I950" t="s">
        <v>3027</v>
      </c>
      <c r="J950" s="9" t="s">
        <v>2809</v>
      </c>
      <c r="K950" s="9" t="s">
        <v>2809</v>
      </c>
      <c r="L950" s="9" t="b">
        <f t="shared" si="14"/>
        <v>1</v>
      </c>
      <c r="M950">
        <v>2380</v>
      </c>
      <c r="N950">
        <v>2275748</v>
      </c>
      <c r="O950">
        <v>956.19663865546204</v>
      </c>
      <c r="P950">
        <v>4.7462813611273802</v>
      </c>
      <c r="Q950">
        <v>213</v>
      </c>
      <c r="R950">
        <v>2364</v>
      </c>
      <c r="S950">
        <v>950</v>
      </c>
      <c r="T950">
        <v>932</v>
      </c>
    </row>
    <row r="951" spans="1:20" ht="15" customHeight="1">
      <c r="A951" s="9" t="s">
        <v>1228</v>
      </c>
      <c r="B951" s="1" t="s">
        <v>1229</v>
      </c>
      <c r="C951" s="1" t="s">
        <v>4211</v>
      </c>
      <c r="D951" s="1" t="s">
        <v>4211</v>
      </c>
      <c r="E951" s="9" t="s">
        <v>3339</v>
      </c>
      <c r="F951" t="s">
        <v>4053</v>
      </c>
      <c r="G951" t="s">
        <v>5237</v>
      </c>
      <c r="H951" t="s">
        <v>3783</v>
      </c>
      <c r="I951" t="s">
        <v>3027</v>
      </c>
      <c r="J951" s="9" t="s">
        <v>2810</v>
      </c>
      <c r="K951" s="9" t="s">
        <v>2810</v>
      </c>
      <c r="L951" s="9" t="b">
        <f t="shared" si="14"/>
        <v>1</v>
      </c>
      <c r="M951">
        <v>2401</v>
      </c>
      <c r="N951">
        <v>2303635</v>
      </c>
      <c r="O951">
        <v>959.44814660558097</v>
      </c>
      <c r="P951">
        <v>4.2553584767965296</v>
      </c>
      <c r="Q951">
        <v>210</v>
      </c>
      <c r="R951">
        <v>1835</v>
      </c>
      <c r="S951">
        <v>963</v>
      </c>
      <c r="T951">
        <v>1000</v>
      </c>
    </row>
    <row r="952" spans="1:20" ht="15" customHeight="1">
      <c r="A952" s="9" t="s">
        <v>1230</v>
      </c>
      <c r="B952" s="1" t="s">
        <v>1231</v>
      </c>
      <c r="C952" s="1" t="s">
        <v>4211</v>
      </c>
      <c r="D952" s="1" t="s">
        <v>4211</v>
      </c>
      <c r="E952" s="9" t="s">
        <v>3252</v>
      </c>
      <c r="F952" t="s">
        <v>4053</v>
      </c>
      <c r="G952" t="s">
        <v>5166</v>
      </c>
      <c r="H952" t="s">
        <v>3783</v>
      </c>
      <c r="I952" t="s">
        <v>3027</v>
      </c>
      <c r="J952" s="9" t="s">
        <v>2811</v>
      </c>
      <c r="K952" s="9" t="s">
        <v>2811</v>
      </c>
      <c r="L952" s="9" t="b">
        <f t="shared" si="14"/>
        <v>1</v>
      </c>
      <c r="M952">
        <v>2381</v>
      </c>
      <c r="N952">
        <v>2390856</v>
      </c>
      <c r="O952">
        <v>1004.13943721125</v>
      </c>
      <c r="P952">
        <v>5.9884886536920598</v>
      </c>
      <c r="Q952">
        <v>209</v>
      </c>
      <c r="R952">
        <v>2816</v>
      </c>
      <c r="S952">
        <v>1027</v>
      </c>
      <c r="T952">
        <v>1297</v>
      </c>
    </row>
    <row r="953" spans="1:20" ht="15" customHeight="1">
      <c r="A953" s="9" t="s">
        <v>1232</v>
      </c>
      <c r="B953" s="1" t="s">
        <v>1233</v>
      </c>
      <c r="C953" s="1" t="s">
        <v>4210</v>
      </c>
      <c r="E953" s="9" t="s">
        <v>5662</v>
      </c>
      <c r="F953" t="s">
        <v>4053</v>
      </c>
      <c r="G953" t="s">
        <v>5550</v>
      </c>
      <c r="H953" t="s">
        <v>4156</v>
      </c>
      <c r="I953" t="s">
        <v>3027</v>
      </c>
      <c r="J953" s="9" t="s">
        <v>2812</v>
      </c>
      <c r="K953" s="9" t="s">
        <v>2812</v>
      </c>
      <c r="L953" s="9" t="b">
        <f t="shared" si="14"/>
        <v>1</v>
      </c>
      <c r="M953">
        <v>1734</v>
      </c>
      <c r="N953">
        <v>543569</v>
      </c>
      <c r="O953">
        <v>313.47693194925</v>
      </c>
      <c r="P953">
        <v>1.6834907702256601</v>
      </c>
      <c r="Q953">
        <v>207</v>
      </c>
      <c r="R953">
        <v>629</v>
      </c>
      <c r="S953">
        <v>302</v>
      </c>
      <c r="T953">
        <v>0</v>
      </c>
    </row>
    <row r="954" spans="1:20" ht="15" customHeight="1">
      <c r="A954" s="9" t="s">
        <v>1232</v>
      </c>
      <c r="B954" s="1" t="s">
        <v>1234</v>
      </c>
      <c r="C954" s="1" t="s">
        <v>4211</v>
      </c>
      <c r="D954" s="1" t="s">
        <v>4211</v>
      </c>
      <c r="E954" s="9" t="s">
        <v>3443</v>
      </c>
      <c r="F954" t="s">
        <v>4053</v>
      </c>
      <c r="G954" t="s">
        <v>5550</v>
      </c>
      <c r="H954" t="s">
        <v>4156</v>
      </c>
      <c r="I954" t="s">
        <v>3027</v>
      </c>
      <c r="J954" s="9" t="s">
        <v>2813</v>
      </c>
      <c r="K954" s="9" t="s">
        <v>2813</v>
      </c>
      <c r="L954" s="9" t="b">
        <f t="shared" si="14"/>
        <v>1</v>
      </c>
      <c r="M954">
        <v>1998</v>
      </c>
      <c r="N954">
        <v>1210564</v>
      </c>
      <c r="O954">
        <v>605.88788788788702</v>
      </c>
      <c r="P954">
        <v>3.6864589086229</v>
      </c>
      <c r="Q954">
        <v>170</v>
      </c>
      <c r="R954">
        <v>2298</v>
      </c>
      <c r="S954">
        <v>605.5</v>
      </c>
      <c r="T954">
        <v>17</v>
      </c>
    </row>
    <row r="955" spans="1:20" ht="15" customHeight="1">
      <c r="A955" t="s">
        <v>1232</v>
      </c>
      <c r="B955" t="s">
        <v>4066</v>
      </c>
      <c r="C955" s="9" t="s">
        <v>4210</v>
      </c>
      <c r="E955" s="3" t="s">
        <v>4067</v>
      </c>
      <c r="F955" t="s">
        <v>4053</v>
      </c>
      <c r="G955" t="s">
        <v>5550</v>
      </c>
      <c r="H955" t="s">
        <v>4156</v>
      </c>
      <c r="I955" t="s">
        <v>3027</v>
      </c>
      <c r="J955" s="13" t="s">
        <v>4333</v>
      </c>
      <c r="K955" s="13" t="s">
        <v>4333</v>
      </c>
      <c r="L955" s="9" t="b">
        <f t="shared" si="14"/>
        <v>1</v>
      </c>
      <c r="M955">
        <v>1803</v>
      </c>
      <c r="N955">
        <v>877226</v>
      </c>
      <c r="O955">
        <v>486.53688297282298</v>
      </c>
      <c r="P955">
        <v>3.37890545761431</v>
      </c>
      <c r="Q955">
        <v>208</v>
      </c>
      <c r="R955">
        <v>1528</v>
      </c>
      <c r="S955">
        <v>483</v>
      </c>
      <c r="T955">
        <v>3</v>
      </c>
    </row>
    <row r="956" spans="1:20" ht="15" customHeight="1">
      <c r="A956" s="9" t="s">
        <v>1235</v>
      </c>
      <c r="B956" s="1" t="s">
        <v>1236</v>
      </c>
      <c r="C956" s="1" t="s">
        <v>4211</v>
      </c>
      <c r="E956" s="9" t="s">
        <v>3305</v>
      </c>
      <c r="F956" t="s">
        <v>4053</v>
      </c>
      <c r="G956" t="s">
        <v>5158</v>
      </c>
      <c r="H956" t="s">
        <v>3783</v>
      </c>
      <c r="I956" t="s">
        <v>3027</v>
      </c>
      <c r="J956" s="9" t="s">
        <v>2814</v>
      </c>
      <c r="K956" s="9" t="s">
        <v>2814</v>
      </c>
      <c r="L956" s="9" t="b">
        <f t="shared" si="14"/>
        <v>1</v>
      </c>
      <c r="M956">
        <v>2268</v>
      </c>
      <c r="N956">
        <v>2062446</v>
      </c>
      <c r="O956">
        <v>909.36772486772395</v>
      </c>
      <c r="P956">
        <v>4.4170739410980504</v>
      </c>
      <c r="Q956">
        <v>209</v>
      </c>
      <c r="R956">
        <v>2510</v>
      </c>
      <c r="S956">
        <v>909</v>
      </c>
      <c r="T956">
        <v>696</v>
      </c>
    </row>
    <row r="957" spans="1:20" ht="15" customHeight="1">
      <c r="A957" s="9" t="s">
        <v>1239</v>
      </c>
      <c r="B957" s="1" t="s">
        <v>1240</v>
      </c>
      <c r="C957" s="1" t="s">
        <v>4211</v>
      </c>
      <c r="E957" s="9" t="s">
        <v>3418</v>
      </c>
      <c r="F957" t="s">
        <v>4053</v>
      </c>
      <c r="G957" t="s">
        <v>4927</v>
      </c>
      <c r="H957" t="s">
        <v>4005</v>
      </c>
      <c r="I957" t="s">
        <v>3027</v>
      </c>
      <c r="J957" s="9" t="s">
        <v>2816</v>
      </c>
      <c r="K957" s="9" t="s">
        <v>2816</v>
      </c>
      <c r="L957" s="9" t="b">
        <f t="shared" si="14"/>
        <v>1</v>
      </c>
      <c r="M957">
        <v>2278</v>
      </c>
      <c r="N957">
        <v>1204045</v>
      </c>
      <c r="O957">
        <v>528.55355575065801</v>
      </c>
      <c r="P957">
        <v>2.7264094229049398</v>
      </c>
      <c r="Q957">
        <v>207</v>
      </c>
      <c r="R957">
        <v>1572</v>
      </c>
      <c r="S957">
        <v>532</v>
      </c>
      <c r="T957">
        <v>8</v>
      </c>
    </row>
    <row r="958" spans="1:20" ht="15" customHeight="1">
      <c r="A958" s="9" t="s">
        <v>1237</v>
      </c>
      <c r="B958" s="1" t="s">
        <v>1238</v>
      </c>
      <c r="C958" s="1" t="s">
        <v>4211</v>
      </c>
      <c r="E958" s="9" t="s">
        <v>3331</v>
      </c>
      <c r="F958" t="s">
        <v>4053</v>
      </c>
      <c r="G958" t="s">
        <v>5229</v>
      </c>
      <c r="H958" t="s">
        <v>3782</v>
      </c>
      <c r="I958" t="s">
        <v>3027</v>
      </c>
      <c r="J958" s="9" t="s">
        <v>2815</v>
      </c>
      <c r="K958" s="9" t="s">
        <v>2815</v>
      </c>
      <c r="L958" s="9" t="b">
        <f t="shared" si="14"/>
        <v>1</v>
      </c>
      <c r="M958">
        <v>2184</v>
      </c>
      <c r="N958">
        <v>1093836</v>
      </c>
      <c r="O958">
        <v>500.84065934065899</v>
      </c>
      <c r="P958">
        <v>3.9972032277238498</v>
      </c>
      <c r="Q958">
        <v>206</v>
      </c>
      <c r="R958">
        <v>2645</v>
      </c>
      <c r="S958">
        <v>480.5</v>
      </c>
      <c r="T958">
        <v>20</v>
      </c>
    </row>
    <row r="959" spans="1:20" ht="15" customHeight="1">
      <c r="A959" s="9" t="s">
        <v>1241</v>
      </c>
      <c r="B959" s="1" t="s">
        <v>1242</v>
      </c>
      <c r="C959" s="1" t="s">
        <v>4211</v>
      </c>
      <c r="E959" s="9" t="s">
        <v>3431</v>
      </c>
      <c r="F959" t="s">
        <v>4053</v>
      </c>
      <c r="G959" t="s">
        <v>5542</v>
      </c>
      <c r="H959" t="s">
        <v>3797</v>
      </c>
      <c r="I959" t="s">
        <v>3027</v>
      </c>
      <c r="J959" s="9" t="s">
        <v>2817</v>
      </c>
      <c r="K959" s="9" t="s">
        <v>2817</v>
      </c>
      <c r="L959" s="9" t="b">
        <f t="shared" si="14"/>
        <v>1</v>
      </c>
      <c r="M959">
        <v>2223</v>
      </c>
      <c r="N959">
        <v>1535370</v>
      </c>
      <c r="O959">
        <v>690.67476383265796</v>
      </c>
      <c r="P959">
        <v>3.9453138094471698</v>
      </c>
      <c r="Q959">
        <v>207</v>
      </c>
      <c r="R959">
        <v>3297</v>
      </c>
      <c r="S959">
        <v>697</v>
      </c>
      <c r="T959">
        <v>88</v>
      </c>
    </row>
    <row r="960" spans="1:20" ht="15" customHeight="1">
      <c r="A960" s="9" t="s">
        <v>1243</v>
      </c>
      <c r="B960" s="1" t="s">
        <v>1244</v>
      </c>
      <c r="C960" s="1" t="s">
        <v>4211</v>
      </c>
      <c r="E960" s="9" t="s">
        <v>3097</v>
      </c>
      <c r="F960" t="s">
        <v>4068</v>
      </c>
      <c r="G960" t="s">
        <v>4976</v>
      </c>
      <c r="H960" t="s">
        <v>4184</v>
      </c>
      <c r="I960" t="s">
        <v>3736</v>
      </c>
      <c r="J960" s="9" t="s">
        <v>2818</v>
      </c>
      <c r="K960" s="9" t="s">
        <v>2818</v>
      </c>
      <c r="L960" s="9" t="b">
        <f t="shared" si="14"/>
        <v>1</v>
      </c>
      <c r="M960">
        <v>2246</v>
      </c>
      <c r="N960">
        <v>2320046</v>
      </c>
      <c r="O960">
        <v>1032.9679430097899</v>
      </c>
      <c r="P960">
        <v>5.3465068969044403</v>
      </c>
      <c r="Q960">
        <v>252</v>
      </c>
      <c r="R960">
        <v>2357</v>
      </c>
      <c r="S960">
        <v>1037</v>
      </c>
      <c r="T960">
        <v>1300</v>
      </c>
    </row>
    <row r="961" spans="1:21" ht="15" customHeight="1">
      <c r="A961" t="s">
        <v>4611</v>
      </c>
      <c r="B961" t="s">
        <v>4069</v>
      </c>
      <c r="C961" s="9" t="s">
        <v>4211</v>
      </c>
      <c r="D961" s="1" t="s">
        <v>4211</v>
      </c>
      <c r="E961" s="4" t="s">
        <v>4070</v>
      </c>
      <c r="F961" t="s">
        <v>4068</v>
      </c>
      <c r="G961" t="s">
        <v>5590</v>
      </c>
      <c r="H961" t="s">
        <v>4204</v>
      </c>
      <c r="I961" t="s">
        <v>3712</v>
      </c>
      <c r="J961" s="13" t="s">
        <v>4342</v>
      </c>
      <c r="K961" s="13" t="s">
        <v>4342</v>
      </c>
      <c r="L961" s="9" t="b">
        <f t="shared" si="14"/>
        <v>1</v>
      </c>
      <c r="M961">
        <v>2371</v>
      </c>
      <c r="N961">
        <v>2727710</v>
      </c>
      <c r="O961">
        <v>1150.4470687473599</v>
      </c>
      <c r="P961">
        <v>6.1616452139518403</v>
      </c>
      <c r="Q961">
        <v>209</v>
      </c>
      <c r="R961">
        <v>3075</v>
      </c>
      <c r="S961">
        <v>1197</v>
      </c>
      <c r="T961">
        <v>1750</v>
      </c>
    </row>
    <row r="962" spans="1:21" ht="15" customHeight="1">
      <c r="A962" s="9" t="s">
        <v>1245</v>
      </c>
      <c r="B962" s="1" t="s">
        <v>1246</v>
      </c>
      <c r="C962" s="1" t="s">
        <v>4210</v>
      </c>
      <c r="E962" s="9" t="s">
        <v>3116</v>
      </c>
      <c r="F962" t="s">
        <v>4068</v>
      </c>
      <c r="G962" t="s">
        <v>5021</v>
      </c>
      <c r="H962" t="s">
        <v>4190</v>
      </c>
      <c r="I962" t="s">
        <v>3028</v>
      </c>
      <c r="J962" s="9" t="s">
        <v>2819</v>
      </c>
      <c r="K962" s="9" t="s">
        <v>2819</v>
      </c>
      <c r="L962" s="9" t="b">
        <f t="shared" ref="L962:L1025" si="15">EXACT(J962,K962)</f>
        <v>1</v>
      </c>
      <c r="M962">
        <v>2336</v>
      </c>
      <c r="N962">
        <v>1871879</v>
      </c>
      <c r="O962">
        <v>801.31806506849296</v>
      </c>
      <c r="P962">
        <v>4.0463781742565397</v>
      </c>
      <c r="Q962">
        <v>209</v>
      </c>
      <c r="R962">
        <v>1725</v>
      </c>
      <c r="S962">
        <v>806</v>
      </c>
      <c r="T962">
        <v>323</v>
      </c>
    </row>
    <row r="963" spans="1:21" ht="15" customHeight="1">
      <c r="A963" t="s">
        <v>1245</v>
      </c>
      <c r="B963" t="s">
        <v>4071</v>
      </c>
      <c r="C963" s="9" t="s">
        <v>4211</v>
      </c>
      <c r="D963" s="1" t="s">
        <v>4211</v>
      </c>
      <c r="E963" s="3" t="s">
        <v>4072</v>
      </c>
      <c r="F963" t="s">
        <v>4068</v>
      </c>
      <c r="G963" t="s">
        <v>5021</v>
      </c>
      <c r="H963" t="s">
        <v>4181</v>
      </c>
      <c r="I963" t="s">
        <v>3028</v>
      </c>
      <c r="J963" s="13" t="s">
        <v>4283</v>
      </c>
      <c r="K963" s="13" t="s">
        <v>4283</v>
      </c>
      <c r="L963" s="9" t="b">
        <f t="shared" si="15"/>
        <v>1</v>
      </c>
      <c r="M963">
        <v>2399</v>
      </c>
      <c r="N963">
        <v>2174424</v>
      </c>
      <c r="O963">
        <v>906.38766152563505</v>
      </c>
      <c r="P963">
        <v>4.67024841412925</v>
      </c>
      <c r="Q963">
        <v>214</v>
      </c>
      <c r="R963">
        <v>2819</v>
      </c>
      <c r="S963">
        <v>921</v>
      </c>
      <c r="T963">
        <v>829</v>
      </c>
    </row>
    <row r="964" spans="1:21" ht="15" customHeight="1">
      <c r="A964" s="9" t="s">
        <v>1247</v>
      </c>
      <c r="B964" s="1" t="s">
        <v>1248</v>
      </c>
      <c r="C964" s="1" t="s">
        <v>4211</v>
      </c>
      <c r="E964" s="9" t="s">
        <v>3310</v>
      </c>
      <c r="F964" t="s">
        <v>4068</v>
      </c>
      <c r="G964" t="s">
        <v>5141</v>
      </c>
      <c r="H964" t="s">
        <v>4005</v>
      </c>
      <c r="I964" t="s">
        <v>3027</v>
      </c>
      <c r="J964" s="9" t="s">
        <v>2820</v>
      </c>
      <c r="K964" s="9" t="s">
        <v>2820</v>
      </c>
      <c r="L964" s="9" t="b">
        <f t="shared" si="15"/>
        <v>1</v>
      </c>
      <c r="M964">
        <v>2346</v>
      </c>
      <c r="N964">
        <v>2716598</v>
      </c>
      <c r="O964">
        <v>1157.97016197783</v>
      </c>
      <c r="P964">
        <v>5.5885675177468697</v>
      </c>
      <c r="Q964">
        <v>238</v>
      </c>
      <c r="R964">
        <v>2611</v>
      </c>
      <c r="S964">
        <v>1129</v>
      </c>
      <c r="T964">
        <v>1716</v>
      </c>
    </row>
    <row r="965" spans="1:21" ht="15" customHeight="1">
      <c r="A965" s="9" t="s">
        <v>1249</v>
      </c>
      <c r="B965" s="1" t="s">
        <v>1250</v>
      </c>
      <c r="C965" s="1" t="s">
        <v>4211</v>
      </c>
      <c r="E965" s="9" t="s">
        <v>3098</v>
      </c>
      <c r="F965" t="s">
        <v>4068</v>
      </c>
      <c r="G965" t="s">
        <v>5437</v>
      </c>
      <c r="H965" t="s">
        <v>3797</v>
      </c>
      <c r="I965" t="s">
        <v>3027</v>
      </c>
      <c r="J965" s="9" t="s">
        <v>2821</v>
      </c>
      <c r="K965" s="9" t="s">
        <v>2821</v>
      </c>
      <c r="L965" s="9" t="b">
        <f t="shared" si="15"/>
        <v>1</v>
      </c>
      <c r="M965">
        <v>2160</v>
      </c>
      <c r="N965">
        <v>3296653</v>
      </c>
      <c r="O965">
        <v>1526.2282407407399</v>
      </c>
      <c r="P965">
        <v>7.51323865577716</v>
      </c>
      <c r="Q965">
        <v>214</v>
      </c>
      <c r="R965">
        <v>3706</v>
      </c>
      <c r="S965">
        <v>1569</v>
      </c>
      <c r="T965">
        <v>2012</v>
      </c>
    </row>
    <row r="966" spans="1:21" ht="15" customHeight="1">
      <c r="A966" s="9" t="s">
        <v>1251</v>
      </c>
      <c r="B966" s="1" t="s">
        <v>1253</v>
      </c>
      <c r="C966" s="1" t="s">
        <v>4211</v>
      </c>
      <c r="D966" s="1" t="s">
        <v>4211</v>
      </c>
      <c r="E966" s="9" t="s">
        <v>3366</v>
      </c>
      <c r="F966" t="s">
        <v>4068</v>
      </c>
      <c r="G966" t="s">
        <v>5223</v>
      </c>
      <c r="H966" t="s">
        <v>3779</v>
      </c>
      <c r="I966" t="s">
        <v>5632</v>
      </c>
      <c r="J966" s="9" t="s">
        <v>2823</v>
      </c>
      <c r="K966" s="9" t="s">
        <v>2823</v>
      </c>
      <c r="L966" s="9" t="b">
        <f t="shared" si="15"/>
        <v>1</v>
      </c>
      <c r="M966">
        <v>2293</v>
      </c>
      <c r="N966">
        <v>2450375</v>
      </c>
      <c r="O966">
        <v>1068.6327954644501</v>
      </c>
      <c r="P966">
        <v>4.8145312255592998</v>
      </c>
      <c r="Q966">
        <v>209</v>
      </c>
      <c r="R966">
        <v>2491</v>
      </c>
      <c r="S966">
        <v>1083</v>
      </c>
      <c r="T966">
        <v>1492</v>
      </c>
    </row>
    <row r="967" spans="1:21" ht="15" customHeight="1">
      <c r="A967" s="9" t="s">
        <v>1251</v>
      </c>
      <c r="B967" s="1" t="s">
        <v>1252</v>
      </c>
      <c r="C967" s="1" t="s">
        <v>4211</v>
      </c>
      <c r="E967" s="9" t="s">
        <v>3365</v>
      </c>
      <c r="F967" t="s">
        <v>4068</v>
      </c>
      <c r="G967" t="s">
        <v>5223</v>
      </c>
      <c r="H967" t="s">
        <v>3797</v>
      </c>
      <c r="I967" t="s">
        <v>3027</v>
      </c>
      <c r="J967" s="9" t="s">
        <v>2822</v>
      </c>
      <c r="K967" s="9" t="s">
        <v>5748</v>
      </c>
      <c r="L967" s="9" t="b">
        <f t="shared" si="15"/>
        <v>0</v>
      </c>
      <c r="M967">
        <v>2171</v>
      </c>
      <c r="N967">
        <v>1158449</v>
      </c>
      <c r="O967">
        <v>533.60156609857199</v>
      </c>
      <c r="P967">
        <v>3.1459206477650601</v>
      </c>
      <c r="Q967">
        <v>207</v>
      </c>
      <c r="R967">
        <v>1469</v>
      </c>
      <c r="S967">
        <v>540</v>
      </c>
      <c r="T967">
        <v>8</v>
      </c>
      <c r="U967" s="28" t="s">
        <v>5749</v>
      </c>
    </row>
    <row r="968" spans="1:21" ht="15" customHeight="1">
      <c r="A968" s="9" t="s">
        <v>1254</v>
      </c>
      <c r="B968" s="1" t="s">
        <v>1255</v>
      </c>
      <c r="C968" s="1" t="s">
        <v>4211</v>
      </c>
      <c r="D968" s="1" t="s">
        <v>4211</v>
      </c>
      <c r="E968" s="9" t="s">
        <v>3503</v>
      </c>
      <c r="F968" t="s">
        <v>4068</v>
      </c>
      <c r="G968" t="s">
        <v>5570</v>
      </c>
      <c r="H968" t="s">
        <v>3026</v>
      </c>
      <c r="I968" t="s">
        <v>3712</v>
      </c>
      <c r="J968" s="9" t="s">
        <v>2824</v>
      </c>
      <c r="K968" s="9" t="s">
        <v>2824</v>
      </c>
      <c r="L968" s="9" t="b">
        <f t="shared" si="15"/>
        <v>1</v>
      </c>
      <c r="M968">
        <v>2107</v>
      </c>
      <c r="N968">
        <v>2729114</v>
      </c>
      <c r="O968">
        <v>1295.26056003796</v>
      </c>
      <c r="P968">
        <v>6.5626613423160798</v>
      </c>
      <c r="Q968">
        <v>209</v>
      </c>
      <c r="R968">
        <v>2749</v>
      </c>
      <c r="S968">
        <v>1301</v>
      </c>
      <c r="T968">
        <v>1801</v>
      </c>
    </row>
    <row r="969" spans="1:21" ht="15" customHeight="1">
      <c r="A969" s="9" t="s">
        <v>1256</v>
      </c>
      <c r="B969" s="1" t="s">
        <v>1257</v>
      </c>
      <c r="C969" s="1" t="s">
        <v>4211</v>
      </c>
      <c r="D969" s="1" t="s">
        <v>4211</v>
      </c>
      <c r="E969" s="9" t="s">
        <v>3330</v>
      </c>
      <c r="F969" t="s">
        <v>4068</v>
      </c>
      <c r="G969" t="s">
        <v>5228</v>
      </c>
      <c r="H969" t="s">
        <v>4005</v>
      </c>
      <c r="I969" t="s">
        <v>3027</v>
      </c>
      <c r="J969" s="9" t="s">
        <v>2825</v>
      </c>
      <c r="K969" s="9" t="s">
        <v>2825</v>
      </c>
      <c r="L969" s="9" t="b">
        <f t="shared" si="15"/>
        <v>1</v>
      </c>
      <c r="M969">
        <v>2282</v>
      </c>
      <c r="N969">
        <v>2514366</v>
      </c>
      <c r="O969">
        <v>1101.8255915863199</v>
      </c>
      <c r="P969">
        <v>5.5592548775288</v>
      </c>
      <c r="Q969">
        <v>226</v>
      </c>
      <c r="R969">
        <v>4682</v>
      </c>
      <c r="S969">
        <v>1087.5</v>
      </c>
      <c r="T969">
        <v>1527</v>
      </c>
    </row>
    <row r="970" spans="1:21" ht="15" customHeight="1">
      <c r="A970" s="9" t="s">
        <v>1258</v>
      </c>
      <c r="B970" s="1" t="s">
        <v>1259</v>
      </c>
      <c r="C970" s="1" t="s">
        <v>4211</v>
      </c>
      <c r="D970" s="1" t="s">
        <v>4211</v>
      </c>
      <c r="E970" s="9" t="s">
        <v>3478</v>
      </c>
      <c r="F970" t="s">
        <v>4068</v>
      </c>
      <c r="G970" t="s">
        <v>5585</v>
      </c>
      <c r="H970" t="s">
        <v>3778</v>
      </c>
      <c r="I970" t="s">
        <v>3711</v>
      </c>
      <c r="J970" s="9" t="s">
        <v>2826</v>
      </c>
      <c r="K970" s="9" t="s">
        <v>2826</v>
      </c>
      <c r="L970" s="9" t="b">
        <f t="shared" si="15"/>
        <v>1</v>
      </c>
      <c r="M970">
        <v>2246</v>
      </c>
      <c r="N970">
        <v>3166096</v>
      </c>
      <c r="O970">
        <v>1409.6598397150401</v>
      </c>
      <c r="P970">
        <v>6.8319625548805902</v>
      </c>
      <c r="Q970">
        <v>226</v>
      </c>
      <c r="R970">
        <v>3912</v>
      </c>
      <c r="S970">
        <v>1438</v>
      </c>
      <c r="T970">
        <v>2026</v>
      </c>
    </row>
    <row r="971" spans="1:21" ht="15" customHeight="1">
      <c r="A971" s="9" t="s">
        <v>1260</v>
      </c>
      <c r="B971" s="1" t="s">
        <v>1261</v>
      </c>
      <c r="C971" s="1" t="s">
        <v>4211</v>
      </c>
      <c r="D971" s="1" t="s">
        <v>4211</v>
      </c>
      <c r="E971" s="9" t="s">
        <v>3325</v>
      </c>
      <c r="F971" t="s">
        <v>4068</v>
      </c>
      <c r="G971" t="s">
        <v>5196</v>
      </c>
      <c r="H971" t="s">
        <v>3779</v>
      </c>
      <c r="I971" t="s">
        <v>5632</v>
      </c>
      <c r="J971" s="9" t="s">
        <v>2827</v>
      </c>
      <c r="K971" s="9" t="s">
        <v>2827</v>
      </c>
      <c r="L971" s="9" t="b">
        <f t="shared" si="15"/>
        <v>1</v>
      </c>
      <c r="M971">
        <v>2397</v>
      </c>
      <c r="N971">
        <v>2285104</v>
      </c>
      <c r="O971">
        <v>953.31831455986605</v>
      </c>
      <c r="P971">
        <v>5.1661677499944103</v>
      </c>
      <c r="Q971">
        <v>207</v>
      </c>
      <c r="R971">
        <v>2762</v>
      </c>
      <c r="S971">
        <v>936</v>
      </c>
      <c r="T971">
        <v>944</v>
      </c>
    </row>
    <row r="972" spans="1:21" ht="15" customHeight="1">
      <c r="A972" s="1" t="s">
        <v>1262</v>
      </c>
      <c r="B972" s="1" t="s">
        <v>2038</v>
      </c>
      <c r="C972" s="1" t="s">
        <v>4211</v>
      </c>
      <c r="D972" s="1" t="s">
        <v>4211</v>
      </c>
      <c r="E972" s="1" t="s">
        <v>2039</v>
      </c>
      <c r="F972" t="s">
        <v>4068</v>
      </c>
      <c r="G972" t="s">
        <v>5004</v>
      </c>
      <c r="H972" t="s">
        <v>3024</v>
      </c>
      <c r="I972" t="s">
        <v>3735</v>
      </c>
      <c r="J972" s="1" t="s">
        <v>2828</v>
      </c>
      <c r="K972" s="1" t="s">
        <v>2828</v>
      </c>
      <c r="L972" s="9" t="b">
        <f t="shared" si="15"/>
        <v>1</v>
      </c>
      <c r="M972">
        <v>2101</v>
      </c>
      <c r="N972">
        <v>1528393</v>
      </c>
      <c r="O972">
        <v>727.45978105663903</v>
      </c>
      <c r="P972">
        <v>6.9350435931785697</v>
      </c>
      <c r="Q972">
        <v>79</v>
      </c>
      <c r="R972">
        <v>3459</v>
      </c>
      <c r="S972">
        <v>696</v>
      </c>
      <c r="T972">
        <v>316</v>
      </c>
      <c r="U972" s="1"/>
    </row>
    <row r="973" spans="1:21" ht="15" customHeight="1">
      <c r="A973" s="1" t="s">
        <v>1263</v>
      </c>
      <c r="B973" s="1" t="s">
        <v>1264</v>
      </c>
      <c r="C973" s="1" t="s">
        <v>4210</v>
      </c>
      <c r="E973" s="1" t="s">
        <v>3341</v>
      </c>
      <c r="F973" t="s">
        <v>4068</v>
      </c>
      <c r="G973" t="s">
        <v>5170</v>
      </c>
      <c r="H973" t="s">
        <v>3783</v>
      </c>
      <c r="I973" t="s">
        <v>3027</v>
      </c>
      <c r="J973" s="1" t="s">
        <v>2829</v>
      </c>
      <c r="K973" s="1" t="s">
        <v>2829</v>
      </c>
      <c r="L973" s="9" t="b">
        <f t="shared" si="15"/>
        <v>1</v>
      </c>
      <c r="M973">
        <v>851</v>
      </c>
      <c r="N973">
        <v>896144</v>
      </c>
      <c r="O973">
        <v>1053.0481786133901</v>
      </c>
      <c r="P973">
        <v>11.3569679790194</v>
      </c>
      <c r="Q973">
        <v>136</v>
      </c>
      <c r="R973">
        <v>5147</v>
      </c>
      <c r="S973">
        <v>1027</v>
      </c>
      <c r="T973">
        <v>463</v>
      </c>
      <c r="U973" s="1" t="s">
        <v>3021</v>
      </c>
    </row>
    <row r="974" spans="1:21" ht="15" customHeight="1">
      <c r="A974" t="s">
        <v>4612</v>
      </c>
      <c r="B974" t="s">
        <v>4073</v>
      </c>
      <c r="C974" s="9" t="s">
        <v>4211</v>
      </c>
      <c r="E974" s="3" t="s">
        <v>4074</v>
      </c>
      <c r="F974" t="s">
        <v>4068</v>
      </c>
      <c r="G974" t="s">
        <v>5170</v>
      </c>
      <c r="H974" t="s">
        <v>3783</v>
      </c>
      <c r="I974" t="s">
        <v>3027</v>
      </c>
      <c r="J974" s="13" t="s">
        <v>4325</v>
      </c>
      <c r="K974" s="13" t="s">
        <v>5832</v>
      </c>
      <c r="L974" s="9" t="b">
        <f t="shared" si="15"/>
        <v>0</v>
      </c>
      <c r="M974">
        <v>2281</v>
      </c>
      <c r="N974">
        <v>3043467</v>
      </c>
      <c r="O974">
        <v>1334.26874177992</v>
      </c>
      <c r="P974">
        <v>6.3850323110397396</v>
      </c>
      <c r="Q974">
        <v>209</v>
      </c>
      <c r="R974">
        <v>3275</v>
      </c>
      <c r="S974">
        <v>1372</v>
      </c>
      <c r="T974">
        <v>1989</v>
      </c>
      <c r="U974" s="9" t="s">
        <v>5854</v>
      </c>
    </row>
    <row r="975" spans="1:21" ht="15" customHeight="1">
      <c r="A975" s="9" t="s">
        <v>1265</v>
      </c>
      <c r="B975" s="1" t="s">
        <v>1266</v>
      </c>
      <c r="C975" s="1" t="s">
        <v>4211</v>
      </c>
      <c r="E975" s="9" t="s">
        <v>3099</v>
      </c>
      <c r="F975" t="s">
        <v>4068</v>
      </c>
      <c r="G975" t="s">
        <v>5419</v>
      </c>
      <c r="H975" t="s">
        <v>4186</v>
      </c>
      <c r="I975" t="s">
        <v>3711</v>
      </c>
      <c r="J975" s="9" t="s">
        <v>2830</v>
      </c>
      <c r="K975" s="9" t="s">
        <v>2830</v>
      </c>
      <c r="L975" s="9" t="b">
        <f t="shared" si="15"/>
        <v>1</v>
      </c>
      <c r="M975">
        <v>2242</v>
      </c>
      <c r="N975">
        <v>2697434</v>
      </c>
      <c r="O975">
        <v>1203.1373773416501</v>
      </c>
      <c r="P975">
        <v>6.2710705749975002</v>
      </c>
      <c r="Q975">
        <v>234</v>
      </c>
      <c r="R975">
        <v>2398</v>
      </c>
      <c r="S975">
        <v>1198.5</v>
      </c>
      <c r="T975">
        <v>1714</v>
      </c>
    </row>
    <row r="976" spans="1:21" ht="15" customHeight="1">
      <c r="A976" s="9" t="s">
        <v>1267</v>
      </c>
      <c r="B976" s="1" t="s">
        <v>1268</v>
      </c>
      <c r="C976" s="1" t="s">
        <v>4211</v>
      </c>
      <c r="E976" s="9" t="s">
        <v>3479</v>
      </c>
      <c r="F976" t="s">
        <v>4068</v>
      </c>
      <c r="G976" t="s">
        <v>5584</v>
      </c>
      <c r="H976" t="s">
        <v>3778</v>
      </c>
      <c r="I976" t="s">
        <v>3711</v>
      </c>
      <c r="J976" s="9" t="s">
        <v>2831</v>
      </c>
      <c r="K976" s="9" t="s">
        <v>2831</v>
      </c>
      <c r="L976" s="9" t="b">
        <f t="shared" si="15"/>
        <v>1</v>
      </c>
      <c r="M976">
        <v>2159</v>
      </c>
      <c r="N976">
        <v>3210391</v>
      </c>
      <c r="O976">
        <v>1486.98054654932</v>
      </c>
      <c r="P976">
        <v>7.3897625149137003</v>
      </c>
      <c r="Q976">
        <v>217</v>
      </c>
      <c r="R976">
        <v>3258</v>
      </c>
      <c r="S976">
        <v>1520</v>
      </c>
      <c r="T976">
        <v>1978</v>
      </c>
    </row>
    <row r="977" spans="1:20" ht="15" customHeight="1">
      <c r="A977" s="9" t="s">
        <v>1269</v>
      </c>
      <c r="B977" s="1" t="s">
        <v>1270</v>
      </c>
      <c r="C977" s="1" t="s">
        <v>4211</v>
      </c>
      <c r="E977" s="9" t="s">
        <v>3333</v>
      </c>
      <c r="F977" t="s">
        <v>4068</v>
      </c>
      <c r="G977" t="s">
        <v>5231</v>
      </c>
      <c r="H977" t="s">
        <v>3771</v>
      </c>
      <c r="I977" t="s">
        <v>3027</v>
      </c>
      <c r="J977" s="9" t="s">
        <v>2832</v>
      </c>
      <c r="K977" s="9" t="s">
        <v>2832</v>
      </c>
      <c r="L977" s="9" t="b">
        <f t="shared" si="15"/>
        <v>1</v>
      </c>
      <c r="M977">
        <v>2378</v>
      </c>
      <c r="N977">
        <v>2280097</v>
      </c>
      <c r="O977">
        <v>958.82968881412899</v>
      </c>
      <c r="P977">
        <v>4.2185638738937703</v>
      </c>
      <c r="Q977">
        <v>209</v>
      </c>
      <c r="R977">
        <v>2276</v>
      </c>
      <c r="S977">
        <v>951</v>
      </c>
      <c r="T977">
        <v>932</v>
      </c>
    </row>
    <row r="978" spans="1:20" ht="15" customHeight="1">
      <c r="A978" s="9" t="s">
        <v>1271</v>
      </c>
      <c r="B978" s="1" t="s">
        <v>1272</v>
      </c>
      <c r="C978" s="1" t="s">
        <v>4211</v>
      </c>
      <c r="E978" s="9" t="s">
        <v>3324</v>
      </c>
      <c r="F978" t="s">
        <v>4068</v>
      </c>
      <c r="G978" t="s">
        <v>5242</v>
      </c>
      <c r="H978" t="s">
        <v>3783</v>
      </c>
      <c r="I978" t="s">
        <v>3027</v>
      </c>
      <c r="J978" s="9" t="s">
        <v>2833</v>
      </c>
      <c r="K978" s="9" t="s">
        <v>2833</v>
      </c>
      <c r="L978" s="9" t="b">
        <f t="shared" si="15"/>
        <v>1</v>
      </c>
      <c r="M978">
        <v>2404</v>
      </c>
      <c r="N978">
        <v>1990751</v>
      </c>
      <c r="O978">
        <v>828.09941763727102</v>
      </c>
      <c r="P978">
        <v>5.3636662521788097</v>
      </c>
      <c r="Q978">
        <v>216</v>
      </c>
      <c r="R978">
        <v>2650</v>
      </c>
      <c r="S978">
        <v>820</v>
      </c>
      <c r="T978">
        <v>570</v>
      </c>
    </row>
    <row r="979" spans="1:20" ht="15" customHeight="1">
      <c r="A979" t="s">
        <v>4613</v>
      </c>
      <c r="B979" t="s">
        <v>4075</v>
      </c>
      <c r="C979" s="9" t="s">
        <v>4211</v>
      </c>
      <c r="E979" s="3" t="s">
        <v>4076</v>
      </c>
      <c r="F979" t="s">
        <v>4068</v>
      </c>
      <c r="G979" t="s">
        <v>5260</v>
      </c>
      <c r="H979" t="s">
        <v>4204</v>
      </c>
      <c r="I979" t="s">
        <v>3712</v>
      </c>
      <c r="J979" s="13" t="s">
        <v>4290</v>
      </c>
      <c r="K979" s="13" t="s">
        <v>4290</v>
      </c>
      <c r="L979" s="9" t="b">
        <f t="shared" si="15"/>
        <v>1</v>
      </c>
      <c r="M979">
        <v>2358</v>
      </c>
      <c r="N979">
        <v>1943314</v>
      </c>
      <c r="O979">
        <v>824.13655640373202</v>
      </c>
      <c r="P979">
        <v>4.4388515125879699</v>
      </c>
      <c r="Q979">
        <v>209</v>
      </c>
      <c r="R979">
        <v>2128</v>
      </c>
      <c r="S979">
        <v>840</v>
      </c>
      <c r="T979">
        <v>460</v>
      </c>
    </row>
    <row r="980" spans="1:20" ht="15" customHeight="1">
      <c r="A980" s="9" t="s">
        <v>1273</v>
      </c>
      <c r="B980" s="1" t="s">
        <v>1274</v>
      </c>
      <c r="C980" s="1" t="s">
        <v>4211</v>
      </c>
      <c r="E980" s="9" t="s">
        <v>3293</v>
      </c>
      <c r="F980" t="s">
        <v>4068</v>
      </c>
      <c r="G980" t="s">
        <v>5142</v>
      </c>
      <c r="H980" t="s">
        <v>4194</v>
      </c>
      <c r="I980" t="s">
        <v>3027</v>
      </c>
      <c r="J980" s="9" t="s">
        <v>2834</v>
      </c>
      <c r="K980" s="9" t="s">
        <v>2834</v>
      </c>
      <c r="L980" s="9" t="b">
        <f t="shared" si="15"/>
        <v>1</v>
      </c>
      <c r="M980">
        <v>2341</v>
      </c>
      <c r="N980">
        <v>1991954</v>
      </c>
      <c r="O980">
        <v>850.89876121315604</v>
      </c>
      <c r="P980">
        <v>4.8407417566441797</v>
      </c>
      <c r="Q980">
        <v>81</v>
      </c>
      <c r="R980">
        <v>2189</v>
      </c>
      <c r="S980">
        <v>841</v>
      </c>
      <c r="T980">
        <v>539</v>
      </c>
    </row>
    <row r="981" spans="1:20" ht="15" customHeight="1">
      <c r="A981" s="9" t="s">
        <v>1275</v>
      </c>
      <c r="B981" s="1" t="s">
        <v>1276</v>
      </c>
      <c r="C981" s="1" t="s">
        <v>4211</v>
      </c>
      <c r="E981" s="9" t="s">
        <v>3321</v>
      </c>
      <c r="F981" t="s">
        <v>4068</v>
      </c>
      <c r="G981" t="s">
        <v>5217</v>
      </c>
      <c r="H981" t="s">
        <v>3782</v>
      </c>
      <c r="I981" t="s">
        <v>3027</v>
      </c>
      <c r="J981" s="9" t="s">
        <v>2835</v>
      </c>
      <c r="K981" s="9" t="s">
        <v>2835</v>
      </c>
      <c r="L981" s="9" t="b">
        <f t="shared" si="15"/>
        <v>1</v>
      </c>
      <c r="M981">
        <v>2388</v>
      </c>
      <c r="N981">
        <v>2909501</v>
      </c>
      <c r="O981">
        <v>1218.3840033500801</v>
      </c>
      <c r="P981">
        <v>7.1652190105265898</v>
      </c>
      <c r="Q981">
        <v>242</v>
      </c>
      <c r="R981">
        <v>3109</v>
      </c>
      <c r="S981">
        <v>1191.5</v>
      </c>
      <c r="T981">
        <v>1755</v>
      </c>
    </row>
    <row r="982" spans="1:20" ht="15" customHeight="1">
      <c r="A982" s="9" t="s">
        <v>1277</v>
      </c>
      <c r="B982" s="1" t="s">
        <v>1278</v>
      </c>
      <c r="C982" s="1" t="s">
        <v>4211</v>
      </c>
      <c r="E982" s="9" t="s">
        <v>3487</v>
      </c>
      <c r="F982" t="s">
        <v>4068</v>
      </c>
      <c r="G982" t="s">
        <v>5601</v>
      </c>
      <c r="H982" t="s">
        <v>4186</v>
      </c>
      <c r="I982" t="s">
        <v>3711</v>
      </c>
      <c r="J982" s="9" t="s">
        <v>2836</v>
      </c>
      <c r="K982" s="9" t="s">
        <v>2836</v>
      </c>
      <c r="L982" s="9" t="b">
        <f t="shared" si="15"/>
        <v>1</v>
      </c>
      <c r="M982">
        <v>1705</v>
      </c>
      <c r="N982">
        <v>2204309</v>
      </c>
      <c r="O982">
        <v>1292.8498533724301</v>
      </c>
      <c r="P982">
        <v>7.3821930841276604</v>
      </c>
      <c r="Q982">
        <v>58</v>
      </c>
      <c r="R982">
        <v>2747</v>
      </c>
      <c r="S982">
        <v>1310</v>
      </c>
      <c r="T982">
        <v>1437</v>
      </c>
    </row>
    <row r="983" spans="1:20" ht="15" customHeight="1">
      <c r="A983" t="s">
        <v>4615</v>
      </c>
      <c r="B983" t="s">
        <v>4083</v>
      </c>
      <c r="C983" s="9" t="s">
        <v>4211</v>
      </c>
      <c r="D983" s="1" t="s">
        <v>4211</v>
      </c>
      <c r="E983" s="3" t="s">
        <v>4084</v>
      </c>
      <c r="F983" t="s">
        <v>4068</v>
      </c>
      <c r="G983" t="s">
        <v>5272</v>
      </c>
      <c r="H983" t="s">
        <v>4204</v>
      </c>
      <c r="I983" t="s">
        <v>3712</v>
      </c>
      <c r="J983" s="13" t="s">
        <v>4304</v>
      </c>
      <c r="K983" s="13" t="s">
        <v>4304</v>
      </c>
      <c r="L983" s="9" t="b">
        <f t="shared" si="15"/>
        <v>1</v>
      </c>
      <c r="M983">
        <v>2127</v>
      </c>
      <c r="N983">
        <v>3867319</v>
      </c>
      <c r="O983">
        <v>1818.2035731076601</v>
      </c>
      <c r="P983">
        <v>8.6285684622766201</v>
      </c>
      <c r="Q983">
        <v>185</v>
      </c>
      <c r="R983">
        <v>5316</v>
      </c>
      <c r="S983">
        <v>1838</v>
      </c>
      <c r="T983">
        <v>2076</v>
      </c>
    </row>
    <row r="984" spans="1:20" ht="15" customHeight="1">
      <c r="A984" t="s">
        <v>4614</v>
      </c>
      <c r="B984" t="s">
        <v>4081</v>
      </c>
      <c r="C984" s="9" t="s">
        <v>4210</v>
      </c>
      <c r="E984" s="3" t="s">
        <v>4082</v>
      </c>
      <c r="F984" t="s">
        <v>4068</v>
      </c>
      <c r="G984" t="s">
        <v>4707</v>
      </c>
      <c r="H984" t="s">
        <v>3775</v>
      </c>
      <c r="I984" t="s">
        <v>3711</v>
      </c>
      <c r="J984" s="13" t="s">
        <v>4340</v>
      </c>
      <c r="K984" s="13" t="s">
        <v>5762</v>
      </c>
      <c r="L984" s="9" t="b">
        <f t="shared" si="15"/>
        <v>0</v>
      </c>
      <c r="M984">
        <v>2296</v>
      </c>
      <c r="N984">
        <v>3118029</v>
      </c>
      <c r="O984">
        <v>1358.02656794425</v>
      </c>
      <c r="P984">
        <v>6.4045691404963803</v>
      </c>
      <c r="Q984">
        <v>208</v>
      </c>
      <c r="R984">
        <v>2649</v>
      </c>
      <c r="S984">
        <v>1405</v>
      </c>
      <c r="T984">
        <v>2017</v>
      </c>
    </row>
    <row r="985" spans="1:20" ht="15" customHeight="1">
      <c r="A985" s="9" t="s">
        <v>1279</v>
      </c>
      <c r="B985" s="1" t="s">
        <v>1280</v>
      </c>
      <c r="C985" s="1" t="s">
        <v>4211</v>
      </c>
      <c r="E985" s="9" t="s">
        <v>3238</v>
      </c>
      <c r="F985" t="s">
        <v>4068</v>
      </c>
      <c r="G985" t="s">
        <v>5138</v>
      </c>
      <c r="H985" t="s">
        <v>4005</v>
      </c>
      <c r="I985" t="s">
        <v>3027</v>
      </c>
      <c r="J985" s="9" t="s">
        <v>2837</v>
      </c>
      <c r="K985" s="9" t="s">
        <v>2837</v>
      </c>
      <c r="L985" s="9" t="b">
        <f t="shared" si="15"/>
        <v>1</v>
      </c>
      <c r="M985">
        <v>2394</v>
      </c>
      <c r="N985">
        <v>2861226</v>
      </c>
      <c r="O985">
        <v>1195.1654135338299</v>
      </c>
      <c r="P985">
        <v>7.3945629220136304</v>
      </c>
      <c r="Q985">
        <v>213</v>
      </c>
      <c r="R985">
        <v>2716</v>
      </c>
      <c r="S985">
        <v>1215</v>
      </c>
      <c r="T985">
        <v>1743</v>
      </c>
    </row>
    <row r="986" spans="1:20" ht="15" customHeight="1">
      <c r="A986" s="9" t="s">
        <v>1281</v>
      </c>
      <c r="B986" s="1" t="s">
        <v>1282</v>
      </c>
      <c r="C986" s="1" t="s">
        <v>4211</v>
      </c>
      <c r="E986" s="9" t="s">
        <v>3496</v>
      </c>
      <c r="F986" t="s">
        <v>4068</v>
      </c>
      <c r="G986" t="s">
        <v>5602</v>
      </c>
      <c r="H986" t="s">
        <v>4186</v>
      </c>
      <c r="I986" t="s">
        <v>3711</v>
      </c>
      <c r="J986" s="9" t="s">
        <v>2838</v>
      </c>
      <c r="K986" s="9" t="s">
        <v>2838</v>
      </c>
      <c r="L986" s="9" t="b">
        <f t="shared" si="15"/>
        <v>1</v>
      </c>
      <c r="M986">
        <v>2313</v>
      </c>
      <c r="N986">
        <v>1634055</v>
      </c>
      <c r="O986">
        <v>706.46562905317705</v>
      </c>
      <c r="P986">
        <v>4.7278089019295404</v>
      </c>
      <c r="Q986">
        <v>207</v>
      </c>
      <c r="R986">
        <v>3529</v>
      </c>
      <c r="S986">
        <v>714</v>
      </c>
      <c r="T986">
        <v>152</v>
      </c>
    </row>
    <row r="987" spans="1:20" ht="15" customHeight="1">
      <c r="A987" s="9" t="s">
        <v>1283</v>
      </c>
      <c r="B987" s="1" t="s">
        <v>1284</v>
      </c>
      <c r="C987" s="1" t="s">
        <v>4210</v>
      </c>
      <c r="E987" s="9" t="s">
        <v>3307</v>
      </c>
      <c r="F987" t="s">
        <v>4068</v>
      </c>
      <c r="G987" t="s">
        <v>5128</v>
      </c>
      <c r="H987" t="s">
        <v>4005</v>
      </c>
      <c r="I987" t="s">
        <v>3027</v>
      </c>
      <c r="J987" s="9" t="s">
        <v>2839</v>
      </c>
      <c r="K987" s="9" t="s">
        <v>2839</v>
      </c>
      <c r="L987" s="9" t="b">
        <f t="shared" si="15"/>
        <v>1</v>
      </c>
      <c r="M987">
        <v>1267</v>
      </c>
      <c r="N987">
        <v>1252459</v>
      </c>
      <c r="O987">
        <v>988.52328334648701</v>
      </c>
      <c r="P987">
        <v>7.1874444400877397</v>
      </c>
      <c r="Q987">
        <v>158</v>
      </c>
      <c r="R987">
        <v>2513</v>
      </c>
      <c r="S987">
        <v>992</v>
      </c>
      <c r="T987">
        <v>617</v>
      </c>
    </row>
    <row r="988" spans="1:20" ht="15" customHeight="1">
      <c r="A988" t="s">
        <v>1283</v>
      </c>
      <c r="B988" t="s">
        <v>4085</v>
      </c>
      <c r="C988" s="9" t="s">
        <v>4211</v>
      </c>
      <c r="D988" s="1" t="s">
        <v>4211</v>
      </c>
      <c r="E988" s="3" t="s">
        <v>4086</v>
      </c>
      <c r="F988" t="s">
        <v>4068</v>
      </c>
      <c r="G988" t="s">
        <v>5128</v>
      </c>
      <c r="H988" t="s">
        <v>3782</v>
      </c>
      <c r="I988" t="s">
        <v>3027</v>
      </c>
      <c r="J988" s="13" t="s">
        <v>4314</v>
      </c>
      <c r="K988" s="13" t="s">
        <v>4314</v>
      </c>
      <c r="L988" s="9" t="b">
        <f t="shared" si="15"/>
        <v>1</v>
      </c>
      <c r="M988">
        <v>2294</v>
      </c>
      <c r="N988">
        <v>3402669</v>
      </c>
      <c r="O988">
        <v>1483.29075850043</v>
      </c>
      <c r="P988">
        <v>7.1520229471021004</v>
      </c>
      <c r="Q988">
        <v>238</v>
      </c>
      <c r="R988">
        <v>5977</v>
      </c>
      <c r="S988">
        <v>1519</v>
      </c>
      <c r="T988">
        <v>2100</v>
      </c>
    </row>
    <row r="989" spans="1:20" ht="15" customHeight="1">
      <c r="A989" t="s">
        <v>4616</v>
      </c>
      <c r="B989" t="s">
        <v>4087</v>
      </c>
      <c r="C989" s="9" t="s">
        <v>4211</v>
      </c>
      <c r="E989" s="3" t="s">
        <v>4088</v>
      </c>
      <c r="F989" t="s">
        <v>4068</v>
      </c>
      <c r="G989" t="s">
        <v>5286</v>
      </c>
      <c r="H989" t="s">
        <v>4204</v>
      </c>
      <c r="I989" t="s">
        <v>3712</v>
      </c>
      <c r="J989" s="13" t="s">
        <v>4329</v>
      </c>
      <c r="K989" s="13" t="s">
        <v>4329</v>
      </c>
      <c r="L989" s="9" t="b">
        <f t="shared" si="15"/>
        <v>1</v>
      </c>
      <c r="M989">
        <v>2373</v>
      </c>
      <c r="N989">
        <v>3185893</v>
      </c>
      <c r="O989">
        <v>1342.55920775389</v>
      </c>
      <c r="P989">
        <v>6.2334613839534798</v>
      </c>
      <c r="Q989">
        <v>209</v>
      </c>
      <c r="R989">
        <v>2796</v>
      </c>
      <c r="S989">
        <v>1379</v>
      </c>
      <c r="T989">
        <v>2078</v>
      </c>
    </row>
    <row r="990" spans="1:20" ht="15" customHeight="1">
      <c r="A990" s="9" t="s">
        <v>1285</v>
      </c>
      <c r="B990" s="1" t="s">
        <v>1286</v>
      </c>
      <c r="C990" s="1" t="s">
        <v>4211</v>
      </c>
      <c r="E990" s="9" t="s">
        <v>3340</v>
      </c>
      <c r="F990" t="s">
        <v>4068</v>
      </c>
      <c r="G990" t="s">
        <v>5212</v>
      </c>
      <c r="H990" t="s">
        <v>3783</v>
      </c>
      <c r="I990" t="s">
        <v>3027</v>
      </c>
      <c r="J990" s="9" t="s">
        <v>2840</v>
      </c>
      <c r="K990" s="9" t="s">
        <v>2840</v>
      </c>
      <c r="L990" s="9" t="b">
        <f t="shared" si="15"/>
        <v>1</v>
      </c>
      <c r="M990">
        <v>2347</v>
      </c>
      <c r="N990">
        <v>1300288</v>
      </c>
      <c r="O990">
        <v>554.02130379207495</v>
      </c>
      <c r="P990">
        <v>3.7562348256009499</v>
      </c>
      <c r="Q990">
        <v>152</v>
      </c>
      <c r="R990">
        <v>1579</v>
      </c>
      <c r="S990">
        <v>533</v>
      </c>
      <c r="T990">
        <v>47</v>
      </c>
    </row>
    <row r="991" spans="1:20" ht="15" customHeight="1">
      <c r="A991" t="s">
        <v>4617</v>
      </c>
      <c r="B991" t="s">
        <v>4089</v>
      </c>
      <c r="C991" s="9" t="s">
        <v>4210</v>
      </c>
      <c r="E991" s="3" t="s">
        <v>4090</v>
      </c>
      <c r="F991" t="s">
        <v>4068</v>
      </c>
      <c r="G991" t="s">
        <v>5258</v>
      </c>
      <c r="H991" t="s">
        <v>4204</v>
      </c>
      <c r="I991" t="s">
        <v>3712</v>
      </c>
      <c r="J991" s="13" t="s">
        <v>4256</v>
      </c>
      <c r="K991" s="13" t="s">
        <v>4256</v>
      </c>
      <c r="L991" s="9" t="b">
        <f t="shared" si="15"/>
        <v>1</v>
      </c>
      <c r="M991">
        <v>2346</v>
      </c>
      <c r="N991">
        <v>1952167</v>
      </c>
      <c r="O991">
        <v>832.12574595055401</v>
      </c>
      <c r="P991">
        <v>4.3319368946780097</v>
      </c>
      <c r="Q991">
        <v>213</v>
      </c>
      <c r="R991">
        <v>2847</v>
      </c>
      <c r="S991">
        <v>837.5</v>
      </c>
      <c r="T991">
        <v>394</v>
      </c>
    </row>
    <row r="992" spans="1:20" ht="15" customHeight="1">
      <c r="A992" t="s">
        <v>4614</v>
      </c>
      <c r="B992" t="s">
        <v>4077</v>
      </c>
      <c r="C992" s="9" t="s">
        <v>4211</v>
      </c>
      <c r="E992" s="3" t="s">
        <v>4078</v>
      </c>
      <c r="F992" t="s">
        <v>4068</v>
      </c>
      <c r="G992" t="s">
        <v>4707</v>
      </c>
      <c r="H992" t="s">
        <v>4204</v>
      </c>
      <c r="I992" t="s">
        <v>3712</v>
      </c>
      <c r="J992" s="13" t="s">
        <v>4308</v>
      </c>
      <c r="K992" s="13" t="s">
        <v>5786</v>
      </c>
      <c r="L992" s="9" t="b">
        <f t="shared" si="15"/>
        <v>0</v>
      </c>
      <c r="M992">
        <v>2294</v>
      </c>
      <c r="N992">
        <v>3414305</v>
      </c>
      <c r="O992">
        <v>1488.3631211857</v>
      </c>
      <c r="P992">
        <v>7.05711873293804</v>
      </c>
      <c r="Q992">
        <v>209</v>
      </c>
      <c r="R992">
        <v>2980</v>
      </c>
      <c r="S992">
        <v>1536.5</v>
      </c>
      <c r="T992">
        <v>2086</v>
      </c>
    </row>
    <row r="993" spans="1:21" ht="15" customHeight="1">
      <c r="A993" t="s">
        <v>4618</v>
      </c>
      <c r="B993" t="s">
        <v>4091</v>
      </c>
      <c r="C993" s="9" t="s">
        <v>4211</v>
      </c>
      <c r="E993" s="3" t="s">
        <v>4092</v>
      </c>
      <c r="F993" t="s">
        <v>4068</v>
      </c>
      <c r="G993" t="s">
        <v>4963</v>
      </c>
      <c r="H993" t="s">
        <v>3789</v>
      </c>
      <c r="I993" t="s">
        <v>3711</v>
      </c>
      <c r="J993" s="13" t="s">
        <v>4250</v>
      </c>
      <c r="K993" s="13" t="s">
        <v>4250</v>
      </c>
      <c r="L993" s="9" t="b">
        <f t="shared" si="15"/>
        <v>1</v>
      </c>
      <c r="M993">
        <v>2373</v>
      </c>
      <c r="N993">
        <v>2400443</v>
      </c>
      <c r="O993">
        <v>1011.56468605141</v>
      </c>
      <c r="P993">
        <v>6.9697270949149202</v>
      </c>
      <c r="Q993">
        <v>211</v>
      </c>
      <c r="R993">
        <v>13555</v>
      </c>
      <c r="S993">
        <v>1026</v>
      </c>
      <c r="T993">
        <v>1329</v>
      </c>
    </row>
    <row r="994" spans="1:21" ht="15" customHeight="1">
      <c r="A994" s="9" t="s">
        <v>1287</v>
      </c>
      <c r="B994" s="1" t="s">
        <v>1288</v>
      </c>
      <c r="C994" s="1" t="s">
        <v>4211</v>
      </c>
      <c r="E994" s="9" t="s">
        <v>3482</v>
      </c>
      <c r="F994" t="s">
        <v>4068</v>
      </c>
      <c r="G994" t="s">
        <v>5600</v>
      </c>
      <c r="H994" t="s">
        <v>4186</v>
      </c>
      <c r="I994" t="s">
        <v>3711</v>
      </c>
      <c r="J994" s="9" t="s">
        <v>2841</v>
      </c>
      <c r="K994" s="9" t="s">
        <v>2841</v>
      </c>
      <c r="L994" s="9" t="b">
        <f t="shared" si="15"/>
        <v>1</v>
      </c>
      <c r="M994">
        <v>2294</v>
      </c>
      <c r="N994">
        <v>1401272</v>
      </c>
      <c r="O994">
        <v>610.84219703574502</v>
      </c>
      <c r="P994">
        <v>3.6311485307458402</v>
      </c>
      <c r="Q994">
        <v>207</v>
      </c>
      <c r="R994">
        <v>1957</v>
      </c>
      <c r="S994">
        <v>616</v>
      </c>
      <c r="T994">
        <v>25</v>
      </c>
    </row>
    <row r="995" spans="1:21" ht="15" customHeight="1">
      <c r="A995" s="9" t="s">
        <v>1289</v>
      </c>
      <c r="B995" s="1" t="s">
        <v>1290</v>
      </c>
      <c r="C995" s="1" t="s">
        <v>4211</v>
      </c>
      <c r="D995" s="1" t="s">
        <v>4211</v>
      </c>
      <c r="E995" s="9" t="s">
        <v>3294</v>
      </c>
      <c r="F995" t="s">
        <v>4068</v>
      </c>
      <c r="G995" t="s">
        <v>5155</v>
      </c>
      <c r="H995" t="s">
        <v>3775</v>
      </c>
      <c r="I995" t="s">
        <v>3711</v>
      </c>
      <c r="J995" s="9" t="s">
        <v>2842</v>
      </c>
      <c r="K995" s="9" t="s">
        <v>2842</v>
      </c>
      <c r="L995" s="9" t="b">
        <f t="shared" si="15"/>
        <v>1</v>
      </c>
      <c r="M995">
        <v>2363</v>
      </c>
      <c r="N995">
        <v>2475297</v>
      </c>
      <c r="O995">
        <v>1047.52306390181</v>
      </c>
      <c r="P995">
        <v>4.57509198158355</v>
      </c>
      <c r="Q995">
        <v>215</v>
      </c>
      <c r="R995">
        <v>3225</v>
      </c>
      <c r="S995">
        <v>1037</v>
      </c>
      <c r="T995">
        <v>1395</v>
      </c>
    </row>
    <row r="996" spans="1:21" ht="15" customHeight="1">
      <c r="A996" t="s">
        <v>4619</v>
      </c>
      <c r="B996" t="s">
        <v>4093</v>
      </c>
      <c r="C996" s="9" t="s">
        <v>4211</v>
      </c>
      <c r="E996" s="3" t="s">
        <v>4094</v>
      </c>
      <c r="F996" t="s">
        <v>4068</v>
      </c>
      <c r="G996" t="s">
        <v>5530</v>
      </c>
      <c r="H996" t="s">
        <v>5625</v>
      </c>
      <c r="I996" t="s">
        <v>3712</v>
      </c>
      <c r="J996" s="13" t="s">
        <v>4295</v>
      </c>
      <c r="K996" s="13" t="s">
        <v>4295</v>
      </c>
      <c r="L996" s="9" t="b">
        <f t="shared" si="15"/>
        <v>1</v>
      </c>
      <c r="M996">
        <v>1777</v>
      </c>
      <c r="N996">
        <v>519208</v>
      </c>
      <c r="O996">
        <v>292.18232976927402</v>
      </c>
      <c r="P996">
        <v>1.51559000020671</v>
      </c>
      <c r="Q996">
        <v>167</v>
      </c>
      <c r="R996">
        <v>898</v>
      </c>
      <c r="S996">
        <v>282</v>
      </c>
      <c r="T996">
        <v>0</v>
      </c>
    </row>
    <row r="997" spans="1:21" ht="15" customHeight="1">
      <c r="A997" t="s">
        <v>4620</v>
      </c>
      <c r="B997" t="s">
        <v>4095</v>
      </c>
      <c r="C997" s="9" t="s">
        <v>4211</v>
      </c>
      <c r="E997" s="3" t="s">
        <v>4096</v>
      </c>
      <c r="F997" t="s">
        <v>4068</v>
      </c>
      <c r="G997" t="s">
        <v>5300</v>
      </c>
      <c r="H997" t="s">
        <v>3783</v>
      </c>
      <c r="I997" t="s">
        <v>3027</v>
      </c>
      <c r="J997" s="13" t="s">
        <v>4351</v>
      </c>
      <c r="K997" s="13" t="s">
        <v>4351</v>
      </c>
      <c r="L997" s="9" t="b">
        <f t="shared" si="15"/>
        <v>1</v>
      </c>
      <c r="M997">
        <v>2350</v>
      </c>
      <c r="N997">
        <v>3167546</v>
      </c>
      <c r="O997">
        <v>1347.89191489361</v>
      </c>
      <c r="P997">
        <v>6.9158645095672</v>
      </c>
      <c r="Q997">
        <v>60</v>
      </c>
      <c r="R997">
        <v>2564</v>
      </c>
      <c r="S997">
        <v>1400</v>
      </c>
      <c r="T997">
        <v>1999</v>
      </c>
    </row>
    <row r="998" spans="1:21" ht="15" customHeight="1">
      <c r="A998" t="s">
        <v>4621</v>
      </c>
      <c r="B998" t="s">
        <v>4097</v>
      </c>
      <c r="C998" s="9" t="s">
        <v>4211</v>
      </c>
      <c r="D998" s="1" t="s">
        <v>4211</v>
      </c>
      <c r="E998" s="3" t="s">
        <v>4098</v>
      </c>
      <c r="F998" t="s">
        <v>4068</v>
      </c>
      <c r="G998" t="s">
        <v>5287</v>
      </c>
      <c r="H998" t="s">
        <v>4204</v>
      </c>
      <c r="I998" t="s">
        <v>3712</v>
      </c>
      <c r="J998" s="13" t="s">
        <v>4349</v>
      </c>
      <c r="K998" s="13" t="s">
        <v>5989</v>
      </c>
      <c r="L998" s="9" t="b">
        <f t="shared" si="15"/>
        <v>0</v>
      </c>
      <c r="M998">
        <v>2311</v>
      </c>
      <c r="N998">
        <v>3332967</v>
      </c>
      <c r="O998">
        <v>1442.21852012115</v>
      </c>
      <c r="P998">
        <v>6.7417588786625497</v>
      </c>
      <c r="Q998">
        <v>214</v>
      </c>
      <c r="R998">
        <v>3032</v>
      </c>
      <c r="S998">
        <v>1478</v>
      </c>
      <c r="T998">
        <v>2086</v>
      </c>
    </row>
    <row r="999" spans="1:21" ht="15" customHeight="1">
      <c r="A999" s="9" t="s">
        <v>1291</v>
      </c>
      <c r="B999" s="1" t="s">
        <v>1292</v>
      </c>
      <c r="C999" s="1" t="s">
        <v>4211</v>
      </c>
      <c r="E999" s="9" t="s">
        <v>3295</v>
      </c>
      <c r="F999" t="s">
        <v>4068</v>
      </c>
      <c r="G999" t="s">
        <v>5202</v>
      </c>
      <c r="H999" t="s">
        <v>3771</v>
      </c>
      <c r="I999" t="s">
        <v>3027</v>
      </c>
      <c r="J999" s="9" t="s">
        <v>2843</v>
      </c>
      <c r="K999" s="9" t="s">
        <v>2843</v>
      </c>
      <c r="L999" s="9" t="b">
        <f t="shared" si="15"/>
        <v>1</v>
      </c>
      <c r="M999">
        <v>2323</v>
      </c>
      <c r="N999">
        <v>2416143</v>
      </c>
      <c r="O999">
        <v>1040.0959965561699</v>
      </c>
      <c r="P999">
        <v>5.0185157072140001</v>
      </c>
      <c r="Q999">
        <v>56</v>
      </c>
      <c r="R999">
        <v>4596</v>
      </c>
      <c r="S999">
        <v>1030</v>
      </c>
      <c r="T999">
        <v>1285</v>
      </c>
    </row>
    <row r="1000" spans="1:21" ht="15" customHeight="1">
      <c r="A1000" t="s">
        <v>4622</v>
      </c>
      <c r="B1000" t="s">
        <v>4099</v>
      </c>
      <c r="C1000" s="9" t="s">
        <v>4210</v>
      </c>
      <c r="E1000" s="3" t="s">
        <v>4100</v>
      </c>
      <c r="F1000" t="s">
        <v>4068</v>
      </c>
      <c r="G1000" t="s">
        <v>4712</v>
      </c>
      <c r="H1000" t="s">
        <v>4184</v>
      </c>
      <c r="I1000" t="s">
        <v>3736</v>
      </c>
      <c r="J1000" s="13" t="s">
        <v>4215</v>
      </c>
      <c r="K1000" s="13" t="s">
        <v>4215</v>
      </c>
      <c r="L1000" s="9" t="b">
        <f t="shared" si="15"/>
        <v>1</v>
      </c>
      <c r="M1000">
        <v>2304</v>
      </c>
      <c r="N1000">
        <v>1625764</v>
      </c>
      <c r="O1000">
        <v>705.62673611111097</v>
      </c>
      <c r="P1000">
        <v>4.2987750447284201</v>
      </c>
      <c r="Q1000">
        <v>208</v>
      </c>
      <c r="R1000">
        <v>5970</v>
      </c>
      <c r="S1000">
        <v>706</v>
      </c>
      <c r="T1000">
        <v>97</v>
      </c>
    </row>
    <row r="1001" spans="1:21" ht="15" customHeight="1">
      <c r="A1001" s="9" t="s">
        <v>4622</v>
      </c>
      <c r="B1001" s="1" t="s">
        <v>5910</v>
      </c>
      <c r="C1001" s="1" t="s">
        <v>4211</v>
      </c>
      <c r="E1001" s="1" t="s">
        <v>5882</v>
      </c>
      <c r="F1001" t="s">
        <v>4068</v>
      </c>
      <c r="G1001" t="s">
        <v>4712</v>
      </c>
      <c r="I1001" s="30" t="s">
        <v>3735</v>
      </c>
      <c r="J1001" t="s">
        <v>5903</v>
      </c>
      <c r="K1001" s="9" t="s">
        <v>5903</v>
      </c>
      <c r="L1001" s="9" t="b">
        <f t="shared" si="15"/>
        <v>1</v>
      </c>
      <c r="M1001">
        <v>2377</v>
      </c>
      <c r="N1001">
        <v>1785880</v>
      </c>
      <c r="O1001">
        <v>751.31678586453495</v>
      </c>
      <c r="P1001">
        <v>5.6536026854568604</v>
      </c>
      <c r="Q1001">
        <v>200</v>
      </c>
      <c r="R1001">
        <v>3629</v>
      </c>
      <c r="S1001">
        <v>736</v>
      </c>
      <c r="T1001">
        <v>321</v>
      </c>
    </row>
    <row r="1002" spans="1:21" ht="15" customHeight="1">
      <c r="A1002" s="9" t="s">
        <v>1293</v>
      </c>
      <c r="B1002" s="1" t="s">
        <v>1294</v>
      </c>
      <c r="C1002" s="1" t="s">
        <v>4211</v>
      </c>
      <c r="E1002" s="9" t="s">
        <v>3367</v>
      </c>
      <c r="F1002" t="s">
        <v>4068</v>
      </c>
      <c r="G1002" t="s">
        <v>5206</v>
      </c>
      <c r="H1002" t="s">
        <v>3771</v>
      </c>
      <c r="I1002" t="s">
        <v>3027</v>
      </c>
      <c r="J1002" s="9" t="s">
        <v>2844</v>
      </c>
      <c r="K1002" s="9" t="s">
        <v>2844</v>
      </c>
      <c r="L1002" s="9" t="b">
        <f t="shared" si="15"/>
        <v>1</v>
      </c>
      <c r="M1002">
        <v>2316</v>
      </c>
      <c r="N1002">
        <v>2443375</v>
      </c>
      <c r="O1002">
        <v>1054.9978411053501</v>
      </c>
      <c r="P1002">
        <v>5.3940766478521596</v>
      </c>
      <c r="Q1002">
        <v>214</v>
      </c>
      <c r="R1002">
        <v>2692</v>
      </c>
      <c r="S1002">
        <v>1065</v>
      </c>
      <c r="T1002">
        <v>1404</v>
      </c>
    </row>
    <row r="1003" spans="1:21" ht="15" customHeight="1">
      <c r="A1003" t="s">
        <v>4623</v>
      </c>
      <c r="B1003" t="s">
        <v>4101</v>
      </c>
      <c r="C1003" s="9" t="s">
        <v>4211</v>
      </c>
      <c r="D1003" s="1" t="s">
        <v>4211</v>
      </c>
      <c r="E1003" s="3" t="s">
        <v>4102</v>
      </c>
      <c r="F1003" t="s">
        <v>4068</v>
      </c>
      <c r="G1003" t="s">
        <v>5259</v>
      </c>
      <c r="H1003" t="s">
        <v>4204</v>
      </c>
      <c r="I1003" t="s">
        <v>3712</v>
      </c>
      <c r="J1003" s="13" t="s">
        <v>4268</v>
      </c>
      <c r="K1003" s="13" t="s">
        <v>4268</v>
      </c>
      <c r="L1003" s="9" t="b">
        <f t="shared" si="15"/>
        <v>1</v>
      </c>
      <c r="M1003">
        <v>2341</v>
      </c>
      <c r="N1003">
        <v>2544147</v>
      </c>
      <c r="O1003">
        <v>1086.7778727039699</v>
      </c>
      <c r="P1003">
        <v>4.9786874312844498</v>
      </c>
      <c r="Q1003">
        <v>221</v>
      </c>
      <c r="R1003">
        <v>2695</v>
      </c>
      <c r="S1003">
        <v>1104</v>
      </c>
      <c r="T1003">
        <v>1625</v>
      </c>
    </row>
    <row r="1004" spans="1:21" ht="15" customHeight="1">
      <c r="A1004" t="s">
        <v>4614</v>
      </c>
      <c r="B1004" t="s">
        <v>4079</v>
      </c>
      <c r="C1004" s="9" t="s">
        <v>4210</v>
      </c>
      <c r="E1004" s="3" t="s">
        <v>4080</v>
      </c>
      <c r="F1004" t="s">
        <v>4068</v>
      </c>
      <c r="G1004" t="s">
        <v>4707</v>
      </c>
      <c r="H1004" t="s">
        <v>4204</v>
      </c>
      <c r="I1004" t="s">
        <v>3712</v>
      </c>
      <c r="J1004" s="13" t="s">
        <v>4318</v>
      </c>
      <c r="K1004" s="13" t="s">
        <v>6081</v>
      </c>
      <c r="L1004" s="9" t="b">
        <f t="shared" si="15"/>
        <v>0</v>
      </c>
      <c r="M1004">
        <v>2293</v>
      </c>
      <c r="N1004">
        <v>3263130</v>
      </c>
      <c r="O1004">
        <v>1423.0832969908399</v>
      </c>
      <c r="P1004">
        <v>6.6122189456598299</v>
      </c>
      <c r="Q1004">
        <v>220</v>
      </c>
      <c r="R1004">
        <v>3212</v>
      </c>
      <c r="S1004">
        <v>1458</v>
      </c>
      <c r="T1004">
        <v>2076</v>
      </c>
    </row>
    <row r="1005" spans="1:21" ht="15" customHeight="1">
      <c r="A1005" s="1" t="s">
        <v>1295</v>
      </c>
      <c r="B1005" s="1" t="s">
        <v>2040</v>
      </c>
      <c r="C1005" s="1" t="s">
        <v>4211</v>
      </c>
      <c r="D1005" s="1" t="s">
        <v>4211</v>
      </c>
      <c r="E1005" s="1" t="s">
        <v>2041</v>
      </c>
      <c r="F1005" t="s">
        <v>4068</v>
      </c>
      <c r="G1005" t="s">
        <v>5005</v>
      </c>
      <c r="H1005" t="s">
        <v>3024</v>
      </c>
      <c r="I1005" t="s">
        <v>3735</v>
      </c>
      <c r="J1005" s="1" t="s">
        <v>2845</v>
      </c>
      <c r="K1005" s="1" t="s">
        <v>2845</v>
      </c>
      <c r="L1005" s="9" t="b">
        <f t="shared" si="15"/>
        <v>1</v>
      </c>
      <c r="M1005">
        <v>2289</v>
      </c>
      <c r="N1005">
        <v>4124458</v>
      </c>
      <c r="O1005">
        <v>1801.86020096111</v>
      </c>
      <c r="P1005">
        <v>16.317796588084502</v>
      </c>
      <c r="Q1005">
        <v>153</v>
      </c>
      <c r="R1005">
        <v>14404</v>
      </c>
      <c r="S1005">
        <v>1698</v>
      </c>
      <c r="T1005">
        <v>2085</v>
      </c>
      <c r="U1005" s="1"/>
    </row>
    <row r="1006" spans="1:21" ht="15" customHeight="1">
      <c r="A1006" t="s">
        <v>4624</v>
      </c>
      <c r="B1006" t="s">
        <v>4103</v>
      </c>
      <c r="C1006" s="9" t="s">
        <v>4211</v>
      </c>
      <c r="E1006" s="3" t="s">
        <v>4104</v>
      </c>
      <c r="F1006" t="s">
        <v>4068</v>
      </c>
      <c r="G1006" t="s">
        <v>4780</v>
      </c>
      <c r="H1006" t="s">
        <v>3026</v>
      </c>
      <c r="I1006" t="s">
        <v>3712</v>
      </c>
      <c r="J1006" s="13" t="s">
        <v>4227</v>
      </c>
      <c r="K1006" s="13" t="s">
        <v>4227</v>
      </c>
      <c r="L1006" s="9" t="b">
        <f t="shared" si="15"/>
        <v>1</v>
      </c>
      <c r="M1006">
        <v>2378</v>
      </c>
      <c r="N1006">
        <v>2540751</v>
      </c>
      <c r="O1006">
        <v>1068.4402859545801</v>
      </c>
      <c r="P1006">
        <v>5.1453055114291297</v>
      </c>
      <c r="Q1006">
        <v>234</v>
      </c>
      <c r="R1006">
        <v>3346</v>
      </c>
      <c r="S1006">
        <v>1093.5</v>
      </c>
      <c r="T1006">
        <v>1574</v>
      </c>
    </row>
    <row r="1007" spans="1:21" ht="15" customHeight="1">
      <c r="A1007" t="s">
        <v>4625</v>
      </c>
      <c r="B1007" t="s">
        <v>4105</v>
      </c>
      <c r="C1007" s="9" t="s">
        <v>4211</v>
      </c>
      <c r="E1007" s="3" t="s">
        <v>4106</v>
      </c>
      <c r="F1007" t="s">
        <v>4068</v>
      </c>
      <c r="G1007" t="s">
        <v>5257</v>
      </c>
      <c r="H1007" t="s">
        <v>4204</v>
      </c>
      <c r="I1007" t="s">
        <v>3712</v>
      </c>
      <c r="J1007" s="13" t="s">
        <v>4244</v>
      </c>
      <c r="K1007" s="13" t="s">
        <v>4244</v>
      </c>
      <c r="L1007" s="9" t="b">
        <f t="shared" si="15"/>
        <v>1</v>
      </c>
      <c r="M1007">
        <v>2178</v>
      </c>
      <c r="N1007">
        <v>784372</v>
      </c>
      <c r="O1007">
        <v>360.13406795224898</v>
      </c>
      <c r="P1007">
        <v>1.89975712316211</v>
      </c>
      <c r="Q1007">
        <v>157</v>
      </c>
      <c r="R1007">
        <v>2130</v>
      </c>
      <c r="S1007">
        <v>354.5</v>
      </c>
      <c r="T1007">
        <v>1</v>
      </c>
    </row>
    <row r="1008" spans="1:21" ht="15" customHeight="1">
      <c r="A1008" s="9" t="s">
        <v>1296</v>
      </c>
      <c r="B1008" s="1" t="s">
        <v>1297</v>
      </c>
      <c r="C1008" s="1" t="s">
        <v>4211</v>
      </c>
      <c r="E1008" s="9" t="s">
        <v>3480</v>
      </c>
      <c r="F1008" t="s">
        <v>4068</v>
      </c>
      <c r="G1008" t="s">
        <v>5587</v>
      </c>
      <c r="H1008" t="s">
        <v>3778</v>
      </c>
      <c r="I1008" t="s">
        <v>3711</v>
      </c>
      <c r="J1008" s="9" t="s">
        <v>2846</v>
      </c>
      <c r="K1008" s="9" t="s">
        <v>2846</v>
      </c>
      <c r="L1008" s="9" t="b">
        <f t="shared" si="15"/>
        <v>1</v>
      </c>
      <c r="M1008">
        <v>2196</v>
      </c>
      <c r="N1008">
        <v>2040665</v>
      </c>
      <c r="O1008">
        <v>929.26457194899797</v>
      </c>
      <c r="P1008">
        <v>6.4501568749374698</v>
      </c>
      <c r="Q1008">
        <v>214</v>
      </c>
      <c r="R1008">
        <v>3488</v>
      </c>
      <c r="S1008">
        <v>958</v>
      </c>
      <c r="T1008">
        <v>976</v>
      </c>
    </row>
    <row r="1009" spans="1:21" ht="15" customHeight="1">
      <c r="A1009" s="9" t="s">
        <v>1298</v>
      </c>
      <c r="B1009" s="1" t="s">
        <v>1299</v>
      </c>
      <c r="C1009" s="1" t="s">
        <v>4211</v>
      </c>
      <c r="E1009" s="9" t="s">
        <v>3327</v>
      </c>
      <c r="F1009" t="s">
        <v>4068</v>
      </c>
      <c r="G1009" t="s">
        <v>5225</v>
      </c>
      <c r="H1009" t="s">
        <v>3784</v>
      </c>
      <c r="I1009" t="s">
        <v>3027</v>
      </c>
      <c r="J1009" s="9" t="s">
        <v>2847</v>
      </c>
      <c r="K1009" s="9" t="s">
        <v>2847</v>
      </c>
      <c r="L1009" s="9" t="b">
        <f t="shared" si="15"/>
        <v>1</v>
      </c>
      <c r="M1009">
        <v>2403</v>
      </c>
      <c r="N1009">
        <v>2337295</v>
      </c>
      <c r="O1009">
        <v>972.65709529754395</v>
      </c>
      <c r="P1009">
        <v>4.6835440864963402</v>
      </c>
      <c r="Q1009">
        <v>224</v>
      </c>
      <c r="R1009">
        <v>2370</v>
      </c>
      <c r="S1009">
        <v>963</v>
      </c>
      <c r="T1009">
        <v>1040</v>
      </c>
    </row>
    <row r="1010" spans="1:21" ht="15" customHeight="1">
      <c r="A1010" s="9" t="s">
        <v>1300</v>
      </c>
      <c r="B1010" s="1" t="s">
        <v>1301</v>
      </c>
      <c r="C1010" s="9" t="s">
        <v>4210</v>
      </c>
      <c r="D1010" s="9"/>
      <c r="E1010" s="9" t="s">
        <v>3034</v>
      </c>
      <c r="F1010" t="s">
        <v>4107</v>
      </c>
      <c r="G1010" t="s">
        <v>4709</v>
      </c>
      <c r="H1010" t="s">
        <v>4175</v>
      </c>
      <c r="I1010" t="s">
        <v>3711</v>
      </c>
      <c r="J1010" s="9" t="s">
        <v>2848</v>
      </c>
      <c r="K1010" s="9" t="s">
        <v>5820</v>
      </c>
      <c r="L1010" s="9" t="b">
        <f t="shared" si="15"/>
        <v>0</v>
      </c>
      <c r="M1010">
        <v>1974</v>
      </c>
      <c r="N1010">
        <v>1099566</v>
      </c>
      <c r="O1010">
        <v>557.02431610942199</v>
      </c>
      <c r="P1010">
        <v>5.6989210335624199</v>
      </c>
      <c r="Q1010">
        <v>65</v>
      </c>
      <c r="R1010">
        <v>2066</v>
      </c>
      <c r="S1010">
        <v>518</v>
      </c>
      <c r="T1010">
        <v>115</v>
      </c>
    </row>
    <row r="1011" spans="1:21" ht="15" customHeight="1">
      <c r="A1011" t="s">
        <v>4654</v>
      </c>
      <c r="B1011" t="s">
        <v>4434</v>
      </c>
      <c r="C1011" s="1" t="s">
        <v>4210</v>
      </c>
      <c r="E1011" s="3" t="s">
        <v>5659</v>
      </c>
      <c r="F1011" t="s">
        <v>4107</v>
      </c>
      <c r="G1011" t="s">
        <v>5660</v>
      </c>
      <c r="H1011" t="s">
        <v>3778</v>
      </c>
      <c r="I1011" t="s">
        <v>3711</v>
      </c>
      <c r="J1011" s="13" t="s">
        <v>4420</v>
      </c>
      <c r="K1011" s="13" t="s">
        <v>4420</v>
      </c>
      <c r="L1011" s="9" t="b">
        <f t="shared" si="15"/>
        <v>1</v>
      </c>
      <c r="M1011"/>
      <c r="N1011"/>
      <c r="O1011"/>
      <c r="P1011"/>
      <c r="Q1011"/>
      <c r="R1011"/>
      <c r="S1011"/>
      <c r="T1011"/>
    </row>
    <row r="1012" spans="1:21" ht="15" customHeight="1">
      <c r="A1012" t="s">
        <v>4627</v>
      </c>
      <c r="B1012" t="s">
        <v>4110</v>
      </c>
      <c r="C1012" s="9" t="s">
        <v>4211</v>
      </c>
      <c r="D1012" s="1" t="s">
        <v>4211</v>
      </c>
      <c r="E1012" s="3" t="s">
        <v>4111</v>
      </c>
      <c r="F1012" t="s">
        <v>4107</v>
      </c>
      <c r="G1012" t="s">
        <v>5660</v>
      </c>
      <c r="H1012" t="s">
        <v>3789</v>
      </c>
      <c r="I1012" t="s">
        <v>3711</v>
      </c>
      <c r="J1012" s="13" t="s">
        <v>4275</v>
      </c>
      <c r="K1012" s="13" t="s">
        <v>5822</v>
      </c>
      <c r="L1012" s="9" t="b">
        <f t="shared" si="15"/>
        <v>0</v>
      </c>
      <c r="M1012">
        <v>2354</v>
      </c>
      <c r="N1012">
        <v>2833257</v>
      </c>
      <c r="O1012">
        <v>1203.59260832625</v>
      </c>
      <c r="P1012">
        <v>5.1359051835115697</v>
      </c>
      <c r="Q1012">
        <v>216</v>
      </c>
      <c r="R1012">
        <v>2830</v>
      </c>
      <c r="S1012">
        <v>1226.5</v>
      </c>
      <c r="T1012">
        <v>1924</v>
      </c>
    </row>
    <row r="1013" spans="1:21" ht="15" customHeight="1">
      <c r="A1013" t="s">
        <v>4628</v>
      </c>
      <c r="B1013" t="s">
        <v>4112</v>
      </c>
      <c r="C1013" s="9" t="s">
        <v>4210</v>
      </c>
      <c r="D1013" s="9"/>
      <c r="E1013" s="3" t="s">
        <v>4113</v>
      </c>
      <c r="F1013" t="s">
        <v>4107</v>
      </c>
      <c r="G1013" t="s">
        <v>4792</v>
      </c>
      <c r="H1013" t="s">
        <v>4175</v>
      </c>
      <c r="I1013" t="s">
        <v>3711</v>
      </c>
      <c r="J1013" s="13" t="s">
        <v>4285</v>
      </c>
      <c r="K1013" s="13" t="s">
        <v>5821</v>
      </c>
      <c r="L1013" s="9" t="b">
        <f t="shared" si="15"/>
        <v>0</v>
      </c>
      <c r="M1013">
        <v>2046</v>
      </c>
      <c r="N1013">
        <v>809459</v>
      </c>
      <c r="O1013">
        <v>395.630009775171</v>
      </c>
      <c r="P1013">
        <v>6.8908466085267399</v>
      </c>
      <c r="Q1013">
        <v>180</v>
      </c>
      <c r="R1013">
        <v>9513</v>
      </c>
      <c r="S1013">
        <v>377</v>
      </c>
      <c r="T1013">
        <v>7</v>
      </c>
    </row>
    <row r="1014" spans="1:21" ht="15" customHeight="1">
      <c r="A1014" t="s">
        <v>4626</v>
      </c>
      <c r="B1014" t="s">
        <v>4108</v>
      </c>
      <c r="C1014" s="9" t="s">
        <v>4211</v>
      </c>
      <c r="D1014" s="1" t="s">
        <v>4211</v>
      </c>
      <c r="E1014" s="3" t="s">
        <v>4109</v>
      </c>
      <c r="F1014" t="s">
        <v>4107</v>
      </c>
      <c r="G1014" t="s">
        <v>4709</v>
      </c>
      <c r="H1014" t="s">
        <v>5626</v>
      </c>
      <c r="I1014" t="s">
        <v>3711</v>
      </c>
      <c r="J1014" s="13" t="s">
        <v>4263</v>
      </c>
      <c r="K1014" s="13" t="s">
        <v>5823</v>
      </c>
      <c r="L1014" s="9" t="b">
        <f t="shared" si="15"/>
        <v>0</v>
      </c>
      <c r="M1014">
        <v>1946</v>
      </c>
      <c r="N1014">
        <v>578013</v>
      </c>
      <c r="O1014">
        <v>297.02620760534398</v>
      </c>
      <c r="P1014">
        <v>1.53059730919695</v>
      </c>
      <c r="Q1014">
        <v>138</v>
      </c>
      <c r="R1014">
        <v>1132</v>
      </c>
      <c r="S1014">
        <v>288</v>
      </c>
      <c r="T1014">
        <v>3</v>
      </c>
    </row>
    <row r="1015" spans="1:21" ht="15" customHeight="1">
      <c r="A1015" s="9" t="s">
        <v>1302</v>
      </c>
      <c r="B1015" s="1" t="s">
        <v>1303</v>
      </c>
      <c r="C1015" s="1" t="s">
        <v>4211</v>
      </c>
      <c r="D1015" s="1" t="s">
        <v>4211</v>
      </c>
      <c r="E1015" s="9" t="s">
        <v>3466</v>
      </c>
      <c r="F1015" t="s">
        <v>5387</v>
      </c>
      <c r="G1015" t="s">
        <v>5497</v>
      </c>
      <c r="H1015" t="s">
        <v>4178</v>
      </c>
      <c r="I1015" t="s">
        <v>3028</v>
      </c>
      <c r="J1015" s="9" t="s">
        <v>2849</v>
      </c>
      <c r="K1015" s="9" t="s">
        <v>2849</v>
      </c>
      <c r="L1015" s="9" t="b">
        <f t="shared" si="15"/>
        <v>1</v>
      </c>
      <c r="M1015">
        <v>2046</v>
      </c>
      <c r="N1015">
        <v>1777671</v>
      </c>
      <c r="O1015">
        <v>868.851906158357</v>
      </c>
      <c r="P1015">
        <v>4.8815729342909604</v>
      </c>
      <c r="Q1015">
        <v>136</v>
      </c>
      <c r="R1015">
        <v>2511</v>
      </c>
      <c r="S1015">
        <v>869</v>
      </c>
      <c r="T1015">
        <v>507</v>
      </c>
    </row>
    <row r="1016" spans="1:21" ht="15" customHeight="1">
      <c r="A1016" s="9" t="s">
        <v>1304</v>
      </c>
      <c r="B1016" s="1" t="s">
        <v>1305</v>
      </c>
      <c r="C1016" s="1" t="s">
        <v>4211</v>
      </c>
      <c r="D1016" s="1" t="s">
        <v>4211</v>
      </c>
      <c r="E1016" s="9" t="s">
        <v>3124</v>
      </c>
      <c r="F1016" t="s">
        <v>5387</v>
      </c>
      <c r="G1016" t="s">
        <v>5388</v>
      </c>
      <c r="H1016" t="s">
        <v>4178</v>
      </c>
      <c r="I1016" t="s">
        <v>3028</v>
      </c>
      <c r="J1016" s="9" t="s">
        <v>2850</v>
      </c>
      <c r="K1016" s="9" t="s">
        <v>2850</v>
      </c>
      <c r="L1016" s="9" t="b">
        <f t="shared" si="15"/>
        <v>1</v>
      </c>
      <c r="M1016">
        <v>2381</v>
      </c>
      <c r="N1016">
        <v>2628728</v>
      </c>
      <c r="O1016">
        <v>1104.0436791264101</v>
      </c>
      <c r="P1016">
        <v>5.4257882108430104</v>
      </c>
      <c r="Q1016">
        <v>207</v>
      </c>
      <c r="R1016">
        <v>2261</v>
      </c>
      <c r="S1016">
        <v>1115</v>
      </c>
      <c r="T1016">
        <v>1629</v>
      </c>
    </row>
    <row r="1017" spans="1:21" ht="15" customHeight="1">
      <c r="A1017" s="9" t="s">
        <v>1306</v>
      </c>
      <c r="B1017" s="1" t="s">
        <v>1307</v>
      </c>
      <c r="C1017" s="1" t="s">
        <v>4210</v>
      </c>
      <c r="E1017" s="9" t="s">
        <v>3210</v>
      </c>
      <c r="F1017" t="s">
        <v>5450</v>
      </c>
      <c r="G1017" t="s">
        <v>4868</v>
      </c>
      <c r="H1017" t="s">
        <v>3775</v>
      </c>
      <c r="I1017" t="s">
        <v>3711</v>
      </c>
      <c r="J1017" s="9" t="s">
        <v>2851</v>
      </c>
      <c r="K1017" s="9" t="s">
        <v>2851</v>
      </c>
      <c r="L1017" s="9" t="b">
        <f t="shared" si="15"/>
        <v>1</v>
      </c>
      <c r="M1017">
        <v>2284</v>
      </c>
      <c r="N1017">
        <v>2902562</v>
      </c>
      <c r="O1017">
        <v>1270.8239929947399</v>
      </c>
      <c r="P1017">
        <v>7.1598760404170401</v>
      </c>
      <c r="Q1017">
        <v>208</v>
      </c>
      <c r="R1017">
        <v>3122</v>
      </c>
      <c r="S1017">
        <v>1275.5</v>
      </c>
      <c r="T1017">
        <v>1857</v>
      </c>
    </row>
    <row r="1018" spans="1:21" ht="15" customHeight="1">
      <c r="A1018" s="9" t="s">
        <v>1308</v>
      </c>
      <c r="B1018" s="1" t="s">
        <v>1309</v>
      </c>
      <c r="C1018" s="1" t="s">
        <v>4211</v>
      </c>
      <c r="E1018" s="9" t="s">
        <v>3332</v>
      </c>
      <c r="F1018" t="s">
        <v>4114</v>
      </c>
      <c r="G1018" t="s">
        <v>5230</v>
      </c>
      <c r="H1018" t="s">
        <v>3771</v>
      </c>
      <c r="I1018" t="s">
        <v>3027</v>
      </c>
      <c r="J1018" s="9" t="s">
        <v>2852</v>
      </c>
      <c r="K1018" s="9" t="s">
        <v>2852</v>
      </c>
      <c r="L1018" s="9" t="b">
        <f t="shared" si="15"/>
        <v>1</v>
      </c>
      <c r="M1018">
        <v>2358</v>
      </c>
      <c r="N1018">
        <v>2090608</v>
      </c>
      <c r="O1018">
        <v>886.60220525869295</v>
      </c>
      <c r="P1018">
        <v>5.3073689410127498</v>
      </c>
      <c r="Q1018">
        <v>209</v>
      </c>
      <c r="R1018">
        <v>2654</v>
      </c>
      <c r="S1018">
        <v>870</v>
      </c>
      <c r="T1018">
        <v>708</v>
      </c>
    </row>
    <row r="1019" spans="1:21" ht="15" customHeight="1">
      <c r="A1019" s="9" t="s">
        <v>1310</v>
      </c>
      <c r="B1019" s="1" t="s">
        <v>1311</v>
      </c>
      <c r="C1019" s="1" t="s">
        <v>4211</v>
      </c>
      <c r="D1019" s="1" t="s">
        <v>4211</v>
      </c>
      <c r="E1019" s="9" t="s">
        <v>3696</v>
      </c>
      <c r="F1019" t="s">
        <v>4114</v>
      </c>
      <c r="G1019" t="s">
        <v>5167</v>
      </c>
      <c r="H1019" t="s">
        <v>3783</v>
      </c>
      <c r="I1019" t="s">
        <v>3027</v>
      </c>
      <c r="J1019" s="9" t="s">
        <v>2853</v>
      </c>
      <c r="K1019" s="9" t="s">
        <v>2853</v>
      </c>
      <c r="L1019" s="9" t="b">
        <f t="shared" si="15"/>
        <v>1</v>
      </c>
      <c r="M1019">
        <v>2379</v>
      </c>
      <c r="N1019">
        <v>2478456</v>
      </c>
      <c r="O1019">
        <v>1041.8058007566201</v>
      </c>
      <c r="P1019">
        <v>6.1814868560687604</v>
      </c>
      <c r="Q1019">
        <v>216</v>
      </c>
      <c r="R1019">
        <v>3600</v>
      </c>
      <c r="S1019">
        <v>1048</v>
      </c>
      <c r="T1019">
        <v>1356</v>
      </c>
    </row>
    <row r="1020" spans="1:21" ht="15" customHeight="1">
      <c r="A1020" s="9" t="s">
        <v>1312</v>
      </c>
      <c r="B1020" s="1" t="s">
        <v>1313</v>
      </c>
      <c r="C1020" s="1" t="s">
        <v>4211</v>
      </c>
      <c r="D1020" s="1" t="s">
        <v>4211</v>
      </c>
      <c r="E1020" s="9" t="s">
        <v>3296</v>
      </c>
      <c r="F1020" t="s">
        <v>4114</v>
      </c>
      <c r="G1020" t="s">
        <v>5169</v>
      </c>
      <c r="H1020" t="s">
        <v>3783</v>
      </c>
      <c r="I1020" t="s">
        <v>3027</v>
      </c>
      <c r="J1020" s="9" t="s">
        <v>2854</v>
      </c>
      <c r="K1020" s="9" t="s">
        <v>2854</v>
      </c>
      <c r="L1020" s="9" t="b">
        <f t="shared" si="15"/>
        <v>1</v>
      </c>
      <c r="M1020">
        <v>2324</v>
      </c>
      <c r="N1020">
        <v>2376504</v>
      </c>
      <c r="O1020">
        <v>1022.59208261617</v>
      </c>
      <c r="P1020">
        <v>6.1691626216572502</v>
      </c>
      <c r="Q1020">
        <v>186</v>
      </c>
      <c r="R1020">
        <v>3141</v>
      </c>
      <c r="S1020">
        <v>999</v>
      </c>
      <c r="T1020">
        <v>1157</v>
      </c>
    </row>
    <row r="1021" spans="1:21" ht="15" customHeight="1">
      <c r="A1021" s="9" t="s">
        <v>1314</v>
      </c>
      <c r="B1021" s="1" t="s">
        <v>1315</v>
      </c>
      <c r="C1021" s="1" t="s">
        <v>4211</v>
      </c>
      <c r="E1021" s="9" t="s">
        <v>3100</v>
      </c>
      <c r="F1021" t="s">
        <v>4114</v>
      </c>
      <c r="G1021" t="s">
        <v>5425</v>
      </c>
      <c r="H1021" t="s">
        <v>4185</v>
      </c>
      <c r="I1021" t="s">
        <v>3027</v>
      </c>
      <c r="J1021" s="9" t="s">
        <v>2855</v>
      </c>
      <c r="K1021" s="9" t="s">
        <v>2855</v>
      </c>
      <c r="L1021" s="9" t="b">
        <f t="shared" si="15"/>
        <v>1</v>
      </c>
      <c r="M1021">
        <v>2013</v>
      </c>
      <c r="N1021">
        <v>2234594</v>
      </c>
      <c r="O1021">
        <v>1110.08147044212</v>
      </c>
      <c r="P1021">
        <v>6.4976968057900901</v>
      </c>
      <c r="Q1021">
        <v>210</v>
      </c>
      <c r="R1021">
        <v>2667</v>
      </c>
      <c r="S1021">
        <v>1131</v>
      </c>
      <c r="T1021">
        <v>1371</v>
      </c>
    </row>
    <row r="1022" spans="1:21" ht="15" customHeight="1">
      <c r="B1022" t="s">
        <v>6050</v>
      </c>
      <c r="C1022" s="1" t="s">
        <v>4211</v>
      </c>
      <c r="D1022" s="1" t="s">
        <v>4210</v>
      </c>
      <c r="E1022" t="s">
        <v>6078</v>
      </c>
      <c r="F1022" t="s">
        <v>4114</v>
      </c>
      <c r="G1022" t="s">
        <v>6058</v>
      </c>
      <c r="H1022" t="s">
        <v>3797</v>
      </c>
      <c r="I1022" t="s">
        <v>3027</v>
      </c>
      <c r="J1022" t="s">
        <v>6068</v>
      </c>
      <c r="K1022" t="s">
        <v>6068</v>
      </c>
      <c r="L1022" s="9" t="b">
        <f t="shared" si="15"/>
        <v>1</v>
      </c>
      <c r="M1022" s="34">
        <v>2265</v>
      </c>
      <c r="N1022" s="34">
        <v>2515442</v>
      </c>
      <c r="O1022" s="34">
        <v>1110.57041942604</v>
      </c>
      <c r="P1022" s="34">
        <v>8.3805016661749203</v>
      </c>
      <c r="Q1022" s="34">
        <v>213</v>
      </c>
      <c r="R1022" s="34">
        <v>3276</v>
      </c>
      <c r="S1022" s="34">
        <v>1064</v>
      </c>
      <c r="T1022" s="34">
        <v>1307</v>
      </c>
    </row>
    <row r="1023" spans="1:21" ht="15" customHeight="1">
      <c r="A1023" s="9" t="s">
        <v>1209</v>
      </c>
      <c r="B1023" s="1" t="s">
        <v>1210</v>
      </c>
      <c r="C1023" s="1" t="s">
        <v>4211</v>
      </c>
      <c r="D1023" s="1" t="s">
        <v>4211</v>
      </c>
      <c r="E1023" s="9" t="s">
        <v>3290</v>
      </c>
      <c r="F1023" t="s">
        <v>4114</v>
      </c>
      <c r="G1023" t="s">
        <v>5204</v>
      </c>
      <c r="H1023" t="s">
        <v>3771</v>
      </c>
      <c r="I1023" t="s">
        <v>3027</v>
      </c>
      <c r="J1023" s="9" t="s">
        <v>3012</v>
      </c>
      <c r="K1023" s="9" t="s">
        <v>2976</v>
      </c>
      <c r="L1023" s="9" t="b">
        <f t="shared" si="15"/>
        <v>0</v>
      </c>
      <c r="M1023">
        <v>2324</v>
      </c>
      <c r="N1023">
        <v>2081412</v>
      </c>
      <c r="O1023">
        <v>895.61617900172098</v>
      </c>
      <c r="P1023">
        <v>4.5936487676041802</v>
      </c>
      <c r="Q1023">
        <v>210</v>
      </c>
      <c r="R1023">
        <v>2127</v>
      </c>
      <c r="S1023">
        <v>893</v>
      </c>
      <c r="T1023">
        <v>726</v>
      </c>
      <c r="U1023" s="11" t="s">
        <v>2977</v>
      </c>
    </row>
    <row r="1024" spans="1:21" ht="15" customHeight="1">
      <c r="A1024" s="9" t="s">
        <v>1316</v>
      </c>
      <c r="B1024" s="1" t="s">
        <v>1317</v>
      </c>
      <c r="C1024" s="1" t="s">
        <v>4211</v>
      </c>
      <c r="D1024" s="1" t="s">
        <v>4211</v>
      </c>
      <c r="E1024" s="9" t="s">
        <v>3297</v>
      </c>
      <c r="F1024" t="s">
        <v>4114</v>
      </c>
      <c r="G1024" t="s">
        <v>5218</v>
      </c>
      <c r="H1024" t="s">
        <v>3783</v>
      </c>
      <c r="I1024" t="s">
        <v>3027</v>
      </c>
      <c r="J1024" s="9" t="s">
        <v>2856</v>
      </c>
      <c r="K1024" s="9" t="s">
        <v>2856</v>
      </c>
      <c r="L1024" s="9" t="b">
        <f t="shared" si="15"/>
        <v>1</v>
      </c>
      <c r="M1024">
        <v>2007</v>
      </c>
      <c r="N1024">
        <v>1776631</v>
      </c>
      <c r="O1024">
        <v>885.21723966118498</v>
      </c>
      <c r="P1024">
        <v>5.8286521081076197</v>
      </c>
      <c r="Q1024">
        <v>141</v>
      </c>
      <c r="R1024">
        <v>2696</v>
      </c>
      <c r="S1024">
        <v>872</v>
      </c>
      <c r="T1024">
        <v>626</v>
      </c>
    </row>
    <row r="1025" spans="1:21" ht="15" customHeight="1">
      <c r="A1025" t="s">
        <v>4629</v>
      </c>
      <c r="B1025" t="s">
        <v>4115</v>
      </c>
      <c r="C1025" s="9" t="s">
        <v>4211</v>
      </c>
      <c r="E1025" s="3" t="s">
        <v>4116</v>
      </c>
      <c r="F1025" t="s">
        <v>4114</v>
      </c>
      <c r="G1025" t="s">
        <v>5517</v>
      </c>
      <c r="H1025" t="s">
        <v>4208</v>
      </c>
      <c r="I1025" t="s">
        <v>3027</v>
      </c>
      <c r="J1025" s="13" t="s">
        <v>4231</v>
      </c>
      <c r="K1025" s="13" t="s">
        <v>4231</v>
      </c>
      <c r="L1025" s="9" t="b">
        <f t="shared" si="15"/>
        <v>1</v>
      </c>
      <c r="M1025">
        <v>2176</v>
      </c>
      <c r="N1025">
        <v>2237193</v>
      </c>
      <c r="O1025">
        <v>1028.1217830882299</v>
      </c>
      <c r="P1025">
        <v>5.6961925309027999</v>
      </c>
      <c r="Q1025">
        <v>196</v>
      </c>
      <c r="R1025">
        <v>2583</v>
      </c>
      <c r="S1025">
        <v>1062</v>
      </c>
      <c r="T1025">
        <v>1283</v>
      </c>
    </row>
    <row r="1026" spans="1:21" ht="15" customHeight="1">
      <c r="A1026" s="9" t="s">
        <v>1318</v>
      </c>
      <c r="B1026" s="1" t="s">
        <v>1319</v>
      </c>
      <c r="C1026" s="1" t="s">
        <v>4211</v>
      </c>
      <c r="D1026" s="1" t="s">
        <v>4211</v>
      </c>
      <c r="E1026" s="9" t="s">
        <v>3368</v>
      </c>
      <c r="F1026" t="s">
        <v>4117</v>
      </c>
      <c r="G1026" t="s">
        <v>5184</v>
      </c>
      <c r="H1026" t="s">
        <v>4181</v>
      </c>
      <c r="I1026" t="s">
        <v>3028</v>
      </c>
      <c r="J1026" s="9" t="s">
        <v>2857</v>
      </c>
      <c r="K1026" s="9" t="s">
        <v>2857</v>
      </c>
      <c r="L1026" s="9" t="b">
        <f t="shared" ref="L1026:L1089" si="16">EXACT(J1026,K1026)</f>
        <v>1</v>
      </c>
      <c r="M1026">
        <v>2333</v>
      </c>
      <c r="N1026">
        <v>2111364</v>
      </c>
      <c r="O1026">
        <v>904.99957136733804</v>
      </c>
      <c r="P1026">
        <v>5.1610963565825303</v>
      </c>
      <c r="Q1026">
        <v>207</v>
      </c>
      <c r="R1026">
        <v>2033</v>
      </c>
      <c r="S1026">
        <v>936</v>
      </c>
      <c r="T1026">
        <v>906</v>
      </c>
    </row>
    <row r="1027" spans="1:21" ht="15" customHeight="1">
      <c r="A1027" s="9" t="s">
        <v>5671</v>
      </c>
      <c r="B1027" s="1" t="s">
        <v>5672</v>
      </c>
      <c r="C1027" s="1" t="s">
        <v>4211</v>
      </c>
      <c r="D1027" s="1" t="s">
        <v>4211</v>
      </c>
      <c r="E1027" s="4" t="s">
        <v>5675</v>
      </c>
      <c r="F1027" t="s">
        <v>5664</v>
      </c>
      <c r="G1027" t="s">
        <v>5676</v>
      </c>
      <c r="H1027" t="s">
        <v>3784</v>
      </c>
      <c r="I1027" t="s">
        <v>3027</v>
      </c>
      <c r="J1027" s="9" t="s">
        <v>5673</v>
      </c>
      <c r="K1027" s="9" t="s">
        <v>5673</v>
      </c>
      <c r="L1027" s="9" t="b">
        <f t="shared" si="16"/>
        <v>1</v>
      </c>
      <c r="M1027">
        <v>2305</v>
      </c>
      <c r="N1027">
        <v>4398902</v>
      </c>
      <c r="O1027">
        <v>1908.4173535791699</v>
      </c>
      <c r="P1027">
        <v>16.277679154466298</v>
      </c>
      <c r="Q1027">
        <v>152</v>
      </c>
      <c r="R1027">
        <v>15816</v>
      </c>
      <c r="S1027">
        <v>1798</v>
      </c>
      <c r="T1027">
        <v>2148</v>
      </c>
    </row>
    <row r="1028" spans="1:21" ht="15" customHeight="1">
      <c r="B1028" t="s">
        <v>6049</v>
      </c>
      <c r="C1028" s="1" t="s">
        <v>4210</v>
      </c>
      <c r="D1028" s="1" t="s">
        <v>4211</v>
      </c>
      <c r="E1028" t="s">
        <v>6077</v>
      </c>
      <c r="F1028" t="s">
        <v>4118</v>
      </c>
      <c r="G1028" t="s">
        <v>4707</v>
      </c>
      <c r="H1028" t="s">
        <v>4183</v>
      </c>
      <c r="I1028" t="s">
        <v>3028</v>
      </c>
      <c r="J1028" t="s">
        <v>6067</v>
      </c>
      <c r="K1028" t="s">
        <v>6067</v>
      </c>
      <c r="L1028" s="9" t="b">
        <f t="shared" si="16"/>
        <v>1</v>
      </c>
      <c r="M1028" s="35">
        <v>2169</v>
      </c>
      <c r="N1028" s="35">
        <v>2188646</v>
      </c>
      <c r="O1028" s="35">
        <v>1009.05763024435</v>
      </c>
      <c r="P1028" s="35">
        <v>7.8365478658164403</v>
      </c>
      <c r="Q1028" s="35">
        <v>175</v>
      </c>
      <c r="R1028" s="35">
        <v>3774</v>
      </c>
      <c r="S1028" s="35">
        <v>973</v>
      </c>
      <c r="T1028" s="35">
        <v>1000</v>
      </c>
    </row>
    <row r="1029" spans="1:21" ht="15" customHeight="1">
      <c r="B1029" t="s">
        <v>6045</v>
      </c>
      <c r="C1029" s="1" t="s">
        <v>4210</v>
      </c>
      <c r="D1029" s="1" t="s">
        <v>4211</v>
      </c>
      <c r="E1029" t="s">
        <v>6073</v>
      </c>
      <c r="F1029" t="s">
        <v>4118</v>
      </c>
      <c r="G1029" t="s">
        <v>6054</v>
      </c>
      <c r="H1029" t="s">
        <v>6079</v>
      </c>
      <c r="I1029" t="s">
        <v>3028</v>
      </c>
      <c r="J1029" t="s">
        <v>6063</v>
      </c>
      <c r="K1029" t="s">
        <v>6063</v>
      </c>
      <c r="L1029" s="9" t="b">
        <f t="shared" si="16"/>
        <v>1</v>
      </c>
      <c r="M1029" s="35">
        <v>2164</v>
      </c>
      <c r="N1029" s="35">
        <v>1451226</v>
      </c>
      <c r="O1029" s="35">
        <v>670.62199630314205</v>
      </c>
      <c r="P1029" s="35">
        <v>4.5426002995615598</v>
      </c>
      <c r="Q1029" s="35">
        <v>208</v>
      </c>
      <c r="R1029" s="35">
        <v>2248</v>
      </c>
      <c r="S1029" s="35">
        <v>647</v>
      </c>
      <c r="T1029" s="35">
        <v>152</v>
      </c>
    </row>
    <row r="1030" spans="1:21" ht="15" customHeight="1">
      <c r="B1030" t="s">
        <v>6046</v>
      </c>
      <c r="C1030" s="1" t="s">
        <v>4210</v>
      </c>
      <c r="D1030" s="1" t="s">
        <v>4211</v>
      </c>
      <c r="E1030" t="s">
        <v>6074</v>
      </c>
      <c r="F1030" t="s">
        <v>4118</v>
      </c>
      <c r="G1030" t="s">
        <v>6055</v>
      </c>
      <c r="H1030" t="s">
        <v>4187</v>
      </c>
      <c r="I1030" t="s">
        <v>3028</v>
      </c>
      <c r="J1030" t="s">
        <v>6064</v>
      </c>
      <c r="K1030" t="s">
        <v>6064</v>
      </c>
      <c r="L1030" s="9" t="b">
        <f t="shared" si="16"/>
        <v>1</v>
      </c>
      <c r="M1030" s="35">
        <v>2194</v>
      </c>
      <c r="N1030" s="35">
        <v>1367823</v>
      </c>
      <c r="O1030" s="35">
        <v>623.43801276207796</v>
      </c>
      <c r="P1030" s="35">
        <v>4.0581761126996003</v>
      </c>
      <c r="Q1030" s="35">
        <v>56</v>
      </c>
      <c r="R1030" s="35">
        <v>2082</v>
      </c>
      <c r="S1030" s="35">
        <v>616</v>
      </c>
      <c r="T1030" s="35">
        <v>71</v>
      </c>
    </row>
    <row r="1031" spans="1:21" ht="15" customHeight="1">
      <c r="B1031" t="s">
        <v>6044</v>
      </c>
      <c r="C1031" s="1" t="s">
        <v>4210</v>
      </c>
      <c r="D1031" s="1" t="s">
        <v>4211</v>
      </c>
      <c r="E1031" t="s">
        <v>6072</v>
      </c>
      <c r="F1031" t="s">
        <v>4118</v>
      </c>
      <c r="G1031" t="s">
        <v>6053</v>
      </c>
      <c r="H1031" t="s">
        <v>4179</v>
      </c>
      <c r="I1031" t="s">
        <v>3028</v>
      </c>
      <c r="J1031" t="s">
        <v>6062</v>
      </c>
      <c r="K1031" t="s">
        <v>6062</v>
      </c>
      <c r="L1031" s="9" t="b">
        <f t="shared" si="16"/>
        <v>1</v>
      </c>
      <c r="M1031" s="35">
        <v>2100</v>
      </c>
      <c r="N1031" s="35">
        <v>1682751</v>
      </c>
      <c r="O1031" s="35">
        <v>801.31</v>
      </c>
      <c r="P1031" s="35">
        <v>6.1018714304016797</v>
      </c>
      <c r="Q1031" s="35">
        <v>207</v>
      </c>
      <c r="R1031" s="35">
        <v>2709</v>
      </c>
      <c r="S1031" s="35">
        <v>761</v>
      </c>
      <c r="T1031" s="35">
        <v>394</v>
      </c>
    </row>
    <row r="1032" spans="1:21" ht="15" customHeight="1">
      <c r="B1032" t="s">
        <v>6047</v>
      </c>
      <c r="C1032" s="1" t="s">
        <v>4210</v>
      </c>
      <c r="D1032" s="1" t="s">
        <v>4210</v>
      </c>
      <c r="E1032" t="s">
        <v>6075</v>
      </c>
      <c r="F1032" t="s">
        <v>4118</v>
      </c>
      <c r="G1032" t="s">
        <v>6056</v>
      </c>
      <c r="H1032" t="s">
        <v>4183</v>
      </c>
      <c r="I1032" t="s">
        <v>3028</v>
      </c>
      <c r="J1032" t="s">
        <v>6065</v>
      </c>
      <c r="K1032" t="s">
        <v>6065</v>
      </c>
      <c r="L1032" s="9" t="b">
        <f t="shared" si="16"/>
        <v>1</v>
      </c>
      <c r="M1032" s="35">
        <v>2359</v>
      </c>
      <c r="N1032" s="35">
        <v>1729545</v>
      </c>
      <c r="O1032" s="35">
        <v>733.16871555743899</v>
      </c>
      <c r="P1032" s="35">
        <v>4.12922723112451</v>
      </c>
      <c r="Q1032" s="35">
        <v>214</v>
      </c>
      <c r="R1032" s="35">
        <v>2284</v>
      </c>
      <c r="S1032" s="35">
        <v>723</v>
      </c>
      <c r="T1032" s="35">
        <v>190</v>
      </c>
    </row>
    <row r="1033" spans="1:21" ht="15" customHeight="1">
      <c r="A1033" s="9" t="s">
        <v>1556</v>
      </c>
      <c r="B1033" s="1" t="s">
        <v>1320</v>
      </c>
      <c r="C1033" s="1" t="s">
        <v>4211</v>
      </c>
      <c r="D1033" s="1" t="s">
        <v>4211</v>
      </c>
      <c r="E1033" s="9" t="s">
        <v>3241</v>
      </c>
      <c r="F1033" t="s">
        <v>4118</v>
      </c>
      <c r="G1033" t="s">
        <v>4990</v>
      </c>
      <c r="H1033" t="s">
        <v>3775</v>
      </c>
      <c r="I1033" t="s">
        <v>3711</v>
      </c>
      <c r="J1033" s="9" t="s">
        <v>2858</v>
      </c>
      <c r="K1033" s="9" t="s">
        <v>2858</v>
      </c>
      <c r="L1033" s="9" t="b">
        <f t="shared" si="16"/>
        <v>1</v>
      </c>
      <c r="M1033">
        <v>2311</v>
      </c>
      <c r="N1033">
        <v>2522105</v>
      </c>
      <c r="O1033">
        <v>1091.3479013414101</v>
      </c>
      <c r="P1033">
        <v>7.8309446548592101</v>
      </c>
      <c r="Q1033">
        <v>209</v>
      </c>
      <c r="R1033">
        <v>2966</v>
      </c>
      <c r="S1033">
        <v>1074</v>
      </c>
      <c r="T1033">
        <v>1370</v>
      </c>
    </row>
    <row r="1034" spans="1:21" ht="15" customHeight="1">
      <c r="A1034" s="9" t="s">
        <v>240</v>
      </c>
      <c r="B1034" s="1" t="s">
        <v>241</v>
      </c>
      <c r="C1034" s="1" t="s">
        <v>4210</v>
      </c>
      <c r="E1034" s="9" t="s">
        <v>3541</v>
      </c>
      <c r="F1034" t="s">
        <v>3772</v>
      </c>
      <c r="G1034" t="s">
        <v>4873</v>
      </c>
      <c r="H1034" t="s">
        <v>3775</v>
      </c>
      <c r="I1034" t="s">
        <v>3711</v>
      </c>
      <c r="J1034" s="9" t="s">
        <v>3004</v>
      </c>
      <c r="K1034" s="9" t="s">
        <v>5802</v>
      </c>
      <c r="L1034" s="9" t="b">
        <f t="shared" si="16"/>
        <v>0</v>
      </c>
      <c r="M1034">
        <v>2214</v>
      </c>
      <c r="N1034">
        <v>2419193</v>
      </c>
      <c r="O1034">
        <v>1092.6797651309801</v>
      </c>
      <c r="P1034">
        <v>5.7032796938784598</v>
      </c>
      <c r="Q1034">
        <v>221</v>
      </c>
      <c r="R1034">
        <v>2556</v>
      </c>
      <c r="S1034">
        <v>1111.5</v>
      </c>
      <c r="T1034">
        <v>1531</v>
      </c>
      <c r="U1034" s="11" t="s">
        <v>2991</v>
      </c>
    </row>
    <row r="1035" spans="1:21" ht="15" customHeight="1">
      <c r="A1035" s="1" t="s">
        <v>1557</v>
      </c>
      <c r="B1035" s="1" t="s">
        <v>2042</v>
      </c>
      <c r="C1035" s="1" t="s">
        <v>4210</v>
      </c>
      <c r="D1035" s="1" t="s">
        <v>4211</v>
      </c>
      <c r="E1035" s="1" t="s">
        <v>2043</v>
      </c>
      <c r="F1035" t="s">
        <v>4118</v>
      </c>
      <c r="G1035" t="s">
        <v>4990</v>
      </c>
      <c r="H1035" t="s">
        <v>3024</v>
      </c>
      <c r="I1035" t="s">
        <v>3735</v>
      </c>
      <c r="J1035" s="1" t="s">
        <v>2859</v>
      </c>
      <c r="K1035" s="1" t="s">
        <v>2859</v>
      </c>
      <c r="L1035" s="9" t="b">
        <f t="shared" si="16"/>
        <v>1</v>
      </c>
      <c r="M1035">
        <v>2272</v>
      </c>
      <c r="N1035">
        <v>2695445</v>
      </c>
      <c r="O1035">
        <v>1186.3754401408401</v>
      </c>
      <c r="P1035">
        <v>10.539386679997</v>
      </c>
      <c r="Q1035">
        <v>237</v>
      </c>
      <c r="R1035">
        <v>5719</v>
      </c>
      <c r="S1035">
        <v>1139</v>
      </c>
      <c r="T1035">
        <v>1414</v>
      </c>
      <c r="U1035" s="1"/>
    </row>
    <row r="1036" spans="1:21" ht="15" customHeight="1">
      <c r="A1036" s="13" t="s">
        <v>4382</v>
      </c>
      <c r="B1036" s="1" t="s">
        <v>4119</v>
      </c>
      <c r="C1036" s="1" t="s">
        <v>4210</v>
      </c>
      <c r="E1036" s="3" t="s">
        <v>4120</v>
      </c>
      <c r="F1036" t="s">
        <v>4118</v>
      </c>
      <c r="G1036" t="s">
        <v>4942</v>
      </c>
      <c r="H1036" t="s">
        <v>4190</v>
      </c>
      <c r="I1036" t="s">
        <v>3028</v>
      </c>
      <c r="J1036" s="13" t="s">
        <v>4382</v>
      </c>
      <c r="K1036" s="13" t="s">
        <v>4382</v>
      </c>
      <c r="L1036" s="9" t="b">
        <f t="shared" si="16"/>
        <v>1</v>
      </c>
      <c r="M1036"/>
      <c r="N1036"/>
      <c r="O1036"/>
      <c r="P1036"/>
      <c r="Q1036"/>
      <c r="R1036"/>
      <c r="S1036"/>
      <c r="T1036"/>
    </row>
    <row r="1037" spans="1:21" ht="15" customHeight="1">
      <c r="A1037" s="9" t="s">
        <v>224</v>
      </c>
      <c r="B1037" s="1" t="s">
        <v>225</v>
      </c>
      <c r="C1037" s="1" t="s">
        <v>4211</v>
      </c>
      <c r="D1037" s="1" t="s">
        <v>4211</v>
      </c>
      <c r="E1037" s="9" t="s">
        <v>3543</v>
      </c>
      <c r="F1037" t="s">
        <v>3772</v>
      </c>
      <c r="G1037" t="s">
        <v>5340</v>
      </c>
      <c r="H1037" t="s">
        <v>4183</v>
      </c>
      <c r="I1037" t="s">
        <v>3028</v>
      </c>
      <c r="J1037" s="9" t="s">
        <v>3002</v>
      </c>
      <c r="K1037" s="9" t="s">
        <v>5819</v>
      </c>
      <c r="L1037" s="9" t="b">
        <f t="shared" si="16"/>
        <v>0</v>
      </c>
      <c r="M1037">
        <v>2234</v>
      </c>
      <c r="N1037">
        <v>2448330</v>
      </c>
      <c r="O1037">
        <v>1095.9400179050999</v>
      </c>
      <c r="P1037">
        <v>5.8342251280713198</v>
      </c>
      <c r="Q1037">
        <v>208</v>
      </c>
      <c r="R1037">
        <v>2353</v>
      </c>
      <c r="S1037">
        <v>1118</v>
      </c>
      <c r="T1037">
        <v>1520</v>
      </c>
      <c r="U1037" s="11" t="s">
        <v>2992</v>
      </c>
    </row>
    <row r="1038" spans="1:21" ht="15" customHeight="1">
      <c r="A1038" s="9" t="s">
        <v>1321</v>
      </c>
      <c r="B1038" s="1" t="s">
        <v>1322</v>
      </c>
      <c r="C1038" s="1" t="s">
        <v>4211</v>
      </c>
      <c r="D1038" s="1" t="s">
        <v>4211</v>
      </c>
      <c r="E1038" s="9" t="s">
        <v>3047</v>
      </c>
      <c r="F1038" t="s">
        <v>4118</v>
      </c>
      <c r="G1038" t="s">
        <v>4776</v>
      </c>
      <c r="H1038" t="s">
        <v>4181</v>
      </c>
      <c r="I1038" t="s">
        <v>3028</v>
      </c>
      <c r="J1038" s="9" t="s">
        <v>2860</v>
      </c>
      <c r="K1038" s="9" t="s">
        <v>2860</v>
      </c>
      <c r="L1038" s="9" t="b">
        <f t="shared" si="16"/>
        <v>1</v>
      </c>
      <c r="M1038">
        <v>2200</v>
      </c>
      <c r="N1038">
        <v>2080654</v>
      </c>
      <c r="O1038">
        <v>945.75181818181795</v>
      </c>
      <c r="P1038">
        <v>4.4309775503263298</v>
      </c>
      <c r="Q1038">
        <v>207</v>
      </c>
      <c r="R1038">
        <v>2298</v>
      </c>
      <c r="S1038">
        <v>942</v>
      </c>
      <c r="T1038">
        <v>731</v>
      </c>
    </row>
    <row r="1039" spans="1:21" ht="15" customHeight="1">
      <c r="B1039" t="s">
        <v>6048</v>
      </c>
      <c r="C1039" s="1" t="s">
        <v>4211</v>
      </c>
      <c r="D1039" s="1" t="s">
        <v>4211</v>
      </c>
      <c r="E1039" t="s">
        <v>6076</v>
      </c>
      <c r="F1039" t="s">
        <v>4118</v>
      </c>
      <c r="G1039" t="s">
        <v>6057</v>
      </c>
      <c r="H1039" t="s">
        <v>4181</v>
      </c>
      <c r="I1039" t="s">
        <v>3028</v>
      </c>
      <c r="J1039" t="s">
        <v>6066</v>
      </c>
      <c r="K1039" t="s">
        <v>6066</v>
      </c>
      <c r="L1039" s="9" t="b">
        <f t="shared" si="16"/>
        <v>1</v>
      </c>
      <c r="M1039" s="35">
        <v>2188</v>
      </c>
      <c r="N1039" s="35">
        <v>1966200</v>
      </c>
      <c r="O1039" s="35">
        <v>898.62888482632502</v>
      </c>
      <c r="P1039" s="35">
        <v>6.0721997804870202</v>
      </c>
      <c r="Q1039" s="35">
        <v>204</v>
      </c>
      <c r="R1039" s="35">
        <v>2978</v>
      </c>
      <c r="S1039" s="35">
        <v>879</v>
      </c>
      <c r="T1039" s="35">
        <v>688</v>
      </c>
    </row>
    <row r="1040" spans="1:21" ht="15" customHeight="1">
      <c r="A1040" s="9" t="s">
        <v>1323</v>
      </c>
      <c r="B1040" s="1" t="s">
        <v>1324</v>
      </c>
      <c r="C1040" s="1" t="s">
        <v>4211</v>
      </c>
      <c r="D1040" s="1" t="s">
        <v>4211</v>
      </c>
      <c r="E1040" s="9" t="s">
        <v>3527</v>
      </c>
      <c r="F1040" t="s">
        <v>4121</v>
      </c>
      <c r="G1040" t="s">
        <v>4764</v>
      </c>
      <c r="H1040" t="s">
        <v>4176</v>
      </c>
      <c r="I1040" t="s">
        <v>3028</v>
      </c>
      <c r="J1040" s="9" t="s">
        <v>2861</v>
      </c>
      <c r="K1040" s="9" t="s">
        <v>2861</v>
      </c>
      <c r="L1040" s="9" t="b">
        <f t="shared" si="16"/>
        <v>1</v>
      </c>
      <c r="M1040">
        <v>2211</v>
      </c>
      <c r="N1040">
        <v>1776984</v>
      </c>
      <c r="O1040">
        <v>803.70149253731302</v>
      </c>
      <c r="P1040">
        <v>4.4997536243202498</v>
      </c>
      <c r="Q1040">
        <v>209</v>
      </c>
      <c r="R1040">
        <v>3991</v>
      </c>
      <c r="S1040">
        <v>795</v>
      </c>
      <c r="T1040">
        <v>280</v>
      </c>
    </row>
    <row r="1041" spans="1:21" ht="15" customHeight="1">
      <c r="A1041" s="9" t="s">
        <v>1325</v>
      </c>
      <c r="B1041" s="1" t="s">
        <v>1326</v>
      </c>
      <c r="C1041" s="1" t="s">
        <v>4211</v>
      </c>
      <c r="E1041" s="9" t="s">
        <v>3369</v>
      </c>
      <c r="F1041" t="s">
        <v>4121</v>
      </c>
      <c r="G1041" t="s">
        <v>5124</v>
      </c>
      <c r="H1041" t="s">
        <v>4181</v>
      </c>
      <c r="I1041" t="s">
        <v>3028</v>
      </c>
      <c r="J1041" s="9" t="s">
        <v>2862</v>
      </c>
      <c r="K1041" s="9" t="s">
        <v>2862</v>
      </c>
      <c r="L1041" s="9" t="b">
        <f t="shared" si="16"/>
        <v>1</v>
      </c>
      <c r="M1041">
        <v>2266</v>
      </c>
      <c r="N1041">
        <v>3045726</v>
      </c>
      <c r="O1041">
        <v>1344.09796999117</v>
      </c>
      <c r="P1041">
        <v>6.9030302017080398</v>
      </c>
      <c r="Q1041">
        <v>230</v>
      </c>
      <c r="R1041">
        <v>3714</v>
      </c>
      <c r="S1041">
        <v>1393.5</v>
      </c>
      <c r="T1041">
        <v>1947</v>
      </c>
    </row>
    <row r="1042" spans="1:21" ht="15" customHeight="1">
      <c r="A1042" s="9" t="s">
        <v>5930</v>
      </c>
      <c r="B1042" s="1" t="s">
        <v>5879</v>
      </c>
      <c r="C1042" s="1" t="s">
        <v>4211</v>
      </c>
      <c r="E1042" s="3" t="s">
        <v>5959</v>
      </c>
      <c r="F1042" t="s">
        <v>4121</v>
      </c>
      <c r="G1042" t="s">
        <v>5949</v>
      </c>
      <c r="I1042" s="3" t="s">
        <v>3028</v>
      </c>
      <c r="J1042" t="s">
        <v>5900</v>
      </c>
      <c r="K1042" s="9" t="s">
        <v>5900</v>
      </c>
      <c r="L1042" s="9" t="b">
        <f t="shared" si="16"/>
        <v>1</v>
      </c>
      <c r="M1042">
        <v>2417</v>
      </c>
      <c r="N1042">
        <v>2673667</v>
      </c>
      <c r="O1042">
        <v>1106.19238725693</v>
      </c>
      <c r="P1042">
        <v>6.6182684943309997</v>
      </c>
      <c r="Q1042">
        <v>59</v>
      </c>
      <c r="R1042">
        <v>2960</v>
      </c>
      <c r="S1042">
        <v>1090</v>
      </c>
      <c r="T1042">
        <v>1520</v>
      </c>
    </row>
    <row r="1043" spans="1:21" ht="15" customHeight="1">
      <c r="A1043" s="9" t="s">
        <v>1327</v>
      </c>
      <c r="B1043" s="1" t="s">
        <v>1328</v>
      </c>
      <c r="C1043" s="1" t="s">
        <v>4211</v>
      </c>
      <c r="D1043" s="1" t="s">
        <v>4211</v>
      </c>
      <c r="E1043" s="9" t="s">
        <v>3528</v>
      </c>
      <c r="F1043" t="s">
        <v>4121</v>
      </c>
      <c r="G1043" t="s">
        <v>5075</v>
      </c>
      <c r="H1043" t="s">
        <v>4176</v>
      </c>
      <c r="I1043" t="s">
        <v>3028</v>
      </c>
      <c r="J1043" s="9" t="s">
        <v>2863</v>
      </c>
      <c r="K1043" s="9" t="s">
        <v>2863</v>
      </c>
      <c r="L1043" s="9" t="b">
        <f t="shared" si="16"/>
        <v>1</v>
      </c>
      <c r="M1043">
        <v>2220</v>
      </c>
      <c r="N1043">
        <v>2091188</v>
      </c>
      <c r="O1043">
        <v>941.97657657657601</v>
      </c>
      <c r="P1043">
        <v>5.2988417289668304</v>
      </c>
      <c r="Q1043">
        <v>208</v>
      </c>
      <c r="R1043">
        <v>3515</v>
      </c>
      <c r="S1043">
        <v>930</v>
      </c>
      <c r="T1043">
        <v>771</v>
      </c>
    </row>
    <row r="1044" spans="1:21" ht="15" customHeight="1">
      <c r="A1044" s="9" t="s">
        <v>1329</v>
      </c>
      <c r="B1044" s="1" t="s">
        <v>1330</v>
      </c>
      <c r="C1044" s="1" t="s">
        <v>4211</v>
      </c>
      <c r="D1044" s="1" t="s">
        <v>4211</v>
      </c>
      <c r="E1044" s="9" t="s">
        <v>3101</v>
      </c>
      <c r="F1044" t="s">
        <v>4121</v>
      </c>
      <c r="G1044" t="s">
        <v>4709</v>
      </c>
      <c r="H1044" t="s">
        <v>4181</v>
      </c>
      <c r="I1044" t="s">
        <v>3028</v>
      </c>
      <c r="J1044" s="9" t="s">
        <v>2864</v>
      </c>
      <c r="K1044" s="9" t="s">
        <v>2864</v>
      </c>
      <c r="L1044" s="9" t="b">
        <f t="shared" si="16"/>
        <v>1</v>
      </c>
      <c r="M1044">
        <v>2287</v>
      </c>
      <c r="N1044">
        <v>2619298</v>
      </c>
      <c r="O1044">
        <v>1145.29864451246</v>
      </c>
      <c r="P1044">
        <v>5.8732769601201298</v>
      </c>
      <c r="Q1044">
        <v>206</v>
      </c>
      <c r="R1044">
        <v>2444</v>
      </c>
      <c r="S1044">
        <v>1162</v>
      </c>
      <c r="T1044">
        <v>1648</v>
      </c>
    </row>
    <row r="1045" spans="1:21" ht="15" customHeight="1">
      <c r="A1045" s="9" t="s">
        <v>1331</v>
      </c>
      <c r="B1045" s="1" t="s">
        <v>1332</v>
      </c>
      <c r="C1045" s="1" t="s">
        <v>4211</v>
      </c>
      <c r="E1045" s="9" t="s">
        <v>3121</v>
      </c>
      <c r="F1045" t="s">
        <v>4122</v>
      </c>
      <c r="G1045" t="s">
        <v>4902</v>
      </c>
      <c r="H1045" t="s">
        <v>4190</v>
      </c>
      <c r="I1045" t="s">
        <v>3028</v>
      </c>
      <c r="J1045" s="9" t="s">
        <v>2865</v>
      </c>
      <c r="K1045" s="9" t="s">
        <v>2865</v>
      </c>
      <c r="L1045" s="9" t="b">
        <f t="shared" si="16"/>
        <v>1</v>
      </c>
      <c r="M1045">
        <v>2209</v>
      </c>
      <c r="N1045">
        <v>2890685</v>
      </c>
      <c r="O1045">
        <v>1308.5943866002699</v>
      </c>
      <c r="P1045">
        <v>7.3893716386148203</v>
      </c>
      <c r="Q1045">
        <v>207</v>
      </c>
      <c r="R1045">
        <v>2838</v>
      </c>
      <c r="S1045">
        <v>1319</v>
      </c>
      <c r="T1045">
        <v>1868</v>
      </c>
    </row>
    <row r="1046" spans="1:21" ht="15" customHeight="1">
      <c r="A1046" s="9" t="s">
        <v>1333</v>
      </c>
      <c r="B1046" s="1" t="s">
        <v>1334</v>
      </c>
      <c r="C1046" s="1" t="s">
        <v>4211</v>
      </c>
      <c r="E1046" s="9" t="s">
        <v>3125</v>
      </c>
      <c r="F1046" t="s">
        <v>4122</v>
      </c>
      <c r="G1046" t="s">
        <v>4952</v>
      </c>
      <c r="H1046" t="s">
        <v>4178</v>
      </c>
      <c r="I1046" t="s">
        <v>3028</v>
      </c>
      <c r="J1046" s="9" t="s">
        <v>2866</v>
      </c>
      <c r="K1046" s="9" t="s">
        <v>2866</v>
      </c>
      <c r="L1046" s="9" t="b">
        <f t="shared" si="16"/>
        <v>1</v>
      </c>
      <c r="M1046">
        <v>2155</v>
      </c>
      <c r="N1046">
        <v>3254711</v>
      </c>
      <c r="O1046">
        <v>1510.3067285382799</v>
      </c>
      <c r="P1046">
        <v>9.5559242312263706</v>
      </c>
      <c r="Q1046">
        <v>215</v>
      </c>
      <c r="R1046">
        <v>3730</v>
      </c>
      <c r="S1046">
        <v>1520</v>
      </c>
      <c r="T1046">
        <v>1931</v>
      </c>
    </row>
    <row r="1047" spans="1:21" ht="15" customHeight="1">
      <c r="A1047" s="9" t="s">
        <v>1339</v>
      </c>
      <c r="B1047" s="1" t="s">
        <v>1340</v>
      </c>
      <c r="C1047" s="1" t="s">
        <v>4211</v>
      </c>
      <c r="E1047" s="9" t="s">
        <v>3102</v>
      </c>
      <c r="F1047" t="s">
        <v>4122</v>
      </c>
      <c r="G1047" t="s">
        <v>5006</v>
      </c>
      <c r="H1047" t="s">
        <v>3797</v>
      </c>
      <c r="I1047" t="s">
        <v>3027</v>
      </c>
      <c r="J1047" s="9" t="s">
        <v>2871</v>
      </c>
      <c r="K1047" s="9" t="s">
        <v>2871</v>
      </c>
      <c r="L1047" s="9" t="b">
        <f t="shared" si="16"/>
        <v>1</v>
      </c>
      <c r="M1047">
        <v>2146</v>
      </c>
      <c r="N1047">
        <v>2425116</v>
      </c>
      <c r="O1047">
        <v>1130.0633737185401</v>
      </c>
      <c r="P1047">
        <v>7.1810340359810798</v>
      </c>
      <c r="Q1047">
        <v>209</v>
      </c>
      <c r="R1047">
        <v>2385</v>
      </c>
      <c r="S1047">
        <v>1153</v>
      </c>
      <c r="T1047">
        <v>1488</v>
      </c>
    </row>
    <row r="1048" spans="1:21" ht="15" customHeight="1">
      <c r="A1048" s="9" t="s">
        <v>1341</v>
      </c>
      <c r="B1048" s="1" t="s">
        <v>1342</v>
      </c>
      <c r="C1048" s="1" t="s">
        <v>4211</v>
      </c>
      <c r="D1048" s="1" t="s">
        <v>4211</v>
      </c>
      <c r="E1048" s="9" t="s">
        <v>3103</v>
      </c>
      <c r="F1048" t="s">
        <v>4122</v>
      </c>
      <c r="G1048" t="s">
        <v>5376</v>
      </c>
      <c r="H1048" t="s">
        <v>4183</v>
      </c>
      <c r="I1048" t="s">
        <v>3028</v>
      </c>
      <c r="J1048" s="9" t="s">
        <v>2872</v>
      </c>
      <c r="K1048" s="9" t="s">
        <v>2872</v>
      </c>
      <c r="L1048" s="9" t="b">
        <f t="shared" si="16"/>
        <v>1</v>
      </c>
      <c r="M1048">
        <v>2103</v>
      </c>
      <c r="N1048">
        <v>3333313</v>
      </c>
      <c r="O1048">
        <v>1585.0275796481201</v>
      </c>
      <c r="P1048">
        <v>9.2563749596371707</v>
      </c>
      <c r="Q1048">
        <v>208</v>
      </c>
      <c r="R1048">
        <v>3989</v>
      </c>
      <c r="S1048">
        <v>1591</v>
      </c>
      <c r="T1048">
        <v>1953</v>
      </c>
    </row>
    <row r="1049" spans="1:21" ht="15" customHeight="1">
      <c r="A1049" s="1" t="s">
        <v>1343</v>
      </c>
      <c r="B1049" s="1" t="s">
        <v>2052</v>
      </c>
      <c r="C1049" s="1" t="s">
        <v>4211</v>
      </c>
      <c r="D1049" s="1" t="s">
        <v>4211</v>
      </c>
      <c r="E1049" s="1" t="s">
        <v>2053</v>
      </c>
      <c r="F1049" t="s">
        <v>4122</v>
      </c>
      <c r="G1049" t="s">
        <v>5365</v>
      </c>
      <c r="H1049" t="s">
        <v>3024</v>
      </c>
      <c r="I1049" t="s">
        <v>3735</v>
      </c>
      <c r="J1049" s="1" t="s">
        <v>2873</v>
      </c>
      <c r="K1049" s="1" t="s">
        <v>2873</v>
      </c>
      <c r="L1049" s="9" t="b">
        <f t="shared" si="16"/>
        <v>1</v>
      </c>
      <c r="M1049">
        <v>2194</v>
      </c>
      <c r="N1049">
        <v>3399533</v>
      </c>
      <c r="O1049">
        <v>1549.46809480401</v>
      </c>
      <c r="P1049">
        <v>13.7691102338439</v>
      </c>
      <c r="Q1049">
        <v>229</v>
      </c>
      <c r="R1049">
        <v>9047</v>
      </c>
      <c r="S1049">
        <v>1503</v>
      </c>
      <c r="T1049">
        <v>1818</v>
      </c>
      <c r="U1049" s="1"/>
    </row>
    <row r="1050" spans="1:21" ht="15" customHeight="1">
      <c r="A1050" s="1" t="s">
        <v>1344</v>
      </c>
      <c r="B1050" s="1" t="s">
        <v>2054</v>
      </c>
      <c r="C1050" s="1" t="s">
        <v>4211</v>
      </c>
      <c r="D1050" s="1" t="s">
        <v>4211</v>
      </c>
      <c r="E1050" s="1" t="s">
        <v>2055</v>
      </c>
      <c r="F1050" t="s">
        <v>4122</v>
      </c>
      <c r="G1050" t="s">
        <v>5002</v>
      </c>
      <c r="H1050" t="s">
        <v>3024</v>
      </c>
      <c r="I1050" t="s">
        <v>3735</v>
      </c>
      <c r="J1050" s="1" t="s">
        <v>2874</v>
      </c>
      <c r="K1050" s="1" t="s">
        <v>2874</v>
      </c>
      <c r="L1050" s="9" t="b">
        <f t="shared" si="16"/>
        <v>1</v>
      </c>
      <c r="M1050">
        <v>2225</v>
      </c>
      <c r="N1050">
        <v>5205135</v>
      </c>
      <c r="O1050">
        <v>2339.3865168539301</v>
      </c>
      <c r="P1050">
        <v>20.777144538800801</v>
      </c>
      <c r="Q1050">
        <v>243</v>
      </c>
      <c r="R1050">
        <v>9224</v>
      </c>
      <c r="S1050">
        <v>2195</v>
      </c>
      <c r="T1050">
        <v>2114</v>
      </c>
      <c r="U1050" s="1"/>
    </row>
    <row r="1051" spans="1:21" ht="15" customHeight="1">
      <c r="A1051" s="9" t="s">
        <v>1345</v>
      </c>
      <c r="B1051" s="1" t="s">
        <v>1346</v>
      </c>
      <c r="C1051" s="1" t="s">
        <v>4211</v>
      </c>
      <c r="E1051" s="9" t="s">
        <v>3104</v>
      </c>
      <c r="F1051" t="s">
        <v>4122</v>
      </c>
      <c r="G1051" t="s">
        <v>5427</v>
      </c>
      <c r="H1051" t="s">
        <v>3775</v>
      </c>
      <c r="I1051" t="s">
        <v>3711</v>
      </c>
      <c r="J1051" s="9" t="s">
        <v>2875</v>
      </c>
      <c r="K1051" s="9" t="s">
        <v>2875</v>
      </c>
      <c r="L1051" s="9" t="b">
        <f t="shared" si="16"/>
        <v>1</v>
      </c>
      <c r="M1051">
        <v>2233</v>
      </c>
      <c r="N1051">
        <v>2385988</v>
      </c>
      <c r="O1051">
        <v>1068.51231527093</v>
      </c>
      <c r="P1051">
        <v>6.1081070086994496</v>
      </c>
      <c r="Q1051">
        <v>207</v>
      </c>
      <c r="R1051">
        <v>2313</v>
      </c>
      <c r="S1051">
        <v>1101</v>
      </c>
      <c r="T1051">
        <v>1439</v>
      </c>
    </row>
    <row r="1052" spans="1:21" ht="15" customHeight="1">
      <c r="A1052" s="9" t="s">
        <v>1347</v>
      </c>
      <c r="B1052" s="1" t="s">
        <v>1348</v>
      </c>
      <c r="C1052" s="1" t="s">
        <v>4211</v>
      </c>
      <c r="D1052" s="1" t="s">
        <v>4211</v>
      </c>
      <c r="E1052" s="9" t="s">
        <v>3127</v>
      </c>
      <c r="F1052" t="s">
        <v>4122</v>
      </c>
      <c r="G1052" t="s">
        <v>5071</v>
      </c>
      <c r="H1052" t="s">
        <v>4189</v>
      </c>
      <c r="I1052" t="s">
        <v>3028</v>
      </c>
      <c r="J1052" s="9" t="s">
        <v>2876</v>
      </c>
      <c r="K1052" s="9" t="s">
        <v>2876</v>
      </c>
      <c r="L1052" s="9" t="b">
        <f t="shared" si="16"/>
        <v>1</v>
      </c>
      <c r="M1052">
        <v>2220</v>
      </c>
      <c r="N1052">
        <v>2362882</v>
      </c>
      <c r="O1052">
        <v>1064.3612612612601</v>
      </c>
      <c r="P1052">
        <v>6.1398456135216097</v>
      </c>
      <c r="Q1052">
        <v>210</v>
      </c>
      <c r="R1052">
        <v>2677</v>
      </c>
      <c r="S1052">
        <v>1075.5</v>
      </c>
      <c r="T1052">
        <v>1377</v>
      </c>
    </row>
    <row r="1053" spans="1:21" ht="15" customHeight="1">
      <c r="A1053" s="9" t="s">
        <v>1349</v>
      </c>
      <c r="B1053" s="1" t="s">
        <v>1350</v>
      </c>
      <c r="C1053" s="1" t="s">
        <v>4211</v>
      </c>
      <c r="E1053" s="9" t="s">
        <v>3132</v>
      </c>
      <c r="F1053" t="s">
        <v>4122</v>
      </c>
      <c r="G1053" t="s">
        <v>5378</v>
      </c>
      <c r="H1053" t="s">
        <v>4183</v>
      </c>
      <c r="I1053" t="s">
        <v>3028</v>
      </c>
      <c r="J1053" s="9" t="s">
        <v>2877</v>
      </c>
      <c r="K1053" s="9" t="s">
        <v>2877</v>
      </c>
      <c r="L1053" s="9" t="b">
        <f t="shared" si="16"/>
        <v>1</v>
      </c>
      <c r="M1053">
        <v>2160</v>
      </c>
      <c r="N1053">
        <v>3293091</v>
      </c>
      <c r="O1053">
        <v>1524.5791666666601</v>
      </c>
      <c r="P1053">
        <v>11.9656118456735</v>
      </c>
      <c r="Q1053">
        <v>207</v>
      </c>
      <c r="R1053">
        <v>17072</v>
      </c>
      <c r="S1053">
        <v>1533.5</v>
      </c>
      <c r="T1053">
        <v>1954</v>
      </c>
    </row>
    <row r="1054" spans="1:21" ht="15" customHeight="1">
      <c r="A1054" s="9" t="s">
        <v>1351</v>
      </c>
      <c r="B1054" s="1" t="s">
        <v>1352</v>
      </c>
      <c r="C1054" s="1" t="s">
        <v>4211</v>
      </c>
      <c r="E1054" s="9" t="s">
        <v>3115</v>
      </c>
      <c r="F1054" t="s">
        <v>4122</v>
      </c>
      <c r="G1054" t="s">
        <v>5371</v>
      </c>
      <c r="H1054" t="s">
        <v>4189</v>
      </c>
      <c r="I1054" t="s">
        <v>3028</v>
      </c>
      <c r="J1054" s="9" t="s">
        <v>2878</v>
      </c>
      <c r="K1054" s="9" t="s">
        <v>2878</v>
      </c>
      <c r="L1054" s="9" t="b">
        <f t="shared" si="16"/>
        <v>1</v>
      </c>
      <c r="M1054">
        <v>2216</v>
      </c>
      <c r="N1054">
        <v>2247557</v>
      </c>
      <c r="O1054">
        <v>1014.2405234657</v>
      </c>
      <c r="P1054">
        <v>5.7461340757612396</v>
      </c>
      <c r="Q1054">
        <v>207</v>
      </c>
      <c r="R1054">
        <v>3897</v>
      </c>
      <c r="S1054">
        <v>1023</v>
      </c>
      <c r="T1054">
        <v>1200</v>
      </c>
    </row>
    <row r="1055" spans="1:21" ht="15" customHeight="1">
      <c r="A1055" s="9" t="s">
        <v>1353</v>
      </c>
      <c r="B1055" s="1" t="s">
        <v>1354</v>
      </c>
      <c r="C1055" s="1" t="s">
        <v>4211</v>
      </c>
      <c r="D1055" s="1" t="s">
        <v>4211</v>
      </c>
      <c r="E1055" s="9" t="s">
        <v>3370</v>
      </c>
      <c r="F1055" t="s">
        <v>4122</v>
      </c>
      <c r="G1055" t="s">
        <v>5122</v>
      </c>
      <c r="H1055" t="s">
        <v>4181</v>
      </c>
      <c r="I1055" t="s">
        <v>3028</v>
      </c>
      <c r="J1055" s="9" t="s">
        <v>2879</v>
      </c>
      <c r="K1055" s="9" t="s">
        <v>2879</v>
      </c>
      <c r="L1055" s="9" t="b">
        <f t="shared" si="16"/>
        <v>1</v>
      </c>
      <c r="M1055">
        <v>2179</v>
      </c>
      <c r="N1055">
        <v>2774589</v>
      </c>
      <c r="O1055">
        <v>1273.3313446535101</v>
      </c>
      <c r="P1055">
        <v>7.1445059155956496</v>
      </c>
      <c r="Q1055">
        <v>222</v>
      </c>
      <c r="R1055">
        <v>2727</v>
      </c>
      <c r="S1055">
        <v>1302</v>
      </c>
      <c r="T1055">
        <v>1789</v>
      </c>
    </row>
    <row r="1056" spans="1:21" ht="15" customHeight="1">
      <c r="A1056" s="9" t="s">
        <v>1355</v>
      </c>
      <c r="B1056" s="1" t="s">
        <v>1356</v>
      </c>
      <c r="C1056" s="1" t="s">
        <v>4211</v>
      </c>
      <c r="E1056" s="9" t="s">
        <v>3037</v>
      </c>
      <c r="F1056" t="s">
        <v>4122</v>
      </c>
      <c r="G1056" t="s">
        <v>4771</v>
      </c>
      <c r="H1056" t="s">
        <v>4178</v>
      </c>
      <c r="I1056" t="s">
        <v>3028</v>
      </c>
      <c r="J1056" s="9" t="s">
        <v>2880</v>
      </c>
      <c r="K1056" s="9" t="s">
        <v>2880</v>
      </c>
      <c r="L1056" s="9" t="b">
        <f t="shared" si="16"/>
        <v>1</v>
      </c>
      <c r="M1056">
        <v>2149</v>
      </c>
      <c r="N1056">
        <v>2004332</v>
      </c>
      <c r="O1056">
        <v>932.68124709167</v>
      </c>
      <c r="P1056">
        <v>6.7071378304392599</v>
      </c>
      <c r="Q1056">
        <v>97</v>
      </c>
      <c r="R1056">
        <v>3919</v>
      </c>
      <c r="S1056">
        <v>956</v>
      </c>
      <c r="T1056">
        <v>930</v>
      </c>
    </row>
    <row r="1057" spans="1:21" ht="15" customHeight="1">
      <c r="A1057" s="1" t="s">
        <v>1335</v>
      </c>
      <c r="B1057" s="1" t="s">
        <v>2044</v>
      </c>
      <c r="C1057" s="1" t="s">
        <v>4211</v>
      </c>
      <c r="E1057" s="1" t="s">
        <v>2045</v>
      </c>
      <c r="F1057" t="s">
        <v>4122</v>
      </c>
      <c r="G1057" t="s">
        <v>4991</v>
      </c>
      <c r="H1057" t="s">
        <v>3024</v>
      </c>
      <c r="I1057" t="s">
        <v>3735</v>
      </c>
      <c r="J1057" s="1" t="s">
        <v>2867</v>
      </c>
      <c r="K1057" s="1" t="s">
        <v>2867</v>
      </c>
      <c r="L1057" s="9" t="b">
        <f t="shared" si="16"/>
        <v>1</v>
      </c>
      <c r="M1057">
        <v>2276</v>
      </c>
      <c r="N1057">
        <v>3440184</v>
      </c>
      <c r="O1057">
        <v>1511.5043936731099</v>
      </c>
      <c r="P1057">
        <v>13.6225004312991</v>
      </c>
      <c r="Q1057">
        <v>239</v>
      </c>
      <c r="R1057">
        <v>6967</v>
      </c>
      <c r="S1057">
        <v>1420</v>
      </c>
      <c r="T1057">
        <v>1851</v>
      </c>
      <c r="U1057" s="1"/>
    </row>
    <row r="1058" spans="1:21" ht="15" customHeight="1">
      <c r="A1058" s="1" t="s">
        <v>1336</v>
      </c>
      <c r="B1058" s="1" t="s">
        <v>2046</v>
      </c>
      <c r="C1058" s="1" t="s">
        <v>4210</v>
      </c>
      <c r="E1058" s="1" t="s">
        <v>2047</v>
      </c>
      <c r="F1058" t="s">
        <v>4122</v>
      </c>
      <c r="G1058" t="s">
        <v>5057</v>
      </c>
      <c r="H1058" t="s">
        <v>3024</v>
      </c>
      <c r="I1058" t="s">
        <v>3735</v>
      </c>
      <c r="J1058" s="1" t="s">
        <v>2868</v>
      </c>
      <c r="K1058" s="1" t="s">
        <v>2868</v>
      </c>
      <c r="L1058" s="9" t="b">
        <f t="shared" si="16"/>
        <v>1</v>
      </c>
      <c r="M1058">
        <v>2273</v>
      </c>
      <c r="N1058">
        <v>3253471</v>
      </c>
      <c r="O1058">
        <v>1431.3554773427099</v>
      </c>
      <c r="P1058">
        <v>11.801920996986301</v>
      </c>
      <c r="Q1058">
        <v>229</v>
      </c>
      <c r="R1058">
        <v>4831</v>
      </c>
      <c r="S1058">
        <v>1375</v>
      </c>
      <c r="T1058">
        <v>1824</v>
      </c>
      <c r="U1058" s="1" t="s">
        <v>3025</v>
      </c>
    </row>
    <row r="1059" spans="1:21" ht="15" customHeight="1">
      <c r="A1059" s="1" t="s">
        <v>1337</v>
      </c>
      <c r="B1059" s="1" t="s">
        <v>2048</v>
      </c>
      <c r="C1059" s="1" t="s">
        <v>4210</v>
      </c>
      <c r="E1059" s="1" t="s">
        <v>2049</v>
      </c>
      <c r="F1059" t="s">
        <v>4122</v>
      </c>
      <c r="G1059" t="s">
        <v>4827</v>
      </c>
      <c r="H1059" t="s">
        <v>3024</v>
      </c>
      <c r="I1059" t="s">
        <v>3735</v>
      </c>
      <c r="J1059" s="1" t="s">
        <v>2869</v>
      </c>
      <c r="K1059" s="1" t="s">
        <v>2869</v>
      </c>
      <c r="L1059" s="9" t="b">
        <f t="shared" si="16"/>
        <v>1</v>
      </c>
      <c r="M1059">
        <v>2363</v>
      </c>
      <c r="N1059">
        <v>3320699</v>
      </c>
      <c r="O1059">
        <v>1405.2894625475999</v>
      </c>
      <c r="P1059">
        <v>12.445804156593001</v>
      </c>
      <c r="Q1059">
        <v>230</v>
      </c>
      <c r="R1059">
        <v>7473</v>
      </c>
      <c r="S1059">
        <v>1319</v>
      </c>
      <c r="T1059">
        <v>1822</v>
      </c>
      <c r="U1059" s="1" t="s">
        <v>3025</v>
      </c>
    </row>
    <row r="1060" spans="1:21" ht="15" customHeight="1">
      <c r="A1060" s="1" t="s">
        <v>1338</v>
      </c>
      <c r="B1060" s="1" t="s">
        <v>2050</v>
      </c>
      <c r="C1060" s="1" t="s">
        <v>4211</v>
      </c>
      <c r="E1060" s="1" t="s">
        <v>2051</v>
      </c>
      <c r="F1060" t="s">
        <v>4122</v>
      </c>
      <c r="G1060" t="s">
        <v>4721</v>
      </c>
      <c r="H1060" t="s">
        <v>3024</v>
      </c>
      <c r="I1060" t="s">
        <v>3735</v>
      </c>
      <c r="J1060" s="1" t="s">
        <v>2870</v>
      </c>
      <c r="K1060" s="1" t="s">
        <v>2870</v>
      </c>
      <c r="L1060" s="9" t="b">
        <f t="shared" si="16"/>
        <v>1</v>
      </c>
      <c r="M1060">
        <v>2308</v>
      </c>
      <c r="N1060">
        <v>3261308</v>
      </c>
      <c r="O1060">
        <v>1413.04506065857</v>
      </c>
      <c r="P1060">
        <v>13.7719534642511</v>
      </c>
      <c r="Q1060">
        <v>210</v>
      </c>
      <c r="R1060">
        <v>15472</v>
      </c>
      <c r="S1060">
        <v>1299</v>
      </c>
      <c r="T1060">
        <v>1762</v>
      </c>
      <c r="U1060" s="1"/>
    </row>
    <row r="1061" spans="1:21" ht="15" customHeight="1">
      <c r="A1061" s="1" t="s">
        <v>1357</v>
      </c>
      <c r="B1061" s="1" t="s">
        <v>2056</v>
      </c>
      <c r="C1061" s="1" t="s">
        <v>4211</v>
      </c>
      <c r="D1061" s="1" t="s">
        <v>4211</v>
      </c>
      <c r="E1061" s="1" t="s">
        <v>2057</v>
      </c>
      <c r="F1061" t="s">
        <v>4122</v>
      </c>
      <c r="G1061" t="s">
        <v>5036</v>
      </c>
      <c r="H1061" t="s">
        <v>3024</v>
      </c>
      <c r="I1061" t="s">
        <v>3735</v>
      </c>
      <c r="J1061" s="1" t="s">
        <v>2881</v>
      </c>
      <c r="K1061" s="1" t="s">
        <v>2881</v>
      </c>
      <c r="L1061" s="9" t="b">
        <f t="shared" si="16"/>
        <v>1</v>
      </c>
      <c r="M1061">
        <v>2285</v>
      </c>
      <c r="N1061">
        <v>2626063</v>
      </c>
      <c r="O1061">
        <v>1149.2617067833601</v>
      </c>
      <c r="P1061">
        <v>10.049871917565399</v>
      </c>
      <c r="Q1061">
        <v>228</v>
      </c>
      <c r="R1061">
        <v>4908</v>
      </c>
      <c r="S1061">
        <v>1079</v>
      </c>
      <c r="T1061">
        <v>1334</v>
      </c>
      <c r="U1061" s="1"/>
    </row>
    <row r="1062" spans="1:21" ht="15" customHeight="1">
      <c r="A1062" s="9" t="s">
        <v>1358</v>
      </c>
      <c r="B1062" s="1" t="s">
        <v>1359</v>
      </c>
      <c r="C1062" s="1" t="s">
        <v>4211</v>
      </c>
      <c r="E1062" s="9" t="s">
        <v>3105</v>
      </c>
      <c r="F1062" t="s">
        <v>4122</v>
      </c>
      <c r="G1062" t="s">
        <v>5430</v>
      </c>
      <c r="H1062" t="s">
        <v>4181</v>
      </c>
      <c r="I1062" t="s">
        <v>3028</v>
      </c>
      <c r="J1062" s="9" t="s">
        <v>2882</v>
      </c>
      <c r="K1062" s="9" t="s">
        <v>2882</v>
      </c>
      <c r="L1062" s="9" t="b">
        <f t="shared" si="16"/>
        <v>1</v>
      </c>
      <c r="M1062">
        <v>2202</v>
      </c>
      <c r="N1062">
        <v>1967710</v>
      </c>
      <c r="O1062">
        <v>893.60127157129796</v>
      </c>
      <c r="P1062">
        <v>5.2546035508893896</v>
      </c>
      <c r="Q1062">
        <v>209</v>
      </c>
      <c r="R1062">
        <v>2076</v>
      </c>
      <c r="S1062">
        <v>917</v>
      </c>
      <c r="T1062">
        <v>799</v>
      </c>
    </row>
    <row r="1063" spans="1:21" ht="15" customHeight="1">
      <c r="A1063" s="9" t="s">
        <v>1360</v>
      </c>
      <c r="B1063" s="1" t="s">
        <v>1361</v>
      </c>
      <c r="C1063" s="1" t="s">
        <v>4211</v>
      </c>
      <c r="E1063" s="9" t="s">
        <v>3133</v>
      </c>
      <c r="F1063" t="s">
        <v>4122</v>
      </c>
      <c r="G1063" t="s">
        <v>4886</v>
      </c>
      <c r="H1063" t="s">
        <v>4189</v>
      </c>
      <c r="I1063" t="s">
        <v>3028</v>
      </c>
      <c r="J1063" s="9" t="s">
        <v>2883</v>
      </c>
      <c r="K1063" s="9" t="s">
        <v>2883</v>
      </c>
      <c r="L1063" s="9" t="b">
        <f t="shared" si="16"/>
        <v>1</v>
      </c>
      <c r="M1063">
        <v>2280</v>
      </c>
      <c r="N1063">
        <v>2053406</v>
      </c>
      <c r="O1063">
        <v>900.61666666666599</v>
      </c>
      <c r="P1063">
        <v>5.22313908621443</v>
      </c>
      <c r="Q1063">
        <v>214</v>
      </c>
      <c r="R1063">
        <v>2927</v>
      </c>
      <c r="S1063">
        <v>923</v>
      </c>
      <c r="T1063">
        <v>814</v>
      </c>
    </row>
    <row r="1064" spans="1:21" ht="15" customHeight="1">
      <c r="A1064" s="9" t="s">
        <v>1362</v>
      </c>
      <c r="B1064" s="1" t="s">
        <v>1363</v>
      </c>
      <c r="C1064" s="1" t="s">
        <v>4211</v>
      </c>
      <c r="D1064" s="1" t="s">
        <v>4211</v>
      </c>
      <c r="E1064" s="9" t="s">
        <v>3371</v>
      </c>
      <c r="F1064" t="s">
        <v>4122</v>
      </c>
      <c r="G1064" t="s">
        <v>5151</v>
      </c>
      <c r="H1064" t="s">
        <v>3775</v>
      </c>
      <c r="I1064" t="s">
        <v>3711</v>
      </c>
      <c r="J1064" s="9" t="s">
        <v>2884</v>
      </c>
      <c r="K1064" s="9" t="s">
        <v>2884</v>
      </c>
      <c r="L1064" s="9" t="b">
        <f t="shared" si="16"/>
        <v>1</v>
      </c>
      <c r="M1064">
        <v>1957</v>
      </c>
      <c r="N1064">
        <v>2675703</v>
      </c>
      <c r="O1064">
        <v>1367.24731732243</v>
      </c>
      <c r="P1064">
        <v>8.02011247104336</v>
      </c>
      <c r="Q1064">
        <v>221</v>
      </c>
      <c r="R1064">
        <v>3077</v>
      </c>
      <c r="S1064">
        <v>1413</v>
      </c>
      <c r="T1064">
        <v>1683</v>
      </c>
    </row>
    <row r="1065" spans="1:21" ht="15" customHeight="1">
      <c r="A1065" s="9" t="s">
        <v>1364</v>
      </c>
      <c r="B1065" s="1" t="s">
        <v>1365</v>
      </c>
      <c r="C1065" s="1" t="s">
        <v>4211</v>
      </c>
      <c r="E1065" s="9" t="s">
        <v>3335</v>
      </c>
      <c r="F1065" t="s">
        <v>4122</v>
      </c>
      <c r="G1065" t="s">
        <v>5233</v>
      </c>
      <c r="H1065" t="s">
        <v>3783</v>
      </c>
      <c r="I1065" t="s">
        <v>3027</v>
      </c>
      <c r="J1065" s="9" t="s">
        <v>2885</v>
      </c>
      <c r="K1065" s="9" t="s">
        <v>2885</v>
      </c>
      <c r="L1065" s="9" t="b">
        <f t="shared" si="16"/>
        <v>1</v>
      </c>
      <c r="M1065">
        <v>2296</v>
      </c>
      <c r="N1065">
        <v>1998536</v>
      </c>
      <c r="O1065">
        <v>870.44250871080101</v>
      </c>
      <c r="P1065">
        <v>3.9671111909594599</v>
      </c>
      <c r="Q1065">
        <v>212</v>
      </c>
      <c r="R1065">
        <v>2128</v>
      </c>
      <c r="S1065">
        <v>877</v>
      </c>
      <c r="T1065">
        <v>490</v>
      </c>
    </row>
    <row r="1066" spans="1:21" ht="15" customHeight="1">
      <c r="A1066" s="9" t="s">
        <v>1366</v>
      </c>
      <c r="B1066" s="1" t="s">
        <v>1367</v>
      </c>
      <c r="C1066" s="1" t="s">
        <v>4211</v>
      </c>
      <c r="D1066" s="1" t="s">
        <v>4211</v>
      </c>
      <c r="E1066" s="9" t="s">
        <v>3240</v>
      </c>
      <c r="F1066" t="s">
        <v>4122</v>
      </c>
      <c r="G1066" t="s">
        <v>5575</v>
      </c>
      <c r="H1066" t="s">
        <v>3782</v>
      </c>
      <c r="I1066" t="s">
        <v>3027</v>
      </c>
      <c r="J1066" s="9" t="s">
        <v>2886</v>
      </c>
      <c r="K1066" s="9" t="s">
        <v>2886</v>
      </c>
      <c r="L1066" s="9" t="b">
        <f t="shared" si="16"/>
        <v>1</v>
      </c>
      <c r="M1066">
        <v>2331</v>
      </c>
      <c r="N1066">
        <v>2916122</v>
      </c>
      <c r="O1066">
        <v>1251.0175890175799</v>
      </c>
      <c r="P1066">
        <v>9.2725372345928605</v>
      </c>
      <c r="Q1066">
        <v>206</v>
      </c>
      <c r="R1066">
        <v>4037</v>
      </c>
      <c r="S1066">
        <v>1215</v>
      </c>
      <c r="T1066">
        <v>1714</v>
      </c>
    </row>
    <row r="1067" spans="1:21" ht="15" customHeight="1">
      <c r="A1067" s="9" t="s">
        <v>1368</v>
      </c>
      <c r="B1067" s="1" t="s">
        <v>1369</v>
      </c>
      <c r="C1067" s="1" t="s">
        <v>4211</v>
      </c>
      <c r="D1067" s="1" t="s">
        <v>4211</v>
      </c>
      <c r="E1067" s="9" t="s">
        <v>3372</v>
      </c>
      <c r="F1067" t="s">
        <v>4122</v>
      </c>
      <c r="G1067" t="s">
        <v>5153</v>
      </c>
      <c r="H1067" t="s">
        <v>3775</v>
      </c>
      <c r="I1067" t="s">
        <v>3711</v>
      </c>
      <c r="J1067" s="9" t="s">
        <v>2887</v>
      </c>
      <c r="K1067" s="9" t="s">
        <v>2887</v>
      </c>
      <c r="L1067" s="9" t="b">
        <f t="shared" si="16"/>
        <v>1</v>
      </c>
      <c r="M1067">
        <v>2178</v>
      </c>
      <c r="N1067">
        <v>3143810</v>
      </c>
      <c r="O1067">
        <v>1443.43893480257</v>
      </c>
      <c r="P1067">
        <v>8.5138105726423401</v>
      </c>
      <c r="Q1067">
        <v>212</v>
      </c>
      <c r="R1067">
        <v>4023</v>
      </c>
      <c r="S1067">
        <v>1433</v>
      </c>
      <c r="T1067">
        <v>1951</v>
      </c>
    </row>
    <row r="1068" spans="1:21" ht="15" customHeight="1">
      <c r="A1068" s="1" t="s">
        <v>1370</v>
      </c>
      <c r="B1068" s="1" t="s">
        <v>1371</v>
      </c>
      <c r="C1068" s="1" t="s">
        <v>4210</v>
      </c>
      <c r="E1068" s="1" t="s">
        <v>3134</v>
      </c>
      <c r="F1068" t="s">
        <v>4122</v>
      </c>
      <c r="G1068" t="s">
        <v>5377</v>
      </c>
      <c r="H1068" t="s">
        <v>4183</v>
      </c>
      <c r="I1068" t="s">
        <v>3028</v>
      </c>
      <c r="J1068" s="1" t="s">
        <v>2888</v>
      </c>
      <c r="K1068" s="1" t="s">
        <v>2888</v>
      </c>
      <c r="L1068" s="9" t="b">
        <f t="shared" si="16"/>
        <v>1</v>
      </c>
      <c r="M1068">
        <v>956</v>
      </c>
      <c r="N1068">
        <v>346476</v>
      </c>
      <c r="O1068">
        <v>362.42259414225902</v>
      </c>
      <c r="P1068">
        <v>4.6281762039813996</v>
      </c>
      <c r="Q1068">
        <v>61</v>
      </c>
      <c r="R1068">
        <v>1028</v>
      </c>
      <c r="S1068">
        <v>319</v>
      </c>
      <c r="T1068">
        <v>1</v>
      </c>
      <c r="U1068" s="1" t="s">
        <v>3021</v>
      </c>
    </row>
    <row r="1069" spans="1:21" ht="15" customHeight="1">
      <c r="A1069" t="s">
        <v>1370</v>
      </c>
      <c r="B1069" t="s">
        <v>4438</v>
      </c>
      <c r="C1069" s="9" t="s">
        <v>4211</v>
      </c>
      <c r="D1069" s="1" t="s">
        <v>4211</v>
      </c>
      <c r="E1069" s="3" t="s">
        <v>3134</v>
      </c>
      <c r="F1069" t="s">
        <v>4122</v>
      </c>
      <c r="G1069" t="s">
        <v>5377</v>
      </c>
      <c r="H1069" t="s">
        <v>4183</v>
      </c>
      <c r="I1069" t="s">
        <v>3028</v>
      </c>
      <c r="J1069" s="13" t="s">
        <v>4380</v>
      </c>
      <c r="K1069" s="13" t="s">
        <v>4380</v>
      </c>
      <c r="L1069" s="9" t="b">
        <f t="shared" si="16"/>
        <v>1</v>
      </c>
      <c r="M1069">
        <v>2246</v>
      </c>
      <c r="N1069">
        <v>3105383</v>
      </c>
      <c r="O1069">
        <v>1382.6282279608099</v>
      </c>
      <c r="P1069">
        <v>8.2154460868006698</v>
      </c>
      <c r="Q1069">
        <v>211</v>
      </c>
      <c r="R1069">
        <v>8833</v>
      </c>
      <c r="S1069">
        <v>1411</v>
      </c>
      <c r="T1069">
        <v>1961</v>
      </c>
    </row>
    <row r="1070" spans="1:21" ht="15" customHeight="1">
      <c r="A1070" s="9" t="s">
        <v>1372</v>
      </c>
      <c r="B1070" s="1" t="s">
        <v>1373</v>
      </c>
      <c r="C1070" s="1" t="s">
        <v>4211</v>
      </c>
      <c r="E1070" s="9" t="s">
        <v>3106</v>
      </c>
      <c r="F1070" t="s">
        <v>4122</v>
      </c>
      <c r="G1070" t="s">
        <v>5438</v>
      </c>
      <c r="H1070" t="s">
        <v>3797</v>
      </c>
      <c r="I1070" t="s">
        <v>3027</v>
      </c>
      <c r="J1070" s="9" t="s">
        <v>2889</v>
      </c>
      <c r="K1070" s="9" t="s">
        <v>2889</v>
      </c>
      <c r="L1070" s="9" t="b">
        <f t="shared" si="16"/>
        <v>1</v>
      </c>
      <c r="M1070">
        <v>2074</v>
      </c>
      <c r="N1070">
        <v>2478791</v>
      </c>
      <c r="O1070">
        <v>1195.17405978784</v>
      </c>
      <c r="P1070">
        <v>7.3754162583336402</v>
      </c>
      <c r="Q1070">
        <v>210</v>
      </c>
      <c r="R1070">
        <v>3076</v>
      </c>
      <c r="S1070">
        <v>1216.5</v>
      </c>
      <c r="T1070">
        <v>1574</v>
      </c>
    </row>
    <row r="1071" spans="1:21" ht="15" customHeight="1">
      <c r="A1071" s="9" t="s">
        <v>1374</v>
      </c>
      <c r="B1071" s="1" t="s">
        <v>1375</v>
      </c>
      <c r="C1071" s="1" t="s">
        <v>4211</v>
      </c>
      <c r="E1071" s="9" t="s">
        <v>3373</v>
      </c>
      <c r="F1071" t="s">
        <v>4122</v>
      </c>
      <c r="G1071" t="s">
        <v>4773</v>
      </c>
      <c r="H1071" t="s">
        <v>4181</v>
      </c>
      <c r="I1071" t="s">
        <v>3028</v>
      </c>
      <c r="J1071" s="9" t="s">
        <v>2890</v>
      </c>
      <c r="K1071" s="9" t="s">
        <v>2890</v>
      </c>
      <c r="L1071" s="9" t="b">
        <f t="shared" si="16"/>
        <v>1</v>
      </c>
      <c r="M1071">
        <v>2101</v>
      </c>
      <c r="N1071">
        <v>3078018</v>
      </c>
      <c r="O1071">
        <v>1465.0252260828099</v>
      </c>
      <c r="P1071">
        <v>8.1591870199378604</v>
      </c>
      <c r="Q1071">
        <v>207</v>
      </c>
      <c r="R1071">
        <v>3169</v>
      </c>
      <c r="S1071">
        <v>1483</v>
      </c>
      <c r="T1071">
        <v>1903</v>
      </c>
    </row>
    <row r="1072" spans="1:21" ht="15" customHeight="1">
      <c r="A1072" s="9" t="s">
        <v>1376</v>
      </c>
      <c r="B1072" s="1" t="s">
        <v>1377</v>
      </c>
      <c r="C1072" s="1" t="s">
        <v>4211</v>
      </c>
      <c r="E1072" s="9" t="s">
        <v>3051</v>
      </c>
      <c r="F1072" t="s">
        <v>4122</v>
      </c>
      <c r="G1072" t="s">
        <v>5595</v>
      </c>
      <c r="H1072" t="s">
        <v>4182</v>
      </c>
      <c r="I1072" t="s">
        <v>3711</v>
      </c>
      <c r="J1072" s="9" t="s">
        <v>2891</v>
      </c>
      <c r="K1072" s="9" t="s">
        <v>2891</v>
      </c>
      <c r="L1072" s="9" t="b">
        <f t="shared" si="16"/>
        <v>1</v>
      </c>
      <c r="M1072">
        <v>1860</v>
      </c>
      <c r="N1072">
        <v>2509786</v>
      </c>
      <c r="O1072">
        <v>1349.3473118279501</v>
      </c>
      <c r="P1072">
        <v>7.8995763241251202</v>
      </c>
      <c r="Q1072">
        <v>213</v>
      </c>
      <c r="R1072">
        <v>2612</v>
      </c>
      <c r="S1072">
        <v>1389.5</v>
      </c>
      <c r="T1072">
        <v>1602</v>
      </c>
    </row>
    <row r="1073" spans="1:21" ht="15" customHeight="1">
      <c r="A1073" s="9" t="s">
        <v>1378</v>
      </c>
      <c r="B1073" s="1" t="s">
        <v>1379</v>
      </c>
      <c r="C1073" s="1" t="s">
        <v>4211</v>
      </c>
      <c r="D1073" s="1" t="s">
        <v>4211</v>
      </c>
      <c r="E1073" s="9" t="s">
        <v>3467</v>
      </c>
      <c r="F1073" t="s">
        <v>4122</v>
      </c>
      <c r="G1073" t="s">
        <v>5483</v>
      </c>
      <c r="H1073" t="s">
        <v>3026</v>
      </c>
      <c r="I1073" t="s">
        <v>3712</v>
      </c>
      <c r="J1073" s="9" t="s">
        <v>2892</v>
      </c>
      <c r="K1073" s="9" t="s">
        <v>2892</v>
      </c>
      <c r="L1073" s="9" t="b">
        <f t="shared" si="16"/>
        <v>1</v>
      </c>
      <c r="M1073">
        <v>2189</v>
      </c>
      <c r="N1073">
        <v>1072273</v>
      </c>
      <c r="O1073">
        <v>489.84604842393702</v>
      </c>
      <c r="P1073">
        <v>2.7441698067825602</v>
      </c>
      <c r="Q1073">
        <v>208</v>
      </c>
      <c r="R1073">
        <v>1106</v>
      </c>
      <c r="S1073">
        <v>494</v>
      </c>
      <c r="T1073">
        <v>2</v>
      </c>
    </row>
    <row r="1074" spans="1:21" ht="15" customHeight="1">
      <c r="A1074" s="9" t="s">
        <v>1380</v>
      </c>
      <c r="B1074" s="1" t="s">
        <v>1381</v>
      </c>
      <c r="C1074" s="1" t="s">
        <v>4211</v>
      </c>
      <c r="E1074" s="9" t="s">
        <v>3374</v>
      </c>
      <c r="F1074" t="s">
        <v>4123</v>
      </c>
      <c r="G1074" t="s">
        <v>5114</v>
      </c>
      <c r="H1074" t="s">
        <v>4181</v>
      </c>
      <c r="I1074" t="s">
        <v>3028</v>
      </c>
      <c r="J1074" s="9" t="s">
        <v>2893</v>
      </c>
      <c r="K1074" s="9" t="s">
        <v>2893</v>
      </c>
      <c r="L1074" s="9" t="b">
        <f t="shared" si="16"/>
        <v>1</v>
      </c>
      <c r="M1074">
        <v>2196</v>
      </c>
      <c r="N1074">
        <v>3099023</v>
      </c>
      <c r="O1074">
        <v>1411.21265938069</v>
      </c>
      <c r="P1074">
        <v>7.4418144058126998</v>
      </c>
      <c r="Q1074">
        <v>247</v>
      </c>
      <c r="R1074">
        <v>4045</v>
      </c>
      <c r="S1074">
        <v>1453</v>
      </c>
      <c r="T1074">
        <v>1924</v>
      </c>
    </row>
    <row r="1075" spans="1:21" ht="15" customHeight="1">
      <c r="A1075" s="9" t="s">
        <v>1382</v>
      </c>
      <c r="B1075" s="1" t="s">
        <v>1383</v>
      </c>
      <c r="C1075" s="1" t="s">
        <v>4211</v>
      </c>
      <c r="D1075" s="1" t="s">
        <v>4211</v>
      </c>
      <c r="E1075" s="9" t="s">
        <v>3123</v>
      </c>
      <c r="F1075" t="s">
        <v>4123</v>
      </c>
      <c r="G1075" t="s">
        <v>4903</v>
      </c>
      <c r="H1075" t="s">
        <v>4190</v>
      </c>
      <c r="I1075" t="s">
        <v>3028</v>
      </c>
      <c r="J1075" s="9" t="s">
        <v>2894</v>
      </c>
      <c r="K1075" s="9" t="s">
        <v>2894</v>
      </c>
      <c r="L1075" s="9" t="b">
        <f t="shared" si="16"/>
        <v>1</v>
      </c>
      <c r="M1075">
        <v>2385</v>
      </c>
      <c r="N1075">
        <v>2665115</v>
      </c>
      <c r="O1075">
        <v>1117.4486373165601</v>
      </c>
      <c r="P1075">
        <v>5.5408702457933696</v>
      </c>
      <c r="Q1075">
        <v>220</v>
      </c>
      <c r="R1075">
        <v>3021</v>
      </c>
      <c r="S1075">
        <v>1135</v>
      </c>
      <c r="T1075">
        <v>1672</v>
      </c>
    </row>
    <row r="1076" spans="1:21" ht="15" customHeight="1">
      <c r="A1076" s="9" t="s">
        <v>1384</v>
      </c>
      <c r="B1076" s="1" t="s">
        <v>1385</v>
      </c>
      <c r="C1076" s="1" t="s">
        <v>4211</v>
      </c>
      <c r="E1076" s="9" t="s">
        <v>3131</v>
      </c>
      <c r="F1076" t="s">
        <v>4123</v>
      </c>
      <c r="G1076" t="s">
        <v>5234</v>
      </c>
      <c r="H1076" t="s">
        <v>4178</v>
      </c>
      <c r="I1076" t="s">
        <v>3028</v>
      </c>
      <c r="J1076" s="9" t="s">
        <v>2895</v>
      </c>
      <c r="K1076" s="9" t="s">
        <v>2895</v>
      </c>
      <c r="L1076" s="9" t="b">
        <f t="shared" si="16"/>
        <v>1</v>
      </c>
      <c r="M1076">
        <v>2277</v>
      </c>
      <c r="N1076">
        <v>1371016</v>
      </c>
      <c r="O1076">
        <v>602.11506368028097</v>
      </c>
      <c r="P1076">
        <v>3.8692235617476101</v>
      </c>
      <c r="Q1076">
        <v>207</v>
      </c>
      <c r="R1076">
        <v>1371</v>
      </c>
      <c r="S1076">
        <v>600</v>
      </c>
      <c r="T1076">
        <v>40</v>
      </c>
    </row>
    <row r="1077" spans="1:21" ht="15" customHeight="1">
      <c r="A1077" s="9" t="s">
        <v>1386</v>
      </c>
      <c r="B1077" s="1" t="s">
        <v>1387</v>
      </c>
      <c r="C1077" s="1" t="s">
        <v>4211</v>
      </c>
      <c r="D1077" s="1" t="s">
        <v>4211</v>
      </c>
      <c r="E1077" s="9" t="s">
        <v>3126</v>
      </c>
      <c r="F1077" t="s">
        <v>4123</v>
      </c>
      <c r="G1077" t="s">
        <v>5381</v>
      </c>
      <c r="H1077" t="s">
        <v>4188</v>
      </c>
      <c r="I1077" t="s">
        <v>3028</v>
      </c>
      <c r="J1077" s="9" t="s">
        <v>2896</v>
      </c>
      <c r="K1077" s="9" t="s">
        <v>2896</v>
      </c>
      <c r="L1077" s="9" t="b">
        <f t="shared" si="16"/>
        <v>1</v>
      </c>
      <c r="M1077">
        <v>2337</v>
      </c>
      <c r="N1077">
        <v>2678078</v>
      </c>
      <c r="O1077">
        <v>1145.94694052203</v>
      </c>
      <c r="P1077">
        <v>5.8752633764888502</v>
      </c>
      <c r="Q1077">
        <v>210</v>
      </c>
      <c r="R1077">
        <v>2328</v>
      </c>
      <c r="S1077">
        <v>1167</v>
      </c>
      <c r="T1077">
        <v>1698</v>
      </c>
    </row>
    <row r="1078" spans="1:21" ht="15" customHeight="1">
      <c r="A1078" s="9" t="s">
        <v>1388</v>
      </c>
      <c r="B1078" s="1" t="s">
        <v>1389</v>
      </c>
      <c r="C1078" s="1" t="s">
        <v>4211</v>
      </c>
      <c r="D1078" s="12"/>
      <c r="E1078" s="9" t="s">
        <v>3120</v>
      </c>
      <c r="F1078" t="s">
        <v>4123</v>
      </c>
      <c r="G1078" t="s">
        <v>4941</v>
      </c>
      <c r="H1078" t="s">
        <v>4190</v>
      </c>
      <c r="I1078" t="s">
        <v>3028</v>
      </c>
      <c r="J1078" s="9" t="s">
        <v>2897</v>
      </c>
      <c r="K1078" s="9" t="s">
        <v>2897</v>
      </c>
      <c r="L1078" s="9" t="b">
        <f t="shared" si="16"/>
        <v>1</v>
      </c>
      <c r="M1078">
        <v>2267</v>
      </c>
      <c r="N1078">
        <v>2679368</v>
      </c>
      <c r="O1078">
        <v>1181.90030877812</v>
      </c>
      <c r="P1078">
        <v>5.8194168691848596</v>
      </c>
      <c r="Q1078">
        <v>215</v>
      </c>
      <c r="R1078">
        <v>3058</v>
      </c>
      <c r="S1078">
        <v>1202</v>
      </c>
      <c r="T1078">
        <v>1738</v>
      </c>
    </row>
    <row r="1079" spans="1:21" ht="15" customHeight="1">
      <c r="A1079" s="9" t="s">
        <v>1390</v>
      </c>
      <c r="B1079" s="1" t="s">
        <v>1391</v>
      </c>
      <c r="C1079" s="1" t="s">
        <v>4211</v>
      </c>
      <c r="D1079" s="1" t="s">
        <v>4211</v>
      </c>
      <c r="E1079" s="9" t="s">
        <v>3042</v>
      </c>
      <c r="F1079" t="s">
        <v>4123</v>
      </c>
      <c r="G1079" t="s">
        <v>4703</v>
      </c>
      <c r="H1079" t="s">
        <v>4179</v>
      </c>
      <c r="I1079" t="s">
        <v>3028</v>
      </c>
      <c r="J1079" s="9" t="s">
        <v>2898</v>
      </c>
      <c r="K1079" s="9" t="s">
        <v>2898</v>
      </c>
      <c r="L1079" s="9" t="b">
        <f t="shared" si="16"/>
        <v>1</v>
      </c>
      <c r="M1079">
        <v>2157</v>
      </c>
      <c r="N1079">
        <v>1189849</v>
      </c>
      <c r="O1079">
        <v>551.62216040797398</v>
      </c>
      <c r="P1079">
        <v>3.95655386970467</v>
      </c>
      <c r="Q1079">
        <v>65</v>
      </c>
      <c r="R1079">
        <v>1259</v>
      </c>
      <c r="S1079">
        <v>549</v>
      </c>
      <c r="T1079">
        <v>15</v>
      </c>
    </row>
    <row r="1080" spans="1:21" ht="15" customHeight="1">
      <c r="A1080" s="9" t="s">
        <v>1396</v>
      </c>
      <c r="B1080" s="1" t="s">
        <v>1397</v>
      </c>
      <c r="C1080" s="1" t="s">
        <v>4211</v>
      </c>
      <c r="E1080" s="9" t="s">
        <v>3248</v>
      </c>
      <c r="F1080" t="s">
        <v>4124</v>
      </c>
      <c r="G1080" t="s">
        <v>4822</v>
      </c>
      <c r="H1080" t="s">
        <v>5620</v>
      </c>
      <c r="I1080" t="s">
        <v>3735</v>
      </c>
      <c r="J1080" s="9" t="s">
        <v>2900</v>
      </c>
      <c r="K1080" s="9" t="s">
        <v>5787</v>
      </c>
      <c r="L1080" s="9" t="b">
        <f t="shared" si="16"/>
        <v>0</v>
      </c>
      <c r="M1080">
        <v>2422</v>
      </c>
      <c r="N1080">
        <v>2476054</v>
      </c>
      <c r="O1080">
        <v>1022.31791907514</v>
      </c>
      <c r="P1080">
        <v>6.5366169142662498</v>
      </c>
      <c r="Q1080">
        <v>209</v>
      </c>
      <c r="R1080">
        <v>2666</v>
      </c>
      <c r="S1080">
        <v>1017.5</v>
      </c>
      <c r="T1080">
        <v>1291</v>
      </c>
    </row>
    <row r="1081" spans="1:21" ht="15" customHeight="1">
      <c r="A1081" s="9" t="s">
        <v>1398</v>
      </c>
      <c r="B1081" s="1" t="s">
        <v>1399</v>
      </c>
      <c r="C1081" s="1" t="s">
        <v>4211</v>
      </c>
      <c r="E1081" s="9" t="s">
        <v>3474</v>
      </c>
      <c r="F1081" t="s">
        <v>4124</v>
      </c>
      <c r="G1081" t="s">
        <v>5583</v>
      </c>
      <c r="H1081" t="s">
        <v>3778</v>
      </c>
      <c r="I1081" t="s">
        <v>3711</v>
      </c>
      <c r="J1081" s="9" t="s">
        <v>2901</v>
      </c>
      <c r="K1081" s="9" t="s">
        <v>2901</v>
      </c>
      <c r="L1081" s="9" t="b">
        <f t="shared" si="16"/>
        <v>1</v>
      </c>
      <c r="M1081">
        <v>2233</v>
      </c>
      <c r="N1081">
        <v>1895977</v>
      </c>
      <c r="O1081">
        <v>849.07165248544504</v>
      </c>
      <c r="P1081">
        <v>5.7486698142487702</v>
      </c>
      <c r="Q1081">
        <v>211</v>
      </c>
      <c r="R1081">
        <v>2202</v>
      </c>
      <c r="S1081">
        <v>873</v>
      </c>
      <c r="T1081">
        <v>701</v>
      </c>
    </row>
    <row r="1082" spans="1:21" ht="15" customHeight="1">
      <c r="A1082" s="9" t="s">
        <v>1402</v>
      </c>
      <c r="B1082" s="1" t="s">
        <v>1403</v>
      </c>
      <c r="C1082" s="1" t="s">
        <v>4211</v>
      </c>
      <c r="D1082" s="1" t="s">
        <v>4211</v>
      </c>
      <c r="E1082" s="9" t="s">
        <v>3244</v>
      </c>
      <c r="F1082" t="s">
        <v>4124</v>
      </c>
      <c r="G1082" t="s">
        <v>5333</v>
      </c>
      <c r="H1082" t="s">
        <v>3026</v>
      </c>
      <c r="I1082" t="s">
        <v>3712</v>
      </c>
      <c r="J1082" s="9" t="s">
        <v>2903</v>
      </c>
      <c r="K1082" s="9" t="s">
        <v>2903</v>
      </c>
      <c r="L1082" s="9" t="b">
        <f t="shared" si="16"/>
        <v>1</v>
      </c>
      <c r="M1082">
        <v>2397</v>
      </c>
      <c r="N1082">
        <v>2637834</v>
      </c>
      <c r="O1082">
        <v>1100.4730913641999</v>
      </c>
      <c r="P1082">
        <v>6.6798350071130601</v>
      </c>
      <c r="Q1082">
        <v>215</v>
      </c>
      <c r="R1082">
        <v>2867</v>
      </c>
      <c r="S1082">
        <v>1115</v>
      </c>
      <c r="T1082">
        <v>1543</v>
      </c>
    </row>
    <row r="1083" spans="1:21" ht="15" customHeight="1">
      <c r="A1083" s="9" t="s">
        <v>1406</v>
      </c>
      <c r="B1083" s="1" t="s">
        <v>1407</v>
      </c>
      <c r="C1083" s="1" t="s">
        <v>4211</v>
      </c>
      <c r="E1083" s="9" t="s">
        <v>4686</v>
      </c>
      <c r="F1083" t="s">
        <v>4124</v>
      </c>
      <c r="G1083" t="s">
        <v>5581</v>
      </c>
      <c r="H1083" t="s">
        <v>4125</v>
      </c>
      <c r="I1083" t="s">
        <v>5631</v>
      </c>
      <c r="J1083" s="9" t="s">
        <v>2905</v>
      </c>
      <c r="K1083" s="9" t="s">
        <v>2905</v>
      </c>
      <c r="L1083" s="9" t="b">
        <f t="shared" si="16"/>
        <v>1</v>
      </c>
      <c r="M1083">
        <v>2261</v>
      </c>
      <c r="N1083">
        <v>1032027</v>
      </c>
      <c r="O1083">
        <v>456.44714727996399</v>
      </c>
      <c r="P1083">
        <v>2.8471970577750199</v>
      </c>
      <c r="Q1083">
        <v>59</v>
      </c>
      <c r="R1083">
        <v>1450</v>
      </c>
      <c r="S1083">
        <v>442</v>
      </c>
      <c r="T1083">
        <v>7</v>
      </c>
    </row>
    <row r="1084" spans="1:21" ht="15" customHeight="1">
      <c r="A1084" s="9" t="s">
        <v>1404</v>
      </c>
      <c r="B1084" s="1" t="s">
        <v>1405</v>
      </c>
      <c r="C1084" s="1" t="s">
        <v>4211</v>
      </c>
      <c r="E1084" s="9" t="s">
        <v>3107</v>
      </c>
      <c r="F1084" t="s">
        <v>4124</v>
      </c>
      <c r="G1084" t="s">
        <v>4931</v>
      </c>
      <c r="H1084" t="s">
        <v>4184</v>
      </c>
      <c r="I1084" t="s">
        <v>3736</v>
      </c>
      <c r="J1084" s="9" t="s">
        <v>2904</v>
      </c>
      <c r="K1084" s="9" t="s">
        <v>4192</v>
      </c>
      <c r="L1084" s="9" t="b">
        <f t="shared" si="16"/>
        <v>0</v>
      </c>
      <c r="M1084">
        <v>2306</v>
      </c>
      <c r="N1084">
        <v>2490425</v>
      </c>
      <c r="O1084">
        <v>1079.9761491760601</v>
      </c>
      <c r="P1084">
        <v>5.9736922725838797</v>
      </c>
      <c r="Q1084">
        <v>211</v>
      </c>
      <c r="R1084">
        <v>2535</v>
      </c>
      <c r="S1084">
        <v>1088.5</v>
      </c>
      <c r="T1084">
        <v>1447</v>
      </c>
    </row>
    <row r="1085" spans="1:21" ht="15" customHeight="1">
      <c r="A1085" s="9" t="s">
        <v>1392</v>
      </c>
      <c r="B1085" s="1" t="s">
        <v>1393</v>
      </c>
      <c r="C1085" s="1" t="s">
        <v>4211</v>
      </c>
      <c r="D1085" s="1" t="s">
        <v>4211</v>
      </c>
      <c r="E1085" s="9" t="s">
        <v>3232</v>
      </c>
      <c r="F1085" t="s">
        <v>4124</v>
      </c>
      <c r="G1085" t="s">
        <v>5094</v>
      </c>
      <c r="H1085" t="s">
        <v>3780</v>
      </c>
      <c r="I1085" t="s">
        <v>3027</v>
      </c>
      <c r="J1085" s="9" t="s">
        <v>3013</v>
      </c>
      <c r="K1085" s="9" t="s">
        <v>2996</v>
      </c>
      <c r="L1085" s="9" t="b">
        <f t="shared" si="16"/>
        <v>0</v>
      </c>
      <c r="M1085">
        <v>2378</v>
      </c>
      <c r="N1085">
        <v>2793288</v>
      </c>
      <c r="O1085">
        <v>1174.6375105130301</v>
      </c>
      <c r="P1085">
        <v>7.6083783540356</v>
      </c>
      <c r="Q1085">
        <v>210</v>
      </c>
      <c r="R1085">
        <v>5517</v>
      </c>
      <c r="S1085">
        <v>1177.5</v>
      </c>
      <c r="T1085">
        <v>1677</v>
      </c>
      <c r="U1085" s="11" t="s">
        <v>2995</v>
      </c>
    </row>
    <row r="1086" spans="1:21" ht="15" customHeight="1">
      <c r="A1086" s="9" t="s">
        <v>1400</v>
      </c>
      <c r="B1086" s="1" t="s">
        <v>1401</v>
      </c>
      <c r="C1086" s="1" t="s">
        <v>4211</v>
      </c>
      <c r="D1086" s="1" t="s">
        <v>4211</v>
      </c>
      <c r="E1086" s="9" t="s">
        <v>3245</v>
      </c>
      <c r="F1086" t="s">
        <v>4124</v>
      </c>
      <c r="G1086" t="s">
        <v>5852</v>
      </c>
      <c r="H1086" t="s">
        <v>3778</v>
      </c>
      <c r="I1086" t="s">
        <v>3711</v>
      </c>
      <c r="J1086" s="9" t="s">
        <v>2902</v>
      </c>
      <c r="K1086" s="9" t="s">
        <v>5851</v>
      </c>
      <c r="L1086" s="9" t="b">
        <f t="shared" si="16"/>
        <v>0</v>
      </c>
      <c r="M1086">
        <v>2377</v>
      </c>
      <c r="N1086">
        <v>2389225</v>
      </c>
      <c r="O1086">
        <v>1005.14303744215</v>
      </c>
      <c r="P1086">
        <v>6.0375648828811599</v>
      </c>
      <c r="Q1086">
        <v>209</v>
      </c>
      <c r="R1086">
        <v>2257</v>
      </c>
      <c r="S1086">
        <v>1017</v>
      </c>
      <c r="T1086">
        <v>1249</v>
      </c>
      <c r="U1086" s="9" t="s">
        <v>5850</v>
      </c>
    </row>
    <row r="1087" spans="1:21" ht="15" customHeight="1">
      <c r="A1087" s="9" t="s">
        <v>1408</v>
      </c>
      <c r="B1087" s="1" t="s">
        <v>1409</v>
      </c>
      <c r="C1087" s="1" t="s">
        <v>4211</v>
      </c>
      <c r="D1087" s="1" t="s">
        <v>4211</v>
      </c>
      <c r="E1087" s="9" t="s">
        <v>3108</v>
      </c>
      <c r="F1087" t="s">
        <v>4124</v>
      </c>
      <c r="G1087" t="s">
        <v>5418</v>
      </c>
      <c r="H1087" t="s">
        <v>3026</v>
      </c>
      <c r="I1087" t="s">
        <v>3712</v>
      </c>
      <c r="J1087" s="9" t="s">
        <v>2906</v>
      </c>
      <c r="K1087" s="9" t="s">
        <v>2906</v>
      </c>
      <c r="L1087" s="9" t="b">
        <f t="shared" si="16"/>
        <v>1</v>
      </c>
      <c r="M1087">
        <v>1984</v>
      </c>
      <c r="N1087">
        <v>1868406</v>
      </c>
      <c r="O1087">
        <v>941.73689516129002</v>
      </c>
      <c r="P1087">
        <v>7.0434848505203203</v>
      </c>
      <c r="Q1087">
        <v>209</v>
      </c>
      <c r="R1087">
        <v>8029</v>
      </c>
      <c r="S1087">
        <v>933</v>
      </c>
      <c r="T1087">
        <v>786</v>
      </c>
    </row>
    <row r="1088" spans="1:21" ht="15" customHeight="1">
      <c r="A1088" s="9" t="s">
        <v>1411</v>
      </c>
      <c r="B1088" s="1" t="s">
        <v>1412</v>
      </c>
      <c r="C1088" s="1" t="s">
        <v>4211</v>
      </c>
      <c r="D1088" s="1" t="s">
        <v>4211</v>
      </c>
      <c r="E1088" s="9" t="s">
        <v>3109</v>
      </c>
      <c r="F1088" t="s">
        <v>4124</v>
      </c>
      <c r="G1088" t="s">
        <v>4708</v>
      </c>
      <c r="H1088" t="s">
        <v>3787</v>
      </c>
      <c r="I1088" t="s">
        <v>5631</v>
      </c>
      <c r="J1088" s="9" t="s">
        <v>2908</v>
      </c>
      <c r="K1088" s="9" t="s">
        <v>2908</v>
      </c>
      <c r="L1088" s="9" t="b">
        <f t="shared" si="16"/>
        <v>1</v>
      </c>
      <c r="M1088">
        <v>2278</v>
      </c>
      <c r="N1088">
        <v>3403495</v>
      </c>
      <c r="O1088">
        <v>1494.07155399473</v>
      </c>
      <c r="P1088">
        <v>7.9728222076234303</v>
      </c>
      <c r="Q1088">
        <v>208</v>
      </c>
      <c r="R1088">
        <v>3156</v>
      </c>
      <c r="S1088">
        <v>1544</v>
      </c>
      <c r="T1088">
        <v>2045</v>
      </c>
    </row>
    <row r="1089" spans="1:21" ht="15" customHeight="1">
      <c r="A1089" s="9" t="s">
        <v>1425</v>
      </c>
      <c r="B1089" s="1" t="s">
        <v>1426</v>
      </c>
      <c r="C1089" s="1" t="s">
        <v>4211</v>
      </c>
      <c r="E1089" s="9" t="s">
        <v>3381</v>
      </c>
      <c r="F1089" t="s">
        <v>4124</v>
      </c>
      <c r="G1089" t="s">
        <v>5561</v>
      </c>
      <c r="H1089" t="s">
        <v>3783</v>
      </c>
      <c r="I1089" t="s">
        <v>3027</v>
      </c>
      <c r="J1089" s="9" t="s">
        <v>3015</v>
      </c>
      <c r="K1089" s="9" t="s">
        <v>2998</v>
      </c>
      <c r="L1089" s="9" t="b">
        <f t="shared" si="16"/>
        <v>0</v>
      </c>
      <c r="M1089">
        <v>2182</v>
      </c>
      <c r="N1089">
        <v>2000338</v>
      </c>
      <c r="O1089">
        <v>916.74518790100797</v>
      </c>
      <c r="P1089">
        <v>4.8918206507490201</v>
      </c>
      <c r="Q1089">
        <v>211</v>
      </c>
      <c r="R1089">
        <v>2060</v>
      </c>
      <c r="S1089">
        <v>917</v>
      </c>
      <c r="T1089">
        <v>730</v>
      </c>
      <c r="U1089" s="11" t="s">
        <v>2997</v>
      </c>
    </row>
    <row r="1090" spans="1:21" ht="15" customHeight="1">
      <c r="A1090" s="9" t="s">
        <v>1413</v>
      </c>
      <c r="B1090" s="1" t="s">
        <v>1414</v>
      </c>
      <c r="C1090" s="1" t="s">
        <v>4211</v>
      </c>
      <c r="E1090" s="9" t="s">
        <v>3233</v>
      </c>
      <c r="F1090" t="s">
        <v>4124</v>
      </c>
      <c r="G1090" t="s">
        <v>5568</v>
      </c>
      <c r="H1090" t="s">
        <v>3026</v>
      </c>
      <c r="I1090" t="s">
        <v>3712</v>
      </c>
      <c r="J1090" s="9" t="s">
        <v>2909</v>
      </c>
      <c r="K1090" s="9" t="s">
        <v>2909</v>
      </c>
      <c r="L1090" s="9" t="b">
        <f t="shared" ref="L1090:L1153" si="17">EXACT(J1090,K1090)</f>
        <v>1</v>
      </c>
      <c r="M1090">
        <v>2366</v>
      </c>
      <c r="N1090">
        <v>2792209</v>
      </c>
      <c r="O1090">
        <v>1180.1390532544301</v>
      </c>
      <c r="P1090">
        <v>7.71138749899358</v>
      </c>
      <c r="Q1090">
        <v>206</v>
      </c>
      <c r="R1090">
        <v>3273</v>
      </c>
      <c r="S1090">
        <v>1182</v>
      </c>
      <c r="T1090">
        <v>1657</v>
      </c>
    </row>
    <row r="1091" spans="1:21" ht="15" customHeight="1">
      <c r="A1091" s="9" t="s">
        <v>1394</v>
      </c>
      <c r="B1091" s="1" t="s">
        <v>1395</v>
      </c>
      <c r="C1091" s="1" t="s">
        <v>4211</v>
      </c>
      <c r="E1091" s="9" t="s">
        <v>3048</v>
      </c>
      <c r="F1091" t="s">
        <v>4124</v>
      </c>
      <c r="G1091" t="s">
        <v>4767</v>
      </c>
      <c r="H1091" t="s">
        <v>4182</v>
      </c>
      <c r="I1091" t="s">
        <v>3711</v>
      </c>
      <c r="J1091" s="9" t="s">
        <v>2899</v>
      </c>
      <c r="K1091" s="9" t="s">
        <v>2899</v>
      </c>
      <c r="L1091" s="9" t="b">
        <f t="shared" si="17"/>
        <v>1</v>
      </c>
      <c r="M1091">
        <v>2326</v>
      </c>
      <c r="N1091">
        <v>2185836</v>
      </c>
      <c r="O1091">
        <v>939.74032674118598</v>
      </c>
      <c r="P1091">
        <v>4.3924135659769199</v>
      </c>
      <c r="Q1091">
        <v>163</v>
      </c>
      <c r="R1091">
        <v>2554</v>
      </c>
      <c r="S1091">
        <v>926</v>
      </c>
      <c r="T1091">
        <v>718</v>
      </c>
    </row>
    <row r="1092" spans="1:21" ht="15" customHeight="1">
      <c r="A1092" s="9" t="s">
        <v>1415</v>
      </c>
      <c r="B1092" s="1" t="s">
        <v>1416</v>
      </c>
      <c r="C1092" s="1" t="s">
        <v>4211</v>
      </c>
      <c r="D1092" s="1" t="s">
        <v>4211</v>
      </c>
      <c r="E1092" s="9" t="s">
        <v>3215</v>
      </c>
      <c r="F1092" t="s">
        <v>4124</v>
      </c>
      <c r="G1092" t="s">
        <v>5331</v>
      </c>
      <c r="H1092" t="s">
        <v>3779</v>
      </c>
      <c r="I1092" t="s">
        <v>5632</v>
      </c>
      <c r="J1092" s="9" t="s">
        <v>2910</v>
      </c>
      <c r="K1092" s="9" t="s">
        <v>2910</v>
      </c>
      <c r="L1092" s="9" t="b">
        <f t="shared" si="17"/>
        <v>1</v>
      </c>
      <c r="M1092">
        <v>2380</v>
      </c>
      <c r="N1092">
        <v>2215465</v>
      </c>
      <c r="O1092">
        <v>930.86764705882297</v>
      </c>
      <c r="P1092">
        <v>6.2919739336716498</v>
      </c>
      <c r="Q1092">
        <v>181</v>
      </c>
      <c r="R1092">
        <v>2938</v>
      </c>
      <c r="S1092">
        <v>935</v>
      </c>
      <c r="T1092">
        <v>976</v>
      </c>
    </row>
    <row r="1093" spans="1:21" ht="15" customHeight="1">
      <c r="A1093" s="9" t="s">
        <v>1408</v>
      </c>
      <c r="B1093" s="1" t="s">
        <v>1410</v>
      </c>
      <c r="C1093" s="1" t="s">
        <v>4211</v>
      </c>
      <c r="E1093" s="9" t="s">
        <v>3249</v>
      </c>
      <c r="F1093" t="s">
        <v>4124</v>
      </c>
      <c r="G1093" t="s">
        <v>5181</v>
      </c>
      <c r="H1093" t="s">
        <v>4126</v>
      </c>
      <c r="I1093" t="s">
        <v>3735</v>
      </c>
      <c r="J1093" s="9" t="s">
        <v>2907</v>
      </c>
      <c r="K1093" s="9" t="s">
        <v>5750</v>
      </c>
      <c r="L1093" s="9" t="b">
        <f t="shared" si="17"/>
        <v>0</v>
      </c>
      <c r="M1093">
        <v>2250</v>
      </c>
      <c r="N1093">
        <v>1173506</v>
      </c>
      <c r="O1093">
        <v>521.55822222222196</v>
      </c>
      <c r="P1093">
        <v>3.4601331322648701</v>
      </c>
      <c r="Q1093">
        <v>170</v>
      </c>
      <c r="R1093">
        <v>1762</v>
      </c>
      <c r="S1093">
        <v>497</v>
      </c>
      <c r="T1093">
        <v>35</v>
      </c>
    </row>
    <row r="1094" spans="1:21" ht="15" customHeight="1">
      <c r="A1094" t="s">
        <v>4630</v>
      </c>
      <c r="B1094" t="s">
        <v>4127</v>
      </c>
      <c r="C1094" s="9" t="s">
        <v>4211</v>
      </c>
      <c r="E1094" s="3" t="s">
        <v>4128</v>
      </c>
      <c r="F1094" t="s">
        <v>4124</v>
      </c>
      <c r="G1094" t="s">
        <v>4964</v>
      </c>
      <c r="H1094" t="s">
        <v>3789</v>
      </c>
      <c r="I1094" t="s">
        <v>3711</v>
      </c>
      <c r="J1094" s="13" t="s">
        <v>4229</v>
      </c>
      <c r="K1094" s="13" t="s">
        <v>4229</v>
      </c>
      <c r="L1094" s="9" t="b">
        <f t="shared" si="17"/>
        <v>1</v>
      </c>
      <c r="M1094">
        <v>2309</v>
      </c>
      <c r="N1094">
        <v>2262921</v>
      </c>
      <c r="O1094">
        <v>980.04374187960104</v>
      </c>
      <c r="P1094">
        <v>5.1460025676797398</v>
      </c>
      <c r="Q1094">
        <v>226</v>
      </c>
      <c r="R1094">
        <v>3327</v>
      </c>
      <c r="S1094">
        <v>1002</v>
      </c>
      <c r="T1094">
        <v>1168</v>
      </c>
    </row>
    <row r="1095" spans="1:21" ht="15" customHeight="1">
      <c r="A1095" t="s">
        <v>4631</v>
      </c>
      <c r="B1095" t="s">
        <v>4129</v>
      </c>
      <c r="C1095" s="9" t="s">
        <v>4211</v>
      </c>
      <c r="E1095" s="3" t="s">
        <v>4130</v>
      </c>
      <c r="F1095" t="s">
        <v>4124</v>
      </c>
      <c r="G1095" t="s">
        <v>4963</v>
      </c>
      <c r="H1095" t="s">
        <v>3789</v>
      </c>
      <c r="I1095" t="s">
        <v>3711</v>
      </c>
      <c r="J1095" s="13" t="s">
        <v>4240</v>
      </c>
      <c r="K1095" s="13" t="s">
        <v>4240</v>
      </c>
      <c r="L1095" s="9" t="b">
        <f t="shared" si="17"/>
        <v>1</v>
      </c>
      <c r="M1095">
        <v>2308</v>
      </c>
      <c r="N1095">
        <v>2199328</v>
      </c>
      <c r="O1095">
        <v>952.91507798960095</v>
      </c>
      <c r="P1095">
        <v>4.4256094999015296</v>
      </c>
      <c r="Q1095">
        <v>208</v>
      </c>
      <c r="R1095">
        <v>2031</v>
      </c>
      <c r="S1095">
        <v>968</v>
      </c>
      <c r="T1095">
        <v>995</v>
      </c>
    </row>
    <row r="1096" spans="1:21" ht="15" customHeight="1">
      <c r="A1096" t="s">
        <v>4632</v>
      </c>
      <c r="B1096" t="s">
        <v>4131</v>
      </c>
      <c r="C1096" s="9" t="s">
        <v>4211</v>
      </c>
      <c r="E1096" s="3" t="s">
        <v>4132</v>
      </c>
      <c r="F1096" t="s">
        <v>4124</v>
      </c>
      <c r="G1096" t="s">
        <v>4965</v>
      </c>
      <c r="H1096" t="s">
        <v>3789</v>
      </c>
      <c r="I1096" t="s">
        <v>3711</v>
      </c>
      <c r="J1096" s="13" t="s">
        <v>4252</v>
      </c>
      <c r="K1096" s="13" t="s">
        <v>4252</v>
      </c>
      <c r="L1096" s="9" t="b">
        <f t="shared" si="17"/>
        <v>1</v>
      </c>
      <c r="M1096">
        <v>2324</v>
      </c>
      <c r="N1096">
        <v>1872856</v>
      </c>
      <c r="O1096">
        <v>805.87607573149705</v>
      </c>
      <c r="P1096">
        <v>3.8306189998562301</v>
      </c>
      <c r="Q1096">
        <v>217</v>
      </c>
      <c r="R1096">
        <v>2112</v>
      </c>
      <c r="S1096">
        <v>821</v>
      </c>
      <c r="T1096">
        <v>269</v>
      </c>
    </row>
    <row r="1097" spans="1:21" ht="15" customHeight="1">
      <c r="A1097" t="s">
        <v>4633</v>
      </c>
      <c r="B1097" t="s">
        <v>4133</v>
      </c>
      <c r="C1097" s="9" t="s">
        <v>4210</v>
      </c>
      <c r="D1097" s="1" t="s">
        <v>4211</v>
      </c>
      <c r="E1097" s="3" t="s">
        <v>4134</v>
      </c>
      <c r="F1097" t="s">
        <v>4124</v>
      </c>
      <c r="G1097" t="s">
        <v>5453</v>
      </c>
      <c r="H1097" t="s">
        <v>3775</v>
      </c>
      <c r="I1097" t="s">
        <v>3711</v>
      </c>
      <c r="J1097" s="13" t="s">
        <v>4410</v>
      </c>
      <c r="K1097" s="13" t="s">
        <v>4410</v>
      </c>
      <c r="L1097" s="9" t="b">
        <f t="shared" si="17"/>
        <v>1</v>
      </c>
      <c r="M1097">
        <v>2300</v>
      </c>
      <c r="N1097">
        <v>2267147</v>
      </c>
      <c r="O1097">
        <v>985.71608695652105</v>
      </c>
      <c r="P1097">
        <v>4.5819311440927102</v>
      </c>
      <c r="Q1097">
        <v>217</v>
      </c>
      <c r="R1097">
        <v>2573</v>
      </c>
      <c r="S1097">
        <v>992</v>
      </c>
      <c r="T1097">
        <v>1102</v>
      </c>
    </row>
    <row r="1098" spans="1:21" ht="15" customHeight="1">
      <c r="A1098" s="9" t="s">
        <v>1417</v>
      </c>
      <c r="B1098" s="1" t="s">
        <v>1418</v>
      </c>
      <c r="C1098" s="1" t="s">
        <v>4211</v>
      </c>
      <c r="E1098" s="9" t="s">
        <v>3211</v>
      </c>
      <c r="F1098" t="s">
        <v>4124</v>
      </c>
      <c r="G1098" t="s">
        <v>4707</v>
      </c>
      <c r="H1098" t="s">
        <v>3775</v>
      </c>
      <c r="I1098" t="s">
        <v>3711</v>
      </c>
      <c r="J1098" s="9" t="s">
        <v>2911</v>
      </c>
      <c r="K1098" s="9" t="s">
        <v>6024</v>
      </c>
      <c r="L1098" s="9" t="b">
        <f t="shared" si="17"/>
        <v>0</v>
      </c>
      <c r="M1098">
        <v>2336</v>
      </c>
      <c r="N1098">
        <v>2488559</v>
      </c>
      <c r="O1098">
        <v>1065.30779109589</v>
      </c>
      <c r="P1098">
        <v>7.0368692184754904</v>
      </c>
      <c r="Q1098">
        <v>215</v>
      </c>
      <c r="R1098">
        <v>3008</v>
      </c>
      <c r="S1098">
        <v>1089.5</v>
      </c>
      <c r="T1098">
        <v>1416</v>
      </c>
    </row>
    <row r="1099" spans="1:21" ht="15" customHeight="1">
      <c r="A1099" t="s">
        <v>4634</v>
      </c>
      <c r="B1099" t="s">
        <v>4135</v>
      </c>
      <c r="C1099" s="9" t="s">
        <v>4211</v>
      </c>
      <c r="E1099" s="3" t="s">
        <v>4136</v>
      </c>
      <c r="F1099" t="s">
        <v>4124</v>
      </c>
      <c r="G1099" t="s">
        <v>5471</v>
      </c>
      <c r="H1099" t="s">
        <v>3775</v>
      </c>
      <c r="I1099" t="s">
        <v>3711</v>
      </c>
      <c r="J1099" s="13" t="s">
        <v>4406</v>
      </c>
      <c r="K1099" s="13" t="s">
        <v>4406</v>
      </c>
      <c r="L1099" s="9" t="b">
        <f t="shared" si="17"/>
        <v>1</v>
      </c>
      <c r="M1099">
        <v>2303</v>
      </c>
      <c r="N1099">
        <v>1639613</v>
      </c>
      <c r="O1099">
        <v>711.94659140251804</v>
      </c>
      <c r="P1099">
        <v>3.80913913569804</v>
      </c>
      <c r="Q1099">
        <v>207</v>
      </c>
      <c r="R1099">
        <v>2519</v>
      </c>
      <c r="S1099">
        <v>720</v>
      </c>
      <c r="T1099">
        <v>103</v>
      </c>
    </row>
    <row r="1100" spans="1:21" ht="15" customHeight="1">
      <c r="A1100" t="s">
        <v>4635</v>
      </c>
      <c r="B1100" t="s">
        <v>4137</v>
      </c>
      <c r="C1100" s="9" t="s">
        <v>4210</v>
      </c>
      <c r="E1100" s="3" t="s">
        <v>4138</v>
      </c>
      <c r="F1100" t="s">
        <v>4124</v>
      </c>
      <c r="G1100" t="s">
        <v>5472</v>
      </c>
      <c r="H1100" t="s">
        <v>3775</v>
      </c>
      <c r="I1100" t="s">
        <v>3711</v>
      </c>
      <c r="J1100" s="13" t="s">
        <v>4407</v>
      </c>
      <c r="K1100" s="13" t="s">
        <v>4407</v>
      </c>
      <c r="L1100" s="9" t="b">
        <f t="shared" si="17"/>
        <v>1</v>
      </c>
      <c r="M1100">
        <v>403</v>
      </c>
      <c r="N1100">
        <v>342146</v>
      </c>
      <c r="O1100">
        <v>848.99751861042103</v>
      </c>
      <c r="P1100">
        <v>13.1038635170927</v>
      </c>
      <c r="Q1100">
        <v>219</v>
      </c>
      <c r="R1100">
        <v>1629</v>
      </c>
      <c r="S1100">
        <v>870</v>
      </c>
      <c r="T1100">
        <v>121</v>
      </c>
    </row>
    <row r="1101" spans="1:21" ht="15" customHeight="1">
      <c r="A1101" t="s">
        <v>4636</v>
      </c>
      <c r="B1101" t="s">
        <v>4139</v>
      </c>
      <c r="C1101" s="9" t="s">
        <v>4211</v>
      </c>
      <c r="E1101" s="3" t="s">
        <v>4140</v>
      </c>
      <c r="F1101" t="s">
        <v>4124</v>
      </c>
      <c r="G1101" t="s">
        <v>5531</v>
      </c>
      <c r="H1101" t="s">
        <v>4186</v>
      </c>
      <c r="I1101" t="s">
        <v>3712</v>
      </c>
      <c r="J1101" s="13" t="s">
        <v>4297</v>
      </c>
      <c r="K1101" s="13" t="s">
        <v>4297</v>
      </c>
      <c r="L1101" s="9" t="b">
        <f t="shared" si="17"/>
        <v>1</v>
      </c>
      <c r="M1101">
        <v>1804</v>
      </c>
      <c r="N1101">
        <v>534636</v>
      </c>
      <c r="O1101">
        <v>296.36141906873598</v>
      </c>
      <c r="P1101">
        <v>2.5530567549638898</v>
      </c>
      <c r="Q1101">
        <v>153</v>
      </c>
      <c r="R1101">
        <v>3954</v>
      </c>
      <c r="S1101">
        <v>285</v>
      </c>
      <c r="T1101">
        <v>2</v>
      </c>
    </row>
    <row r="1102" spans="1:21" ht="15" customHeight="1">
      <c r="A1102" s="9" t="s">
        <v>1421</v>
      </c>
      <c r="B1102" s="1" t="s">
        <v>1422</v>
      </c>
      <c r="C1102" s="1" t="s">
        <v>4211</v>
      </c>
      <c r="E1102" s="9" t="s">
        <v>3485</v>
      </c>
      <c r="F1102" t="s">
        <v>4124</v>
      </c>
      <c r="G1102" t="s">
        <v>5608</v>
      </c>
      <c r="H1102" t="s">
        <v>5628</v>
      </c>
      <c r="I1102" t="s">
        <v>3711</v>
      </c>
      <c r="J1102" s="9" t="s">
        <v>2914</v>
      </c>
      <c r="K1102" s="9" t="s">
        <v>2914</v>
      </c>
      <c r="L1102" s="9" t="b">
        <f t="shared" si="17"/>
        <v>1</v>
      </c>
      <c r="M1102">
        <v>2218</v>
      </c>
      <c r="N1102">
        <v>1537470</v>
      </c>
      <c r="O1102">
        <v>693.17853922452605</v>
      </c>
      <c r="P1102">
        <v>3.55753313508712</v>
      </c>
      <c r="Q1102">
        <v>108</v>
      </c>
      <c r="R1102">
        <v>2299</v>
      </c>
      <c r="S1102">
        <v>694</v>
      </c>
      <c r="T1102">
        <v>61</v>
      </c>
    </row>
    <row r="1103" spans="1:21" ht="15" customHeight="1">
      <c r="A1103" s="9" t="s">
        <v>1419</v>
      </c>
      <c r="B1103" s="1" t="s">
        <v>1420</v>
      </c>
      <c r="C1103" s="1" t="s">
        <v>4210</v>
      </c>
      <c r="E1103" s="9" t="s">
        <v>3247</v>
      </c>
      <c r="F1103" t="s">
        <v>4124</v>
      </c>
      <c r="G1103" t="s">
        <v>5041</v>
      </c>
      <c r="H1103" t="s">
        <v>3024</v>
      </c>
      <c r="I1103" t="s">
        <v>3735</v>
      </c>
      <c r="J1103" s="9" t="s">
        <v>2912</v>
      </c>
      <c r="K1103" s="9" t="s">
        <v>2912</v>
      </c>
      <c r="L1103" s="9" t="b">
        <f t="shared" si="17"/>
        <v>1</v>
      </c>
      <c r="M1103">
        <v>2334</v>
      </c>
      <c r="N1103">
        <v>2396176</v>
      </c>
      <c r="O1103">
        <v>1026.6392459297299</v>
      </c>
      <c r="P1103">
        <v>6.67876507908184</v>
      </c>
      <c r="Q1103">
        <v>212</v>
      </c>
      <c r="R1103">
        <v>5114</v>
      </c>
      <c r="S1103">
        <v>1031.5</v>
      </c>
      <c r="T1103">
        <v>1279</v>
      </c>
    </row>
    <row r="1104" spans="1:21" ht="15" customHeight="1">
      <c r="A1104" s="9" t="s">
        <v>1419</v>
      </c>
      <c r="B1104" s="1" t="s">
        <v>2058</v>
      </c>
      <c r="C1104" s="1" t="s">
        <v>4211</v>
      </c>
      <c r="D1104" s="1" t="s">
        <v>4211</v>
      </c>
      <c r="E1104" s="9" t="s">
        <v>2059</v>
      </c>
      <c r="F1104" t="s">
        <v>4124</v>
      </c>
      <c r="G1104" t="s">
        <v>5041</v>
      </c>
      <c r="H1104" t="s">
        <v>3024</v>
      </c>
      <c r="I1104" t="s">
        <v>3735</v>
      </c>
      <c r="J1104" s="9" t="s">
        <v>2913</v>
      </c>
      <c r="K1104" s="9" t="s">
        <v>2913</v>
      </c>
      <c r="L1104" s="9" t="b">
        <f t="shared" si="17"/>
        <v>1</v>
      </c>
      <c r="M1104">
        <v>2335</v>
      </c>
      <c r="N1104">
        <v>2716369</v>
      </c>
      <c r="O1104">
        <v>1163.3271948608101</v>
      </c>
      <c r="P1104">
        <v>13.4831432747321</v>
      </c>
      <c r="Q1104">
        <v>230</v>
      </c>
      <c r="R1104">
        <v>13081</v>
      </c>
      <c r="S1104">
        <v>1068</v>
      </c>
      <c r="T1104">
        <v>1335</v>
      </c>
    </row>
    <row r="1105" spans="1:21" ht="15" customHeight="1">
      <c r="A1105" t="s">
        <v>4637</v>
      </c>
      <c r="B1105" t="s">
        <v>4141</v>
      </c>
      <c r="C1105" s="9" t="s">
        <v>4211</v>
      </c>
      <c r="E1105" s="3" t="s">
        <v>4142</v>
      </c>
      <c r="F1105" t="s">
        <v>4124</v>
      </c>
      <c r="G1105" t="s">
        <v>4775</v>
      </c>
      <c r="H1105" t="s">
        <v>5624</v>
      </c>
      <c r="I1105" t="s">
        <v>5631</v>
      </c>
      <c r="J1105" s="13" t="s">
        <v>4217</v>
      </c>
      <c r="K1105" s="13" t="s">
        <v>4217</v>
      </c>
      <c r="L1105" s="9" t="b">
        <f t="shared" si="17"/>
        <v>1</v>
      </c>
      <c r="M1105">
        <v>1233</v>
      </c>
      <c r="N1105">
        <v>1157555</v>
      </c>
      <c r="O1105">
        <v>938.81184103811802</v>
      </c>
      <c r="P1105">
        <v>7.8971901017311996</v>
      </c>
      <c r="Q1105">
        <v>244</v>
      </c>
      <c r="R1105">
        <v>3792</v>
      </c>
      <c r="S1105">
        <v>960</v>
      </c>
      <c r="T1105">
        <v>535</v>
      </c>
    </row>
    <row r="1106" spans="1:21" ht="15" customHeight="1">
      <c r="A1106" s="9" t="s">
        <v>5931</v>
      </c>
      <c r="B1106" s="1" t="s">
        <v>5886</v>
      </c>
      <c r="C1106" s="1" t="s">
        <v>4210</v>
      </c>
      <c r="D1106" s="1" t="s">
        <v>4211</v>
      </c>
      <c r="E1106" s="3" t="s">
        <v>5953</v>
      </c>
      <c r="F1106" t="s">
        <v>1423</v>
      </c>
      <c r="G1106" t="s">
        <v>5950</v>
      </c>
      <c r="I1106" s="3" t="s">
        <v>3027</v>
      </c>
      <c r="J1106" t="s">
        <v>5906</v>
      </c>
      <c r="K1106" s="9" t="s">
        <v>5906</v>
      </c>
      <c r="L1106" s="9" t="b">
        <f t="shared" si="17"/>
        <v>1</v>
      </c>
    </row>
    <row r="1107" spans="1:21" ht="15" customHeight="1">
      <c r="A1107" s="9" t="s">
        <v>5667</v>
      </c>
      <c r="B1107" s="1" t="s">
        <v>5666</v>
      </c>
      <c r="C1107" s="1" t="s">
        <v>4211</v>
      </c>
      <c r="D1107" s="1" t="s">
        <v>4211</v>
      </c>
      <c r="E1107" s="19" t="s">
        <v>5677</v>
      </c>
      <c r="F1107" t="s">
        <v>5678</v>
      </c>
      <c r="G1107" t="s">
        <v>5679</v>
      </c>
      <c r="H1107" t="s">
        <v>3024</v>
      </c>
      <c r="I1107" t="s">
        <v>3735</v>
      </c>
      <c r="J1107" s="9" t="s">
        <v>5665</v>
      </c>
      <c r="K1107" s="9" t="s">
        <v>5665</v>
      </c>
      <c r="L1107" s="9" t="b">
        <f t="shared" si="17"/>
        <v>1</v>
      </c>
      <c r="M1107">
        <v>2307</v>
      </c>
      <c r="N1107">
        <v>2117548</v>
      </c>
      <c r="O1107">
        <v>917.87949718248797</v>
      </c>
      <c r="P1107">
        <v>7.9082558442483002</v>
      </c>
      <c r="Q1107">
        <v>57</v>
      </c>
      <c r="R1107">
        <v>6297</v>
      </c>
      <c r="S1107">
        <v>892</v>
      </c>
      <c r="T1107">
        <v>830</v>
      </c>
    </row>
    <row r="1108" spans="1:21" ht="15" customHeight="1">
      <c r="A1108" s="1" t="s">
        <v>4681</v>
      </c>
      <c r="B1108" s="1" t="s">
        <v>4680</v>
      </c>
      <c r="C1108" s="1" t="s">
        <v>4211</v>
      </c>
      <c r="D1108" s="1" t="s">
        <v>4211</v>
      </c>
      <c r="E1108" s="3" t="s">
        <v>4684</v>
      </c>
      <c r="F1108" t="s">
        <v>4143</v>
      </c>
      <c r="G1108" t="s">
        <v>4851</v>
      </c>
      <c r="H1108" t="s">
        <v>4177</v>
      </c>
      <c r="I1108" t="s">
        <v>3028</v>
      </c>
      <c r="J1108" s="1" t="s">
        <v>4679</v>
      </c>
      <c r="K1108" s="1" t="s">
        <v>4679</v>
      </c>
      <c r="L1108" s="1" t="b">
        <f t="shared" si="17"/>
        <v>1</v>
      </c>
      <c r="M1108">
        <v>2445</v>
      </c>
      <c r="N1108">
        <v>2660744</v>
      </c>
      <c r="O1108">
        <v>1088.2388548057199</v>
      </c>
      <c r="P1108">
        <v>7.06770670045149</v>
      </c>
      <c r="Q1108">
        <v>217</v>
      </c>
      <c r="R1108">
        <v>2812</v>
      </c>
      <c r="S1108">
        <v>1046</v>
      </c>
      <c r="T1108">
        <v>1375</v>
      </c>
      <c r="U1108" s="1"/>
    </row>
    <row r="1109" spans="1:21" ht="15" customHeight="1">
      <c r="A1109" s="9" t="s">
        <v>1427</v>
      </c>
      <c r="B1109" s="1" t="s">
        <v>1428</v>
      </c>
      <c r="C1109" s="1" t="s">
        <v>4211</v>
      </c>
      <c r="E1109" s="9" t="s">
        <v>3130</v>
      </c>
      <c r="F1109" t="s">
        <v>4144</v>
      </c>
      <c r="G1109" t="s">
        <v>5383</v>
      </c>
      <c r="H1109" t="s">
        <v>4188</v>
      </c>
      <c r="I1109" t="s">
        <v>3028</v>
      </c>
      <c r="J1109" s="9" t="s">
        <v>2915</v>
      </c>
      <c r="K1109" s="9" t="s">
        <v>2915</v>
      </c>
      <c r="L1109" s="9" t="b">
        <f t="shared" si="17"/>
        <v>1</v>
      </c>
      <c r="M1109">
        <v>2257</v>
      </c>
      <c r="N1109">
        <v>2963652</v>
      </c>
      <c r="O1109">
        <v>1313.09348692955</v>
      </c>
      <c r="P1109">
        <v>6.8809903797696297</v>
      </c>
      <c r="Q1109">
        <v>166</v>
      </c>
      <c r="R1109">
        <v>3325</v>
      </c>
      <c r="S1109">
        <v>1338</v>
      </c>
      <c r="T1109">
        <v>1900</v>
      </c>
    </row>
    <row r="1110" spans="1:21" ht="15" customHeight="1">
      <c r="A1110" s="9" t="s">
        <v>5933</v>
      </c>
      <c r="B1110" s="1" t="s">
        <v>5887</v>
      </c>
      <c r="C1110" s="1" t="s">
        <v>4211</v>
      </c>
      <c r="D1110" s="4"/>
      <c r="E1110" s="3" t="s">
        <v>5955</v>
      </c>
      <c r="F1110" t="s">
        <v>4144</v>
      </c>
      <c r="G1110" t="s">
        <v>5600</v>
      </c>
      <c r="I1110" s="30" t="s">
        <v>3028</v>
      </c>
      <c r="J1110" t="s">
        <v>5875</v>
      </c>
      <c r="K1110" s="9" t="s">
        <v>5875</v>
      </c>
      <c r="L1110" s="9" t="b">
        <f t="shared" si="17"/>
        <v>1</v>
      </c>
      <c r="M1110" s="31">
        <v>2259</v>
      </c>
      <c r="N1110" s="31">
        <v>1877791</v>
      </c>
      <c r="O1110" s="32">
        <v>831.2</v>
      </c>
      <c r="Q1110" s="32">
        <v>79</v>
      </c>
      <c r="R1110" s="31">
        <v>2546</v>
      </c>
      <c r="S1110" s="32">
        <v>823</v>
      </c>
      <c r="T1110" s="32">
        <v>432</v>
      </c>
    </row>
    <row r="1111" spans="1:21" ht="15" customHeight="1">
      <c r="A1111" s="9" t="s">
        <v>1429</v>
      </c>
      <c r="B1111" s="1" t="s">
        <v>1430</v>
      </c>
      <c r="C1111" s="1" t="s">
        <v>4211</v>
      </c>
      <c r="D1111" s="1" t="s">
        <v>4211</v>
      </c>
      <c r="E1111" s="9" t="s">
        <v>3375</v>
      </c>
      <c r="F1111" t="s">
        <v>4144</v>
      </c>
      <c r="G1111" t="s">
        <v>5186</v>
      </c>
      <c r="H1111" t="s">
        <v>4181</v>
      </c>
      <c r="I1111" t="s">
        <v>3028</v>
      </c>
      <c r="J1111" s="9" t="s">
        <v>2916</v>
      </c>
      <c r="K1111" s="9" t="s">
        <v>2916</v>
      </c>
      <c r="L1111" s="9" t="b">
        <f t="shared" si="17"/>
        <v>1</v>
      </c>
      <c r="M1111">
        <v>2285</v>
      </c>
      <c r="N1111">
        <v>2330803</v>
      </c>
      <c r="O1111">
        <v>1020.04507658643</v>
      </c>
      <c r="P1111">
        <v>5.2316560896012296</v>
      </c>
      <c r="Q1111">
        <v>201</v>
      </c>
      <c r="R1111">
        <v>1965</v>
      </c>
      <c r="S1111">
        <v>1040</v>
      </c>
      <c r="T1111">
        <v>1309</v>
      </c>
    </row>
    <row r="1112" spans="1:21" ht="15" customHeight="1">
      <c r="A1112" s="9" t="s">
        <v>1431</v>
      </c>
      <c r="B1112" s="1" t="s">
        <v>1432</v>
      </c>
      <c r="C1112" s="1" t="s">
        <v>4211</v>
      </c>
      <c r="D1112" s="1" t="s">
        <v>4211</v>
      </c>
      <c r="E1112" s="9" t="s">
        <v>3129</v>
      </c>
      <c r="F1112" t="s">
        <v>4144</v>
      </c>
      <c r="G1112" t="s">
        <v>5384</v>
      </c>
      <c r="H1112" t="s">
        <v>4181</v>
      </c>
      <c r="I1112" t="s">
        <v>3028</v>
      </c>
      <c r="J1112" s="9" t="s">
        <v>2917</v>
      </c>
      <c r="K1112" s="9" t="s">
        <v>2917</v>
      </c>
      <c r="L1112" s="9" t="b">
        <f t="shared" si="17"/>
        <v>1</v>
      </c>
      <c r="M1112">
        <v>2358</v>
      </c>
      <c r="N1112">
        <v>2573065</v>
      </c>
      <c r="O1112">
        <v>1091.20653095843</v>
      </c>
      <c r="P1112">
        <v>5.7879877030591098</v>
      </c>
      <c r="Q1112">
        <v>186</v>
      </c>
      <c r="R1112">
        <v>2367</v>
      </c>
      <c r="S1112">
        <v>1113</v>
      </c>
      <c r="T1112">
        <v>1544</v>
      </c>
    </row>
    <row r="1113" spans="1:21" ht="15" customHeight="1">
      <c r="A1113" s="9" t="s">
        <v>1449</v>
      </c>
      <c r="B1113" s="1" t="s">
        <v>1450</v>
      </c>
      <c r="C1113" s="1" t="s">
        <v>4211</v>
      </c>
      <c r="E1113" s="9" t="s">
        <v>3468</v>
      </c>
      <c r="F1113" t="s">
        <v>4145</v>
      </c>
      <c r="G1113" t="s">
        <v>5499</v>
      </c>
      <c r="H1113" t="s">
        <v>3026</v>
      </c>
      <c r="I1113" t="s">
        <v>3712</v>
      </c>
      <c r="J1113" s="9" t="s">
        <v>2923</v>
      </c>
      <c r="K1113" s="9" t="s">
        <v>5683</v>
      </c>
      <c r="L1113" s="9" t="b">
        <f t="shared" si="17"/>
        <v>0</v>
      </c>
      <c r="M1113">
        <v>1457</v>
      </c>
      <c r="N1113">
        <v>644155</v>
      </c>
      <c r="O1113">
        <v>442.11050102951202</v>
      </c>
      <c r="P1113">
        <v>3.3645274771611202</v>
      </c>
      <c r="Q1113">
        <v>161</v>
      </c>
      <c r="R1113">
        <v>1567</v>
      </c>
      <c r="S1113">
        <v>437</v>
      </c>
      <c r="T1113">
        <v>1</v>
      </c>
    </row>
    <row r="1114" spans="1:21" ht="15" customHeight="1">
      <c r="A1114" s="9" t="s">
        <v>1447</v>
      </c>
      <c r="B1114" s="1" t="s">
        <v>1448</v>
      </c>
      <c r="C1114" s="1" t="s">
        <v>4211</v>
      </c>
      <c r="E1114" s="9" t="s">
        <v>3471</v>
      </c>
      <c r="F1114" t="s">
        <v>4145</v>
      </c>
      <c r="G1114" t="s">
        <v>5500</v>
      </c>
      <c r="H1114" t="s">
        <v>3026</v>
      </c>
      <c r="I1114" t="s">
        <v>3712</v>
      </c>
      <c r="J1114" s="9" t="s">
        <v>2926</v>
      </c>
      <c r="K1114" s="9" t="s">
        <v>5686</v>
      </c>
      <c r="L1114" s="9" t="b">
        <f t="shared" si="17"/>
        <v>0</v>
      </c>
      <c r="M1114">
        <v>1901</v>
      </c>
      <c r="N1114">
        <v>1628057</v>
      </c>
      <c r="O1114">
        <v>856.42135718043096</v>
      </c>
      <c r="P1114">
        <v>5.32535867589836</v>
      </c>
      <c r="Q1114">
        <v>207</v>
      </c>
      <c r="R1114">
        <v>2256</v>
      </c>
      <c r="S1114">
        <v>846</v>
      </c>
      <c r="T1114">
        <v>453</v>
      </c>
    </row>
    <row r="1115" spans="1:21" ht="15" customHeight="1">
      <c r="A1115" s="9" t="s">
        <v>1433</v>
      </c>
      <c r="B1115" s="1" t="s">
        <v>1434</v>
      </c>
      <c r="C1115" s="1" t="s">
        <v>4211</v>
      </c>
      <c r="E1115" s="9" t="s">
        <v>3053</v>
      </c>
      <c r="F1115" t="s">
        <v>4145</v>
      </c>
      <c r="G1115" t="s">
        <v>5142</v>
      </c>
      <c r="H1115" t="s">
        <v>4182</v>
      </c>
      <c r="I1115" t="s">
        <v>3711</v>
      </c>
      <c r="J1115" s="9" t="s">
        <v>2918</v>
      </c>
      <c r="K1115" s="9" t="s">
        <v>2918</v>
      </c>
      <c r="L1115" s="9" t="b">
        <f t="shared" si="17"/>
        <v>1</v>
      </c>
      <c r="M1115">
        <v>2185</v>
      </c>
      <c r="N1115">
        <v>2624146</v>
      </c>
      <c r="O1115">
        <v>1200.98215102974</v>
      </c>
      <c r="P1115">
        <v>5.3813502410007503</v>
      </c>
      <c r="Q1115">
        <v>244</v>
      </c>
      <c r="R1115">
        <v>4013</v>
      </c>
      <c r="S1115">
        <v>1218</v>
      </c>
      <c r="T1115">
        <v>1792</v>
      </c>
    </row>
    <row r="1116" spans="1:21" ht="15" customHeight="1">
      <c r="A1116" t="s">
        <v>4638</v>
      </c>
      <c r="B1116" t="s">
        <v>4146</v>
      </c>
      <c r="C1116" s="9" t="s">
        <v>4211</v>
      </c>
      <c r="D1116" s="1" t="s">
        <v>4211</v>
      </c>
      <c r="E1116" s="3" t="s">
        <v>4147</v>
      </c>
      <c r="F1116" t="s">
        <v>4145</v>
      </c>
      <c r="G1116" t="s">
        <v>4868</v>
      </c>
      <c r="H1116" t="s">
        <v>3775</v>
      </c>
      <c r="I1116" t="s">
        <v>3711</v>
      </c>
      <c r="J1116" s="13" t="s">
        <v>4241</v>
      </c>
      <c r="K1116" s="13" t="s">
        <v>4241</v>
      </c>
      <c r="L1116" s="9" t="b">
        <f t="shared" si="17"/>
        <v>1</v>
      </c>
      <c r="M1116">
        <v>2315</v>
      </c>
      <c r="N1116">
        <v>2403285</v>
      </c>
      <c r="O1116">
        <v>1038.13606911447</v>
      </c>
      <c r="P1116">
        <v>5.0336765562732699</v>
      </c>
      <c r="Q1116">
        <v>221</v>
      </c>
      <c r="R1116">
        <v>4513</v>
      </c>
      <c r="S1116">
        <v>1060</v>
      </c>
      <c r="T1116">
        <v>1421</v>
      </c>
    </row>
    <row r="1117" spans="1:21" ht="15" customHeight="1">
      <c r="A1117" t="s">
        <v>4639</v>
      </c>
      <c r="B1117" t="s">
        <v>4148</v>
      </c>
      <c r="C1117" s="9" t="s">
        <v>4211</v>
      </c>
      <c r="E1117" s="3" t="s">
        <v>4149</v>
      </c>
      <c r="F1117" t="s">
        <v>4145</v>
      </c>
      <c r="G1117" t="s">
        <v>5054</v>
      </c>
      <c r="H1117" t="s">
        <v>3775</v>
      </c>
      <c r="I1117" t="s">
        <v>3711</v>
      </c>
      <c r="J1117" s="13" t="s">
        <v>4253</v>
      </c>
      <c r="K1117" s="13" t="s">
        <v>4253</v>
      </c>
      <c r="L1117" s="9" t="b">
        <f t="shared" si="17"/>
        <v>1</v>
      </c>
      <c r="M1117">
        <v>2319</v>
      </c>
      <c r="N1117">
        <v>2585916</v>
      </c>
      <c r="O1117">
        <v>1115.09961190168</v>
      </c>
      <c r="P1117">
        <v>5.1713510922293899</v>
      </c>
      <c r="Q1117">
        <v>209</v>
      </c>
      <c r="R1117">
        <v>2599</v>
      </c>
      <c r="S1117">
        <v>1153</v>
      </c>
      <c r="T1117">
        <v>1691</v>
      </c>
    </row>
    <row r="1118" spans="1:21" ht="15" customHeight="1">
      <c r="A1118" t="s">
        <v>4640</v>
      </c>
      <c r="B1118" t="s">
        <v>4150</v>
      </c>
      <c r="C1118" s="9" t="s">
        <v>4211</v>
      </c>
      <c r="E1118" s="3" t="s">
        <v>4151</v>
      </c>
      <c r="F1118" t="s">
        <v>4145</v>
      </c>
      <c r="G1118" t="s">
        <v>5474</v>
      </c>
      <c r="H1118" t="s">
        <v>3026</v>
      </c>
      <c r="I1118" t="s">
        <v>3712</v>
      </c>
      <c r="J1118" s="13" t="s">
        <v>4411</v>
      </c>
      <c r="K1118" s="13" t="s">
        <v>4411</v>
      </c>
      <c r="L1118" s="9" t="b">
        <f t="shared" si="17"/>
        <v>1</v>
      </c>
      <c r="M1118">
        <v>1993</v>
      </c>
      <c r="N1118">
        <v>2652460</v>
      </c>
      <c r="O1118">
        <v>1330.8881083793201</v>
      </c>
      <c r="P1118">
        <v>10.0953891101504</v>
      </c>
      <c r="Q1118">
        <v>224</v>
      </c>
      <c r="R1118">
        <v>2668</v>
      </c>
      <c r="S1118">
        <v>1433</v>
      </c>
      <c r="T1118">
        <v>1550</v>
      </c>
    </row>
    <row r="1119" spans="1:21" ht="15" customHeight="1">
      <c r="A1119" s="9" t="s">
        <v>1435</v>
      </c>
      <c r="B1119" s="1" t="s">
        <v>1436</v>
      </c>
      <c r="C1119" s="1" t="s">
        <v>4211</v>
      </c>
      <c r="D1119" s="1" t="s">
        <v>4211</v>
      </c>
      <c r="E1119" s="9" t="s">
        <v>3110</v>
      </c>
      <c r="F1119" t="s">
        <v>4145</v>
      </c>
      <c r="G1119" t="s">
        <v>5416</v>
      </c>
      <c r="H1119" t="s">
        <v>3026</v>
      </c>
      <c r="I1119" t="s">
        <v>3712</v>
      </c>
      <c r="J1119" s="9" t="s">
        <v>2919</v>
      </c>
      <c r="K1119" s="9" t="s">
        <v>2919</v>
      </c>
      <c r="L1119" s="9" t="b">
        <f t="shared" si="17"/>
        <v>1</v>
      </c>
      <c r="M1119">
        <v>2188</v>
      </c>
      <c r="N1119">
        <v>2310860</v>
      </c>
      <c r="O1119">
        <v>1056.15173674588</v>
      </c>
      <c r="P1119">
        <v>5.2086547085196901</v>
      </c>
      <c r="Q1119">
        <v>218</v>
      </c>
      <c r="R1119">
        <v>2921</v>
      </c>
      <c r="S1119">
        <v>1060.5</v>
      </c>
      <c r="T1119">
        <v>1345</v>
      </c>
    </row>
    <row r="1120" spans="1:21" ht="15" customHeight="1">
      <c r="A1120" s="9" t="s">
        <v>1437</v>
      </c>
      <c r="B1120" s="1" t="s">
        <v>1438</v>
      </c>
      <c r="C1120" s="1" t="s">
        <v>4211</v>
      </c>
      <c r="E1120" s="9" t="s">
        <v>3488</v>
      </c>
      <c r="F1120" t="s">
        <v>4145</v>
      </c>
      <c r="G1120" t="s">
        <v>5613</v>
      </c>
      <c r="H1120" t="s">
        <v>4175</v>
      </c>
      <c r="I1120" t="s">
        <v>3711</v>
      </c>
      <c r="J1120" s="9" t="s">
        <v>2920</v>
      </c>
      <c r="K1120" s="9" t="s">
        <v>2920</v>
      </c>
      <c r="L1120" s="9" t="b">
        <f t="shared" si="17"/>
        <v>1</v>
      </c>
      <c r="M1120">
        <v>2189</v>
      </c>
      <c r="N1120">
        <v>1043343</v>
      </c>
      <c r="O1120">
        <v>476.62996802192703</v>
      </c>
      <c r="P1120">
        <v>2.9964188864154</v>
      </c>
      <c r="Q1120">
        <v>207</v>
      </c>
      <c r="R1120">
        <v>1572</v>
      </c>
      <c r="S1120">
        <v>472</v>
      </c>
      <c r="T1120">
        <v>3</v>
      </c>
    </row>
    <row r="1121" spans="1:21" ht="15" customHeight="1">
      <c r="A1121" s="9" t="s">
        <v>1439</v>
      </c>
      <c r="B1121" s="1" t="s">
        <v>1440</v>
      </c>
      <c r="C1121" s="1" t="s">
        <v>4211</v>
      </c>
      <c r="D1121" s="1" t="s">
        <v>4211</v>
      </c>
      <c r="E1121" s="9" t="s">
        <v>3489</v>
      </c>
      <c r="F1121" t="s">
        <v>4145</v>
      </c>
      <c r="G1121" t="s">
        <v>5607</v>
      </c>
      <c r="H1121" t="s">
        <v>3775</v>
      </c>
      <c r="I1121" t="s">
        <v>3711</v>
      </c>
      <c r="J1121" s="9" t="s">
        <v>2921</v>
      </c>
      <c r="K1121" s="9" t="s">
        <v>2921</v>
      </c>
      <c r="L1121" s="9" t="b">
        <f t="shared" si="17"/>
        <v>1</v>
      </c>
      <c r="M1121">
        <v>2267</v>
      </c>
      <c r="N1121">
        <v>1735923</v>
      </c>
      <c r="O1121">
        <v>765.73577415086004</v>
      </c>
      <c r="P1121">
        <v>5.1801483571950397</v>
      </c>
      <c r="Q1121">
        <v>209</v>
      </c>
      <c r="R1121">
        <v>1650</v>
      </c>
      <c r="S1121">
        <v>783</v>
      </c>
      <c r="T1121">
        <v>412</v>
      </c>
    </row>
    <row r="1122" spans="1:21" ht="15" customHeight="1">
      <c r="A1122" s="9" t="s">
        <v>1443</v>
      </c>
      <c r="B1122" s="1" t="s">
        <v>1444</v>
      </c>
      <c r="C1122" s="1" t="s">
        <v>4210</v>
      </c>
      <c r="E1122" s="9" t="s">
        <v>3469</v>
      </c>
      <c r="F1122" t="s">
        <v>4145</v>
      </c>
      <c r="G1122" t="s">
        <v>5498</v>
      </c>
      <c r="H1122" t="s">
        <v>3026</v>
      </c>
      <c r="I1122" t="s">
        <v>3712</v>
      </c>
      <c r="J1122" s="9" t="s">
        <v>2924</v>
      </c>
      <c r="K1122" s="9" t="s">
        <v>6028</v>
      </c>
      <c r="L1122" s="9" t="b">
        <f t="shared" si="17"/>
        <v>0</v>
      </c>
      <c r="M1122">
        <v>1454</v>
      </c>
      <c r="N1122">
        <v>1285740</v>
      </c>
      <c r="O1122">
        <v>884.27785419532302</v>
      </c>
      <c r="P1122">
        <v>6.4141513978004001</v>
      </c>
      <c r="Q1122">
        <v>213</v>
      </c>
      <c r="R1122">
        <v>5159</v>
      </c>
      <c r="S1122">
        <v>895</v>
      </c>
      <c r="T1122">
        <v>411</v>
      </c>
    </row>
    <row r="1123" spans="1:21" ht="15" customHeight="1">
      <c r="A1123" s="9" t="s">
        <v>1445</v>
      </c>
      <c r="B1123" s="1" t="s">
        <v>1446</v>
      </c>
      <c r="C1123" s="1" t="s">
        <v>4210</v>
      </c>
      <c r="E1123" s="9" t="s">
        <v>3470</v>
      </c>
      <c r="F1123" t="s">
        <v>4145</v>
      </c>
      <c r="G1123" t="s">
        <v>5501</v>
      </c>
      <c r="H1123" t="s">
        <v>3026</v>
      </c>
      <c r="I1123" t="s">
        <v>3712</v>
      </c>
      <c r="J1123" s="9" t="s">
        <v>2925</v>
      </c>
      <c r="K1123" s="9" t="s">
        <v>6029</v>
      </c>
      <c r="L1123" s="9" t="b">
        <f t="shared" si="17"/>
        <v>0</v>
      </c>
      <c r="M1123">
        <v>2370</v>
      </c>
      <c r="N1123">
        <v>2134973</v>
      </c>
      <c r="O1123">
        <v>900.83248945147602</v>
      </c>
      <c r="P1123">
        <v>4.9726789882957503</v>
      </c>
      <c r="Q1123">
        <v>210</v>
      </c>
      <c r="R1123">
        <v>2549</v>
      </c>
      <c r="S1123">
        <v>928</v>
      </c>
      <c r="T1123">
        <v>883</v>
      </c>
    </row>
    <row r="1124" spans="1:21" ht="15" customHeight="1">
      <c r="A1124" t="s">
        <v>4641</v>
      </c>
      <c r="B1124" t="s">
        <v>4152</v>
      </c>
      <c r="C1124" s="9" t="s">
        <v>4211</v>
      </c>
      <c r="D1124" s="1" t="s">
        <v>4211</v>
      </c>
      <c r="E1124" s="3" t="s">
        <v>4153</v>
      </c>
      <c r="F1124" t="s">
        <v>4145</v>
      </c>
      <c r="G1124" t="s">
        <v>5329</v>
      </c>
      <c r="H1124" t="s">
        <v>3026</v>
      </c>
      <c r="I1124" t="s">
        <v>3712</v>
      </c>
      <c r="J1124" s="13" t="s">
        <v>4265</v>
      </c>
      <c r="K1124" s="13" t="s">
        <v>4265</v>
      </c>
      <c r="L1124" s="9" t="b">
        <f t="shared" si="17"/>
        <v>1</v>
      </c>
      <c r="M1124">
        <v>2175</v>
      </c>
      <c r="N1124">
        <v>2529928</v>
      </c>
      <c r="O1124">
        <v>1163.18528735632</v>
      </c>
      <c r="P1124">
        <v>5.81916716148615</v>
      </c>
      <c r="Q1124">
        <v>222</v>
      </c>
      <c r="R1124">
        <v>2489</v>
      </c>
      <c r="S1124">
        <v>1200</v>
      </c>
      <c r="T1124">
        <v>1648</v>
      </c>
    </row>
    <row r="1125" spans="1:21" ht="15" customHeight="1">
      <c r="A1125" s="9" t="s">
        <v>1441</v>
      </c>
      <c r="B1125" s="1" t="s">
        <v>1442</v>
      </c>
      <c r="C1125" s="1" t="s">
        <v>4211</v>
      </c>
      <c r="D1125" s="1" t="s">
        <v>4211</v>
      </c>
      <c r="E1125" s="9" t="s">
        <v>3376</v>
      </c>
      <c r="F1125" t="s">
        <v>4145</v>
      </c>
      <c r="G1125" t="s">
        <v>5146</v>
      </c>
      <c r="H1125" t="s">
        <v>3775</v>
      </c>
      <c r="I1125" t="s">
        <v>3711</v>
      </c>
      <c r="J1125" s="9" t="s">
        <v>2922</v>
      </c>
      <c r="K1125" s="9" t="s">
        <v>2922</v>
      </c>
      <c r="L1125" s="9" t="b">
        <f t="shared" si="17"/>
        <v>1</v>
      </c>
      <c r="M1125">
        <v>2224</v>
      </c>
      <c r="N1125">
        <v>3368774</v>
      </c>
      <c r="O1125">
        <v>1514.7365107913599</v>
      </c>
      <c r="P1125">
        <v>7.1586697136506396</v>
      </c>
      <c r="Q1125">
        <v>226</v>
      </c>
      <c r="R1125">
        <v>6637</v>
      </c>
      <c r="S1125">
        <v>1547.5</v>
      </c>
      <c r="T1125">
        <v>2090</v>
      </c>
    </row>
    <row r="1126" spans="1:21" ht="15" customHeight="1">
      <c r="A1126" s="9" t="s">
        <v>1451</v>
      </c>
      <c r="B1126" s="1" t="s">
        <v>1452</v>
      </c>
      <c r="C1126" s="1" t="s">
        <v>4211</v>
      </c>
      <c r="D1126" s="1" t="s">
        <v>4211</v>
      </c>
      <c r="E1126" s="9" t="s">
        <v>3337</v>
      </c>
      <c r="F1126" t="s">
        <v>4154</v>
      </c>
      <c r="G1126" t="s">
        <v>5235</v>
      </c>
      <c r="H1126" t="s">
        <v>3783</v>
      </c>
      <c r="I1126" t="s">
        <v>3027</v>
      </c>
      <c r="J1126" s="9" t="s">
        <v>2927</v>
      </c>
      <c r="K1126" s="9" t="s">
        <v>2927</v>
      </c>
      <c r="L1126" s="9" t="b">
        <f t="shared" si="17"/>
        <v>1</v>
      </c>
      <c r="M1126">
        <v>2296</v>
      </c>
      <c r="N1126">
        <v>1756655</v>
      </c>
      <c r="O1126">
        <v>765.09364111498201</v>
      </c>
      <c r="P1126">
        <v>4.2935558351630601</v>
      </c>
      <c r="Q1126">
        <v>212</v>
      </c>
      <c r="R1126">
        <v>2099</v>
      </c>
      <c r="S1126">
        <v>755</v>
      </c>
      <c r="T1126">
        <v>281</v>
      </c>
    </row>
    <row r="1127" spans="1:21" ht="15" customHeight="1">
      <c r="A1127" s="9" t="s">
        <v>1453</v>
      </c>
      <c r="B1127" s="1" t="s">
        <v>1454</v>
      </c>
      <c r="C1127" s="1" t="s">
        <v>4211</v>
      </c>
      <c r="D1127" s="1" t="s">
        <v>4211</v>
      </c>
      <c r="E1127" s="9" t="s">
        <v>3345</v>
      </c>
      <c r="F1127" t="s">
        <v>4154</v>
      </c>
      <c r="G1127" t="s">
        <v>5215</v>
      </c>
      <c r="H1127" t="s">
        <v>4185</v>
      </c>
      <c r="I1127" t="s">
        <v>3027</v>
      </c>
      <c r="J1127" s="9" t="s">
        <v>2928</v>
      </c>
      <c r="K1127" s="9" t="s">
        <v>2928</v>
      </c>
      <c r="L1127" s="9" t="b">
        <f t="shared" si="17"/>
        <v>1</v>
      </c>
      <c r="M1127">
        <v>2045</v>
      </c>
      <c r="N1127">
        <v>1884388</v>
      </c>
      <c r="O1127">
        <v>921.46112469437605</v>
      </c>
      <c r="P1127">
        <v>4.7865314522939304</v>
      </c>
      <c r="Q1127">
        <v>211</v>
      </c>
      <c r="R1127">
        <v>2122</v>
      </c>
      <c r="S1127">
        <v>913</v>
      </c>
      <c r="T1127">
        <v>605</v>
      </c>
    </row>
    <row r="1128" spans="1:21" ht="15" customHeight="1">
      <c r="A1128" s="9" t="s">
        <v>1455</v>
      </c>
      <c r="B1128" s="1" t="s">
        <v>1456</v>
      </c>
      <c r="C1128" s="1" t="s">
        <v>4211</v>
      </c>
      <c r="D1128" s="1" t="s">
        <v>4211</v>
      </c>
      <c r="E1128" s="9" t="s">
        <v>3298</v>
      </c>
      <c r="F1128" t="s">
        <v>4154</v>
      </c>
      <c r="G1128" t="s">
        <v>5219</v>
      </c>
      <c r="H1128" t="s">
        <v>3783</v>
      </c>
      <c r="I1128" t="s">
        <v>3027</v>
      </c>
      <c r="J1128" s="9" t="s">
        <v>2929</v>
      </c>
      <c r="K1128" s="9" t="s">
        <v>2929</v>
      </c>
      <c r="L1128" s="9" t="b">
        <f t="shared" si="17"/>
        <v>1</v>
      </c>
      <c r="M1128">
        <v>2273</v>
      </c>
      <c r="N1128">
        <v>2354899</v>
      </c>
      <c r="O1128">
        <v>1036.0312362516399</v>
      </c>
      <c r="P1128">
        <v>5.1447275267096</v>
      </c>
      <c r="Q1128">
        <v>218</v>
      </c>
      <c r="R1128">
        <v>2418</v>
      </c>
      <c r="S1128">
        <v>1023</v>
      </c>
      <c r="T1128">
        <v>1247</v>
      </c>
    </row>
    <row r="1129" spans="1:21" ht="15" customHeight="1">
      <c r="A1129" s="9" t="s">
        <v>1457</v>
      </c>
      <c r="B1129" s="1" t="s">
        <v>1458</v>
      </c>
      <c r="C1129" s="1" t="s">
        <v>4211</v>
      </c>
      <c r="D1129" s="1" t="s">
        <v>4211</v>
      </c>
      <c r="E1129" s="9" t="s">
        <v>3111</v>
      </c>
      <c r="F1129" t="s">
        <v>4154</v>
      </c>
      <c r="G1129" t="s">
        <v>4929</v>
      </c>
      <c r="H1129" t="s">
        <v>3026</v>
      </c>
      <c r="I1129" t="s">
        <v>3712</v>
      </c>
      <c r="J1129" s="9" t="s">
        <v>3016</v>
      </c>
      <c r="K1129" s="9" t="s">
        <v>3016</v>
      </c>
      <c r="L1129" s="9" t="b">
        <f t="shared" si="17"/>
        <v>1</v>
      </c>
      <c r="M1129">
        <v>1850</v>
      </c>
      <c r="N1129">
        <v>1214749</v>
      </c>
      <c r="O1129">
        <v>656.621081081081</v>
      </c>
      <c r="P1129">
        <v>4.00850809659077</v>
      </c>
      <c r="Q1129">
        <v>207</v>
      </c>
      <c r="R1129">
        <v>2039</v>
      </c>
      <c r="S1129">
        <v>654</v>
      </c>
      <c r="T1129">
        <v>41</v>
      </c>
      <c r="U1129" s="11" t="s">
        <v>2993</v>
      </c>
    </row>
    <row r="1130" spans="1:21" ht="15" customHeight="1">
      <c r="A1130" s="9" t="s">
        <v>1459</v>
      </c>
      <c r="B1130" s="1" t="s">
        <v>1460</v>
      </c>
      <c r="C1130" s="1" t="s">
        <v>4211</v>
      </c>
      <c r="D1130" s="1" t="s">
        <v>4211</v>
      </c>
      <c r="E1130" s="9" t="s">
        <v>3237</v>
      </c>
      <c r="F1130" t="s">
        <v>4154</v>
      </c>
      <c r="G1130" t="s">
        <v>5102</v>
      </c>
      <c r="H1130" t="s">
        <v>3781</v>
      </c>
      <c r="I1130" t="s">
        <v>3027</v>
      </c>
      <c r="J1130" s="9" t="s">
        <v>2930</v>
      </c>
      <c r="K1130" s="9" t="s">
        <v>2930</v>
      </c>
      <c r="L1130" s="9" t="b">
        <f t="shared" si="17"/>
        <v>1</v>
      </c>
      <c r="M1130">
        <v>2364</v>
      </c>
      <c r="N1130">
        <v>2998131</v>
      </c>
      <c r="O1130">
        <v>1268.2449238578599</v>
      </c>
      <c r="P1130">
        <v>8.1657130928506092</v>
      </c>
      <c r="Q1130">
        <v>208</v>
      </c>
      <c r="R1130">
        <v>3022</v>
      </c>
      <c r="S1130">
        <v>1273</v>
      </c>
      <c r="T1130">
        <v>1824</v>
      </c>
    </row>
    <row r="1131" spans="1:21" ht="15" customHeight="1">
      <c r="A1131" s="1" t="s">
        <v>1461</v>
      </c>
      <c r="B1131" s="1" t="s">
        <v>1462</v>
      </c>
      <c r="C1131" s="1" t="s">
        <v>4210</v>
      </c>
      <c r="E1131" s="1" t="s">
        <v>3344</v>
      </c>
      <c r="F1131" t="s">
        <v>4154</v>
      </c>
      <c r="G1131" t="s">
        <v>5214</v>
      </c>
      <c r="H1131" t="s">
        <v>3771</v>
      </c>
      <c r="I1131" t="s">
        <v>3027</v>
      </c>
      <c r="J1131" s="1" t="s">
        <v>2931</v>
      </c>
      <c r="K1131" s="1" t="s">
        <v>2931</v>
      </c>
      <c r="L1131" s="9" t="b">
        <f t="shared" si="17"/>
        <v>1</v>
      </c>
      <c r="M1131">
        <v>580</v>
      </c>
      <c r="N1131">
        <v>496102</v>
      </c>
      <c r="O1131">
        <v>855.34827586206802</v>
      </c>
      <c r="P1131">
        <v>11.0372250692417</v>
      </c>
      <c r="Q1131">
        <v>176</v>
      </c>
      <c r="R1131">
        <v>2290</v>
      </c>
      <c r="S1131">
        <v>849.5</v>
      </c>
      <c r="T1131">
        <v>171</v>
      </c>
      <c r="U1131" s="1" t="s">
        <v>3021</v>
      </c>
    </row>
    <row r="1132" spans="1:21" ht="15" customHeight="1">
      <c r="A1132" s="9" t="s">
        <v>1463</v>
      </c>
      <c r="B1132" s="1" t="s">
        <v>1466</v>
      </c>
      <c r="C1132" s="1" t="s">
        <v>4211</v>
      </c>
      <c r="E1132" s="9" t="s">
        <v>3255</v>
      </c>
      <c r="F1132" t="s">
        <v>4155</v>
      </c>
      <c r="G1132" t="s">
        <v>5197</v>
      </c>
      <c r="H1132" t="s">
        <v>3783</v>
      </c>
      <c r="I1132" t="s">
        <v>3027</v>
      </c>
      <c r="J1132" s="9" t="s">
        <v>2934</v>
      </c>
      <c r="K1132" s="9" t="s">
        <v>5633</v>
      </c>
      <c r="L1132" s="9" t="b">
        <f t="shared" si="17"/>
        <v>0</v>
      </c>
      <c r="M1132">
        <v>2427</v>
      </c>
      <c r="N1132">
        <v>3357900</v>
      </c>
      <c r="O1132">
        <v>1383.55995055624</v>
      </c>
      <c r="P1132">
        <v>7.2903169033025401</v>
      </c>
      <c r="Q1132">
        <v>243</v>
      </c>
      <c r="R1132">
        <v>4163</v>
      </c>
      <c r="S1132">
        <v>1392</v>
      </c>
      <c r="T1132">
        <v>2138</v>
      </c>
    </row>
    <row r="1133" spans="1:21" ht="15" customHeight="1">
      <c r="A1133" s="9" t="s">
        <v>1469</v>
      </c>
      <c r="B1133" s="1" t="s">
        <v>1470</v>
      </c>
      <c r="C1133" s="1" t="s">
        <v>4211</v>
      </c>
      <c r="D1133" s="1" t="s">
        <v>4211</v>
      </c>
      <c r="E1133" s="9" t="s">
        <v>3225</v>
      </c>
      <c r="F1133" t="s">
        <v>4155</v>
      </c>
      <c r="G1133" t="s">
        <v>5562</v>
      </c>
      <c r="H1133" t="s">
        <v>3783</v>
      </c>
      <c r="I1133" t="s">
        <v>3027</v>
      </c>
      <c r="J1133" s="9" t="s">
        <v>2936</v>
      </c>
      <c r="K1133" s="9" t="s">
        <v>5634</v>
      </c>
      <c r="L1133" s="9" t="b">
        <f t="shared" si="17"/>
        <v>0</v>
      </c>
      <c r="M1133">
        <v>2428</v>
      </c>
      <c r="N1133">
        <v>2385200</v>
      </c>
      <c r="O1133">
        <v>982.37232289950498</v>
      </c>
      <c r="P1133">
        <v>5.5648985906039998</v>
      </c>
      <c r="Q1133">
        <v>206</v>
      </c>
      <c r="R1133">
        <v>4201</v>
      </c>
      <c r="S1133">
        <v>975</v>
      </c>
      <c r="T1133">
        <v>1131</v>
      </c>
    </row>
    <row r="1134" spans="1:21" ht="15" customHeight="1">
      <c r="A1134" s="9" t="s">
        <v>1471</v>
      </c>
      <c r="B1134" s="1" t="s">
        <v>1472</v>
      </c>
      <c r="C1134" s="1" t="s">
        <v>4211</v>
      </c>
      <c r="D1134" s="1" t="s">
        <v>4211</v>
      </c>
      <c r="E1134" s="9" t="s">
        <v>3223</v>
      </c>
      <c r="F1134" t="s">
        <v>4155</v>
      </c>
      <c r="G1134" t="s">
        <v>5135</v>
      </c>
      <c r="H1134" t="s">
        <v>3783</v>
      </c>
      <c r="I1134" t="s">
        <v>3027</v>
      </c>
      <c r="J1134" s="9" t="s">
        <v>2937</v>
      </c>
      <c r="K1134" s="9" t="s">
        <v>5635</v>
      </c>
      <c r="L1134" s="9" t="b">
        <f t="shared" si="17"/>
        <v>0</v>
      </c>
      <c r="M1134">
        <v>2433</v>
      </c>
      <c r="N1134">
        <v>2783762</v>
      </c>
      <c r="O1134">
        <v>1144.1685162351</v>
      </c>
      <c r="P1134">
        <v>6.5026127925060102</v>
      </c>
      <c r="Q1134">
        <v>206</v>
      </c>
      <c r="R1134">
        <v>2661</v>
      </c>
      <c r="S1134">
        <v>1149</v>
      </c>
      <c r="T1134">
        <v>1681</v>
      </c>
    </row>
    <row r="1135" spans="1:21" ht="15" customHeight="1">
      <c r="A1135" s="9" t="s">
        <v>1483</v>
      </c>
      <c r="B1135" s="1" t="s">
        <v>1484</v>
      </c>
      <c r="C1135" s="1" t="s">
        <v>4211</v>
      </c>
      <c r="E1135" s="9" t="s">
        <v>3256</v>
      </c>
      <c r="F1135" t="s">
        <v>4155</v>
      </c>
      <c r="G1135" t="s">
        <v>5189</v>
      </c>
      <c r="H1135" t="s">
        <v>3782</v>
      </c>
      <c r="I1135" t="s">
        <v>3027</v>
      </c>
      <c r="J1135" s="9" t="s">
        <v>2944</v>
      </c>
      <c r="K1135" s="9" t="s">
        <v>5636</v>
      </c>
      <c r="L1135" s="9" t="b">
        <f t="shared" si="17"/>
        <v>0</v>
      </c>
      <c r="M1135">
        <v>2418</v>
      </c>
      <c r="N1135">
        <v>2699658</v>
      </c>
      <c r="O1135">
        <v>1116.4838709677399</v>
      </c>
      <c r="P1135">
        <v>6.3632140018479104</v>
      </c>
      <c r="Q1135">
        <v>211</v>
      </c>
      <c r="R1135">
        <v>4691</v>
      </c>
      <c r="S1135">
        <v>1136</v>
      </c>
      <c r="T1135">
        <v>1644</v>
      </c>
    </row>
    <row r="1136" spans="1:21" ht="15" customHeight="1">
      <c r="A1136" s="9" t="s">
        <v>1463</v>
      </c>
      <c r="B1136" s="1" t="s">
        <v>1464</v>
      </c>
      <c r="C1136" s="1" t="s">
        <v>4211</v>
      </c>
      <c r="E1136" s="9" t="s">
        <v>3217</v>
      </c>
      <c r="F1136" t="s">
        <v>4155</v>
      </c>
      <c r="G1136" t="s">
        <v>5118</v>
      </c>
      <c r="H1136" t="s">
        <v>3782</v>
      </c>
      <c r="I1136" t="s">
        <v>3027</v>
      </c>
      <c r="J1136" s="9" t="s">
        <v>2932</v>
      </c>
      <c r="K1136" s="9" t="s">
        <v>5637</v>
      </c>
      <c r="L1136" s="9" t="b">
        <f t="shared" si="17"/>
        <v>0</v>
      </c>
      <c r="M1136">
        <v>2432</v>
      </c>
      <c r="N1136">
        <v>2779977</v>
      </c>
      <c r="O1136">
        <v>1143.0826480263099</v>
      </c>
      <c r="P1136">
        <v>6.6137765492114404</v>
      </c>
      <c r="Q1136">
        <v>223</v>
      </c>
      <c r="R1136">
        <v>3751</v>
      </c>
      <c r="S1136">
        <v>1151.5</v>
      </c>
      <c r="T1136">
        <v>1685</v>
      </c>
    </row>
    <row r="1137" spans="1:20" ht="15" customHeight="1">
      <c r="A1137" s="9" t="s">
        <v>1481</v>
      </c>
      <c r="B1137" s="1" t="s">
        <v>1482</v>
      </c>
      <c r="C1137" s="1" t="s">
        <v>4211</v>
      </c>
      <c r="E1137" s="9" t="s">
        <v>3219</v>
      </c>
      <c r="F1137" t="s">
        <v>4155</v>
      </c>
      <c r="G1137" t="s">
        <v>5133</v>
      </c>
      <c r="H1137" t="s">
        <v>4005</v>
      </c>
      <c r="I1137" t="s">
        <v>3027</v>
      </c>
      <c r="J1137" s="9" t="s">
        <v>2943</v>
      </c>
      <c r="K1137" s="9" t="s">
        <v>2943</v>
      </c>
      <c r="L1137" s="9" t="b">
        <f t="shared" si="17"/>
        <v>1</v>
      </c>
      <c r="M1137">
        <v>2410</v>
      </c>
      <c r="N1137">
        <v>3089441</v>
      </c>
      <c r="O1137">
        <v>1281.9257261410701</v>
      </c>
      <c r="P1137">
        <v>7.3927877990562498</v>
      </c>
      <c r="Q1137">
        <v>206</v>
      </c>
      <c r="R1137">
        <v>6048</v>
      </c>
      <c r="S1137">
        <v>1280</v>
      </c>
      <c r="T1137">
        <v>1967</v>
      </c>
    </row>
    <row r="1138" spans="1:20" ht="15" customHeight="1">
      <c r="A1138" s="9" t="s">
        <v>1473</v>
      </c>
      <c r="B1138" s="1" t="s">
        <v>1474</v>
      </c>
      <c r="C1138" s="1" t="s">
        <v>4211</v>
      </c>
      <c r="E1138" s="9" t="s">
        <v>3226</v>
      </c>
      <c r="F1138" t="s">
        <v>4155</v>
      </c>
      <c r="G1138" t="s">
        <v>5131</v>
      </c>
      <c r="H1138" t="s">
        <v>4005</v>
      </c>
      <c r="I1138" t="s">
        <v>3027</v>
      </c>
      <c r="J1138" s="9" t="s">
        <v>2938</v>
      </c>
      <c r="K1138" s="9" t="s">
        <v>5638</v>
      </c>
      <c r="L1138" s="9" t="b">
        <f t="shared" si="17"/>
        <v>0</v>
      </c>
      <c r="M1138">
        <v>2394</v>
      </c>
      <c r="N1138">
        <v>2694238</v>
      </c>
      <c r="O1138">
        <v>1125.4126984126899</v>
      </c>
      <c r="P1138">
        <v>6.1962261441524298</v>
      </c>
      <c r="Q1138">
        <v>209</v>
      </c>
      <c r="R1138">
        <v>2727</v>
      </c>
      <c r="S1138">
        <v>1145.5</v>
      </c>
      <c r="T1138">
        <v>1685</v>
      </c>
    </row>
    <row r="1139" spans="1:20" ht="15" customHeight="1">
      <c r="A1139" s="9" t="s">
        <v>1473</v>
      </c>
      <c r="B1139" s="1" t="s">
        <v>1475</v>
      </c>
      <c r="C1139" s="1" t="s">
        <v>4211</v>
      </c>
      <c r="E1139" s="9" t="s">
        <v>3227</v>
      </c>
      <c r="F1139" t="s">
        <v>4155</v>
      </c>
      <c r="G1139" t="s">
        <v>5132</v>
      </c>
      <c r="H1139" t="s">
        <v>4005</v>
      </c>
      <c r="I1139" t="s">
        <v>3027</v>
      </c>
      <c r="J1139" s="9" t="s">
        <v>2939</v>
      </c>
      <c r="K1139" s="9" t="s">
        <v>5639</v>
      </c>
      <c r="L1139" s="9" t="b">
        <f t="shared" si="17"/>
        <v>0</v>
      </c>
      <c r="M1139">
        <v>2410</v>
      </c>
      <c r="N1139">
        <v>3020780</v>
      </c>
      <c r="O1139">
        <v>1253.4356846472999</v>
      </c>
      <c r="P1139">
        <v>6.8455396891539104</v>
      </c>
      <c r="Q1139">
        <v>218</v>
      </c>
      <c r="R1139">
        <v>2972</v>
      </c>
      <c r="S1139">
        <v>1244.5</v>
      </c>
      <c r="T1139">
        <v>1922</v>
      </c>
    </row>
    <row r="1140" spans="1:20" ht="15" customHeight="1">
      <c r="A1140" s="9" t="s">
        <v>1485</v>
      </c>
      <c r="B1140" s="1" t="s">
        <v>1486</v>
      </c>
      <c r="C1140" s="1" t="s">
        <v>4211</v>
      </c>
      <c r="E1140" s="9" t="s">
        <v>3257</v>
      </c>
      <c r="F1140" t="s">
        <v>4155</v>
      </c>
      <c r="G1140" t="s">
        <v>5190</v>
      </c>
      <c r="H1140" t="s">
        <v>3782</v>
      </c>
      <c r="I1140" t="s">
        <v>3027</v>
      </c>
      <c r="J1140" s="9" t="s">
        <v>2945</v>
      </c>
      <c r="K1140" s="9" t="s">
        <v>2945</v>
      </c>
      <c r="L1140" s="9" t="b">
        <f t="shared" si="17"/>
        <v>1</v>
      </c>
      <c r="M1140">
        <v>2426</v>
      </c>
      <c r="N1140">
        <v>2997370</v>
      </c>
      <c r="O1140">
        <v>1235.5193734542399</v>
      </c>
      <c r="P1140">
        <v>6.7703167432058002</v>
      </c>
      <c r="Q1140">
        <v>228</v>
      </c>
      <c r="R1140">
        <v>6077</v>
      </c>
      <c r="S1140">
        <v>1242</v>
      </c>
      <c r="T1140">
        <v>1920</v>
      </c>
    </row>
    <row r="1141" spans="1:20" ht="15" customHeight="1">
      <c r="A1141" s="9" t="s">
        <v>1487</v>
      </c>
      <c r="B1141" s="1" t="s">
        <v>1488</v>
      </c>
      <c r="C1141" s="1" t="s">
        <v>4211</v>
      </c>
      <c r="E1141" s="9" t="s">
        <v>3258</v>
      </c>
      <c r="F1141" t="s">
        <v>4155</v>
      </c>
      <c r="G1141" t="s">
        <v>5192</v>
      </c>
      <c r="H1141" t="s">
        <v>3782</v>
      </c>
      <c r="I1141" t="s">
        <v>3027</v>
      </c>
      <c r="J1141" s="9" t="s">
        <v>2946</v>
      </c>
      <c r="K1141" s="9" t="s">
        <v>2946</v>
      </c>
      <c r="L1141" s="9" t="b">
        <f t="shared" si="17"/>
        <v>1</v>
      </c>
      <c r="M1141">
        <v>2426</v>
      </c>
      <c r="N1141">
        <v>3072694</v>
      </c>
      <c r="O1141">
        <v>1266.5680131904301</v>
      </c>
      <c r="P1141">
        <v>6.5045664970903401</v>
      </c>
      <c r="Q1141">
        <v>203</v>
      </c>
      <c r="R1141">
        <v>2888</v>
      </c>
      <c r="S1141">
        <v>1289</v>
      </c>
      <c r="T1141">
        <v>1963</v>
      </c>
    </row>
    <row r="1142" spans="1:20" ht="15" customHeight="1">
      <c r="A1142" s="9" t="s">
        <v>1489</v>
      </c>
      <c r="B1142" s="1" t="s">
        <v>1490</v>
      </c>
      <c r="C1142" s="1" t="s">
        <v>4211</v>
      </c>
      <c r="D1142" s="1" t="s">
        <v>4211</v>
      </c>
      <c r="E1142" s="9" t="s">
        <v>3260</v>
      </c>
      <c r="F1142" t="s">
        <v>4155</v>
      </c>
      <c r="G1142" t="s">
        <v>5211</v>
      </c>
      <c r="H1142" t="s">
        <v>4156</v>
      </c>
      <c r="I1142" t="s">
        <v>3027</v>
      </c>
      <c r="J1142" s="9" t="s">
        <v>2947</v>
      </c>
      <c r="K1142" s="9" t="s">
        <v>2947</v>
      </c>
      <c r="L1142" s="9" t="b">
        <f t="shared" si="17"/>
        <v>1</v>
      </c>
      <c r="M1142">
        <v>2401</v>
      </c>
      <c r="N1142">
        <v>2155815</v>
      </c>
      <c r="O1142">
        <v>897.88213244481403</v>
      </c>
      <c r="P1142">
        <v>5.2382400309657404</v>
      </c>
      <c r="Q1142">
        <v>208</v>
      </c>
      <c r="R1142">
        <v>2542</v>
      </c>
      <c r="S1142">
        <v>918</v>
      </c>
      <c r="T1142">
        <v>842</v>
      </c>
    </row>
    <row r="1143" spans="1:20" ht="15" customHeight="1">
      <c r="A1143" s="9" t="s">
        <v>1495</v>
      </c>
      <c r="B1143" s="1" t="s">
        <v>1496</v>
      </c>
      <c r="C1143" s="1" t="s">
        <v>4211</v>
      </c>
      <c r="E1143" s="9" t="s">
        <v>3261</v>
      </c>
      <c r="F1143" t="s">
        <v>4155</v>
      </c>
      <c r="G1143" t="s">
        <v>5199</v>
      </c>
      <c r="H1143" t="s">
        <v>4157</v>
      </c>
      <c r="I1143" t="s">
        <v>3027</v>
      </c>
      <c r="J1143" s="9" t="s">
        <v>2948</v>
      </c>
      <c r="K1143" s="9" t="s">
        <v>5975</v>
      </c>
      <c r="L1143" s="9" t="b">
        <f t="shared" si="17"/>
        <v>0</v>
      </c>
      <c r="M1143">
        <v>2429</v>
      </c>
      <c r="N1143">
        <v>2236245</v>
      </c>
      <c r="O1143">
        <v>920.644298065047</v>
      </c>
      <c r="P1143">
        <v>5.18301520551696</v>
      </c>
      <c r="Q1143">
        <v>206</v>
      </c>
      <c r="R1143">
        <v>2963</v>
      </c>
      <c r="S1143">
        <v>928</v>
      </c>
      <c r="T1143">
        <v>854</v>
      </c>
    </row>
    <row r="1144" spans="1:20" ht="15" customHeight="1">
      <c r="A1144" s="9" t="s">
        <v>1495</v>
      </c>
      <c r="B1144" s="1" t="s">
        <v>1497</v>
      </c>
      <c r="C1144" s="1" t="s">
        <v>4211</v>
      </c>
      <c r="E1144" s="9" t="s">
        <v>3262</v>
      </c>
      <c r="F1144" t="s">
        <v>4155</v>
      </c>
      <c r="G1144" t="s">
        <v>5199</v>
      </c>
      <c r="H1144" t="s">
        <v>4156</v>
      </c>
      <c r="I1144" t="s">
        <v>3027</v>
      </c>
      <c r="J1144" s="9" t="s">
        <v>2949</v>
      </c>
      <c r="K1144" s="9" t="s">
        <v>2949</v>
      </c>
      <c r="L1144" s="9" t="b">
        <f t="shared" si="17"/>
        <v>1</v>
      </c>
      <c r="M1144">
        <v>2342</v>
      </c>
      <c r="N1144">
        <v>972408</v>
      </c>
      <c r="O1144">
        <v>415.20409906063099</v>
      </c>
      <c r="P1144">
        <v>2.3684666564741299</v>
      </c>
      <c r="Q1144">
        <v>206</v>
      </c>
      <c r="R1144">
        <v>1440</v>
      </c>
      <c r="S1144">
        <v>402</v>
      </c>
      <c r="T1144">
        <v>3</v>
      </c>
    </row>
    <row r="1145" spans="1:20" ht="15" customHeight="1">
      <c r="A1145" s="9" t="s">
        <v>1473</v>
      </c>
      <c r="B1145" s="1" t="s">
        <v>1476</v>
      </c>
      <c r="C1145" s="1" t="s">
        <v>4211</v>
      </c>
      <c r="D1145" s="1" t="s">
        <v>4211</v>
      </c>
      <c r="E1145" s="9" t="s">
        <v>3228</v>
      </c>
      <c r="F1145" t="s">
        <v>4155</v>
      </c>
      <c r="G1145" t="s">
        <v>5580</v>
      </c>
      <c r="H1145" t="s">
        <v>3782</v>
      </c>
      <c r="I1145" t="s">
        <v>3027</v>
      </c>
      <c r="J1145" s="9" t="s">
        <v>2940</v>
      </c>
      <c r="K1145" s="9" t="s">
        <v>5640</v>
      </c>
      <c r="L1145" s="9" t="b">
        <f t="shared" si="17"/>
        <v>0</v>
      </c>
      <c r="M1145">
        <v>2440</v>
      </c>
      <c r="N1145">
        <v>2502055</v>
      </c>
      <c r="O1145">
        <v>1025.4323770491801</v>
      </c>
      <c r="P1145">
        <v>6.4087889317868099</v>
      </c>
      <c r="Q1145">
        <v>210</v>
      </c>
      <c r="R1145">
        <v>5087</v>
      </c>
      <c r="S1145">
        <v>1008</v>
      </c>
      <c r="T1145">
        <v>1256</v>
      </c>
    </row>
    <row r="1146" spans="1:20" ht="15" customHeight="1">
      <c r="A1146" s="9" t="s">
        <v>1479</v>
      </c>
      <c r="B1146" s="1" t="s">
        <v>1480</v>
      </c>
      <c r="C1146" s="1" t="s">
        <v>4211</v>
      </c>
      <c r="E1146" s="9" t="s">
        <v>3230</v>
      </c>
      <c r="F1146" t="s">
        <v>4155</v>
      </c>
      <c r="G1146" t="s">
        <v>5095</v>
      </c>
      <c r="H1146" t="s">
        <v>3780</v>
      </c>
      <c r="I1146" t="s">
        <v>3027</v>
      </c>
      <c r="J1146" s="9" t="s">
        <v>2942</v>
      </c>
      <c r="K1146" s="9" t="s">
        <v>5641</v>
      </c>
      <c r="L1146" s="9" t="b">
        <f t="shared" si="17"/>
        <v>0</v>
      </c>
      <c r="M1146">
        <v>2424</v>
      </c>
      <c r="N1146">
        <v>2919850</v>
      </c>
      <c r="O1146">
        <v>1204.5585808580799</v>
      </c>
      <c r="P1146">
        <v>7.6331502364049202</v>
      </c>
      <c r="Q1146">
        <v>230</v>
      </c>
      <c r="R1146">
        <v>3524</v>
      </c>
      <c r="S1146">
        <v>1159.5</v>
      </c>
      <c r="T1146">
        <v>1748</v>
      </c>
    </row>
    <row r="1147" spans="1:20" ht="15" customHeight="1">
      <c r="A1147" t="s">
        <v>4642</v>
      </c>
      <c r="B1147" t="s">
        <v>4158</v>
      </c>
      <c r="C1147" s="9" t="s">
        <v>4211</v>
      </c>
      <c r="E1147" s="3" t="s">
        <v>4159</v>
      </c>
      <c r="F1147" t="s">
        <v>4155</v>
      </c>
      <c r="G1147" t="s">
        <v>5532</v>
      </c>
      <c r="H1147" t="s">
        <v>4005</v>
      </c>
      <c r="I1147" t="s">
        <v>3027</v>
      </c>
      <c r="J1147" s="13" t="s">
        <v>4287</v>
      </c>
      <c r="K1147" s="13" t="s">
        <v>4287</v>
      </c>
      <c r="L1147" s="9" t="b">
        <f t="shared" si="17"/>
        <v>1</v>
      </c>
      <c r="M1147">
        <v>2294</v>
      </c>
      <c r="N1147">
        <v>1893343</v>
      </c>
      <c r="O1147">
        <v>825.34568439407099</v>
      </c>
      <c r="P1147">
        <v>4.22558649786047</v>
      </c>
      <c r="Q1147">
        <v>211</v>
      </c>
      <c r="R1147">
        <v>1994</v>
      </c>
      <c r="S1147">
        <v>837</v>
      </c>
      <c r="T1147">
        <v>403</v>
      </c>
    </row>
    <row r="1148" spans="1:20" ht="15" customHeight="1">
      <c r="A1148" s="9" t="s">
        <v>1498</v>
      </c>
      <c r="B1148" s="1" t="s">
        <v>1499</v>
      </c>
      <c r="C1148" s="1" t="s">
        <v>4211</v>
      </c>
      <c r="E1148" s="9" t="s">
        <v>3216</v>
      </c>
      <c r="F1148" t="s">
        <v>4155</v>
      </c>
      <c r="G1148" t="s">
        <v>5212</v>
      </c>
      <c r="H1148" t="s">
        <v>3783</v>
      </c>
      <c r="I1148" t="s">
        <v>3027</v>
      </c>
      <c r="J1148" s="9" t="s">
        <v>2950</v>
      </c>
      <c r="K1148" s="9" t="s">
        <v>2950</v>
      </c>
      <c r="L1148" s="9" t="b">
        <f t="shared" si="17"/>
        <v>1</v>
      </c>
      <c r="M1148">
        <v>2427</v>
      </c>
      <c r="N1148">
        <v>3109061</v>
      </c>
      <c r="O1148">
        <v>1281.03049031726</v>
      </c>
      <c r="P1148">
        <v>7.7306563087301301</v>
      </c>
      <c r="Q1148">
        <v>211</v>
      </c>
      <c r="R1148">
        <v>4284</v>
      </c>
      <c r="S1148">
        <v>1274</v>
      </c>
      <c r="T1148">
        <v>1916</v>
      </c>
    </row>
    <row r="1149" spans="1:20" ht="15" customHeight="1">
      <c r="A1149" s="9" t="s">
        <v>1467</v>
      </c>
      <c r="B1149" s="1" t="s">
        <v>1468</v>
      </c>
      <c r="C1149" s="1" t="s">
        <v>4211</v>
      </c>
      <c r="D1149" s="1" t="s">
        <v>4211</v>
      </c>
      <c r="E1149" s="9" t="s">
        <v>3224</v>
      </c>
      <c r="F1149" t="s">
        <v>4155</v>
      </c>
      <c r="G1149" t="s">
        <v>5565</v>
      </c>
      <c r="H1149" t="s">
        <v>3783</v>
      </c>
      <c r="I1149" t="s">
        <v>3027</v>
      </c>
      <c r="J1149" s="9" t="s">
        <v>2935</v>
      </c>
      <c r="K1149" s="9" t="s">
        <v>5642</v>
      </c>
      <c r="L1149" s="9" t="b">
        <f t="shared" si="17"/>
        <v>0</v>
      </c>
      <c r="M1149">
        <v>2430</v>
      </c>
      <c r="N1149">
        <v>2919970</v>
      </c>
      <c r="O1149">
        <v>1201.63374485596</v>
      </c>
      <c r="P1149">
        <v>6.9720163629250003</v>
      </c>
      <c r="Q1149">
        <v>214</v>
      </c>
      <c r="R1149">
        <v>5539</v>
      </c>
      <c r="S1149">
        <v>1197</v>
      </c>
      <c r="T1149">
        <v>1831</v>
      </c>
    </row>
    <row r="1150" spans="1:20" ht="15" customHeight="1">
      <c r="A1150" s="9" t="s">
        <v>1463</v>
      </c>
      <c r="B1150" s="1" t="s">
        <v>1465</v>
      </c>
      <c r="C1150" s="1" t="s">
        <v>4211</v>
      </c>
      <c r="E1150" s="9" t="s">
        <v>3218</v>
      </c>
      <c r="F1150" t="s">
        <v>4155</v>
      </c>
      <c r="G1150" t="s">
        <v>5100</v>
      </c>
      <c r="H1150" t="s">
        <v>3780</v>
      </c>
      <c r="I1150" t="s">
        <v>3027</v>
      </c>
      <c r="J1150" s="9" t="s">
        <v>2933</v>
      </c>
      <c r="K1150" s="9" t="s">
        <v>5643</v>
      </c>
      <c r="L1150" s="9" t="b">
        <f t="shared" si="17"/>
        <v>0</v>
      </c>
      <c r="M1150">
        <v>2403</v>
      </c>
      <c r="N1150">
        <v>2814766</v>
      </c>
      <c r="O1150">
        <v>1171.35497295047</v>
      </c>
      <c r="P1150">
        <v>6.8612322707022901</v>
      </c>
      <c r="Q1150">
        <v>189</v>
      </c>
      <c r="R1150">
        <v>4149</v>
      </c>
      <c r="S1150">
        <v>1178</v>
      </c>
      <c r="T1150">
        <v>1735</v>
      </c>
    </row>
    <row r="1151" spans="1:20" ht="15" customHeight="1">
      <c r="A1151" t="s">
        <v>4643</v>
      </c>
      <c r="B1151" t="s">
        <v>4160</v>
      </c>
      <c r="C1151" s="9" t="s">
        <v>4211</v>
      </c>
      <c r="E1151" s="3" t="s">
        <v>4161</v>
      </c>
      <c r="F1151" t="s">
        <v>4155</v>
      </c>
      <c r="G1151" t="s">
        <v>4884</v>
      </c>
      <c r="H1151" t="s">
        <v>4157</v>
      </c>
      <c r="I1151" t="s">
        <v>3027</v>
      </c>
      <c r="J1151" s="13" t="s">
        <v>4277</v>
      </c>
      <c r="K1151" s="13" t="s">
        <v>4277</v>
      </c>
      <c r="L1151" s="9" t="b">
        <f t="shared" si="17"/>
        <v>1</v>
      </c>
      <c r="M1151">
        <v>2281</v>
      </c>
      <c r="N1151">
        <v>998951</v>
      </c>
      <c r="O1151">
        <v>437.944322665497</v>
      </c>
      <c r="P1151">
        <v>3.1198710243385102</v>
      </c>
      <c r="Q1151">
        <v>158</v>
      </c>
      <c r="R1151">
        <v>4074</v>
      </c>
      <c r="S1151">
        <v>427</v>
      </c>
      <c r="T1151">
        <v>10</v>
      </c>
    </row>
    <row r="1152" spans="1:20" ht="15" customHeight="1">
      <c r="A1152" s="9" t="s">
        <v>1477</v>
      </c>
      <c r="B1152" s="1" t="s">
        <v>1478</v>
      </c>
      <c r="C1152" s="1" t="s">
        <v>4211</v>
      </c>
      <c r="E1152" s="9" t="s">
        <v>3229</v>
      </c>
      <c r="F1152" t="s">
        <v>4155</v>
      </c>
      <c r="G1152" t="s">
        <v>5104</v>
      </c>
      <c r="H1152" t="s">
        <v>3780</v>
      </c>
      <c r="I1152" t="s">
        <v>3027</v>
      </c>
      <c r="J1152" s="9" t="s">
        <v>2941</v>
      </c>
      <c r="K1152" s="9" t="s">
        <v>5644</v>
      </c>
      <c r="L1152" s="9" t="b">
        <f t="shared" si="17"/>
        <v>0</v>
      </c>
      <c r="M1152">
        <v>2413</v>
      </c>
      <c r="N1152">
        <v>2633162</v>
      </c>
      <c r="O1152">
        <v>1091.23995026937</v>
      </c>
      <c r="P1152">
        <v>6.7474514430865797</v>
      </c>
      <c r="Q1152">
        <v>210</v>
      </c>
      <c r="R1152">
        <v>7614</v>
      </c>
      <c r="S1152">
        <v>1087</v>
      </c>
      <c r="T1152">
        <v>1518</v>
      </c>
    </row>
    <row r="1153" spans="1:21" ht="15" customHeight="1">
      <c r="A1153" s="9" t="s">
        <v>1174</v>
      </c>
      <c r="B1153" s="1" t="s">
        <v>1175</v>
      </c>
      <c r="C1153" s="1" t="s">
        <v>4210</v>
      </c>
      <c r="D1153" s="1" t="s">
        <v>4211</v>
      </c>
      <c r="E1153" s="9" t="s">
        <v>3432</v>
      </c>
      <c r="F1153" t="s">
        <v>4053</v>
      </c>
      <c r="G1153" t="s">
        <v>5255</v>
      </c>
      <c r="H1153" t="s">
        <v>4156</v>
      </c>
      <c r="I1153" t="s">
        <v>3027</v>
      </c>
      <c r="J1153" s="9" t="s">
        <v>3011</v>
      </c>
      <c r="K1153" s="9" t="s">
        <v>6037</v>
      </c>
      <c r="L1153" s="9" t="b">
        <f t="shared" si="17"/>
        <v>0</v>
      </c>
      <c r="M1153">
        <v>2007</v>
      </c>
      <c r="N1153">
        <v>756904</v>
      </c>
      <c r="O1153">
        <v>377.132037867463</v>
      </c>
      <c r="P1153">
        <v>1.95870006142592</v>
      </c>
      <c r="Q1153">
        <v>194</v>
      </c>
      <c r="R1153">
        <v>822</v>
      </c>
      <c r="S1153">
        <v>371</v>
      </c>
      <c r="T1153">
        <v>0</v>
      </c>
      <c r="U1153" s="11" t="s">
        <v>2974</v>
      </c>
    </row>
    <row r="1154" spans="1:21" ht="15" customHeight="1">
      <c r="A1154" s="9" t="s">
        <v>5969</v>
      </c>
      <c r="B1154" s="1" t="s">
        <v>1123</v>
      </c>
      <c r="C1154" s="1" t="s">
        <v>4211</v>
      </c>
      <c r="D1154" s="1" t="s">
        <v>4211</v>
      </c>
      <c r="E1154" s="9" t="s">
        <v>3444</v>
      </c>
      <c r="F1154" t="s">
        <v>4053</v>
      </c>
      <c r="G1154" t="s">
        <v>5552</v>
      </c>
      <c r="H1154" t="s">
        <v>4156</v>
      </c>
      <c r="I1154" t="s">
        <v>3027</v>
      </c>
      <c r="J1154" s="9" t="s">
        <v>3010</v>
      </c>
      <c r="K1154" s="9" t="s">
        <v>5970</v>
      </c>
      <c r="L1154" s="9" t="b">
        <f t="shared" ref="L1154:L1182" si="18">EXACT(J1154,K1154)</f>
        <v>0</v>
      </c>
      <c r="M1154">
        <v>1036</v>
      </c>
      <c r="N1154">
        <v>871637</v>
      </c>
      <c r="O1154">
        <v>841.34845559845496</v>
      </c>
      <c r="P1154">
        <v>7.5828971643259298</v>
      </c>
      <c r="Q1154">
        <v>199</v>
      </c>
      <c r="R1154">
        <v>2593</v>
      </c>
      <c r="S1154">
        <v>854</v>
      </c>
      <c r="T1154">
        <v>272</v>
      </c>
      <c r="U1154" s="11" t="s">
        <v>2975</v>
      </c>
    </row>
    <row r="1155" spans="1:21" ht="15" customHeight="1">
      <c r="A1155" s="9" t="s">
        <v>1508</v>
      </c>
      <c r="B1155" s="1" t="s">
        <v>1509</v>
      </c>
      <c r="C1155" s="1" t="s">
        <v>4211</v>
      </c>
      <c r="D1155" s="1" t="s">
        <v>4211</v>
      </c>
      <c r="E1155" s="9" t="s">
        <v>3236</v>
      </c>
      <c r="F1155" t="s">
        <v>4162</v>
      </c>
      <c r="G1155" t="s">
        <v>5157</v>
      </c>
      <c r="H1155" t="s">
        <v>3783</v>
      </c>
      <c r="I1155" t="s">
        <v>3027</v>
      </c>
      <c r="J1155" s="9" t="s">
        <v>2954</v>
      </c>
      <c r="K1155" s="9" t="s">
        <v>2954</v>
      </c>
      <c r="L1155" s="9" t="b">
        <f t="shared" si="18"/>
        <v>1</v>
      </c>
      <c r="M1155">
        <v>2388</v>
      </c>
      <c r="N1155">
        <v>2896281</v>
      </c>
      <c r="O1155">
        <v>1212.8479899497399</v>
      </c>
      <c r="P1155">
        <v>8.2432884059505298</v>
      </c>
      <c r="Q1155">
        <v>206</v>
      </c>
      <c r="R1155">
        <v>3781</v>
      </c>
      <c r="S1155">
        <v>1218</v>
      </c>
      <c r="T1155">
        <v>1667</v>
      </c>
    </row>
    <row r="1156" spans="1:21" ht="15" customHeight="1">
      <c r="A1156" s="9" t="s">
        <v>1510</v>
      </c>
      <c r="B1156" s="1" t="s">
        <v>1511</v>
      </c>
      <c r="C1156" s="1" t="s">
        <v>4211</v>
      </c>
      <c r="D1156" s="1" t="s">
        <v>4211</v>
      </c>
      <c r="E1156" s="9" t="s">
        <v>3377</v>
      </c>
      <c r="F1156" t="s">
        <v>4162</v>
      </c>
      <c r="G1156" t="s">
        <v>5564</v>
      </c>
      <c r="H1156" t="s">
        <v>3783</v>
      </c>
      <c r="I1156" t="s">
        <v>3027</v>
      </c>
      <c r="J1156" s="9" t="s">
        <v>2955</v>
      </c>
      <c r="K1156" s="9" t="s">
        <v>2955</v>
      </c>
      <c r="L1156" s="9" t="b">
        <f t="shared" si="18"/>
        <v>1</v>
      </c>
      <c r="M1156">
        <v>2332</v>
      </c>
      <c r="N1156">
        <v>2042033</v>
      </c>
      <c r="O1156">
        <v>875.65737564322399</v>
      </c>
      <c r="P1156">
        <v>4.7456053697007503</v>
      </c>
      <c r="Q1156">
        <v>182</v>
      </c>
      <c r="R1156">
        <v>2762</v>
      </c>
      <c r="S1156">
        <v>885</v>
      </c>
      <c r="T1156">
        <v>659</v>
      </c>
    </row>
    <row r="1157" spans="1:21" ht="15" customHeight="1">
      <c r="A1157" t="s">
        <v>4644</v>
      </c>
      <c r="B1157" t="s">
        <v>4163</v>
      </c>
      <c r="C1157" s="9" t="s">
        <v>4211</v>
      </c>
      <c r="E1157" s="3" t="s">
        <v>4164</v>
      </c>
      <c r="F1157" t="s">
        <v>4162</v>
      </c>
      <c r="G1157" t="s">
        <v>5510</v>
      </c>
      <c r="H1157" t="s">
        <v>4005</v>
      </c>
      <c r="I1157" t="s">
        <v>3027</v>
      </c>
      <c r="J1157" s="13" t="s">
        <v>4289</v>
      </c>
      <c r="K1157" s="13" t="s">
        <v>4289</v>
      </c>
      <c r="L1157" s="9" t="b">
        <f t="shared" si="18"/>
        <v>1</v>
      </c>
      <c r="M1157">
        <v>2339</v>
      </c>
      <c r="N1157">
        <v>1406522</v>
      </c>
      <c r="O1157">
        <v>601.33475844377904</v>
      </c>
      <c r="P1157">
        <v>3.0798951074024301</v>
      </c>
      <c r="Q1157">
        <v>177</v>
      </c>
      <c r="R1157">
        <v>1771</v>
      </c>
      <c r="S1157">
        <v>604</v>
      </c>
      <c r="T1157">
        <v>22</v>
      </c>
    </row>
    <row r="1158" spans="1:21" ht="15" customHeight="1">
      <c r="A1158" s="1" t="s">
        <v>1512</v>
      </c>
      <c r="B1158" s="1" t="s">
        <v>1513</v>
      </c>
      <c r="C1158" s="1" t="s">
        <v>4210</v>
      </c>
      <c r="E1158" s="1" t="s">
        <v>3378</v>
      </c>
      <c r="F1158" t="s">
        <v>4162</v>
      </c>
      <c r="G1158" t="s">
        <v>5592</v>
      </c>
      <c r="H1158" t="s">
        <v>4156</v>
      </c>
      <c r="I1158" t="s">
        <v>3027</v>
      </c>
      <c r="J1158" s="1" t="s">
        <v>2956</v>
      </c>
      <c r="K1158" s="1" t="s">
        <v>2956</v>
      </c>
      <c r="L1158" s="9" t="b">
        <f t="shared" si="18"/>
        <v>1</v>
      </c>
      <c r="M1158">
        <v>742</v>
      </c>
      <c r="N1158">
        <v>198533</v>
      </c>
      <c r="O1158">
        <v>267.564690026954</v>
      </c>
      <c r="P1158">
        <v>1.89299197683255</v>
      </c>
      <c r="Q1158">
        <v>57</v>
      </c>
      <c r="R1158">
        <v>623</v>
      </c>
      <c r="S1158">
        <v>256</v>
      </c>
      <c r="T1158">
        <v>0</v>
      </c>
      <c r="U1158" s="1" t="s">
        <v>3021</v>
      </c>
    </row>
    <row r="1159" spans="1:21" ht="15" customHeight="1">
      <c r="A1159" s="9" t="s">
        <v>1514</v>
      </c>
      <c r="B1159" s="1" t="s">
        <v>1515</v>
      </c>
      <c r="C1159" s="1" t="s">
        <v>4211</v>
      </c>
      <c r="E1159" s="9" t="s">
        <v>3254</v>
      </c>
      <c r="F1159" t="s">
        <v>4162</v>
      </c>
      <c r="G1159" t="s">
        <v>5171</v>
      </c>
      <c r="H1159" t="s">
        <v>4156</v>
      </c>
      <c r="I1159" t="s">
        <v>3027</v>
      </c>
      <c r="J1159" s="9" t="s">
        <v>2957</v>
      </c>
      <c r="K1159" s="9" t="s">
        <v>2957</v>
      </c>
      <c r="L1159" s="9" t="b">
        <f t="shared" si="18"/>
        <v>1</v>
      </c>
      <c r="M1159">
        <v>2401</v>
      </c>
      <c r="N1159">
        <v>1839589</v>
      </c>
      <c r="O1159">
        <v>766.17617659308598</v>
      </c>
      <c r="P1159">
        <v>4.4972079449168403</v>
      </c>
      <c r="Q1159">
        <v>90</v>
      </c>
      <c r="R1159">
        <v>2042</v>
      </c>
      <c r="S1159">
        <v>762</v>
      </c>
      <c r="T1159">
        <v>317</v>
      </c>
    </row>
    <row r="1160" spans="1:21" ht="15" customHeight="1">
      <c r="A1160" s="9" t="s">
        <v>1502</v>
      </c>
      <c r="B1160" s="1" t="s">
        <v>1503</v>
      </c>
      <c r="C1160" s="1" t="s">
        <v>4211</v>
      </c>
      <c r="E1160" s="9" t="s">
        <v>3385</v>
      </c>
      <c r="F1160" t="s">
        <v>4162</v>
      </c>
      <c r="G1160" t="s">
        <v>5168</v>
      </c>
      <c r="H1160" t="s">
        <v>3783</v>
      </c>
      <c r="I1160" t="s">
        <v>3027</v>
      </c>
      <c r="J1160" s="9" t="s">
        <v>2951</v>
      </c>
      <c r="K1160" s="9" t="s">
        <v>2951</v>
      </c>
      <c r="L1160" s="9" t="b">
        <f t="shared" si="18"/>
        <v>1</v>
      </c>
      <c r="M1160">
        <v>2172</v>
      </c>
      <c r="N1160">
        <v>2614519</v>
      </c>
      <c r="O1160">
        <v>1203.7380294659299</v>
      </c>
      <c r="P1160">
        <v>7.00968915876041</v>
      </c>
      <c r="Q1160">
        <v>57</v>
      </c>
      <c r="R1160">
        <v>2664</v>
      </c>
      <c r="S1160">
        <v>1228.5</v>
      </c>
      <c r="T1160">
        <v>1624</v>
      </c>
    </row>
    <row r="1161" spans="1:21" ht="15" customHeight="1">
      <c r="A1161" s="9" t="s">
        <v>1504</v>
      </c>
      <c r="B1161" s="1" t="s">
        <v>1505</v>
      </c>
      <c r="C1161" s="1" t="s">
        <v>4211</v>
      </c>
      <c r="E1161" s="9" t="s">
        <v>3395</v>
      </c>
      <c r="F1161" t="s">
        <v>4162</v>
      </c>
      <c r="G1161" t="s">
        <v>5176</v>
      </c>
      <c r="H1161" t="s">
        <v>3783</v>
      </c>
      <c r="I1161" t="s">
        <v>3027</v>
      </c>
      <c r="J1161" s="9" t="s">
        <v>2952</v>
      </c>
      <c r="K1161" s="9" t="s">
        <v>2952</v>
      </c>
      <c r="L1161" s="9" t="b">
        <f t="shared" si="18"/>
        <v>1</v>
      </c>
      <c r="M1161">
        <v>2195</v>
      </c>
      <c r="N1161">
        <v>2769469</v>
      </c>
      <c r="O1161">
        <v>1261.7170842824601</v>
      </c>
      <c r="P1161">
        <v>7.8149178744780698</v>
      </c>
      <c r="Q1161">
        <v>223</v>
      </c>
      <c r="R1161">
        <v>4228</v>
      </c>
      <c r="S1161">
        <v>1287</v>
      </c>
      <c r="T1161">
        <v>1676</v>
      </c>
    </row>
    <row r="1162" spans="1:21" ht="15" customHeight="1">
      <c r="A1162" s="9" t="s">
        <v>1506</v>
      </c>
      <c r="B1162" s="1" t="s">
        <v>1507</v>
      </c>
      <c r="C1162" s="1" t="s">
        <v>4211</v>
      </c>
      <c r="E1162" s="9" t="s">
        <v>3382</v>
      </c>
      <c r="F1162" t="s">
        <v>4162</v>
      </c>
      <c r="G1162" t="s">
        <v>5243</v>
      </c>
      <c r="H1162" t="s">
        <v>3783</v>
      </c>
      <c r="I1162" t="s">
        <v>3027</v>
      </c>
      <c r="J1162" s="9" t="s">
        <v>2953</v>
      </c>
      <c r="K1162" s="9" t="s">
        <v>2953</v>
      </c>
      <c r="L1162" s="9" t="b">
        <f t="shared" si="18"/>
        <v>1</v>
      </c>
      <c r="M1162">
        <v>2196</v>
      </c>
      <c r="N1162">
        <v>2071258</v>
      </c>
      <c r="O1162">
        <v>943.19581056466302</v>
      </c>
      <c r="P1162">
        <v>6.1280404455982902</v>
      </c>
      <c r="Q1162">
        <v>183</v>
      </c>
      <c r="R1162">
        <v>6299</v>
      </c>
      <c r="S1162">
        <v>943</v>
      </c>
      <c r="T1162">
        <v>896</v>
      </c>
    </row>
    <row r="1163" spans="1:21" ht="15" customHeight="1">
      <c r="A1163" t="s">
        <v>4645</v>
      </c>
      <c r="B1163" t="s">
        <v>4165</v>
      </c>
      <c r="C1163" s="9" t="s">
        <v>4211</v>
      </c>
      <c r="E1163" s="3" t="s">
        <v>4166</v>
      </c>
      <c r="F1163" t="s">
        <v>4162</v>
      </c>
      <c r="G1163" t="s">
        <v>4696</v>
      </c>
      <c r="H1163" t="s">
        <v>4157</v>
      </c>
      <c r="I1163" t="s">
        <v>3027</v>
      </c>
      <c r="J1163" s="13" t="s">
        <v>4221</v>
      </c>
      <c r="K1163" s="13" t="s">
        <v>4221</v>
      </c>
      <c r="L1163" s="9" t="b">
        <f t="shared" si="18"/>
        <v>1</v>
      </c>
      <c r="M1163">
        <v>2277</v>
      </c>
      <c r="N1163">
        <v>1075883</v>
      </c>
      <c r="O1163">
        <v>472.50021958717599</v>
      </c>
      <c r="P1163">
        <v>2.3879332833018498</v>
      </c>
      <c r="Q1163">
        <v>162</v>
      </c>
      <c r="R1163">
        <v>1197</v>
      </c>
      <c r="S1163">
        <v>473</v>
      </c>
      <c r="T1163">
        <v>2</v>
      </c>
    </row>
    <row r="1164" spans="1:21" ht="15" customHeight="1">
      <c r="A1164" s="1" t="s">
        <v>1516</v>
      </c>
      <c r="B1164" s="1" t="s">
        <v>1517</v>
      </c>
      <c r="C1164" s="1" t="s">
        <v>4210</v>
      </c>
      <c r="E1164" s="1" t="s">
        <v>3318</v>
      </c>
      <c r="F1164" t="s">
        <v>4162</v>
      </c>
      <c r="G1164" t="s">
        <v>5198</v>
      </c>
      <c r="H1164" t="s">
        <v>3783</v>
      </c>
      <c r="I1164" t="s">
        <v>3027</v>
      </c>
      <c r="J1164" s="1" t="s">
        <v>2958</v>
      </c>
      <c r="K1164" s="1" t="s">
        <v>2958</v>
      </c>
      <c r="L1164" s="9" t="b">
        <f t="shared" si="18"/>
        <v>1</v>
      </c>
      <c r="M1164">
        <v>806</v>
      </c>
      <c r="N1164">
        <v>769400</v>
      </c>
      <c r="O1164">
        <v>954.59057071960297</v>
      </c>
      <c r="P1164">
        <v>9.8325098478880992</v>
      </c>
      <c r="Q1164">
        <v>58</v>
      </c>
      <c r="R1164">
        <v>2025</v>
      </c>
      <c r="S1164">
        <v>958.5</v>
      </c>
      <c r="T1164">
        <v>359</v>
      </c>
      <c r="U1164" s="1" t="s">
        <v>3021</v>
      </c>
    </row>
    <row r="1165" spans="1:21" ht="15" customHeight="1">
      <c r="A1165" t="s">
        <v>1516</v>
      </c>
      <c r="B1165" t="s">
        <v>4167</v>
      </c>
      <c r="C1165" s="9" t="s">
        <v>4211</v>
      </c>
      <c r="D1165" s="1" t="s">
        <v>4211</v>
      </c>
      <c r="E1165" s="3" t="s">
        <v>3318</v>
      </c>
      <c r="F1165" t="s">
        <v>4162</v>
      </c>
      <c r="G1165" t="s">
        <v>5198</v>
      </c>
      <c r="H1165" t="s">
        <v>3783</v>
      </c>
      <c r="I1165" t="s">
        <v>3027</v>
      </c>
      <c r="J1165" s="13" t="s">
        <v>4336</v>
      </c>
      <c r="K1165" s="13" t="s">
        <v>4336</v>
      </c>
      <c r="L1165" s="9" t="b">
        <f t="shared" si="18"/>
        <v>1</v>
      </c>
      <c r="M1165">
        <v>2256</v>
      </c>
      <c r="N1165">
        <v>2910325</v>
      </c>
      <c r="O1165">
        <v>1290.03767730496</v>
      </c>
      <c r="P1165">
        <v>7.6539308008408096</v>
      </c>
      <c r="Q1165">
        <v>209</v>
      </c>
      <c r="R1165">
        <v>2816</v>
      </c>
      <c r="S1165">
        <v>1333</v>
      </c>
      <c r="T1165">
        <v>1763</v>
      </c>
    </row>
    <row r="1166" spans="1:21" ht="15" customHeight="1">
      <c r="A1166" s="9" t="s">
        <v>1518</v>
      </c>
      <c r="B1166" s="1" t="s">
        <v>1519</v>
      </c>
      <c r="C1166" s="1" t="s">
        <v>4211</v>
      </c>
      <c r="D1166" s="1" t="s">
        <v>4211</v>
      </c>
      <c r="E1166" s="9" t="s">
        <v>3379</v>
      </c>
      <c r="F1166" t="s">
        <v>4162</v>
      </c>
      <c r="G1166" t="s">
        <v>4689</v>
      </c>
      <c r="H1166" t="s">
        <v>4156</v>
      </c>
      <c r="I1166" t="s">
        <v>3027</v>
      </c>
      <c r="J1166" s="9" t="s">
        <v>2959</v>
      </c>
      <c r="K1166" s="9" t="s">
        <v>2959</v>
      </c>
      <c r="L1166" s="9" t="b">
        <f t="shared" si="18"/>
        <v>1</v>
      </c>
      <c r="M1166">
        <v>1829</v>
      </c>
      <c r="N1166">
        <v>1782579</v>
      </c>
      <c r="O1166">
        <v>974.61946418807997</v>
      </c>
      <c r="P1166">
        <v>6.7896884302796696</v>
      </c>
      <c r="Q1166">
        <v>209</v>
      </c>
      <c r="R1166">
        <v>5213</v>
      </c>
      <c r="S1166">
        <v>970</v>
      </c>
      <c r="T1166">
        <v>826</v>
      </c>
    </row>
    <row r="1167" spans="1:21" ht="15" customHeight="1">
      <c r="A1167" s="9" t="s">
        <v>1520</v>
      </c>
      <c r="B1167" s="1" t="s">
        <v>1521</v>
      </c>
      <c r="C1167" s="1" t="s">
        <v>4211</v>
      </c>
      <c r="E1167" s="9" t="s">
        <v>3314</v>
      </c>
      <c r="F1167" t="s">
        <v>4162</v>
      </c>
      <c r="G1167" t="s">
        <v>5175</v>
      </c>
      <c r="H1167" t="s">
        <v>3783</v>
      </c>
      <c r="I1167" t="s">
        <v>3027</v>
      </c>
      <c r="J1167" s="9" t="s">
        <v>2960</v>
      </c>
      <c r="K1167" s="9" t="s">
        <v>2960</v>
      </c>
      <c r="L1167" s="9" t="b">
        <f t="shared" si="18"/>
        <v>1</v>
      </c>
      <c r="M1167">
        <v>1862</v>
      </c>
      <c r="N1167">
        <v>1864694</v>
      </c>
      <c r="O1167">
        <v>1001.44683136412</v>
      </c>
      <c r="P1167">
        <v>6.6855689908153497</v>
      </c>
      <c r="Q1167">
        <v>212</v>
      </c>
      <c r="R1167">
        <v>2843</v>
      </c>
      <c r="S1167">
        <v>990</v>
      </c>
      <c r="T1167">
        <v>901</v>
      </c>
    </row>
    <row r="1168" spans="1:21" ht="15" customHeight="1">
      <c r="A1168" s="9" t="s">
        <v>1522</v>
      </c>
      <c r="B1168" s="1" t="s">
        <v>1523</v>
      </c>
      <c r="C1168" s="1" t="s">
        <v>4211</v>
      </c>
      <c r="D1168" s="1" t="s">
        <v>4211</v>
      </c>
      <c r="E1168" s="9" t="s">
        <v>3299</v>
      </c>
      <c r="F1168" t="s">
        <v>4162</v>
      </c>
      <c r="G1168" t="s">
        <v>5126</v>
      </c>
      <c r="H1168" t="s">
        <v>3783</v>
      </c>
      <c r="I1168" t="s">
        <v>3027</v>
      </c>
      <c r="J1168" s="9" t="s">
        <v>2961</v>
      </c>
      <c r="K1168" s="9" t="s">
        <v>2961</v>
      </c>
      <c r="L1168" s="9" t="b">
        <f t="shared" si="18"/>
        <v>1</v>
      </c>
      <c r="M1168">
        <v>2299</v>
      </c>
      <c r="N1168">
        <v>1643093</v>
      </c>
      <c r="O1168">
        <v>714.69899956502798</v>
      </c>
      <c r="P1168">
        <v>5.6806458530087198</v>
      </c>
      <c r="Q1168">
        <v>171</v>
      </c>
      <c r="R1168">
        <v>1998</v>
      </c>
      <c r="S1168">
        <v>685</v>
      </c>
      <c r="T1168">
        <v>319</v>
      </c>
    </row>
    <row r="1169" spans="1:21" ht="15" customHeight="1">
      <c r="A1169" s="9" t="s">
        <v>1526</v>
      </c>
      <c r="B1169" s="1" t="s">
        <v>1527</v>
      </c>
      <c r="C1169" s="1" t="s">
        <v>4211</v>
      </c>
      <c r="E1169" s="9" t="s">
        <v>3045</v>
      </c>
      <c r="F1169" t="s">
        <v>4162</v>
      </c>
      <c r="G1169" t="s">
        <v>4740</v>
      </c>
      <c r="H1169" t="s">
        <v>4180</v>
      </c>
      <c r="I1169" t="s">
        <v>3027</v>
      </c>
      <c r="J1169" s="9" t="s">
        <v>2963</v>
      </c>
      <c r="K1169" s="9" t="s">
        <v>2963</v>
      </c>
      <c r="L1169" s="9" t="b">
        <f t="shared" si="18"/>
        <v>1</v>
      </c>
      <c r="M1169">
        <v>2271</v>
      </c>
      <c r="N1169">
        <v>2109180</v>
      </c>
      <c r="O1169">
        <v>928.74504623513803</v>
      </c>
      <c r="P1169">
        <v>5.3157961916569496</v>
      </c>
      <c r="Q1169">
        <v>165</v>
      </c>
      <c r="R1169">
        <v>2720</v>
      </c>
      <c r="S1169">
        <v>913</v>
      </c>
      <c r="T1169">
        <v>705</v>
      </c>
    </row>
    <row r="1170" spans="1:21" ht="15" customHeight="1">
      <c r="A1170" s="9" t="s">
        <v>1524</v>
      </c>
      <c r="B1170" s="1" t="s">
        <v>1525</v>
      </c>
      <c r="C1170" s="1" t="s">
        <v>4211</v>
      </c>
      <c r="E1170" s="9" t="s">
        <v>3323</v>
      </c>
      <c r="F1170" t="s">
        <v>4162</v>
      </c>
      <c r="G1170" t="s">
        <v>5220</v>
      </c>
      <c r="H1170" t="s">
        <v>3783</v>
      </c>
      <c r="I1170" t="s">
        <v>3027</v>
      </c>
      <c r="J1170" s="9" t="s">
        <v>2962</v>
      </c>
      <c r="K1170" s="9" t="s">
        <v>2962</v>
      </c>
      <c r="L1170" s="9" t="b">
        <f t="shared" si="18"/>
        <v>1</v>
      </c>
      <c r="M1170">
        <v>2360</v>
      </c>
      <c r="N1170">
        <v>2082375</v>
      </c>
      <c r="O1170">
        <v>882.36228813559296</v>
      </c>
      <c r="P1170">
        <v>5.06321963010598</v>
      </c>
      <c r="Q1170">
        <v>210</v>
      </c>
      <c r="R1170">
        <v>3556</v>
      </c>
      <c r="S1170">
        <v>877</v>
      </c>
      <c r="T1170">
        <v>671</v>
      </c>
    </row>
    <row r="1171" spans="1:21" ht="15" customHeight="1">
      <c r="A1171" t="s">
        <v>4646</v>
      </c>
      <c r="B1171" t="s">
        <v>4168</v>
      </c>
      <c r="C1171" s="9" t="s">
        <v>4211</v>
      </c>
      <c r="E1171" s="3" t="s">
        <v>4169</v>
      </c>
      <c r="F1171" t="s">
        <v>4162</v>
      </c>
      <c r="G1171" t="s">
        <v>4709</v>
      </c>
      <c r="H1171" t="s">
        <v>4157</v>
      </c>
      <c r="I1171" t="s">
        <v>3027</v>
      </c>
      <c r="J1171" s="13" t="s">
        <v>4279</v>
      </c>
      <c r="K1171" s="13" t="s">
        <v>4279</v>
      </c>
      <c r="L1171" s="9" t="b">
        <f t="shared" si="18"/>
        <v>1</v>
      </c>
      <c r="M1171">
        <v>2117</v>
      </c>
      <c r="N1171">
        <v>769567</v>
      </c>
      <c r="O1171">
        <v>363.51771374586599</v>
      </c>
      <c r="P1171">
        <v>1.88797889953885</v>
      </c>
      <c r="Q1171">
        <v>166</v>
      </c>
      <c r="R1171">
        <v>1772</v>
      </c>
      <c r="S1171">
        <v>357</v>
      </c>
      <c r="T1171">
        <v>1</v>
      </c>
    </row>
    <row r="1172" spans="1:21" ht="15" customHeight="1">
      <c r="A1172" t="s">
        <v>4647</v>
      </c>
      <c r="B1172" t="s">
        <v>4170</v>
      </c>
      <c r="C1172" s="9" t="s">
        <v>4211</v>
      </c>
      <c r="E1172" s="3" t="s">
        <v>4171</v>
      </c>
      <c r="F1172" t="s">
        <v>4162</v>
      </c>
      <c r="G1172" t="s">
        <v>5511</v>
      </c>
      <c r="H1172" t="s">
        <v>4196</v>
      </c>
      <c r="I1172" t="s">
        <v>3027</v>
      </c>
      <c r="J1172" s="13" t="s">
        <v>4301</v>
      </c>
      <c r="K1172" s="13" t="s">
        <v>5837</v>
      </c>
      <c r="L1172" s="9" t="b">
        <f t="shared" si="18"/>
        <v>0</v>
      </c>
      <c r="M1172">
        <v>2211</v>
      </c>
      <c r="N1172">
        <v>1514105</v>
      </c>
      <c r="O1172">
        <v>684.80551786521903</v>
      </c>
      <c r="P1172">
        <v>4.6297744234327398</v>
      </c>
      <c r="Q1172">
        <v>202</v>
      </c>
      <c r="R1172">
        <v>5724</v>
      </c>
      <c r="S1172">
        <v>679</v>
      </c>
      <c r="T1172">
        <v>63</v>
      </c>
      <c r="U1172" s="9" t="s">
        <v>5854</v>
      </c>
    </row>
    <row r="1173" spans="1:21" ht="15" customHeight="1">
      <c r="A1173" s="9" t="s">
        <v>1528</v>
      </c>
      <c r="B1173" s="1" t="s">
        <v>1529</v>
      </c>
      <c r="C1173" s="1" t="s">
        <v>4211</v>
      </c>
      <c r="D1173" s="1" t="s">
        <v>4211</v>
      </c>
      <c r="E1173" s="9" t="s">
        <v>3128</v>
      </c>
      <c r="F1173" t="s">
        <v>4172</v>
      </c>
      <c r="G1173" t="s">
        <v>4957</v>
      </c>
      <c r="H1173" t="s">
        <v>4178</v>
      </c>
      <c r="I1173" t="s">
        <v>3028</v>
      </c>
      <c r="J1173" s="9" t="s">
        <v>2964</v>
      </c>
      <c r="K1173" s="9" t="s">
        <v>2964</v>
      </c>
      <c r="L1173" s="9" t="b">
        <f t="shared" si="18"/>
        <v>1</v>
      </c>
      <c r="M1173">
        <v>2319</v>
      </c>
      <c r="N1173">
        <v>2599522</v>
      </c>
      <c r="O1173">
        <v>1120.9667960327699</v>
      </c>
      <c r="P1173">
        <v>5.6850831975704903</v>
      </c>
      <c r="Q1173">
        <v>239</v>
      </c>
      <c r="R1173">
        <v>3974</v>
      </c>
      <c r="S1173">
        <v>1136</v>
      </c>
      <c r="T1173">
        <v>1621</v>
      </c>
    </row>
    <row r="1174" spans="1:21" ht="15" customHeight="1">
      <c r="A1174" s="9" t="s">
        <v>5934</v>
      </c>
      <c r="B1174" s="1" t="s">
        <v>5888</v>
      </c>
      <c r="C1174" s="1" t="s">
        <v>4211</v>
      </c>
      <c r="D1174" s="4"/>
      <c r="E1174" s="3" t="s">
        <v>5957</v>
      </c>
      <c r="F1174" t="s">
        <v>4173</v>
      </c>
      <c r="G1174" t="s">
        <v>5952</v>
      </c>
      <c r="I1174" s="3" t="s">
        <v>3027</v>
      </c>
      <c r="J1174" t="s">
        <v>5870</v>
      </c>
      <c r="K1174" s="9" t="s">
        <v>5870</v>
      </c>
      <c r="L1174" s="9" t="b">
        <f t="shared" si="18"/>
        <v>1</v>
      </c>
      <c r="M1174" s="31">
        <v>2279</v>
      </c>
      <c r="N1174" s="31">
        <v>2478626</v>
      </c>
      <c r="O1174" s="33">
        <v>1087.5999999999999</v>
      </c>
      <c r="Q1174" s="32">
        <v>255</v>
      </c>
      <c r="R1174" s="31">
        <v>4308</v>
      </c>
      <c r="S1174" s="33">
        <v>1038</v>
      </c>
      <c r="T1174" s="31">
        <v>1307</v>
      </c>
    </row>
    <row r="1175" spans="1:21" ht="15" customHeight="1">
      <c r="B1175" t="s">
        <v>6042</v>
      </c>
      <c r="C1175" s="1" t="s">
        <v>4211</v>
      </c>
      <c r="D1175" s="1" t="s">
        <v>4210</v>
      </c>
      <c r="E1175" t="s">
        <v>6070</v>
      </c>
      <c r="F1175" t="s">
        <v>4173</v>
      </c>
      <c r="G1175" t="s">
        <v>6052</v>
      </c>
      <c r="H1175" t="s">
        <v>4194</v>
      </c>
      <c r="I1175" t="s">
        <v>3027</v>
      </c>
      <c r="J1175" t="s">
        <v>6060</v>
      </c>
      <c r="K1175" t="s">
        <v>6060</v>
      </c>
      <c r="L1175" s="9" t="b">
        <f t="shared" si="18"/>
        <v>1</v>
      </c>
      <c r="M1175" s="35">
        <v>2175</v>
      </c>
      <c r="N1175" s="35">
        <v>3700848</v>
      </c>
      <c r="O1175" s="35">
        <v>1701.53931034482</v>
      </c>
      <c r="P1175" s="35">
        <v>12.390787244459601</v>
      </c>
      <c r="Q1175" s="35">
        <v>160</v>
      </c>
      <c r="R1175" s="35">
        <v>5902</v>
      </c>
      <c r="S1175" s="35">
        <v>1666</v>
      </c>
      <c r="T1175" s="35">
        <v>1990</v>
      </c>
    </row>
    <row r="1176" spans="1:21" ht="15" customHeight="1">
      <c r="A1176" s="1" t="s">
        <v>1530</v>
      </c>
      <c r="B1176" s="1" t="s">
        <v>1531</v>
      </c>
      <c r="C1176" s="1" t="s">
        <v>4210</v>
      </c>
      <c r="E1176" s="1" t="s">
        <v>3380</v>
      </c>
      <c r="F1176" t="s">
        <v>4173</v>
      </c>
      <c r="G1176" t="s">
        <v>5593</v>
      </c>
      <c r="H1176" t="s">
        <v>4156</v>
      </c>
      <c r="I1176" t="s">
        <v>3027</v>
      </c>
      <c r="J1176" s="1" t="s">
        <v>2965</v>
      </c>
      <c r="K1176" s="1" t="s">
        <v>2965</v>
      </c>
      <c r="L1176" s="9" t="b">
        <f t="shared" si="18"/>
        <v>1</v>
      </c>
      <c r="M1176">
        <v>995</v>
      </c>
      <c r="N1176">
        <v>260175</v>
      </c>
      <c r="O1176">
        <v>261.48241206030099</v>
      </c>
      <c r="P1176">
        <v>1.53331784376654</v>
      </c>
      <c r="Q1176">
        <v>133</v>
      </c>
      <c r="R1176">
        <v>519</v>
      </c>
      <c r="S1176">
        <v>250</v>
      </c>
      <c r="T1176">
        <v>0</v>
      </c>
      <c r="U1176" s="11" t="s">
        <v>2982</v>
      </c>
    </row>
    <row r="1177" spans="1:21" ht="15" customHeight="1">
      <c r="A1177" s="9" t="s">
        <v>1532</v>
      </c>
      <c r="B1177" s="1" t="s">
        <v>1533</v>
      </c>
      <c r="C1177" s="1" t="s">
        <v>4211</v>
      </c>
      <c r="D1177" s="1" t="s">
        <v>4211</v>
      </c>
      <c r="E1177" s="9" t="s">
        <v>3338</v>
      </c>
      <c r="F1177" t="s">
        <v>4173</v>
      </c>
      <c r="G1177" t="s">
        <v>5236</v>
      </c>
      <c r="H1177" t="s">
        <v>3783</v>
      </c>
      <c r="I1177" t="s">
        <v>3027</v>
      </c>
      <c r="J1177" s="9" t="s">
        <v>2966</v>
      </c>
      <c r="K1177" s="9" t="s">
        <v>2966</v>
      </c>
      <c r="L1177" s="9" t="b">
        <f t="shared" si="18"/>
        <v>1</v>
      </c>
      <c r="M1177">
        <v>2365</v>
      </c>
      <c r="N1177">
        <v>1500083</v>
      </c>
      <c r="O1177">
        <v>634.28456659619405</v>
      </c>
      <c r="P1177">
        <v>3.8853645134046499</v>
      </c>
      <c r="Q1177">
        <v>206</v>
      </c>
      <c r="R1177">
        <v>1514</v>
      </c>
      <c r="S1177">
        <v>629</v>
      </c>
      <c r="T1177">
        <v>75</v>
      </c>
    </row>
    <row r="1178" spans="1:21" ht="15" customHeight="1">
      <c r="A1178" s="9" t="s">
        <v>1534</v>
      </c>
      <c r="B1178" s="1" t="s">
        <v>1535</v>
      </c>
      <c r="C1178" s="1" t="s">
        <v>4211</v>
      </c>
      <c r="D1178" s="1" t="s">
        <v>4211</v>
      </c>
      <c r="E1178" s="9" t="s">
        <v>3336</v>
      </c>
      <c r="F1178" t="s">
        <v>4173</v>
      </c>
      <c r="G1178" t="s">
        <v>5234</v>
      </c>
      <c r="H1178" t="s">
        <v>4194</v>
      </c>
      <c r="I1178" t="s">
        <v>3027</v>
      </c>
      <c r="J1178" s="9" t="s">
        <v>2967</v>
      </c>
      <c r="K1178" s="9" t="s">
        <v>2967</v>
      </c>
      <c r="L1178" s="9" t="b">
        <f t="shared" si="18"/>
        <v>1</v>
      </c>
      <c r="M1178">
        <v>2357</v>
      </c>
      <c r="N1178">
        <v>2169281</v>
      </c>
      <c r="O1178">
        <v>920.35680950360597</v>
      </c>
      <c r="P1178">
        <v>4.7639267244593198</v>
      </c>
      <c r="Q1178">
        <v>219</v>
      </c>
      <c r="R1178">
        <v>3607</v>
      </c>
      <c r="S1178">
        <v>916</v>
      </c>
      <c r="T1178">
        <v>798</v>
      </c>
    </row>
    <row r="1179" spans="1:21" ht="15" customHeight="1">
      <c r="B1179" t="s">
        <v>6041</v>
      </c>
      <c r="C1179" s="1" t="s">
        <v>4211</v>
      </c>
      <c r="D1179" s="1" t="s">
        <v>4210</v>
      </c>
      <c r="E1179" t="s">
        <v>6069</v>
      </c>
      <c r="F1179" t="s">
        <v>4173</v>
      </c>
      <c r="G1179" t="s">
        <v>6051</v>
      </c>
      <c r="H1179" t="s">
        <v>4194</v>
      </c>
      <c r="I1179" t="s">
        <v>3027</v>
      </c>
      <c r="J1179" t="s">
        <v>6059</v>
      </c>
      <c r="K1179" t="s">
        <v>6059</v>
      </c>
      <c r="L1179" s="9" t="b">
        <f t="shared" si="18"/>
        <v>1</v>
      </c>
      <c r="M1179" s="35">
        <v>2150</v>
      </c>
      <c r="N1179" s="35">
        <v>3370570</v>
      </c>
      <c r="O1179" s="35">
        <v>1567.7069767441801</v>
      </c>
      <c r="P1179" s="35">
        <v>12.2253498315093</v>
      </c>
      <c r="Q1179" s="35">
        <v>172</v>
      </c>
      <c r="R1179" s="35">
        <v>10853</v>
      </c>
      <c r="S1179" s="35">
        <v>1525</v>
      </c>
      <c r="T1179" s="35">
        <v>1893</v>
      </c>
    </row>
    <row r="1180" spans="1:21" ht="15" customHeight="1">
      <c r="A1180" s="9" t="s">
        <v>256</v>
      </c>
      <c r="B1180" s="1" t="s">
        <v>257</v>
      </c>
      <c r="C1180" s="1" t="s">
        <v>4211</v>
      </c>
      <c r="D1180" s="1" t="s">
        <v>4211</v>
      </c>
      <c r="E1180" s="9" t="s">
        <v>3234</v>
      </c>
      <c r="F1180" t="s">
        <v>4174</v>
      </c>
      <c r="G1180" t="s">
        <v>5563</v>
      </c>
      <c r="H1180" t="s">
        <v>3783</v>
      </c>
      <c r="I1180" t="s">
        <v>3027</v>
      </c>
      <c r="J1180" s="9" t="s">
        <v>3006</v>
      </c>
      <c r="K1180" s="9" t="s">
        <v>2985</v>
      </c>
      <c r="L1180" s="9" t="b">
        <f t="shared" si="18"/>
        <v>0</v>
      </c>
      <c r="M1180">
        <v>2318</v>
      </c>
      <c r="N1180">
        <v>2680834</v>
      </c>
      <c r="O1180">
        <v>1156.52890422778</v>
      </c>
      <c r="P1180">
        <v>8.5773116327780503</v>
      </c>
      <c r="Q1180">
        <v>208</v>
      </c>
      <c r="R1180">
        <v>4675</v>
      </c>
      <c r="S1180">
        <v>1137</v>
      </c>
      <c r="T1180">
        <v>1518</v>
      </c>
      <c r="U1180" s="11" t="s">
        <v>2986</v>
      </c>
    </row>
    <row r="1181" spans="1:21" ht="15" customHeight="1">
      <c r="A1181" s="9" t="s">
        <v>260</v>
      </c>
      <c r="B1181" s="1" t="s">
        <v>261</v>
      </c>
      <c r="C1181" s="1" t="s">
        <v>4211</v>
      </c>
      <c r="D1181" s="1" t="s">
        <v>4211</v>
      </c>
      <c r="E1181" s="9" t="s">
        <v>3246</v>
      </c>
      <c r="F1181" t="s">
        <v>4174</v>
      </c>
      <c r="G1181" t="s">
        <v>5180</v>
      </c>
      <c r="H1181" t="s">
        <v>3797</v>
      </c>
      <c r="I1181" t="s">
        <v>3027</v>
      </c>
      <c r="J1181" s="9" t="s">
        <v>3007</v>
      </c>
      <c r="K1181" s="9" t="s">
        <v>2987</v>
      </c>
      <c r="L1181" s="9" t="b">
        <f t="shared" si="18"/>
        <v>0</v>
      </c>
      <c r="M1181">
        <v>2305</v>
      </c>
      <c r="N1181">
        <v>2573570</v>
      </c>
      <c r="O1181">
        <v>1116.5162689804699</v>
      </c>
      <c r="P1181">
        <v>7.9291203568826898</v>
      </c>
      <c r="Q1181">
        <v>207</v>
      </c>
      <c r="R1181">
        <v>3368</v>
      </c>
      <c r="S1181">
        <v>1129</v>
      </c>
      <c r="T1181">
        <v>1480</v>
      </c>
      <c r="U1181" s="11" t="s">
        <v>2988</v>
      </c>
    </row>
    <row r="1182" spans="1:21" ht="15" customHeight="1">
      <c r="A1182" s="9" t="s">
        <v>228</v>
      </c>
      <c r="B1182" s="1" t="s">
        <v>229</v>
      </c>
      <c r="C1182" s="1" t="s">
        <v>4211</v>
      </c>
      <c r="D1182" s="1" t="s">
        <v>4211</v>
      </c>
      <c r="E1182" s="9" t="s">
        <v>3242</v>
      </c>
      <c r="F1182" t="s">
        <v>4174</v>
      </c>
      <c r="G1182" t="s">
        <v>5182</v>
      </c>
      <c r="H1182" t="s">
        <v>4004</v>
      </c>
      <c r="I1182" t="s">
        <v>3027</v>
      </c>
      <c r="J1182" s="9" t="s">
        <v>3003</v>
      </c>
      <c r="K1182" s="9" t="s">
        <v>2990</v>
      </c>
      <c r="L1182" s="9" t="b">
        <f t="shared" si="18"/>
        <v>0</v>
      </c>
      <c r="M1182">
        <v>2309</v>
      </c>
      <c r="N1182">
        <v>2707706</v>
      </c>
      <c r="O1182">
        <v>1172.67475097444</v>
      </c>
      <c r="P1182">
        <v>8.1437442947947893</v>
      </c>
      <c r="Q1182">
        <v>207</v>
      </c>
      <c r="R1182">
        <v>4265</v>
      </c>
      <c r="S1182">
        <v>1173</v>
      </c>
      <c r="T1182">
        <v>1606</v>
      </c>
      <c r="U1182" s="11" t="s">
        <v>2989</v>
      </c>
    </row>
    <row r="1185" spans="2:4" ht="15" customHeight="1">
      <c r="B1185" s="1" t="s">
        <v>6082</v>
      </c>
      <c r="C1185" s="1">
        <f>COUNTIF(C1:C1182,"KEEP")</f>
        <v>793</v>
      </c>
      <c r="D1185" s="1">
        <f>COUNTIF(D1:D1182,"KEEP")</f>
        <v>265</v>
      </c>
    </row>
    <row r="1186" spans="2:4" ht="15" customHeight="1">
      <c r="B1186" s="1" t="s">
        <v>6083</v>
      </c>
      <c r="C1186" s="1">
        <f>COUNTIF(C1:C1182,"Pending")</f>
        <v>0</v>
      </c>
      <c r="D1186" s="1">
        <f>COUNTIF(D1:D1182,"Pending")</f>
        <v>0</v>
      </c>
    </row>
  </sheetData>
  <autoFilter ref="A1:AB1182" xr:uid="{00000000-0001-0000-0000-000000000000}"/>
  <sortState xmlns:xlrd2="http://schemas.microsoft.com/office/spreadsheetml/2017/richdata2" ref="A2:U1182">
    <sortCondition ref="K2:K1182"/>
  </sortState>
  <phoneticPr fontId="9" type="noConversion"/>
  <conditionalFormatting sqref="M2:M790 M800:M1151">
    <cfRule type="colorScale" priority="318">
      <colorScale>
        <cfvo type="min"/>
        <cfvo type="percentile" val="50"/>
        <cfvo type="max"/>
        <color rgb="FFFF0000"/>
        <color rgb="FFFFC000"/>
        <color rgb="FF00B0F0"/>
      </colorScale>
    </cfRule>
  </conditionalFormatting>
  <conditionalFormatting sqref="O2:O790 O800:O1151">
    <cfRule type="colorScale" priority="317">
      <colorScale>
        <cfvo type="min"/>
        <cfvo type="percentile" val="50"/>
        <cfvo type="max"/>
        <color rgb="FFFF0000"/>
        <color rgb="FF92D050"/>
        <color rgb="FF00B0F0"/>
      </colorScale>
    </cfRule>
  </conditionalFormatting>
  <conditionalFormatting sqref="T2:T790 T800:T1151">
    <cfRule type="colorScale" priority="319">
      <colorScale>
        <cfvo type="min"/>
        <cfvo type="percentile" val="50"/>
        <cfvo type="max"/>
        <color rgb="FFFF0000"/>
        <color rgb="FF92D050"/>
        <color rgb="FF00B0F0"/>
      </colorScale>
    </cfRule>
  </conditionalFormatting>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BA60-5BA7-914E-8C80-8087DECF40CA}">
  <dimension ref="A1:D51"/>
  <sheetViews>
    <sheetView workbookViewId="0">
      <selection activeCell="F33" sqref="F33"/>
    </sheetView>
  </sheetViews>
  <sheetFormatPr defaultColWidth="11" defaultRowHeight="15.75"/>
  <cols>
    <col min="3" max="3" width="15.5" bestFit="1" customWidth="1"/>
    <col min="4" max="4" width="18.875" bestFit="1" customWidth="1"/>
  </cols>
  <sheetData>
    <row r="1" spans="1:4" s="16" customFormat="1">
      <c r="A1" s="16" t="s">
        <v>4659</v>
      </c>
      <c r="B1" s="16" t="s">
        <v>4658</v>
      </c>
      <c r="C1" s="16" t="s">
        <v>5801</v>
      </c>
      <c r="D1" s="16" t="s">
        <v>4657</v>
      </c>
    </row>
    <row r="2" spans="1:4">
      <c r="A2" t="s">
        <v>3698</v>
      </c>
      <c r="B2">
        <v>115</v>
      </c>
      <c r="C2">
        <v>50</v>
      </c>
      <c r="D2">
        <v>99</v>
      </c>
    </row>
    <row r="3" spans="1:4">
      <c r="A3" t="s">
        <v>3755</v>
      </c>
      <c r="B3">
        <v>3</v>
      </c>
      <c r="C3">
        <v>1</v>
      </c>
      <c r="D3">
        <v>1</v>
      </c>
    </row>
    <row r="4" spans="1:4">
      <c r="A4" t="s">
        <v>3756</v>
      </c>
      <c r="B4">
        <v>3</v>
      </c>
      <c r="C4">
        <v>2</v>
      </c>
      <c r="D4">
        <v>2</v>
      </c>
    </row>
    <row r="5" spans="1:4">
      <c r="A5" t="s">
        <v>151</v>
      </c>
      <c r="B5">
        <v>2</v>
      </c>
      <c r="C5">
        <v>2</v>
      </c>
      <c r="D5">
        <v>4</v>
      </c>
    </row>
    <row r="6" spans="1:4">
      <c r="A6" t="s">
        <v>3757</v>
      </c>
      <c r="B6">
        <v>2</v>
      </c>
      <c r="C6">
        <v>1</v>
      </c>
      <c r="D6">
        <v>1</v>
      </c>
    </row>
    <row r="7" spans="1:4">
      <c r="A7" t="s">
        <v>3760</v>
      </c>
      <c r="B7">
        <v>43</v>
      </c>
      <c r="C7">
        <v>17</v>
      </c>
      <c r="D7">
        <v>21</v>
      </c>
    </row>
    <row r="8" spans="1:4">
      <c r="A8" t="s">
        <v>3763</v>
      </c>
      <c r="B8">
        <v>18</v>
      </c>
      <c r="C8">
        <v>7</v>
      </c>
      <c r="D8">
        <v>9</v>
      </c>
    </row>
    <row r="9" spans="1:4">
      <c r="A9" t="s">
        <v>3768</v>
      </c>
      <c r="B9">
        <v>1</v>
      </c>
      <c r="C9">
        <v>1</v>
      </c>
      <c r="D9">
        <v>1</v>
      </c>
    </row>
    <row r="10" spans="1:4">
      <c r="A10" t="s">
        <v>3769</v>
      </c>
      <c r="B10">
        <v>15</v>
      </c>
      <c r="C10">
        <v>7</v>
      </c>
      <c r="D10">
        <v>7</v>
      </c>
    </row>
    <row r="11" spans="1:4">
      <c r="A11" t="s">
        <v>3770</v>
      </c>
      <c r="B11">
        <v>1</v>
      </c>
      <c r="C11">
        <v>1</v>
      </c>
      <c r="D11">
        <v>1</v>
      </c>
    </row>
    <row r="12" spans="1:4">
      <c r="A12" t="s">
        <v>3772</v>
      </c>
      <c r="B12">
        <v>23</v>
      </c>
      <c r="C12">
        <v>7</v>
      </c>
      <c r="D12">
        <v>17</v>
      </c>
    </row>
    <row r="13" spans="1:4">
      <c r="A13" t="s">
        <v>3788</v>
      </c>
      <c r="B13">
        <v>44</v>
      </c>
      <c r="C13">
        <v>9</v>
      </c>
      <c r="D13">
        <v>11</v>
      </c>
    </row>
    <row r="14" spans="1:4">
      <c r="A14" t="s">
        <v>3796</v>
      </c>
      <c r="B14">
        <v>8</v>
      </c>
      <c r="C14">
        <v>2</v>
      </c>
      <c r="D14">
        <v>2</v>
      </c>
    </row>
    <row r="15" spans="1:4">
      <c r="A15" t="s">
        <v>3800</v>
      </c>
      <c r="B15">
        <v>1</v>
      </c>
      <c r="C15">
        <v>1</v>
      </c>
      <c r="D15">
        <v>1</v>
      </c>
    </row>
    <row r="16" spans="1:4">
      <c r="A16" t="s">
        <v>3801</v>
      </c>
      <c r="B16">
        <v>27</v>
      </c>
      <c r="C16">
        <v>14</v>
      </c>
      <c r="D16">
        <v>23</v>
      </c>
    </row>
    <row r="17" spans="1:4">
      <c r="A17" t="s">
        <v>3828</v>
      </c>
      <c r="B17">
        <v>5</v>
      </c>
      <c r="C17">
        <v>1</v>
      </c>
      <c r="D17">
        <v>3</v>
      </c>
    </row>
    <row r="18" spans="1:4">
      <c r="A18" t="s">
        <v>3831</v>
      </c>
      <c r="B18">
        <v>25</v>
      </c>
      <c r="C18">
        <v>12</v>
      </c>
      <c r="D18">
        <v>17</v>
      </c>
    </row>
    <row r="19" spans="1:4">
      <c r="A19" t="s">
        <v>3832</v>
      </c>
      <c r="B19">
        <v>1</v>
      </c>
      <c r="C19">
        <v>1</v>
      </c>
      <c r="D19">
        <v>1</v>
      </c>
    </row>
    <row r="20" spans="1:4">
      <c r="A20" t="s">
        <v>3833</v>
      </c>
      <c r="B20">
        <v>2</v>
      </c>
      <c r="C20">
        <v>2</v>
      </c>
      <c r="D20">
        <v>4</v>
      </c>
    </row>
    <row r="21" spans="1:4">
      <c r="A21" t="s">
        <v>3834</v>
      </c>
      <c r="B21">
        <v>2</v>
      </c>
      <c r="C21">
        <v>3</v>
      </c>
      <c r="D21">
        <v>4</v>
      </c>
    </row>
    <row r="22" spans="1:4">
      <c r="A22" t="s">
        <v>3835</v>
      </c>
      <c r="B22">
        <v>9</v>
      </c>
      <c r="C22">
        <v>1</v>
      </c>
      <c r="D22">
        <v>4</v>
      </c>
    </row>
    <row r="23" spans="1:4">
      <c r="A23" t="s">
        <v>3842</v>
      </c>
      <c r="B23">
        <v>154</v>
      </c>
      <c r="C23">
        <v>51</v>
      </c>
      <c r="D23">
        <v>201</v>
      </c>
    </row>
    <row r="24" spans="1:4">
      <c r="A24" t="s">
        <v>4656</v>
      </c>
      <c r="B24">
        <v>1</v>
      </c>
      <c r="C24">
        <v>0</v>
      </c>
      <c r="D24">
        <v>0</v>
      </c>
    </row>
    <row r="25" spans="1:4">
      <c r="A25" t="s">
        <v>3971</v>
      </c>
      <c r="B25">
        <v>1</v>
      </c>
      <c r="C25">
        <v>1</v>
      </c>
      <c r="D25">
        <v>1</v>
      </c>
    </row>
    <row r="26" spans="1:4">
      <c r="A26" t="s">
        <v>3972</v>
      </c>
      <c r="B26">
        <v>316</v>
      </c>
      <c r="C26">
        <v>115</v>
      </c>
      <c r="D26">
        <v>180</v>
      </c>
    </row>
    <row r="27" spans="1:4">
      <c r="A27" t="s">
        <v>4002</v>
      </c>
      <c r="B27">
        <v>9</v>
      </c>
      <c r="C27">
        <v>1</v>
      </c>
      <c r="D27">
        <v>2</v>
      </c>
    </row>
    <row r="28" spans="1:4">
      <c r="A28" t="s">
        <v>4003</v>
      </c>
      <c r="B28">
        <v>7</v>
      </c>
      <c r="C28">
        <v>5</v>
      </c>
      <c r="D28">
        <v>5</v>
      </c>
    </row>
    <row r="29" spans="1:4">
      <c r="A29" t="s">
        <v>4006</v>
      </c>
      <c r="B29">
        <v>1</v>
      </c>
      <c r="C29">
        <v>1</v>
      </c>
      <c r="D29">
        <v>1</v>
      </c>
    </row>
    <row r="30" spans="1:4">
      <c r="A30" t="s">
        <v>4007</v>
      </c>
      <c r="B30">
        <v>20</v>
      </c>
      <c r="C30">
        <v>11</v>
      </c>
      <c r="D30">
        <v>33</v>
      </c>
    </row>
    <row r="31" spans="1:4">
      <c r="A31" t="s">
        <v>4014</v>
      </c>
      <c r="B31">
        <v>46</v>
      </c>
      <c r="C31">
        <v>9</v>
      </c>
      <c r="D31">
        <v>26</v>
      </c>
    </row>
    <row r="32" spans="1:4">
      <c r="A32" t="s">
        <v>4053</v>
      </c>
      <c r="B32">
        <v>58</v>
      </c>
      <c r="C32">
        <v>51</v>
      </c>
      <c r="D32">
        <v>77</v>
      </c>
    </row>
    <row r="33" spans="1:4">
      <c r="A33" t="s">
        <v>4068</v>
      </c>
      <c r="B33">
        <v>73</v>
      </c>
      <c r="C33">
        <v>41</v>
      </c>
      <c r="D33">
        <v>48</v>
      </c>
    </row>
    <row r="34" spans="1:4">
      <c r="A34" t="s">
        <v>4107</v>
      </c>
      <c r="B34">
        <v>2</v>
      </c>
      <c r="C34">
        <v>1</v>
      </c>
      <c r="D34">
        <v>4</v>
      </c>
    </row>
    <row r="35" spans="1:4">
      <c r="A35" t="s">
        <v>4655</v>
      </c>
      <c r="B35">
        <v>5</v>
      </c>
      <c r="C35">
        <v>2</v>
      </c>
      <c r="D35">
        <v>2</v>
      </c>
    </row>
    <row r="36" spans="1:4">
      <c r="A36" t="s">
        <v>4114</v>
      </c>
      <c r="B36">
        <v>17</v>
      </c>
      <c r="C36">
        <v>7</v>
      </c>
      <c r="D36">
        <v>7</v>
      </c>
    </row>
    <row r="37" spans="1:4">
      <c r="A37" t="s">
        <v>4117</v>
      </c>
      <c r="B37">
        <v>1</v>
      </c>
      <c r="C37">
        <v>1</v>
      </c>
      <c r="D37">
        <v>1</v>
      </c>
    </row>
    <row r="38" spans="1:4">
      <c r="A38" t="s">
        <v>4118</v>
      </c>
      <c r="B38">
        <v>5</v>
      </c>
      <c r="C38">
        <v>1</v>
      </c>
      <c r="D38">
        <v>5</v>
      </c>
    </row>
    <row r="39" spans="1:4">
      <c r="A39" t="s">
        <v>4121</v>
      </c>
      <c r="B39">
        <v>5</v>
      </c>
      <c r="C39">
        <v>4</v>
      </c>
      <c r="D39">
        <v>4</v>
      </c>
    </row>
    <row r="40" spans="1:4">
      <c r="A40" t="s">
        <v>4122</v>
      </c>
      <c r="B40">
        <v>40</v>
      </c>
      <c r="C40">
        <v>22</v>
      </c>
      <c r="D40">
        <v>26</v>
      </c>
    </row>
    <row r="41" spans="1:4">
      <c r="A41" t="s">
        <v>4123</v>
      </c>
      <c r="B41">
        <v>16</v>
      </c>
      <c r="C41">
        <v>6</v>
      </c>
      <c r="D41">
        <v>6</v>
      </c>
    </row>
    <row r="42" spans="1:4">
      <c r="A42" t="s">
        <v>4124</v>
      </c>
      <c r="B42">
        <v>59</v>
      </c>
      <c r="C42">
        <v>13</v>
      </c>
      <c r="D42">
        <v>26</v>
      </c>
    </row>
    <row r="43" spans="1:4">
      <c r="A43" t="s">
        <v>4143</v>
      </c>
      <c r="B43">
        <v>1</v>
      </c>
      <c r="C43">
        <v>1</v>
      </c>
      <c r="D43">
        <v>1</v>
      </c>
    </row>
    <row r="44" spans="1:4">
      <c r="A44" t="s">
        <v>4144</v>
      </c>
      <c r="B44">
        <v>6</v>
      </c>
      <c r="C44">
        <v>3</v>
      </c>
      <c r="D44">
        <v>3</v>
      </c>
    </row>
    <row r="45" spans="1:4">
      <c r="A45" t="s">
        <v>4145</v>
      </c>
      <c r="B45">
        <v>19</v>
      </c>
      <c r="C45">
        <v>7</v>
      </c>
      <c r="D45">
        <v>9</v>
      </c>
    </row>
    <row r="46" spans="1:4">
      <c r="A46" t="s">
        <v>4154</v>
      </c>
      <c r="B46">
        <v>6</v>
      </c>
      <c r="C46">
        <v>5</v>
      </c>
      <c r="D46">
        <v>9</v>
      </c>
    </row>
    <row r="47" spans="1:4">
      <c r="A47" t="s">
        <v>4155</v>
      </c>
      <c r="B47">
        <v>15</v>
      </c>
      <c r="C47">
        <v>3</v>
      </c>
      <c r="D47">
        <v>21</v>
      </c>
    </row>
    <row r="48" spans="1:4">
      <c r="A48" t="s">
        <v>4162</v>
      </c>
      <c r="B48">
        <v>22</v>
      </c>
      <c r="C48">
        <v>12</v>
      </c>
      <c r="D48">
        <v>16</v>
      </c>
    </row>
    <row r="49" spans="1:4">
      <c r="A49" t="s">
        <v>4172</v>
      </c>
      <c r="B49">
        <v>2</v>
      </c>
      <c r="C49">
        <v>1</v>
      </c>
      <c r="D49">
        <v>1</v>
      </c>
    </row>
    <row r="50" spans="1:4">
      <c r="A50" t="s">
        <v>4173</v>
      </c>
      <c r="B50">
        <v>13</v>
      </c>
      <c r="C50">
        <v>2</v>
      </c>
      <c r="D50">
        <v>2</v>
      </c>
    </row>
    <row r="51" spans="1:4">
      <c r="A51" t="s">
        <v>4174</v>
      </c>
      <c r="B51">
        <v>4</v>
      </c>
      <c r="C51">
        <v>3</v>
      </c>
      <c r="D5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F9E8C-D65F-E54F-BC30-24475BFE141F}">
  <dimension ref="A3:B12"/>
  <sheetViews>
    <sheetView workbookViewId="0">
      <selection activeCell="F47" sqref="F47"/>
    </sheetView>
  </sheetViews>
  <sheetFormatPr defaultColWidth="11" defaultRowHeight="15.75"/>
  <cols>
    <col min="1" max="1" width="13" bestFit="1" customWidth="1"/>
    <col min="2" max="2" width="15.625" bestFit="1" customWidth="1"/>
  </cols>
  <sheetData>
    <row r="3" spans="1:2">
      <c r="A3" s="22" t="s">
        <v>5680</v>
      </c>
      <c r="B3" t="s">
        <v>5682</v>
      </c>
    </row>
    <row r="4" spans="1:2">
      <c r="A4" s="23" t="s">
        <v>3028</v>
      </c>
      <c r="B4">
        <v>270</v>
      </c>
    </row>
    <row r="5" spans="1:2">
      <c r="A5" s="23" t="s">
        <v>3712</v>
      </c>
      <c r="B5">
        <v>105</v>
      </c>
    </row>
    <row r="6" spans="1:2">
      <c r="A6" s="23" t="s">
        <v>3711</v>
      </c>
      <c r="B6">
        <v>166</v>
      </c>
    </row>
    <row r="7" spans="1:2">
      <c r="A7" s="23" t="s">
        <v>3735</v>
      </c>
      <c r="B7">
        <v>91</v>
      </c>
    </row>
    <row r="8" spans="1:2">
      <c r="A8" s="23" t="s">
        <v>5632</v>
      </c>
      <c r="B8">
        <v>15</v>
      </c>
    </row>
    <row r="9" spans="1:2">
      <c r="A9" s="23" t="s">
        <v>3027</v>
      </c>
      <c r="B9">
        <v>291</v>
      </c>
    </row>
    <row r="10" spans="1:2">
      <c r="A10" s="23" t="s">
        <v>3736</v>
      </c>
      <c r="B10">
        <v>6</v>
      </c>
    </row>
    <row r="11" spans="1:2">
      <c r="A11" s="23" t="s">
        <v>5631</v>
      </c>
      <c r="B11">
        <v>7</v>
      </c>
    </row>
    <row r="12" spans="1:2">
      <c r="A12" s="23" t="s">
        <v>5681</v>
      </c>
      <c r="B12">
        <v>951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64401-1033-6A4E-A412-A5AEF8661860}">
  <dimension ref="A1:L1188"/>
  <sheetViews>
    <sheetView topLeftCell="A1168" workbookViewId="0">
      <selection activeCell="C1190" sqref="C1190"/>
    </sheetView>
  </sheetViews>
  <sheetFormatPr defaultColWidth="11" defaultRowHeight="15.75"/>
  <cols>
    <col min="1" max="1" width="23.625" bestFit="1" customWidth="1"/>
    <col min="2" max="2" width="55" bestFit="1" customWidth="1"/>
    <col min="5" max="6" width="55" bestFit="1" customWidth="1"/>
    <col min="7" max="7" width="55" customWidth="1"/>
  </cols>
  <sheetData>
    <row r="1" spans="1:11">
      <c r="A1" t="s">
        <v>6085</v>
      </c>
      <c r="B1" t="s">
        <v>6084</v>
      </c>
      <c r="C1" t="s">
        <v>6086</v>
      </c>
      <c r="E1" t="s">
        <v>6087</v>
      </c>
      <c r="F1" t="s">
        <v>6088</v>
      </c>
      <c r="G1" t="s">
        <v>6095</v>
      </c>
      <c r="H1" t="s">
        <v>6094</v>
      </c>
      <c r="J1" t="s">
        <v>6092</v>
      </c>
      <c r="K1" t="s">
        <v>6093</v>
      </c>
    </row>
    <row r="2" spans="1:11">
      <c r="A2" t="s">
        <v>5669</v>
      </c>
      <c r="B2" t="s">
        <v>5670</v>
      </c>
      <c r="C2" t="str">
        <f>VLOOKUP(A2,dataset!B:K,2,0)</f>
        <v>KEEP</v>
      </c>
      <c r="D2">
        <f>VLOOKUP(A2,dataset!B:K,3,0)</f>
        <v>0</v>
      </c>
      <c r="E2" t="str">
        <f>VLOOKUP(A2,dataset!B:K,9,0)</f>
        <v>Amblyopone_australis_D0872</v>
      </c>
      <c r="F2" t="str">
        <f>VLOOKUP(A2,dataset!B:K,10,0)</f>
        <v>Amblyopone_australis_D0872</v>
      </c>
      <c r="G2" t="s">
        <v>5670</v>
      </c>
      <c r="H2">
        <f>IF(F2=B2,1,0)</f>
        <v>1</v>
      </c>
      <c r="I2">
        <f>IF(G2=F2,1,0)</f>
        <v>1</v>
      </c>
      <c r="J2" t="str">
        <f>"mv "&amp;B2&amp;".contigs.fasta ./final"</f>
        <v>mv Amblyopone_australis_D0872.contigs.fasta ./final</v>
      </c>
      <c r="K2" t="str">
        <f>"mv "&amp;B2&amp;".contigs.fasta "&amp;G2&amp;".contigs.fasta"</f>
        <v>mv Amblyopone_australis_D0872.contigs.fasta Amblyopone_australis_D0872.contigs.fasta</v>
      </c>
    </row>
    <row r="3" spans="1:11">
      <c r="A3" t="s">
        <v>3699</v>
      </c>
      <c r="B3" t="s">
        <v>4224</v>
      </c>
      <c r="C3" t="str">
        <f>VLOOKUP(A3,dataset!B:K,2,0)</f>
        <v>REMOVE</v>
      </c>
      <c r="D3">
        <f>VLOOKUP(A3,dataset!B:K,3,0)</f>
        <v>0</v>
      </c>
      <c r="E3" t="str">
        <f>VLOOKUP(A3,dataset!B:K,9,0)</f>
        <v>Anochetus_AFR01_EX2929</v>
      </c>
      <c r="F3" t="str">
        <f>VLOOKUP(A3,dataset!B:K,10,0)</f>
        <v>Anochetus_AFR01_EX2929</v>
      </c>
      <c r="G3" t="s">
        <v>4224</v>
      </c>
      <c r="H3">
        <f t="shared" ref="H3:H66" si="0">IF(F3=B3,1,0)</f>
        <v>1</v>
      </c>
      <c r="I3">
        <f t="shared" ref="I3:I66" si="1">IF(G3=F3,1,0)</f>
        <v>1</v>
      </c>
      <c r="J3" t="str">
        <f t="shared" ref="J3:J66" si="2">"mv "&amp;B3&amp;".contigs.fasta ./final"</f>
        <v>mv Anochetus_AFR01_EX2929.contigs.fasta ./final</v>
      </c>
      <c r="K3" t="str">
        <f t="shared" ref="K3:K66" si="3">"mv "&amp;B3&amp;".contigs.fasta "&amp;G3&amp;".contigs.fasta"</f>
        <v>mv Anochetus_AFR01_EX2929.contigs.fasta Anochetus_AFR01_EX2929.contigs.fasta</v>
      </c>
    </row>
    <row r="4" spans="1:11">
      <c r="A4" t="s">
        <v>3701</v>
      </c>
      <c r="B4" t="s">
        <v>4236</v>
      </c>
      <c r="C4" t="str">
        <f>VLOOKUP(A4,dataset!B:K,2,0)</f>
        <v>KEEP</v>
      </c>
      <c r="D4">
        <f>VLOOKUP(A4,dataset!B:K,3,0)</f>
        <v>0</v>
      </c>
      <c r="E4" t="str">
        <f>VLOOKUP(A4,dataset!B:K,9,0)</f>
        <v>Anochetus_AFR02_EX2930</v>
      </c>
      <c r="F4" t="str">
        <f>VLOOKUP(A4,dataset!B:K,10,0)</f>
        <v>Anochetus_AFR02_EX2930</v>
      </c>
      <c r="G4" t="s">
        <v>4236</v>
      </c>
      <c r="H4">
        <f t="shared" si="0"/>
        <v>1</v>
      </c>
      <c r="I4">
        <f t="shared" si="1"/>
        <v>1</v>
      </c>
      <c r="J4" t="str">
        <f t="shared" si="2"/>
        <v>mv Anochetus_AFR02_EX2930.contigs.fasta ./final</v>
      </c>
      <c r="K4" t="str">
        <f t="shared" si="3"/>
        <v>mv Anochetus_AFR02_EX2930.contigs.fasta Anochetus_AFR02_EX2930.contigs.fasta</v>
      </c>
    </row>
    <row r="5" spans="1:11">
      <c r="A5" t="s">
        <v>3703</v>
      </c>
      <c r="B5" t="s">
        <v>4247</v>
      </c>
      <c r="C5" t="str">
        <f>VLOOKUP(A5,dataset!B:K,2,0)</f>
        <v>REMOVE</v>
      </c>
      <c r="D5">
        <f>VLOOKUP(A5,dataset!B:K,3,0)</f>
        <v>0</v>
      </c>
      <c r="E5" t="str">
        <f>VLOOKUP(A5,dataset!B:K,9,0)</f>
        <v>Anochetus_AFR03_EX2931</v>
      </c>
      <c r="F5" t="str">
        <f>VLOOKUP(A5,dataset!B:K,10,0)</f>
        <v>Anochetus_africanus_EX2931</v>
      </c>
      <c r="G5" t="s">
        <v>5766</v>
      </c>
      <c r="H5">
        <f t="shared" si="0"/>
        <v>0</v>
      </c>
      <c r="I5">
        <f t="shared" si="1"/>
        <v>1</v>
      </c>
      <c r="J5" t="str">
        <f t="shared" si="2"/>
        <v>mv Anochetus_AFR03_EX2931.contigs.fasta ./final</v>
      </c>
      <c r="K5" t="str">
        <f t="shared" si="3"/>
        <v>mv Anochetus_AFR03_EX2931.contigs.fasta Anochetus_africanus_EX2931.contigs.fasta</v>
      </c>
    </row>
    <row r="6" spans="1:11">
      <c r="A6" t="s">
        <v>3705</v>
      </c>
      <c r="B6" t="s">
        <v>4259</v>
      </c>
      <c r="C6" t="str">
        <f>VLOOKUP(A6,dataset!B:K,2,0)</f>
        <v>REMOVE</v>
      </c>
      <c r="D6">
        <f>VLOOKUP(A6,dataset!B:K,3,0)</f>
        <v>0</v>
      </c>
      <c r="E6" t="str">
        <f>VLOOKUP(A6,dataset!B:K,9,0)</f>
        <v>Anochetus_AFR05_EX2932</v>
      </c>
      <c r="F6" t="str">
        <f>VLOOKUP(A6,dataset!B:K,10,0)</f>
        <v>Anochetus_AFR05_EX2932</v>
      </c>
      <c r="G6" t="s">
        <v>4259</v>
      </c>
      <c r="H6">
        <f t="shared" si="0"/>
        <v>1</v>
      </c>
      <c r="I6">
        <f t="shared" si="1"/>
        <v>1</v>
      </c>
      <c r="J6" t="str">
        <f t="shared" si="2"/>
        <v>mv Anochetus_AFR05_EX2932.contigs.fasta ./final</v>
      </c>
      <c r="K6" t="str">
        <f t="shared" si="3"/>
        <v>mv Anochetus_AFR05_EX2932.contigs.fasta Anochetus_AFR05_EX2932.contigs.fasta</v>
      </c>
    </row>
    <row r="7" spans="1:11">
      <c r="A7" t="s">
        <v>3707</v>
      </c>
      <c r="B7" t="s">
        <v>4225</v>
      </c>
      <c r="C7" t="str">
        <f>VLOOKUP(A7,dataset!B:K,2,0)</f>
        <v>REMOVE</v>
      </c>
      <c r="D7">
        <f>VLOOKUP(A7,dataset!B:K,3,0)</f>
        <v>0</v>
      </c>
      <c r="E7" t="str">
        <f>VLOOKUP(A7,dataset!B:K,9,0)</f>
        <v>Anochetus_AFR06_EX2937</v>
      </c>
      <c r="F7" t="str">
        <f>VLOOKUP(A7,dataset!B:K,10,0)</f>
        <v>Anochetus_UG01_EX2937</v>
      </c>
      <c r="G7" t="s">
        <v>6080</v>
      </c>
      <c r="H7">
        <f t="shared" si="0"/>
        <v>0</v>
      </c>
      <c r="I7">
        <f t="shared" si="1"/>
        <v>1</v>
      </c>
      <c r="J7" t="str">
        <f t="shared" si="2"/>
        <v>mv Anochetus_AFR06_EX2937.contigs.fasta ./final</v>
      </c>
      <c r="K7" t="str">
        <f t="shared" si="3"/>
        <v>mv Anochetus_AFR06_EX2937.contigs.fasta Anochetus_UG01_EX2937.contigs.fasta</v>
      </c>
    </row>
    <row r="8" spans="1:11">
      <c r="A8" t="s">
        <v>3709</v>
      </c>
      <c r="B8" t="s">
        <v>4271</v>
      </c>
      <c r="C8" t="str">
        <f>VLOOKUP(A8,dataset!B:K,2,0)</f>
        <v>REMOVE</v>
      </c>
      <c r="D8">
        <f>VLOOKUP(A8,dataset!B:K,3,0)</f>
        <v>0</v>
      </c>
      <c r="E8" t="str">
        <f>VLOOKUP(A8,dataset!B:K,9,0)</f>
        <v>Anochetus_AFR08_EX2933</v>
      </c>
      <c r="F8" t="str">
        <f>VLOOKUP(A8,dataset!B:K,10,0)</f>
        <v>Anochetus_bequaerti_EX2933</v>
      </c>
      <c r="G8" t="s">
        <v>5767</v>
      </c>
      <c r="H8">
        <f t="shared" si="0"/>
        <v>0</v>
      </c>
      <c r="I8">
        <f t="shared" si="1"/>
        <v>1</v>
      </c>
      <c r="J8" t="str">
        <f t="shared" si="2"/>
        <v>mv Anochetus_AFR08_EX2933.contigs.fasta ./final</v>
      </c>
      <c r="K8" t="str">
        <f t="shared" si="3"/>
        <v>mv Anochetus_AFR08_EX2933.contigs.fasta Anochetus_bequaerti_EX2933.contigs.fasta</v>
      </c>
    </row>
    <row r="9" spans="1:11">
      <c r="A9" t="s">
        <v>8</v>
      </c>
      <c r="B9" t="s">
        <v>2064</v>
      </c>
      <c r="C9" t="str">
        <f>VLOOKUP(A9,dataset!B:K,2,0)</f>
        <v>KEEP</v>
      </c>
      <c r="D9" t="str">
        <f>VLOOKUP(A9,dataset!B:K,3,0)</f>
        <v>KEEP</v>
      </c>
      <c r="E9" t="str">
        <f>VLOOKUP(A9,dataset!B:K,9,0)</f>
        <v>Anochetus_AFRC_TZ01_D2422</v>
      </c>
      <c r="F9" t="str">
        <f>VLOOKUP(A9,dataset!B:K,10,0)</f>
        <v>Anochetus_talpa_D2422</v>
      </c>
      <c r="G9" t="s">
        <v>5734</v>
      </c>
      <c r="H9">
        <f t="shared" si="0"/>
        <v>0</v>
      </c>
      <c r="I9">
        <f t="shared" si="1"/>
        <v>1</v>
      </c>
      <c r="J9" t="str">
        <f t="shared" si="2"/>
        <v>mv Anochetus_AFRC_TZ01_D2422.contigs.fasta ./final</v>
      </c>
      <c r="K9" t="str">
        <f t="shared" si="3"/>
        <v>mv Anochetus_AFRC_TZ01_D2422.contigs.fasta Anochetus_talpa_D2422.contigs.fasta</v>
      </c>
    </row>
    <row r="10" spans="1:11">
      <c r="A10" t="s">
        <v>10</v>
      </c>
      <c r="B10" t="s">
        <v>2065</v>
      </c>
      <c r="C10" t="str">
        <f>VLOOKUP(A10,dataset!B:K,2,0)</f>
        <v>KEEP</v>
      </c>
      <c r="D10">
        <f>VLOOKUP(A10,dataset!B:K,3,0)</f>
        <v>0</v>
      </c>
      <c r="E10" t="str">
        <f>VLOOKUP(A10,dataset!B:K,9,0)</f>
        <v>Anochetus_AFRC_TZ04_D2444</v>
      </c>
      <c r="F10" t="str">
        <f>VLOOKUP(A10,dataset!B:K,10,0)</f>
        <v>Anochetus_AFRC_TZ04_D2444</v>
      </c>
      <c r="G10" t="s">
        <v>2065</v>
      </c>
      <c r="H10">
        <f t="shared" si="0"/>
        <v>1</v>
      </c>
      <c r="I10">
        <f t="shared" si="1"/>
        <v>1</v>
      </c>
      <c r="J10" t="str">
        <f t="shared" si="2"/>
        <v>mv Anochetus_AFRC_TZ04_D2444.contigs.fasta ./final</v>
      </c>
      <c r="K10" t="str">
        <f t="shared" si="3"/>
        <v>mv Anochetus_AFRC_TZ04_D2444.contigs.fasta Anochetus_AFRC_TZ04_D2444.contigs.fasta</v>
      </c>
    </row>
    <row r="11" spans="1:11">
      <c r="A11" t="s">
        <v>12</v>
      </c>
      <c r="B11" t="s">
        <v>2066</v>
      </c>
      <c r="C11" t="str">
        <f>VLOOKUP(A11,dataset!B:K,2,0)</f>
        <v>REMOVE</v>
      </c>
      <c r="D11">
        <f>VLOOKUP(A11,dataset!B:K,3,0)</f>
        <v>0</v>
      </c>
      <c r="E11" t="str">
        <f>VLOOKUP(A11,dataset!B:K,9,0)</f>
        <v>Anochetus_AFRC_TZ05_D2446</v>
      </c>
      <c r="F11" t="str">
        <f>VLOOKUP(A11,dataset!B:K,10,0)</f>
        <v>Anochetus_AFR05_D2446</v>
      </c>
      <c r="G11" t="s">
        <v>5790</v>
      </c>
      <c r="H11">
        <f t="shared" si="0"/>
        <v>0</v>
      </c>
      <c r="I11">
        <f t="shared" si="1"/>
        <v>1</v>
      </c>
      <c r="J11" t="str">
        <f t="shared" si="2"/>
        <v>mv Anochetus_AFRC_TZ05_D2446.contigs.fasta ./final</v>
      </c>
      <c r="K11" t="str">
        <f t="shared" si="3"/>
        <v>mv Anochetus_AFRC_TZ05_D2446.contigs.fasta Anochetus_AFR05_D2446.contigs.fasta</v>
      </c>
    </row>
    <row r="12" spans="1:11">
      <c r="A12" t="s">
        <v>14</v>
      </c>
      <c r="B12" t="s">
        <v>2067</v>
      </c>
      <c r="C12" t="str">
        <f>VLOOKUP(A12,dataset!B:K,2,0)</f>
        <v>REMOVE</v>
      </c>
      <c r="D12">
        <f>VLOOKUP(A12,dataset!B:K,3,0)</f>
        <v>0</v>
      </c>
      <c r="E12" t="str">
        <f>VLOOKUP(A12,dataset!B:K,9,0)</f>
        <v>Anochetus_AFRC_TZ06_D2447</v>
      </c>
      <c r="F12" t="str">
        <f>VLOOKUP(A12,dataset!B:K,10,0)</f>
        <v>Anochetus_traegaordhi_D2447</v>
      </c>
      <c r="G12" t="s">
        <v>5765</v>
      </c>
      <c r="H12">
        <f t="shared" si="0"/>
        <v>0</v>
      </c>
      <c r="I12">
        <f t="shared" si="1"/>
        <v>1</v>
      </c>
      <c r="J12" t="str">
        <f t="shared" si="2"/>
        <v>mv Anochetus_AFRC_TZ06_D2447.contigs.fasta ./final</v>
      </c>
      <c r="K12" t="str">
        <f t="shared" si="3"/>
        <v>mv Anochetus_AFRC_TZ06_D2447.contigs.fasta Anochetus_traegaordhi_D2447.contigs.fasta</v>
      </c>
    </row>
    <row r="13" spans="1:11">
      <c r="A13" t="s">
        <v>16</v>
      </c>
      <c r="B13" t="s">
        <v>2068</v>
      </c>
      <c r="C13" t="str">
        <f>VLOOKUP(A13,dataset!B:K,2,0)</f>
        <v>REMOVE</v>
      </c>
      <c r="D13">
        <f>VLOOKUP(A13,dataset!B:K,3,0)</f>
        <v>0</v>
      </c>
      <c r="E13" t="str">
        <f>VLOOKUP(A13,dataset!B:K,9,0)</f>
        <v>Anochetus_AFRC_TZ07_D2443</v>
      </c>
      <c r="F13" t="str">
        <f>VLOOKUP(A13,dataset!B:K,10,0)</f>
        <v>Anochetus_katonae_D2443</v>
      </c>
      <c r="G13" t="s">
        <v>5731</v>
      </c>
      <c r="H13">
        <f t="shared" si="0"/>
        <v>0</v>
      </c>
      <c r="I13">
        <f t="shared" si="1"/>
        <v>1</v>
      </c>
      <c r="J13" t="str">
        <f t="shared" si="2"/>
        <v>mv Anochetus_AFRC_TZ07_D2443.contigs.fasta ./final</v>
      </c>
      <c r="K13" t="str">
        <f t="shared" si="3"/>
        <v>mv Anochetus_AFRC_TZ07_D2443.contigs.fasta Anochetus_katonae_D2443.contigs.fasta</v>
      </c>
    </row>
    <row r="14" spans="1:11">
      <c r="A14" t="s">
        <v>18</v>
      </c>
      <c r="B14" t="s">
        <v>2069</v>
      </c>
      <c r="C14" t="str">
        <f>VLOOKUP(A14,dataset!B:K,2,0)</f>
        <v>KEEP</v>
      </c>
      <c r="D14">
        <f>VLOOKUP(A14,dataset!B:K,3,0)</f>
        <v>0</v>
      </c>
      <c r="E14" t="str">
        <f>VLOOKUP(A14,dataset!B:K,9,0)</f>
        <v>Anochetus_AFRC_ZA02_D2445</v>
      </c>
      <c r="F14" t="str">
        <f>VLOOKUP(A14,dataset!B:K,10,0)</f>
        <v>Anochetus_AFRC_ZA02_D2445</v>
      </c>
      <c r="G14" t="s">
        <v>2069</v>
      </c>
      <c r="H14">
        <f t="shared" si="0"/>
        <v>1</v>
      </c>
      <c r="I14">
        <f t="shared" si="1"/>
        <v>1</v>
      </c>
      <c r="J14" t="str">
        <f t="shared" si="2"/>
        <v>mv Anochetus_AFRC_ZA02_D2445.contigs.fasta ./final</v>
      </c>
      <c r="K14" t="str">
        <f t="shared" si="3"/>
        <v>mv Anochetus_AFRC_ZA02_D2445.contigs.fasta Anochetus_AFRC_ZA02_D2445.contigs.fasta</v>
      </c>
    </row>
    <row r="15" spans="1:11">
      <c r="A15" t="s">
        <v>50</v>
      </c>
      <c r="B15" t="s">
        <v>2085</v>
      </c>
      <c r="C15" t="str">
        <f>VLOOKUP(A15,dataset!B:K,2,0)</f>
        <v>KEEP</v>
      </c>
      <c r="D15" t="str">
        <f>VLOOKUP(A15,dataset!B:K,3,0)</f>
        <v>KEEP</v>
      </c>
      <c r="E15" t="str">
        <f>VLOOKUP(A15,dataset!B:K,9,0)</f>
        <v>Anochetus_africanus_D2420</v>
      </c>
      <c r="F15" t="str">
        <f>VLOOKUP(A15,dataset!B:K,10,0)</f>
        <v>Anochetus_africanus_D2420</v>
      </c>
      <c r="G15" t="s">
        <v>2085</v>
      </c>
      <c r="H15">
        <f t="shared" si="0"/>
        <v>1</v>
      </c>
      <c r="I15">
        <f t="shared" si="1"/>
        <v>1</v>
      </c>
      <c r="J15" t="str">
        <f t="shared" si="2"/>
        <v>mv Anochetus_africanus_D2420.contigs.fasta ./final</v>
      </c>
      <c r="K15" t="str">
        <f t="shared" si="3"/>
        <v>mv Anochetus_africanus_D2420.contigs.fasta Anochetus_africanus_D2420.contigs.fasta</v>
      </c>
    </row>
    <row r="16" spans="1:11">
      <c r="A16" t="s">
        <v>51</v>
      </c>
      <c r="B16" t="s">
        <v>2086</v>
      </c>
      <c r="C16" t="str">
        <f>VLOOKUP(A16,dataset!B:K,2,0)</f>
        <v>REMOVE</v>
      </c>
      <c r="D16">
        <f>VLOOKUP(A16,dataset!B:K,3,0)</f>
        <v>0</v>
      </c>
      <c r="E16" t="str">
        <f>VLOOKUP(A16,dataset!B:K,9,0)</f>
        <v>Anochetus_africanus_EX2918</v>
      </c>
      <c r="F16" t="str">
        <f>VLOOKUP(A16,dataset!B:K,10,0)</f>
        <v>Anochetus_bequaerti_EX2918</v>
      </c>
      <c r="G16" t="s">
        <v>5768</v>
      </c>
      <c r="H16">
        <f t="shared" si="0"/>
        <v>0</v>
      </c>
      <c r="I16">
        <f t="shared" si="1"/>
        <v>1</v>
      </c>
      <c r="J16" t="str">
        <f t="shared" si="2"/>
        <v>mv Anochetus_africanus_EX2918.contigs.fasta ./final</v>
      </c>
      <c r="K16" t="str">
        <f t="shared" si="3"/>
        <v>mv Anochetus_africanus_EX2918.contigs.fasta Anochetus_bequaerti_EX2918.contigs.fasta</v>
      </c>
    </row>
    <row r="17" spans="1:11">
      <c r="A17" t="s">
        <v>20</v>
      </c>
      <c r="B17" t="s">
        <v>2070</v>
      </c>
      <c r="C17" t="str">
        <f>VLOOKUP(A17,dataset!B:K,2,0)</f>
        <v>KEEP</v>
      </c>
      <c r="D17">
        <f>VLOOKUP(A17,dataset!B:K,3,0)</f>
        <v>0</v>
      </c>
      <c r="E17" t="str">
        <f>VLOOKUP(A17,dataset!B:K,9,0)</f>
        <v>Anochetus_AG01_EX2913</v>
      </c>
      <c r="F17" t="str">
        <f>VLOOKUP(A17,dataset!B:K,10,0)</f>
        <v>Anochetus_neglectus_EX2913</v>
      </c>
      <c r="G17" t="s">
        <v>6027</v>
      </c>
      <c r="H17">
        <f t="shared" si="0"/>
        <v>0</v>
      </c>
      <c r="I17">
        <f t="shared" si="1"/>
        <v>1</v>
      </c>
      <c r="J17" t="str">
        <f t="shared" si="2"/>
        <v>mv Anochetus_AG01_EX2913.contigs.fasta ./final</v>
      </c>
      <c r="K17" t="str">
        <f t="shared" si="3"/>
        <v>mv Anochetus_AG01_EX2913.contigs.fasta Anochetus_neglectus_EX2913.contigs.fasta</v>
      </c>
    </row>
    <row r="18" spans="1:11">
      <c r="A18" t="s">
        <v>22</v>
      </c>
      <c r="B18" t="s">
        <v>2071</v>
      </c>
      <c r="C18" t="str">
        <f>VLOOKUP(A18,dataset!B:K,2,0)</f>
        <v>KEEP</v>
      </c>
      <c r="D18" t="str">
        <f>VLOOKUP(A18,dataset!B:K,3,0)</f>
        <v>KEEP</v>
      </c>
      <c r="E18" t="str">
        <f>VLOOKUP(A18,dataset!B:K,9,0)</f>
        <v>Anochetus_AG02_EX2914</v>
      </c>
      <c r="F18" t="str">
        <f>VLOOKUP(A18,dataset!B:K,10,0)</f>
        <v>Anochetus_altisquamis_EX2914</v>
      </c>
      <c r="G18" t="s">
        <v>5777</v>
      </c>
      <c r="H18">
        <f t="shared" si="0"/>
        <v>0</v>
      </c>
      <c r="I18">
        <f t="shared" si="1"/>
        <v>1</v>
      </c>
      <c r="J18" t="str">
        <f t="shared" si="2"/>
        <v>mv Anochetus_AG02_EX2914.contigs.fasta ./final</v>
      </c>
      <c r="K18" t="str">
        <f t="shared" si="3"/>
        <v>mv Anochetus_AG02_EX2914.contigs.fasta Anochetus_altisquamis_EX2914.contigs.fasta</v>
      </c>
    </row>
    <row r="19" spans="1:11">
      <c r="A19" t="s">
        <v>4437</v>
      </c>
      <c r="B19" t="s">
        <v>4419</v>
      </c>
      <c r="C19" t="str">
        <f>VLOOKUP(A19,dataset!B:K,2,0)</f>
        <v>REMOVE</v>
      </c>
      <c r="D19">
        <f>VLOOKUP(A19,dataset!B:K,3,0)</f>
        <v>0</v>
      </c>
      <c r="E19" t="str">
        <f>VLOOKUP(A19,dataset!B:K,9,0)</f>
        <v>Anochetus_alae_D2860</v>
      </c>
      <c r="F19" t="str">
        <f>VLOOKUP(A19,dataset!B:K,10,0)</f>
        <v>Anochetus_alae_D2860</v>
      </c>
      <c r="G19" t="s">
        <v>4419</v>
      </c>
      <c r="H19">
        <f t="shared" si="0"/>
        <v>1</v>
      </c>
      <c r="I19">
        <f t="shared" si="1"/>
        <v>1</v>
      </c>
      <c r="J19" t="str">
        <f t="shared" si="2"/>
        <v>mv Anochetus_alae_D2860.contigs.fasta ./final</v>
      </c>
      <c r="K19" t="str">
        <f t="shared" si="3"/>
        <v>mv Anochetus_alae_D2860.contigs.fasta Anochetus_alae_D2860.contigs.fasta</v>
      </c>
    </row>
    <row r="20" spans="1:11">
      <c r="A20" t="s">
        <v>3713</v>
      </c>
      <c r="B20" t="s">
        <v>4360</v>
      </c>
      <c r="C20" t="str">
        <f>VLOOKUP(A20,dataset!B:K,2,0)</f>
        <v>REMOVE</v>
      </c>
      <c r="D20">
        <f>VLOOKUP(A20,dataset!B:K,3,0)</f>
        <v>0</v>
      </c>
      <c r="E20" t="str">
        <f>VLOOKUP(A20,dataset!B:K,9,0)</f>
        <v>Anochetus_altisquamis_EX3079</v>
      </c>
      <c r="F20" t="str">
        <f>VLOOKUP(A20,dataset!B:K,10,0)</f>
        <v>Anochetus_altisquamis_EX3079</v>
      </c>
      <c r="G20" t="s">
        <v>4360</v>
      </c>
      <c r="H20">
        <f t="shared" si="0"/>
        <v>1</v>
      </c>
      <c r="I20">
        <f t="shared" si="1"/>
        <v>1</v>
      </c>
      <c r="J20" t="str">
        <f t="shared" si="2"/>
        <v>mv Anochetus_altisquamis_EX3079.contigs.fasta ./final</v>
      </c>
      <c r="K20" t="str">
        <f t="shared" si="3"/>
        <v>mv Anochetus_altisquamis_EX3079.contigs.fasta Anochetus_altisquamis_EX3079.contigs.fasta</v>
      </c>
    </row>
    <row r="21" spans="1:11">
      <c r="A21" t="s">
        <v>53</v>
      </c>
      <c r="B21" t="s">
        <v>2087</v>
      </c>
      <c r="C21" t="str">
        <f>VLOOKUP(A21,dataset!B:K,2,0)</f>
        <v>REMOVE</v>
      </c>
      <c r="D21">
        <f>VLOOKUP(A21,dataset!B:K,3,0)</f>
        <v>0</v>
      </c>
      <c r="E21" t="str">
        <f>VLOOKUP(A21,dataset!B:K,9,0)</f>
        <v>Anochetus_angolensis_EX2919</v>
      </c>
      <c r="F21" t="str">
        <f>VLOOKUP(A21,dataset!B:K,10,0)</f>
        <v>Anochetus_angolensis_EX2919</v>
      </c>
      <c r="G21" t="s">
        <v>2087</v>
      </c>
      <c r="H21">
        <f t="shared" si="0"/>
        <v>1</v>
      </c>
      <c r="I21">
        <f t="shared" si="1"/>
        <v>1</v>
      </c>
      <c r="J21" t="str">
        <f t="shared" si="2"/>
        <v>mv Anochetus_angolensis_EX2919.contigs.fasta ./final</v>
      </c>
      <c r="K21" t="str">
        <f t="shared" si="3"/>
        <v>mv Anochetus_angolensis_EX2919.contigs.fasta Anochetus_angolensis_EX2919.contigs.fasta</v>
      </c>
    </row>
    <row r="22" spans="1:11">
      <c r="A22" t="s">
        <v>3715</v>
      </c>
      <c r="B22" t="s">
        <v>4273</v>
      </c>
      <c r="C22" t="str">
        <f>VLOOKUP(A22,dataset!B:K,2,0)</f>
        <v>REMOVE</v>
      </c>
      <c r="D22">
        <f>VLOOKUP(A22,dataset!B:K,3,0)</f>
        <v>0</v>
      </c>
      <c r="E22" t="str">
        <f>VLOOKUP(A22,dataset!B:K,9,0)</f>
        <v>Anochetus_AO01_EX2949</v>
      </c>
      <c r="F22" t="str">
        <f>VLOOKUP(A22,dataset!B:K,10,0)</f>
        <v>Anochetus_AFR01_EX2949</v>
      </c>
      <c r="G22" t="s">
        <v>5763</v>
      </c>
      <c r="H22">
        <f t="shared" si="0"/>
        <v>0</v>
      </c>
      <c r="I22">
        <f t="shared" si="1"/>
        <v>1</v>
      </c>
      <c r="J22" t="str">
        <f t="shared" si="2"/>
        <v>mv Anochetus_AO01_EX2949.contigs.fasta ./final</v>
      </c>
      <c r="K22" t="str">
        <f t="shared" si="3"/>
        <v>mv Anochetus_AO01_EX2949.contigs.fasta Anochetus_AFR01_EX2949.contigs.fasta</v>
      </c>
    </row>
    <row r="23" spans="1:11">
      <c r="A23" t="s">
        <v>55</v>
      </c>
      <c r="B23" t="s">
        <v>2088</v>
      </c>
      <c r="C23" t="str">
        <f>VLOOKUP(A23,dataset!B:K,2,0)</f>
        <v>REMOVE</v>
      </c>
      <c r="D23">
        <f>VLOOKUP(A23,dataset!B:K,3,0)</f>
        <v>0</v>
      </c>
      <c r="E23" t="str">
        <f>VLOOKUP(A23,dataset!B:K,9,0)</f>
        <v>Anochetus_armstrongi_EX2219</v>
      </c>
      <c r="F23" t="str">
        <f>VLOOKUP(A23,dataset!B:K,10,0)</f>
        <v>Anochetus_rectangularis_EX2219</v>
      </c>
      <c r="G23" t="s">
        <v>5752</v>
      </c>
      <c r="H23">
        <f t="shared" si="0"/>
        <v>0</v>
      </c>
      <c r="I23">
        <f t="shared" si="1"/>
        <v>1</v>
      </c>
      <c r="J23" t="str">
        <f t="shared" si="2"/>
        <v>mv Anochetus_armstrongi_EX2219.contigs.fasta ./final</v>
      </c>
      <c r="K23" t="str">
        <f t="shared" si="3"/>
        <v>mv Anochetus_armstrongi_EX2219.contigs.fasta Anochetus_rectangularis_EX2219.contigs.fasta</v>
      </c>
    </row>
    <row r="24" spans="1:11">
      <c r="A24" t="s">
        <v>57</v>
      </c>
      <c r="B24" t="s">
        <v>2089</v>
      </c>
      <c r="C24" t="str">
        <f>VLOOKUP(A24,dataset!B:K,2,0)</f>
        <v>REMOVE</v>
      </c>
      <c r="D24">
        <f>VLOOKUP(A24,dataset!B:K,3,0)</f>
        <v>0</v>
      </c>
      <c r="E24" t="str">
        <f>VLOOKUP(A24,dataset!B:K,9,0)</f>
        <v>Anochetus_bequaerti_EX2220</v>
      </c>
      <c r="F24" t="str">
        <f>VLOOKUP(A24,dataset!B:K,10,0)</f>
        <v>Anochetus_bequaerti_EX2220</v>
      </c>
      <c r="G24" t="s">
        <v>2089</v>
      </c>
      <c r="H24">
        <f t="shared" si="0"/>
        <v>1</v>
      </c>
      <c r="I24">
        <f t="shared" si="1"/>
        <v>1</v>
      </c>
      <c r="J24" t="str">
        <f t="shared" si="2"/>
        <v>mv Anochetus_bequaerti_EX2220.contigs.fasta ./final</v>
      </c>
      <c r="K24" t="str">
        <f t="shared" si="3"/>
        <v>mv Anochetus_bequaerti_EX2220.contigs.fasta Anochetus_bequaerti_EX2220.contigs.fasta</v>
      </c>
    </row>
    <row r="25" spans="1:11">
      <c r="A25" t="s">
        <v>59</v>
      </c>
      <c r="B25" t="s">
        <v>2090</v>
      </c>
      <c r="C25" t="str">
        <f>VLOOKUP(A25,dataset!B:K,2,0)</f>
        <v>KEEP</v>
      </c>
      <c r="D25">
        <f>VLOOKUP(A25,dataset!B:K,3,0)</f>
        <v>0</v>
      </c>
      <c r="E25" t="str">
        <f>VLOOKUP(A25,dataset!B:K,9,0)</f>
        <v>Anochetus_bispinosus_EX2221</v>
      </c>
      <c r="F25" t="str">
        <f>VLOOKUP(A25,dataset!B:K,10,0)</f>
        <v>Anochetus_bispinosus_EX2221</v>
      </c>
      <c r="G25" t="s">
        <v>2090</v>
      </c>
      <c r="H25">
        <f t="shared" si="0"/>
        <v>1</v>
      </c>
      <c r="I25">
        <f t="shared" si="1"/>
        <v>1</v>
      </c>
      <c r="J25" t="str">
        <f t="shared" si="2"/>
        <v>mv Anochetus_bispinosus_EX2221.contigs.fasta ./final</v>
      </c>
      <c r="K25" t="str">
        <f t="shared" si="3"/>
        <v>mv Anochetus_bispinosus_EX2221.contigs.fasta Anochetus_bispinosus_EX2221.contigs.fasta</v>
      </c>
    </row>
    <row r="26" spans="1:11">
      <c r="A26" t="s">
        <v>1558</v>
      </c>
      <c r="B26" t="s">
        <v>2091</v>
      </c>
      <c r="C26" t="str">
        <f>VLOOKUP(A26,dataset!B:K,2,0)</f>
        <v>KEEP</v>
      </c>
      <c r="D26">
        <f>VLOOKUP(A26,dataset!B:K,3,0)</f>
        <v>0</v>
      </c>
      <c r="E26" t="str">
        <f>VLOOKUP(A26,dataset!B:K,9,0)</f>
        <v>Anochetus_boltoni_MAMI0509_CASENT0006943</v>
      </c>
      <c r="F26" t="str">
        <f>VLOOKUP(A26,dataset!B:K,10,0)</f>
        <v>Anochetus_boltoni_MAMI0509_CASENT0006943</v>
      </c>
      <c r="G26" t="s">
        <v>2091</v>
      </c>
      <c r="H26">
        <f t="shared" si="0"/>
        <v>1</v>
      </c>
      <c r="I26">
        <f t="shared" si="1"/>
        <v>1</v>
      </c>
      <c r="J26" t="str">
        <f t="shared" si="2"/>
        <v>mv Anochetus_boltoni_MAMI0509_CASENT0006943.contigs.fasta ./final</v>
      </c>
      <c r="K26" t="str">
        <f t="shared" si="3"/>
        <v>mv Anochetus_boltoni_MAMI0509_CASENT0006943.contigs.fasta Anochetus_boltoni_MAMI0509_CASENT0006943.contigs.fasta</v>
      </c>
    </row>
    <row r="27" spans="1:11">
      <c r="A27" t="s">
        <v>62</v>
      </c>
      <c r="B27" t="s">
        <v>2092</v>
      </c>
      <c r="C27" t="str">
        <f>VLOOKUP(A27,dataset!B:K,2,0)</f>
        <v>REMOVE</v>
      </c>
      <c r="D27">
        <f>VLOOKUP(A27,dataset!B:K,3,0)</f>
        <v>0</v>
      </c>
      <c r="E27" t="str">
        <f>VLOOKUP(A27,dataset!B:K,9,0)</f>
        <v>Anochetus_bytinskii_EX2894</v>
      </c>
      <c r="F27" t="str">
        <f>VLOOKUP(A27,dataset!B:K,10,0)</f>
        <v>Anochetus_bytinskii_EX2894</v>
      </c>
      <c r="G27" t="s">
        <v>2092</v>
      </c>
      <c r="H27">
        <f t="shared" si="0"/>
        <v>1</v>
      </c>
      <c r="I27">
        <f t="shared" si="1"/>
        <v>1</v>
      </c>
      <c r="J27" t="str">
        <f t="shared" si="2"/>
        <v>mv Anochetus_bytinskii_EX2894.contigs.fasta ./final</v>
      </c>
      <c r="K27" t="str">
        <f t="shared" si="3"/>
        <v>mv Anochetus_bytinskii_EX2894.contigs.fasta Anochetus_bytinskii_EX2894.contigs.fasta</v>
      </c>
    </row>
    <row r="28" spans="1:11">
      <c r="A28" t="s">
        <v>3717</v>
      </c>
      <c r="B28" t="s">
        <v>4214</v>
      </c>
      <c r="C28" t="str">
        <f>VLOOKUP(A28,dataset!B:K,2,0)</f>
        <v>KEEP</v>
      </c>
      <c r="D28">
        <f>VLOOKUP(A28,dataset!B:K,3,0)</f>
        <v>0</v>
      </c>
      <c r="E28" t="str">
        <f>VLOOKUP(A28,dataset!B:K,9,0)</f>
        <v>Anochetus_CASC_MZ03_EX2944</v>
      </c>
      <c r="F28" t="str">
        <f>VLOOKUP(A28,dataset!B:K,10,0)</f>
        <v>Anochetus_AFR01_EX2944</v>
      </c>
      <c r="G28" t="s">
        <v>5789</v>
      </c>
      <c r="H28">
        <f t="shared" si="0"/>
        <v>0</v>
      </c>
      <c r="I28">
        <f t="shared" si="1"/>
        <v>1</v>
      </c>
      <c r="J28" t="str">
        <f t="shared" si="2"/>
        <v>mv Anochetus_CASC_MZ03_EX2944.contigs.fasta ./final</v>
      </c>
      <c r="K28" t="str">
        <f t="shared" si="3"/>
        <v>mv Anochetus_CASC_MZ03_EX2944.contigs.fasta Anochetus_AFR01_EX2944.contigs.fasta</v>
      </c>
    </row>
    <row r="29" spans="1:11">
      <c r="A29" t="s">
        <v>3719</v>
      </c>
      <c r="B29" t="s">
        <v>4226</v>
      </c>
      <c r="C29" t="str">
        <f>VLOOKUP(A29,dataset!B:K,2,0)</f>
        <v>REMOVE</v>
      </c>
      <c r="D29">
        <f>VLOOKUP(A29,dataset!B:K,3,0)</f>
        <v>0</v>
      </c>
      <c r="E29" t="str">
        <f>VLOOKUP(A29,dataset!B:K,9,0)</f>
        <v>Anochetus_CASC_MZ06_EX2945</v>
      </c>
      <c r="F29" t="str">
        <f>VLOOKUP(A29,dataset!B:K,10,0)</f>
        <v>Anochetus_talpa_EX2945</v>
      </c>
      <c r="G29" t="s">
        <v>5737</v>
      </c>
      <c r="H29">
        <f t="shared" si="0"/>
        <v>0</v>
      </c>
      <c r="I29">
        <f t="shared" si="1"/>
        <v>1</v>
      </c>
      <c r="J29" t="str">
        <f t="shared" si="2"/>
        <v>mv Anochetus_CASC_MZ06_EX2945.contigs.fasta ./final</v>
      </c>
      <c r="K29" t="str">
        <f t="shared" si="3"/>
        <v>mv Anochetus_CASC_MZ06_EX2945.contigs.fasta Anochetus_talpa_EX2945.contigs.fasta</v>
      </c>
    </row>
    <row r="30" spans="1:11">
      <c r="A30" t="s">
        <v>3721</v>
      </c>
      <c r="B30" t="s">
        <v>4238</v>
      </c>
      <c r="C30" t="str">
        <f>VLOOKUP(A30,dataset!B:K,2,0)</f>
        <v>REMOVE</v>
      </c>
      <c r="D30">
        <f>VLOOKUP(A30,dataset!B:K,3,0)</f>
        <v>0</v>
      </c>
      <c r="E30" t="str">
        <f>VLOOKUP(A30,dataset!B:K,9,0)</f>
        <v>Anochetus_CASC_MZ07_EX2946</v>
      </c>
      <c r="F30" t="str">
        <f>VLOOKUP(A30,dataset!B:K,10,0)</f>
        <v>Anochetus_CASC_MZ07_EX2946</v>
      </c>
      <c r="G30" t="s">
        <v>4238</v>
      </c>
      <c r="H30">
        <f t="shared" si="0"/>
        <v>1</v>
      </c>
      <c r="I30">
        <f t="shared" si="1"/>
        <v>1</v>
      </c>
      <c r="J30" t="str">
        <f t="shared" si="2"/>
        <v>mv Anochetus_CASC_MZ07_EX2946.contigs.fasta ./final</v>
      </c>
      <c r="K30" t="str">
        <f t="shared" si="3"/>
        <v>mv Anochetus_CASC_MZ07_EX2946.contigs.fasta Anochetus_CASC_MZ07_EX2946.contigs.fasta</v>
      </c>
    </row>
    <row r="31" spans="1:11">
      <c r="A31" t="s">
        <v>3723</v>
      </c>
      <c r="B31" t="s">
        <v>4249</v>
      </c>
      <c r="C31" t="str">
        <f>VLOOKUP(A31,dataset!B:K,2,0)</f>
        <v>REMOVE</v>
      </c>
      <c r="D31">
        <f>VLOOKUP(A31,dataset!B:K,3,0)</f>
        <v>0</v>
      </c>
      <c r="E31" t="str">
        <f>VLOOKUP(A31,dataset!B:K,9,0)</f>
        <v>Anochetus_CASC_MZ09_EX2947</v>
      </c>
      <c r="F31" t="str">
        <f>VLOOKUP(A31,dataset!B:K,10,0)</f>
        <v>Anochetus_CASC_MZ09_EX2947</v>
      </c>
      <c r="G31" t="s">
        <v>4249</v>
      </c>
      <c r="H31">
        <f t="shared" si="0"/>
        <v>1</v>
      </c>
      <c r="I31">
        <f t="shared" si="1"/>
        <v>1</v>
      </c>
      <c r="J31" t="str">
        <f t="shared" si="2"/>
        <v>mv Anochetus_CASC_MZ09_EX2947.contigs.fasta ./final</v>
      </c>
      <c r="K31" t="str">
        <f t="shared" si="3"/>
        <v>mv Anochetus_CASC_MZ09_EX2947.contigs.fasta Anochetus_CASC_MZ09_EX2947.contigs.fasta</v>
      </c>
    </row>
    <row r="32" spans="1:11">
      <c r="A32" t="s">
        <v>3725</v>
      </c>
      <c r="B32" t="s">
        <v>4261</v>
      </c>
      <c r="C32" t="str">
        <f>VLOOKUP(A32,dataset!B:K,2,0)</f>
        <v>KEEP</v>
      </c>
      <c r="D32">
        <f>VLOOKUP(A32,dataset!B:K,3,0)</f>
        <v>0</v>
      </c>
      <c r="E32" t="str">
        <f>VLOOKUP(A32,dataset!B:K,9,0)</f>
        <v>Anochetus_CASC_MZ11_EX2948</v>
      </c>
      <c r="F32" t="str">
        <f>VLOOKUP(A32,dataset!B:K,10,0)</f>
        <v>Anochetus_CASC_MZ11_EX2948</v>
      </c>
      <c r="G32" t="s">
        <v>4261</v>
      </c>
      <c r="H32">
        <f t="shared" si="0"/>
        <v>1</v>
      </c>
      <c r="I32">
        <f t="shared" si="1"/>
        <v>1</v>
      </c>
      <c r="J32" t="str">
        <f t="shared" si="2"/>
        <v>mv Anochetus_CASC_MZ11_EX2948.contigs.fasta ./final</v>
      </c>
      <c r="K32" t="str">
        <f t="shared" si="3"/>
        <v>mv Anochetus_CASC_MZ11_EX2948.contigs.fasta Anochetus_CASC_MZ11_EX2948.contigs.fasta</v>
      </c>
    </row>
    <row r="33" spans="1:11">
      <c r="A33" t="s">
        <v>64</v>
      </c>
      <c r="B33" t="s">
        <v>2093</v>
      </c>
      <c r="C33" t="str">
        <f>VLOOKUP(A33,dataset!B:K,2,0)</f>
        <v>KEEP</v>
      </c>
      <c r="D33">
        <f>VLOOKUP(A33,dataset!B:K,3,0)</f>
        <v>0</v>
      </c>
      <c r="E33" t="str">
        <f>VLOOKUP(A33,dataset!B:K,9,0)</f>
        <v>Anochetus_cato_EX2895</v>
      </c>
      <c r="F33" t="str">
        <f>VLOOKUP(A33,dataset!B:K,10,0)</f>
        <v>Anochetus_cato_EX2895</v>
      </c>
      <c r="G33" t="s">
        <v>2093</v>
      </c>
      <c r="H33">
        <f t="shared" si="0"/>
        <v>1</v>
      </c>
      <c r="I33">
        <f t="shared" si="1"/>
        <v>1</v>
      </c>
      <c r="J33" t="str">
        <f t="shared" si="2"/>
        <v>mv Anochetus_cato_EX2895.contigs.fasta ./final</v>
      </c>
      <c r="K33" t="str">
        <f t="shared" si="3"/>
        <v>mv Anochetus_cato_EX2895.contigs.fasta Anochetus_cato_EX2895.contigs.fasta</v>
      </c>
    </row>
    <row r="34" spans="1:11">
      <c r="A34" t="s">
        <v>3727</v>
      </c>
      <c r="B34" t="s">
        <v>4293</v>
      </c>
      <c r="C34" t="str">
        <f>VLOOKUP(A34,dataset!B:K,2,0)</f>
        <v>KEEP</v>
      </c>
      <c r="D34">
        <f>VLOOKUP(A34,dataset!B:K,3,0)</f>
        <v>0</v>
      </c>
      <c r="E34" t="str">
        <f>VLOOKUP(A34,dataset!B:K,9,0)</f>
        <v>Anochetus_CM03_EX2935</v>
      </c>
      <c r="F34" t="str">
        <f>VLOOKUP(A34,dataset!B:K,10,0)</f>
        <v>Anochetus_CM03_EX2935</v>
      </c>
      <c r="G34" t="s">
        <v>4293</v>
      </c>
      <c r="H34">
        <f t="shared" si="0"/>
        <v>1</v>
      </c>
      <c r="I34">
        <f t="shared" si="1"/>
        <v>1</v>
      </c>
      <c r="J34" t="str">
        <f t="shared" si="2"/>
        <v>mv Anochetus_CM03_EX2935.contigs.fasta ./final</v>
      </c>
      <c r="K34" t="str">
        <f t="shared" si="3"/>
        <v>mv Anochetus_CM03_EX2935.contigs.fasta Anochetus_CM03_EX2935.contigs.fasta</v>
      </c>
    </row>
    <row r="35" spans="1:11">
      <c r="A35" t="s">
        <v>3729</v>
      </c>
      <c r="B35" t="s">
        <v>4213</v>
      </c>
      <c r="C35" t="str">
        <f>VLOOKUP(A35,dataset!B:K,2,0)</f>
        <v>REMOVE</v>
      </c>
      <c r="D35">
        <f>VLOOKUP(A35,dataset!B:K,3,0)</f>
        <v>0</v>
      </c>
      <c r="E35" t="str">
        <f>VLOOKUP(A35,dataset!B:K,9,0)</f>
        <v>Anochetus_CM04_EX2936</v>
      </c>
      <c r="F35" t="str">
        <f>VLOOKUP(A35,dataset!B:K,10,0)</f>
        <v>Anochetus_AFR01_EX2936</v>
      </c>
      <c r="G35" t="s">
        <v>5764</v>
      </c>
      <c r="H35">
        <f t="shared" si="0"/>
        <v>0</v>
      </c>
      <c r="I35">
        <f t="shared" si="1"/>
        <v>1</v>
      </c>
      <c r="J35" t="str">
        <f t="shared" si="2"/>
        <v>mv Anochetus_CM04_EX2936.contigs.fasta ./final</v>
      </c>
      <c r="K35" t="str">
        <f t="shared" si="3"/>
        <v>mv Anochetus_CM04_EX2936.contigs.fasta Anochetus_AFR01_EX2936.contigs.fasta</v>
      </c>
    </row>
    <row r="36" spans="1:11">
      <c r="A36" t="s">
        <v>3731</v>
      </c>
      <c r="B36" t="s">
        <v>4237</v>
      </c>
      <c r="C36" t="str">
        <f>VLOOKUP(A36,dataset!B:K,2,0)</f>
        <v>KEEP</v>
      </c>
      <c r="D36">
        <f>VLOOKUP(A36,dataset!B:K,3,0)</f>
        <v>0</v>
      </c>
      <c r="E36" t="str">
        <f>VLOOKUP(A36,dataset!B:K,9,0)</f>
        <v>Anochetus_CM05_EX2938</v>
      </c>
      <c r="F36" t="str">
        <f>VLOOKUP(A36,dataset!B:K,10,0)</f>
        <v>Anochetus_bequaerti_EX2938</v>
      </c>
      <c r="G36" t="s">
        <v>5793</v>
      </c>
      <c r="H36">
        <f t="shared" si="0"/>
        <v>0</v>
      </c>
      <c r="I36">
        <f t="shared" si="1"/>
        <v>1</v>
      </c>
      <c r="J36" t="str">
        <f t="shared" si="2"/>
        <v>mv Anochetus_CM05_EX2938.contigs.fasta ./final</v>
      </c>
      <c r="K36" t="str">
        <f t="shared" si="3"/>
        <v>mv Anochetus_CM05_EX2938.contigs.fasta Anochetus_bequaerti_EX2938.contigs.fasta</v>
      </c>
    </row>
    <row r="37" spans="1:11">
      <c r="A37" t="s">
        <v>65</v>
      </c>
      <c r="B37" t="s">
        <v>2094</v>
      </c>
      <c r="C37" t="str">
        <f>VLOOKUP(A37,dataset!B:K,2,0)</f>
        <v>KEEP</v>
      </c>
      <c r="D37">
        <f>VLOOKUP(A37,dataset!B:K,3,0)</f>
        <v>0</v>
      </c>
      <c r="E37" t="str">
        <f>VLOOKUP(A37,dataset!B:K,9,0)</f>
        <v>Anochetus_diegensis_EX2222</v>
      </c>
      <c r="F37" t="str">
        <f>VLOOKUP(A37,dataset!B:K,10,0)</f>
        <v>Anochetus_diegensis_EX2222</v>
      </c>
      <c r="G37" t="s">
        <v>2094</v>
      </c>
      <c r="H37">
        <f t="shared" si="0"/>
        <v>1</v>
      </c>
      <c r="I37">
        <f t="shared" si="1"/>
        <v>1</v>
      </c>
      <c r="J37" t="str">
        <f t="shared" si="2"/>
        <v>mv Anochetus_diegensis_EX2222.contigs.fasta ./final</v>
      </c>
      <c r="K37" t="str">
        <f t="shared" si="3"/>
        <v>mv Anochetus_diegensis_EX2222.contigs.fasta Anochetus_diegensis_EX2222.contigs.fasta</v>
      </c>
    </row>
    <row r="38" spans="1:11">
      <c r="A38" t="s">
        <v>5897</v>
      </c>
      <c r="B38" t="s">
        <v>5874</v>
      </c>
      <c r="C38" t="str">
        <f>VLOOKUP(A38,dataset!B:K,2,0)</f>
        <v>KEEP</v>
      </c>
      <c r="D38">
        <f>VLOOKUP(A38,dataset!B:K,3,0)</f>
        <v>0</v>
      </c>
      <c r="E38" t="str">
        <f>VLOOKUP(A38,dataset!B:K,9,0)</f>
        <v>Anochetus_emarginatus_EX2286a</v>
      </c>
      <c r="F38" t="str">
        <f>VLOOKUP(A38,dataset!B:K,10,0)</f>
        <v>Anochetus_emarginatus_EX2286a</v>
      </c>
      <c r="G38" t="s">
        <v>5874</v>
      </c>
      <c r="H38">
        <f t="shared" si="0"/>
        <v>1</v>
      </c>
      <c r="I38">
        <f t="shared" si="1"/>
        <v>1</v>
      </c>
      <c r="J38" t="str">
        <f t="shared" si="2"/>
        <v>mv Anochetus_emarginatus_EX2286a.contigs.fasta ./final</v>
      </c>
      <c r="K38" t="str">
        <f t="shared" si="3"/>
        <v>mv Anochetus_emarginatus_EX2286a.contigs.fasta Anochetus_emarginatus_EX2286a.contigs.fasta</v>
      </c>
    </row>
    <row r="39" spans="1:11">
      <c r="A39" t="s">
        <v>3733</v>
      </c>
      <c r="B39" t="s">
        <v>4416</v>
      </c>
      <c r="C39" t="str">
        <f>VLOOKUP(A39,dataset!B:K,2,0)</f>
        <v>REMOVE</v>
      </c>
      <c r="D39" t="str">
        <f>VLOOKUP(A39,dataset!B:K,3,0)</f>
        <v>KEEP</v>
      </c>
      <c r="E39" t="str">
        <f>VLOOKUP(A39,dataset!B:K,9,0)</f>
        <v>Anochetus_filicornis_D2823</v>
      </c>
      <c r="F39" t="str">
        <f>VLOOKUP(A39,dataset!B:K,10,0)</f>
        <v>Anochetus_filicornis_D2823</v>
      </c>
      <c r="G39" t="s">
        <v>4416</v>
      </c>
      <c r="H39">
        <f t="shared" si="0"/>
        <v>1</v>
      </c>
      <c r="I39">
        <f t="shared" si="1"/>
        <v>1</v>
      </c>
      <c r="J39" t="str">
        <f t="shared" si="2"/>
        <v>mv Anochetus_filicornis_D2823.contigs.fasta ./final</v>
      </c>
      <c r="K39" t="str">
        <f t="shared" si="3"/>
        <v>mv Anochetus_filicornis_D2823.contigs.fasta Anochetus_filicornis_D2823.contigs.fasta</v>
      </c>
    </row>
    <row r="40" spans="1:11">
      <c r="A40" t="s">
        <v>67</v>
      </c>
      <c r="B40" t="s">
        <v>2095</v>
      </c>
      <c r="C40" t="str">
        <f>VLOOKUP(A40,dataset!B:K,2,0)</f>
        <v>KEEP</v>
      </c>
      <c r="D40" t="str">
        <f>VLOOKUP(A40,dataset!B:K,3,0)</f>
        <v>KEEP</v>
      </c>
      <c r="E40" t="str">
        <f>VLOOKUP(A40,dataset!B:K,9,0)</f>
        <v>Anochetus_fuliginosus_D2421</v>
      </c>
      <c r="F40" t="str">
        <f>VLOOKUP(A40,dataset!B:K,10,0)</f>
        <v>Anochetus_fuliginosus_D2421</v>
      </c>
      <c r="G40" t="s">
        <v>2095</v>
      </c>
      <c r="H40">
        <f t="shared" si="0"/>
        <v>1</v>
      </c>
      <c r="I40">
        <f t="shared" si="1"/>
        <v>1</v>
      </c>
      <c r="J40" t="str">
        <f t="shared" si="2"/>
        <v>mv Anochetus_fuliginosus_D2421.contigs.fasta ./final</v>
      </c>
      <c r="K40" t="str">
        <f t="shared" si="3"/>
        <v>mv Anochetus_fuliginosus_D2421.contigs.fasta Anochetus_fuliginosus_D2421.contigs.fasta</v>
      </c>
    </row>
    <row r="41" spans="1:11">
      <c r="A41" t="s">
        <v>68</v>
      </c>
      <c r="B41" t="s">
        <v>2096</v>
      </c>
      <c r="C41" t="str">
        <f>VLOOKUP(A41,dataset!B:K,2,0)</f>
        <v>REMOVE</v>
      </c>
      <c r="D41">
        <f>VLOOKUP(A41,dataset!B:K,3,0)</f>
        <v>0</v>
      </c>
      <c r="E41" t="str">
        <f>VLOOKUP(A41,dataset!B:K,9,0)</f>
        <v>Anochetus_fuliginosus_EX2920</v>
      </c>
      <c r="F41" t="str">
        <f>VLOOKUP(A41,dataset!B:K,10,0)</f>
        <v>Anochetus_fuliginosus_EX2920</v>
      </c>
      <c r="G41" t="s">
        <v>2096</v>
      </c>
      <c r="H41">
        <f t="shared" si="0"/>
        <v>1</v>
      </c>
      <c r="I41">
        <f t="shared" si="1"/>
        <v>1</v>
      </c>
      <c r="J41" t="str">
        <f t="shared" si="2"/>
        <v>mv Anochetus_fuliginosus_EX2920.contigs.fasta ./final</v>
      </c>
      <c r="K41" t="str">
        <f t="shared" si="3"/>
        <v>mv Anochetus_fuliginosus_EX2920.contigs.fasta Anochetus_fuliginosus_EX2920.contigs.fasta</v>
      </c>
    </row>
    <row r="42" spans="1:11">
      <c r="A42" t="s">
        <v>70</v>
      </c>
      <c r="B42" t="s">
        <v>2097</v>
      </c>
      <c r="C42" t="str">
        <f>VLOOKUP(A42,dataset!B:K,2,0)</f>
        <v>REMOVE</v>
      </c>
      <c r="D42">
        <f>VLOOKUP(A42,dataset!B:K,3,0)</f>
        <v>0</v>
      </c>
      <c r="E42" t="str">
        <f>VLOOKUP(A42,dataset!B:K,9,0)</f>
        <v>Anochetus_ghilianii_EX2921</v>
      </c>
      <c r="F42" t="str">
        <f>VLOOKUP(A42,dataset!B:K,10,0)</f>
        <v>Anochetus_ghilianii_EX2921</v>
      </c>
      <c r="G42" t="s">
        <v>2097</v>
      </c>
      <c r="H42">
        <f t="shared" si="0"/>
        <v>1</v>
      </c>
      <c r="I42">
        <f t="shared" si="1"/>
        <v>1</v>
      </c>
      <c r="J42" t="str">
        <f t="shared" si="2"/>
        <v>mv Anochetus_ghilianii_EX2921.contigs.fasta ./final</v>
      </c>
      <c r="K42" t="str">
        <f t="shared" si="3"/>
        <v>mv Anochetus_ghilianii_EX2921.contigs.fasta Anochetus_ghilianii_EX2921.contigs.fasta</v>
      </c>
    </row>
    <row r="43" spans="1:11">
      <c r="A43" t="s">
        <v>1560</v>
      </c>
      <c r="B43" t="s">
        <v>2098</v>
      </c>
      <c r="C43" t="str">
        <f>VLOOKUP(A43,dataset!B:K,2,0)</f>
        <v>KEEP</v>
      </c>
      <c r="D43" t="str">
        <f>VLOOKUP(A43,dataset!B:K,3,0)</f>
        <v>KEEP</v>
      </c>
      <c r="E43" t="str">
        <f>VLOOKUP(A43,dataset!B:K,9,0)</f>
        <v>Anochetus_goodmani_BBX435_CASENT0347692</v>
      </c>
      <c r="F43" t="str">
        <f>VLOOKUP(A43,dataset!B:K,10,0)</f>
        <v>Anochetus_goodmani_BBX435_CASENT0347692</v>
      </c>
      <c r="G43" t="s">
        <v>2098</v>
      </c>
      <c r="H43">
        <f t="shared" si="0"/>
        <v>1</v>
      </c>
      <c r="I43">
        <f t="shared" si="1"/>
        <v>1</v>
      </c>
      <c r="J43" t="str">
        <f t="shared" si="2"/>
        <v>mv Anochetus_goodmani_BBX435_CASENT0347692.contigs.fasta ./final</v>
      </c>
      <c r="K43" t="str">
        <f t="shared" si="3"/>
        <v>mv Anochetus_goodmani_BBX435_CASENT0347692.contigs.fasta Anochetus_goodmani_BBX435_CASENT0347692.contigs.fasta</v>
      </c>
    </row>
    <row r="44" spans="1:11">
      <c r="A44" t="s">
        <v>73</v>
      </c>
      <c r="B44" t="s">
        <v>2099</v>
      </c>
      <c r="C44" t="str">
        <f>VLOOKUP(A44,dataset!B:K,2,0)</f>
        <v>REMOVE</v>
      </c>
      <c r="D44">
        <f>VLOOKUP(A44,dataset!B:K,3,0)</f>
        <v>0</v>
      </c>
      <c r="E44" t="str">
        <f>VLOOKUP(A44,dataset!B:K,9,0)</f>
        <v>Anochetus_graeffei_EX2896</v>
      </c>
      <c r="F44" t="str">
        <f>VLOOKUP(A44,dataset!B:K,10,0)</f>
        <v>Anochetus_graeffei_EX2896</v>
      </c>
      <c r="G44" t="s">
        <v>2099</v>
      </c>
      <c r="H44">
        <f t="shared" si="0"/>
        <v>1</v>
      </c>
      <c r="I44">
        <f t="shared" si="1"/>
        <v>1</v>
      </c>
      <c r="J44" t="str">
        <f t="shared" si="2"/>
        <v>mv Anochetus_graeffei_EX2896.contigs.fasta ./final</v>
      </c>
      <c r="K44" t="str">
        <f t="shared" si="3"/>
        <v>mv Anochetus_graeffei_EX2896.contigs.fasta Anochetus_graeffei_EX2896.contigs.fasta</v>
      </c>
    </row>
    <row r="45" spans="1:11">
      <c r="A45" t="s">
        <v>1562</v>
      </c>
      <c r="B45" t="s">
        <v>2100</v>
      </c>
      <c r="C45" t="str">
        <f>VLOOKUP(A45,dataset!B:K,2,0)</f>
        <v>KEEP</v>
      </c>
      <c r="D45" t="str">
        <f>VLOOKUP(A45,dataset!B:K,3,0)</f>
        <v>KEEP</v>
      </c>
      <c r="E45" t="str">
        <f>VLOOKUP(A45,dataset!B:K,9,0)</f>
        <v>Anochetus_grandidieri_MAMI0510_CASENT0804361</v>
      </c>
      <c r="F45" t="str">
        <f>VLOOKUP(A45,dataset!B:K,10,0)</f>
        <v>Anochetus_grandidieri_MAMI0510_CASENT0804361</v>
      </c>
      <c r="G45" t="s">
        <v>2100</v>
      </c>
      <c r="H45">
        <f t="shared" si="0"/>
        <v>1</v>
      </c>
      <c r="I45">
        <f t="shared" si="1"/>
        <v>1</v>
      </c>
      <c r="J45" t="str">
        <f t="shared" si="2"/>
        <v>mv Anochetus_grandidieri_MAMI0510_CASENT0804361.contigs.fasta ./final</v>
      </c>
      <c r="K45" t="str">
        <f t="shared" si="3"/>
        <v>mv Anochetus_grandidieri_MAMI0510_CASENT0804361.contigs.fasta Anochetus_grandidieri_MAMI0510_CASENT0804361.contigs.fasta</v>
      </c>
    </row>
    <row r="46" spans="1:11">
      <c r="A46" t="s">
        <v>76</v>
      </c>
      <c r="B46" t="s">
        <v>2101</v>
      </c>
      <c r="C46" t="str">
        <f>VLOOKUP(A46,dataset!B:K,2,0)</f>
        <v>KEEP</v>
      </c>
      <c r="D46">
        <f>VLOOKUP(A46,dataset!B:K,3,0)</f>
        <v>0</v>
      </c>
      <c r="E46" t="str">
        <f>VLOOKUP(A46,dataset!B:K,9,0)</f>
        <v>Anochetus_hohenbergiae_EX2897</v>
      </c>
      <c r="F46" t="str">
        <f>VLOOKUP(A46,dataset!B:K,10,0)</f>
        <v>Anochetus_hohenbergiae_EX2897</v>
      </c>
      <c r="G46" t="s">
        <v>2101</v>
      </c>
      <c r="H46">
        <f t="shared" si="0"/>
        <v>1</v>
      </c>
      <c r="I46">
        <f t="shared" si="1"/>
        <v>1</v>
      </c>
      <c r="J46" t="str">
        <f t="shared" si="2"/>
        <v>mv Anochetus_hohenbergiae_EX2897.contigs.fasta ./final</v>
      </c>
      <c r="K46" t="str">
        <f t="shared" si="3"/>
        <v>mv Anochetus_hohenbergiae_EX2897.contigs.fasta Anochetus_hohenbergiae_EX2897.contigs.fasta</v>
      </c>
    </row>
    <row r="47" spans="1:11">
      <c r="A47" t="s">
        <v>78</v>
      </c>
      <c r="B47" t="s">
        <v>2102</v>
      </c>
      <c r="C47" t="str">
        <f>VLOOKUP(A47,dataset!B:K,2,0)</f>
        <v>KEEP</v>
      </c>
      <c r="D47">
        <f>VLOOKUP(A47,dataset!B:K,3,0)</f>
        <v>0</v>
      </c>
      <c r="E47" t="str">
        <f>VLOOKUP(A47,dataset!B:K,9,0)</f>
        <v>Anochetus_horridus_EX2223</v>
      </c>
      <c r="F47" t="str">
        <f>VLOOKUP(A47,dataset!B:K,10,0)</f>
        <v>Anochetus_horridus_EX2223</v>
      </c>
      <c r="G47" t="s">
        <v>2102</v>
      </c>
      <c r="H47">
        <f t="shared" si="0"/>
        <v>1</v>
      </c>
      <c r="I47">
        <f t="shared" si="1"/>
        <v>1</v>
      </c>
      <c r="J47" t="str">
        <f t="shared" si="2"/>
        <v>mv Anochetus_horridus_EX2223.contigs.fasta ./final</v>
      </c>
      <c r="K47" t="str">
        <f t="shared" si="3"/>
        <v>mv Anochetus_horridus_EX2223.contigs.fasta Anochetus_horridus_EX2223.contigs.fasta</v>
      </c>
    </row>
    <row r="48" spans="1:11">
      <c r="A48" t="s">
        <v>80</v>
      </c>
      <c r="B48" t="s">
        <v>2103</v>
      </c>
      <c r="C48" t="str">
        <f>VLOOKUP(A48,dataset!B:K,2,0)</f>
        <v>KEEP</v>
      </c>
      <c r="D48">
        <f>VLOOKUP(A48,dataset!B:K,3,0)</f>
        <v>0</v>
      </c>
      <c r="E48" t="str">
        <f>VLOOKUP(A48,dataset!B:K,9,0)</f>
        <v>Anochetus_inermis_EX2898</v>
      </c>
      <c r="F48" t="str">
        <f>VLOOKUP(A48,dataset!B:K,10,0)</f>
        <v>Anochetus_inermis_EX2898</v>
      </c>
      <c r="G48" t="s">
        <v>2103</v>
      </c>
      <c r="H48">
        <f t="shared" si="0"/>
        <v>1</v>
      </c>
      <c r="I48">
        <f t="shared" si="1"/>
        <v>1</v>
      </c>
      <c r="J48" t="str">
        <f t="shared" si="2"/>
        <v>mv Anochetus_inermis_EX2898.contigs.fasta ./final</v>
      </c>
      <c r="K48" t="str">
        <f t="shared" si="3"/>
        <v>mv Anochetus_inermis_EX2898.contigs.fasta Anochetus_inermis_EX2898.contigs.fasta</v>
      </c>
    </row>
    <row r="49" spans="1:11">
      <c r="A49" t="s">
        <v>3737</v>
      </c>
      <c r="B49" t="s">
        <v>4292</v>
      </c>
      <c r="C49" t="str">
        <f>VLOOKUP(A49,dataset!B:K,2,0)</f>
        <v>KEEP</v>
      </c>
      <c r="D49" t="str">
        <f>VLOOKUP(A49,dataset!B:K,3,0)</f>
        <v>KEEP</v>
      </c>
      <c r="E49" t="str">
        <f>VLOOKUP(A49,dataset!B:K,9,0)</f>
        <v>Anochetus_isolatus_EX3026</v>
      </c>
      <c r="F49" t="str">
        <f>VLOOKUP(A49,dataset!B:K,10,0)</f>
        <v>Anochetus_isolatus_EX3026</v>
      </c>
      <c r="G49" t="s">
        <v>4292</v>
      </c>
      <c r="H49">
        <f t="shared" si="0"/>
        <v>1</v>
      </c>
      <c r="I49">
        <f t="shared" si="1"/>
        <v>1</v>
      </c>
      <c r="J49" t="str">
        <f t="shared" si="2"/>
        <v>mv Anochetus_isolatus_EX3026.contigs.fasta ./final</v>
      </c>
      <c r="K49" t="str">
        <f t="shared" si="3"/>
        <v>mv Anochetus_isolatus_EX3026.contigs.fasta Anochetus_isolatus_EX3026.contigs.fasta</v>
      </c>
    </row>
    <row r="50" spans="1:11">
      <c r="A50" t="s">
        <v>24</v>
      </c>
      <c r="B50" t="s">
        <v>2072</v>
      </c>
      <c r="C50" t="str">
        <f>VLOOKUP(A50,dataset!B:K,2,0)</f>
        <v>KEEP</v>
      </c>
      <c r="D50" t="str">
        <f>VLOOKUP(A50,dataset!B:K,3,0)</f>
        <v>KEEP</v>
      </c>
      <c r="E50" t="str">
        <f>VLOOKUP(A50,dataset!B:K,9,0)</f>
        <v>Anochetus_JLRL_nard_EX2903</v>
      </c>
      <c r="F50" t="str">
        <f>VLOOKUP(A50,dataset!B:K,10,0)</f>
        <v>Anochetus_ghilianii_EX2903</v>
      </c>
      <c r="G50" t="s">
        <v>5791</v>
      </c>
      <c r="H50">
        <f t="shared" si="0"/>
        <v>0</v>
      </c>
      <c r="I50">
        <f t="shared" si="1"/>
        <v>1</v>
      </c>
      <c r="J50" t="str">
        <f t="shared" si="2"/>
        <v>mv Anochetus_JLRL_nard_EX2903.contigs.fasta ./final</v>
      </c>
      <c r="K50" t="str">
        <f t="shared" si="3"/>
        <v>mv Anochetus_JLRL_nard_EX2903.contigs.fasta Anochetus_ghilianii_EX2903.contigs.fasta</v>
      </c>
    </row>
    <row r="51" spans="1:11">
      <c r="A51" t="s">
        <v>82</v>
      </c>
      <c r="B51" t="s">
        <v>2104</v>
      </c>
      <c r="C51" t="str">
        <f>VLOOKUP(A51,dataset!B:K,2,0)</f>
        <v>REMOVE</v>
      </c>
      <c r="D51">
        <f>VLOOKUP(A51,dataset!B:K,3,0)</f>
        <v>0</v>
      </c>
      <c r="E51" t="str">
        <f>VLOOKUP(A51,dataset!B:K,9,0)</f>
        <v>Anochetus_katonae_D2419</v>
      </c>
      <c r="F51" t="str">
        <f>VLOOKUP(A51,dataset!B:K,10,0)</f>
        <v>Anochetus_katonae_D2419</v>
      </c>
      <c r="G51" t="s">
        <v>2104</v>
      </c>
      <c r="H51">
        <f t="shared" si="0"/>
        <v>1</v>
      </c>
      <c r="I51">
        <f t="shared" si="1"/>
        <v>1</v>
      </c>
      <c r="J51" t="str">
        <f t="shared" si="2"/>
        <v>mv Anochetus_katonae_D2419.contigs.fasta ./final</v>
      </c>
      <c r="K51" t="str">
        <f t="shared" si="3"/>
        <v>mv Anochetus_katonae_D2419.contigs.fasta Anochetus_katonae_D2419.contigs.fasta</v>
      </c>
    </row>
    <row r="52" spans="1:11">
      <c r="A52" t="s">
        <v>83</v>
      </c>
      <c r="B52" t="s">
        <v>2105</v>
      </c>
      <c r="C52" t="str">
        <f>VLOOKUP(A52,dataset!B:K,2,0)</f>
        <v>KEEP</v>
      </c>
      <c r="D52">
        <f>VLOOKUP(A52,dataset!B:K,3,0)</f>
        <v>0</v>
      </c>
      <c r="E52" t="str">
        <f>VLOOKUP(A52,dataset!B:K,9,0)</f>
        <v>Anochetus_katonae_EX2922</v>
      </c>
      <c r="F52" t="str">
        <f>VLOOKUP(A52,dataset!B:K,10,0)</f>
        <v>Anochetus_katonae_EX2922</v>
      </c>
      <c r="G52" t="s">
        <v>2105</v>
      </c>
      <c r="H52">
        <f t="shared" si="0"/>
        <v>1</v>
      </c>
      <c r="I52">
        <f t="shared" si="1"/>
        <v>1</v>
      </c>
      <c r="J52" t="str">
        <f t="shared" si="2"/>
        <v>mv Anochetus_katonae_EX2922.contigs.fasta ./final</v>
      </c>
      <c r="K52" t="str">
        <f t="shared" si="3"/>
        <v>mv Anochetus_katonae_EX2922.contigs.fasta Anochetus_katonae_EX2922.contigs.fasta</v>
      </c>
    </row>
    <row r="53" spans="1:11">
      <c r="A53" t="s">
        <v>4450</v>
      </c>
      <c r="B53" t="s">
        <v>4432</v>
      </c>
      <c r="C53" t="str">
        <f>VLOOKUP(A53,dataset!B:K,2,0)</f>
        <v>KEEP</v>
      </c>
      <c r="D53">
        <f>VLOOKUP(A53,dataset!B:K,3,0)</f>
        <v>0</v>
      </c>
      <c r="E53" t="str">
        <f>VLOOKUP(A53,dataset!B:K,9,0)</f>
        <v>Anochetus_kempfi_D2900</v>
      </c>
      <c r="F53" t="str">
        <f>VLOOKUP(A53,dataset!B:K,10,0)</f>
        <v>Anochetus_kempfi_D2900</v>
      </c>
      <c r="G53" t="s">
        <v>4432</v>
      </c>
      <c r="H53">
        <f t="shared" si="0"/>
        <v>1</v>
      </c>
      <c r="I53">
        <f t="shared" si="1"/>
        <v>1</v>
      </c>
      <c r="J53" t="str">
        <f t="shared" si="2"/>
        <v>mv Anochetus_kempfi_D2900.contigs.fasta ./final</v>
      </c>
      <c r="K53" t="str">
        <f t="shared" si="3"/>
        <v>mv Anochetus_kempfi_D2900.contigs.fasta Anochetus_kempfi_D2900.contigs.fasta</v>
      </c>
    </row>
    <row r="54" spans="1:11">
      <c r="A54" t="s">
        <v>85</v>
      </c>
      <c r="B54" t="s">
        <v>2106</v>
      </c>
      <c r="C54" t="str">
        <f>VLOOKUP(A54,dataset!B:K,2,0)</f>
        <v>KEEP</v>
      </c>
      <c r="D54" t="str">
        <f>VLOOKUP(A54,dataset!B:K,3,0)</f>
        <v>KEEP</v>
      </c>
      <c r="E54" t="str">
        <f>VLOOKUP(A54,dataset!B:K,9,0)</f>
        <v>Anochetus_levaillanti_D2418</v>
      </c>
      <c r="F54" t="str">
        <f>VLOOKUP(A54,dataset!B:K,10,0)</f>
        <v>Anochetus_levaillanti_D2418</v>
      </c>
      <c r="G54" t="s">
        <v>2106</v>
      </c>
      <c r="H54">
        <f t="shared" si="0"/>
        <v>1</v>
      </c>
      <c r="I54">
        <f t="shared" si="1"/>
        <v>1</v>
      </c>
      <c r="J54" t="str">
        <f t="shared" si="2"/>
        <v>mv Anochetus_levaillanti_D2418.contigs.fasta ./final</v>
      </c>
      <c r="K54" t="str">
        <f t="shared" si="3"/>
        <v>mv Anochetus_levaillanti_D2418.contigs.fasta Anochetus_levaillanti_D2418.contigs.fasta</v>
      </c>
    </row>
    <row r="55" spans="1:11">
      <c r="A55" t="s">
        <v>86</v>
      </c>
      <c r="B55" t="s">
        <v>2107</v>
      </c>
      <c r="C55" t="str">
        <f>VLOOKUP(A55,dataset!B:K,2,0)</f>
        <v>REMOVE</v>
      </c>
      <c r="D55">
        <f>VLOOKUP(A55,dataset!B:K,3,0)</f>
        <v>0</v>
      </c>
      <c r="E55" t="str">
        <f>VLOOKUP(A55,dataset!B:K,9,0)</f>
        <v>Anochetus_levaillanti_EX2923</v>
      </c>
      <c r="F55" t="str">
        <f>VLOOKUP(A55,dataset!B:K,10,0)</f>
        <v>Anochetus_levaillanti_EX2923</v>
      </c>
      <c r="G55" t="s">
        <v>2107</v>
      </c>
      <c r="H55">
        <f t="shared" si="0"/>
        <v>1</v>
      </c>
      <c r="I55">
        <f t="shared" si="1"/>
        <v>1</v>
      </c>
      <c r="J55" t="str">
        <f t="shared" si="2"/>
        <v>mv Anochetus_levaillanti_EX2923.contigs.fasta ./final</v>
      </c>
      <c r="K55" t="str">
        <f t="shared" si="3"/>
        <v>mv Anochetus_levaillanti_EX2923.contigs.fasta Anochetus_levaillanti_EX2923.contigs.fasta</v>
      </c>
    </row>
    <row r="56" spans="1:11">
      <c r="A56" t="s">
        <v>1564</v>
      </c>
      <c r="B56" t="s">
        <v>2108</v>
      </c>
      <c r="C56" t="str">
        <f>VLOOKUP(A56,dataset!B:K,2,0)</f>
        <v>KEEP</v>
      </c>
      <c r="D56">
        <f>VLOOKUP(A56,dataset!B:K,3,0)</f>
        <v>0</v>
      </c>
      <c r="E56" t="str">
        <f>VLOOKUP(A56,dataset!B:K,9,0)</f>
        <v>Anochetus_madagascarensis_MAMI0512_CASENT0788946</v>
      </c>
      <c r="F56" t="str">
        <f>VLOOKUP(A56,dataset!B:K,10,0)</f>
        <v>Anochetus_madagascarensis_MAMI0512_CASENT0788946</v>
      </c>
      <c r="G56" t="s">
        <v>2108</v>
      </c>
      <c r="H56">
        <f t="shared" si="0"/>
        <v>1</v>
      </c>
      <c r="I56">
        <f t="shared" si="1"/>
        <v>1</v>
      </c>
      <c r="J56" t="str">
        <f t="shared" si="2"/>
        <v>mv Anochetus_madagascarensis_MAMI0512_CASENT0788946.contigs.fasta ./final</v>
      </c>
      <c r="K56" t="str">
        <f t="shared" si="3"/>
        <v>mv Anochetus_madagascarensis_MAMI0512_CASENT0788946.contigs.fasta Anochetus_madagascarensis_MAMI0512_CASENT0788946.contigs.fasta</v>
      </c>
    </row>
    <row r="57" spans="1:11">
      <c r="A57" t="s">
        <v>89</v>
      </c>
      <c r="B57" t="s">
        <v>2109</v>
      </c>
      <c r="C57" t="str">
        <f>VLOOKUP(A57,dataset!B:K,2,0)</f>
        <v>KEEP</v>
      </c>
      <c r="D57">
        <f>VLOOKUP(A57,dataset!B:K,3,0)</f>
        <v>0</v>
      </c>
      <c r="E57" t="str">
        <f>VLOOKUP(A57,dataset!B:K,9,0)</f>
        <v>Anochetus_mayri_EX2271</v>
      </c>
      <c r="F57" t="str">
        <f>VLOOKUP(A57,dataset!B:K,10,0)</f>
        <v>Anochetus_mayri_EX2271</v>
      </c>
      <c r="G57" t="s">
        <v>2109</v>
      </c>
      <c r="H57">
        <f t="shared" si="0"/>
        <v>1</v>
      </c>
      <c r="I57">
        <f t="shared" si="1"/>
        <v>1</v>
      </c>
      <c r="J57" t="str">
        <f t="shared" si="2"/>
        <v>mv Anochetus_mayri_EX2271.contigs.fasta ./final</v>
      </c>
      <c r="K57" t="str">
        <f t="shared" si="3"/>
        <v>mv Anochetus_mayri_EX2271.contigs.fasta Anochetus_mayri_EX2271.contigs.fasta</v>
      </c>
    </row>
    <row r="58" spans="1:11">
      <c r="A58" t="s">
        <v>91</v>
      </c>
      <c r="B58" t="s">
        <v>2110</v>
      </c>
      <c r="C58" t="str">
        <f>VLOOKUP(A58,dataset!B:K,2,0)</f>
        <v>KEEP</v>
      </c>
      <c r="D58">
        <f>VLOOKUP(A58,dataset!B:K,3,0)</f>
        <v>0</v>
      </c>
      <c r="E58" t="str">
        <f>VLOOKUP(A58,dataset!B:K,9,0)</f>
        <v>Anochetus_micans_EX2280</v>
      </c>
      <c r="F58" t="str">
        <f>VLOOKUP(A58,dataset!B:K,10,0)</f>
        <v>Anochetus_micans_EX2280</v>
      </c>
      <c r="G58" t="s">
        <v>2110</v>
      </c>
      <c r="H58">
        <f t="shared" si="0"/>
        <v>1</v>
      </c>
      <c r="I58">
        <f t="shared" si="1"/>
        <v>1</v>
      </c>
      <c r="J58" t="str">
        <f t="shared" si="2"/>
        <v>mv Anochetus_micans_EX2280.contigs.fasta ./final</v>
      </c>
      <c r="K58" t="str">
        <f t="shared" si="3"/>
        <v>mv Anochetus_micans_EX2280.contigs.fasta Anochetus_micans_EX2280.contigs.fasta</v>
      </c>
    </row>
    <row r="59" spans="1:11">
      <c r="A59" t="s">
        <v>93</v>
      </c>
      <c r="B59" t="s">
        <v>2111</v>
      </c>
      <c r="C59" t="str">
        <f>VLOOKUP(A59,dataset!B:K,2,0)</f>
        <v>KEEP</v>
      </c>
      <c r="D59" t="str">
        <f>VLOOKUP(A59,dataset!B:K,3,0)</f>
        <v>KEEP</v>
      </c>
      <c r="E59" t="str">
        <f>VLOOKUP(A59,dataset!B:K,9,0)</f>
        <v>Anochetus_minans_EX2224</v>
      </c>
      <c r="F59" t="str">
        <f>VLOOKUP(A59,dataset!B:K,10,0)</f>
        <v>Anochetus_minans_EX2224</v>
      </c>
      <c r="G59" t="s">
        <v>2111</v>
      </c>
      <c r="H59">
        <f t="shared" si="0"/>
        <v>1</v>
      </c>
      <c r="I59">
        <f t="shared" si="1"/>
        <v>1</v>
      </c>
      <c r="J59" t="str">
        <f t="shared" si="2"/>
        <v>mv Anochetus_minans_EX2224.contigs.fasta ./final</v>
      </c>
      <c r="K59" t="str">
        <f t="shared" si="3"/>
        <v>mv Anochetus_minans_EX2224.contigs.fasta Anochetus_minans_EX2224.contigs.fasta</v>
      </c>
    </row>
    <row r="60" spans="1:11">
      <c r="A60" t="s">
        <v>95</v>
      </c>
      <c r="B60" t="s">
        <v>2112</v>
      </c>
      <c r="C60" t="str">
        <f>VLOOKUP(A60,dataset!B:K,2,0)</f>
        <v>KEEP</v>
      </c>
      <c r="D60">
        <f>VLOOKUP(A60,dataset!B:K,3,0)</f>
        <v>0</v>
      </c>
      <c r="E60" t="str">
        <f>VLOOKUP(A60,dataset!B:K,9,0)</f>
        <v>Anochetus_mixtus_EX2673</v>
      </c>
      <c r="F60" t="str">
        <f>VLOOKUP(A60,dataset!B:K,10,0)</f>
        <v>Anochetus_mixtus_EX2673</v>
      </c>
      <c r="G60" t="s">
        <v>2112</v>
      </c>
      <c r="H60">
        <f t="shared" si="0"/>
        <v>1</v>
      </c>
      <c r="I60">
        <f t="shared" si="1"/>
        <v>1</v>
      </c>
      <c r="J60" t="str">
        <f t="shared" si="2"/>
        <v>mv Anochetus_mixtus_EX2673.contigs.fasta ./final</v>
      </c>
      <c r="K60" t="str">
        <f t="shared" si="3"/>
        <v>mv Anochetus_mixtus_EX2673.contigs.fasta Anochetus_mixtus_EX2673.contigs.fasta</v>
      </c>
    </row>
    <row r="61" spans="1:11">
      <c r="A61" t="s">
        <v>97</v>
      </c>
      <c r="B61" t="s">
        <v>2113</v>
      </c>
      <c r="C61" t="str">
        <f>VLOOKUP(A61,dataset!B:K,2,0)</f>
        <v>KEEP</v>
      </c>
      <c r="D61">
        <f>VLOOKUP(A61,dataset!B:K,3,0)</f>
        <v>0</v>
      </c>
      <c r="E61" t="str">
        <f>VLOOKUP(A61,dataset!B:K,9,0)</f>
        <v>Anochetus_muzziolii_EX2900</v>
      </c>
      <c r="F61" t="str">
        <f>VLOOKUP(A61,dataset!B:K,10,0)</f>
        <v>Anochetus_muzziolii_EX2900</v>
      </c>
      <c r="G61" t="s">
        <v>2113</v>
      </c>
      <c r="H61">
        <f t="shared" si="0"/>
        <v>1</v>
      </c>
      <c r="I61">
        <f t="shared" si="1"/>
        <v>1</v>
      </c>
      <c r="J61" t="str">
        <f t="shared" si="2"/>
        <v>mv Anochetus_muzziolii_EX2900.contigs.fasta ./final</v>
      </c>
      <c r="K61" t="str">
        <f t="shared" si="3"/>
        <v>mv Anochetus_muzziolii_EX2900.contigs.fasta Anochetus_muzziolii_EX2900.contigs.fasta</v>
      </c>
    </row>
    <row r="62" spans="1:11">
      <c r="A62" t="s">
        <v>26</v>
      </c>
      <c r="B62" t="s">
        <v>2073</v>
      </c>
      <c r="C62" t="str">
        <f>VLOOKUP(A62,dataset!B:K,2,0)</f>
        <v>KEEP</v>
      </c>
      <c r="D62">
        <f>VLOOKUP(A62,dataset!B:K,3,0)</f>
        <v>0</v>
      </c>
      <c r="E62" t="str">
        <f>VLOOKUP(A62,dataset!B:K,9,0)</f>
        <v>Anochetus_MY06_EX2915</v>
      </c>
      <c r="F62" t="str">
        <f>VLOOKUP(A62,dataset!B:K,10,0)</f>
        <v>Anochetus_MY06_EX2915</v>
      </c>
      <c r="G62" t="s">
        <v>2073</v>
      </c>
      <c r="H62">
        <f t="shared" si="0"/>
        <v>1</v>
      </c>
      <c r="I62">
        <f t="shared" si="1"/>
        <v>1</v>
      </c>
      <c r="J62" t="str">
        <f t="shared" si="2"/>
        <v>mv Anochetus_MY06_EX2915.contigs.fasta ./final</v>
      </c>
      <c r="K62" t="str">
        <f t="shared" si="3"/>
        <v>mv Anochetus_MY06_EX2915.contigs.fasta Anochetus_MY06_EX2915.contigs.fasta</v>
      </c>
    </row>
    <row r="63" spans="1:11">
      <c r="A63" t="s">
        <v>28</v>
      </c>
      <c r="B63" t="s">
        <v>2074</v>
      </c>
      <c r="C63" t="str">
        <f>VLOOKUP(A63,dataset!B:K,2,0)</f>
        <v>KEEP</v>
      </c>
      <c r="D63">
        <f>VLOOKUP(A63,dataset!B:K,3,0)</f>
        <v>0</v>
      </c>
      <c r="E63" t="str">
        <f>VLOOKUP(A63,dataset!B:K,9,0)</f>
        <v>Anochetus_MY07_EX2916</v>
      </c>
      <c r="F63" t="str">
        <f>VLOOKUP(A63,dataset!B:K,10,0)</f>
        <v>Anochetus_rugosus_EX2916</v>
      </c>
      <c r="G63" t="s">
        <v>5778</v>
      </c>
      <c r="H63">
        <f t="shared" si="0"/>
        <v>0</v>
      </c>
      <c r="I63">
        <f t="shared" si="1"/>
        <v>1</v>
      </c>
      <c r="J63" t="str">
        <f t="shared" si="2"/>
        <v>mv Anochetus_MY07_EX2916.contigs.fasta ./final</v>
      </c>
      <c r="K63" t="str">
        <f t="shared" si="3"/>
        <v>mv Anochetus_MY07_EX2916.contigs.fasta Anochetus_rugosus_EX2916.contigs.fasta</v>
      </c>
    </row>
    <row r="64" spans="1:11">
      <c r="A64" t="s">
        <v>30</v>
      </c>
      <c r="B64" t="s">
        <v>2075</v>
      </c>
      <c r="C64" t="str">
        <f>VLOOKUP(A64,dataset!B:K,2,0)</f>
        <v>REMOVE</v>
      </c>
      <c r="D64">
        <f>VLOOKUP(A64,dataset!B:K,3,0)</f>
        <v>0</v>
      </c>
      <c r="E64" t="str">
        <f>VLOOKUP(A64,dataset!B:K,9,0)</f>
        <v>Anochetus_MY08_EX2917</v>
      </c>
      <c r="F64" t="str">
        <f>VLOOKUP(A64,dataset!B:K,10,0)</f>
        <v>Anochetus_myops_EX2917</v>
      </c>
      <c r="G64" t="s">
        <v>5753</v>
      </c>
      <c r="H64">
        <f t="shared" si="0"/>
        <v>0</v>
      </c>
      <c r="I64">
        <f t="shared" si="1"/>
        <v>1</v>
      </c>
      <c r="J64" t="str">
        <f t="shared" si="2"/>
        <v>mv Anochetus_MY08_EX2917.contigs.fasta ./final</v>
      </c>
      <c r="K64" t="str">
        <f t="shared" si="3"/>
        <v>mv Anochetus_MY08_EX2917.contigs.fasta Anochetus_myops_EX2917.contigs.fasta</v>
      </c>
    </row>
    <row r="65" spans="1:11">
      <c r="A65" t="s">
        <v>99</v>
      </c>
      <c r="B65" t="s">
        <v>2114</v>
      </c>
      <c r="C65" t="str">
        <f>VLOOKUP(A65,dataset!B:K,2,0)</f>
        <v>KEEP</v>
      </c>
      <c r="D65" t="str">
        <f>VLOOKUP(A65,dataset!B:K,3,0)</f>
        <v>KEEP</v>
      </c>
      <c r="E65" t="str">
        <f>VLOOKUP(A65,dataset!B:K,9,0)</f>
        <v>Anochetus_myops_EX2225</v>
      </c>
      <c r="F65" t="str">
        <f>VLOOKUP(A65,dataset!B:K,10,0)</f>
        <v>Anochetus_myops_EX2225</v>
      </c>
      <c r="G65" t="s">
        <v>2114</v>
      </c>
      <c r="H65">
        <f t="shared" si="0"/>
        <v>1</v>
      </c>
      <c r="I65">
        <f t="shared" si="1"/>
        <v>1</v>
      </c>
      <c r="J65" t="str">
        <f t="shared" si="2"/>
        <v>mv Anochetus_myops_EX2225.contigs.fasta ./final</v>
      </c>
      <c r="K65" t="str">
        <f t="shared" si="3"/>
        <v>mv Anochetus_myops_EX2225.contigs.fasta Anochetus_myops_EX2225.contigs.fasta</v>
      </c>
    </row>
    <row r="66" spans="1:11">
      <c r="A66" t="s">
        <v>101</v>
      </c>
      <c r="B66" t="s">
        <v>2115</v>
      </c>
      <c r="C66" t="str">
        <f>VLOOKUP(A66,dataset!B:K,2,0)</f>
        <v>KEEP</v>
      </c>
      <c r="D66">
        <f>VLOOKUP(A66,dataset!B:K,3,0)</f>
        <v>0</v>
      </c>
      <c r="E66" t="str">
        <f>VLOOKUP(A66,dataset!B:K,9,0)</f>
        <v>Anochetus_natalensis_D2439</v>
      </c>
      <c r="F66" t="str">
        <f>VLOOKUP(A66,dataset!B:K,10,0)</f>
        <v>Anochetus_natalensis_D2439</v>
      </c>
      <c r="G66" t="s">
        <v>2115</v>
      </c>
      <c r="H66">
        <f t="shared" si="0"/>
        <v>1</v>
      </c>
      <c r="I66">
        <f t="shared" si="1"/>
        <v>1</v>
      </c>
      <c r="J66" t="str">
        <f t="shared" si="2"/>
        <v>mv Anochetus_natalensis_D2439.contigs.fasta ./final</v>
      </c>
      <c r="K66" t="str">
        <f t="shared" si="3"/>
        <v>mv Anochetus_natalensis_D2439.contigs.fasta Anochetus_natalensis_D2439.contigs.fasta</v>
      </c>
    </row>
    <row r="67" spans="1:11">
      <c r="A67" t="s">
        <v>3739</v>
      </c>
      <c r="B67" t="s">
        <v>4369</v>
      </c>
      <c r="C67" t="str">
        <f>VLOOKUP(A67,dataset!B:K,2,0)</f>
        <v>REMOVE</v>
      </c>
      <c r="D67">
        <f>VLOOKUP(A67,dataset!B:K,3,0)</f>
        <v>0</v>
      </c>
      <c r="E67" t="str">
        <f>VLOOKUP(A67,dataset!B:K,9,0)</f>
        <v>Anochetus_neglectus_EX3080</v>
      </c>
      <c r="F67" t="str">
        <f>VLOOKUP(A67,dataset!B:K,10,0)</f>
        <v>Anochetus_neglectus_EX3080</v>
      </c>
      <c r="G67" t="s">
        <v>4369</v>
      </c>
      <c r="H67">
        <f t="shared" ref="H67:H130" si="4">IF(F67=B67,1,0)</f>
        <v>1</v>
      </c>
      <c r="I67">
        <f t="shared" ref="I67:I130" si="5">IF(G67=F67,1,0)</f>
        <v>1</v>
      </c>
      <c r="J67" t="str">
        <f t="shared" ref="J67:J130" si="6">"mv "&amp;B67&amp;".contigs.fasta ./final"</f>
        <v>mv Anochetus_neglectus_EX3080.contigs.fasta ./final</v>
      </c>
      <c r="K67" t="str">
        <f t="shared" ref="K67:K130" si="7">"mv "&amp;B67&amp;".contigs.fasta "&amp;G67&amp;".contigs.fasta"</f>
        <v>mv Anochetus_neglectus_EX3080.contigs.fasta Anochetus_neglectus_EX3080.contigs.fasta</v>
      </c>
    </row>
    <row r="68" spans="1:11">
      <c r="A68" t="s">
        <v>103</v>
      </c>
      <c r="B68" t="s">
        <v>2116</v>
      </c>
      <c r="C68" t="str">
        <f>VLOOKUP(A68,dataset!B:K,2,0)</f>
        <v>KEEP</v>
      </c>
      <c r="D68" t="str">
        <f>VLOOKUP(A68,dataset!B:K,3,0)</f>
        <v>KEEP</v>
      </c>
      <c r="E68" t="str">
        <f>VLOOKUP(A68,dataset!B:K,9,0)</f>
        <v>Anochetus_obscuratus_D2438</v>
      </c>
      <c r="F68" t="str">
        <f>VLOOKUP(A68,dataset!B:K,10,0)</f>
        <v>Anochetus_obscuratus_D2438</v>
      </c>
      <c r="G68" t="s">
        <v>2116</v>
      </c>
      <c r="H68">
        <f t="shared" si="4"/>
        <v>1</v>
      </c>
      <c r="I68">
        <f t="shared" si="5"/>
        <v>1</v>
      </c>
      <c r="J68" t="str">
        <f t="shared" si="6"/>
        <v>mv Anochetus_obscuratus_D2438.contigs.fasta ./final</v>
      </c>
      <c r="K68" t="str">
        <f t="shared" si="7"/>
        <v>mv Anochetus_obscuratus_D2438.contigs.fasta Anochetus_obscuratus_D2438.contigs.fasta</v>
      </c>
    </row>
    <row r="69" spans="1:11">
      <c r="A69" t="s">
        <v>104</v>
      </c>
      <c r="B69" t="s">
        <v>2117</v>
      </c>
      <c r="C69" t="str">
        <f>VLOOKUP(A69,dataset!B:K,2,0)</f>
        <v>REMOVE</v>
      </c>
      <c r="D69">
        <f>VLOOKUP(A69,dataset!B:K,3,0)</f>
        <v>0</v>
      </c>
      <c r="E69" t="str">
        <f>VLOOKUP(A69,dataset!B:K,9,0)</f>
        <v>Anochetus_obscuratus_EX2924</v>
      </c>
      <c r="F69" t="str">
        <f>VLOOKUP(A69,dataset!B:K,10,0)</f>
        <v>Anochetus_obscuratus_EX2924</v>
      </c>
      <c r="G69" t="s">
        <v>2117</v>
      </c>
      <c r="H69">
        <f t="shared" si="4"/>
        <v>1</v>
      </c>
      <c r="I69">
        <f t="shared" si="5"/>
        <v>1</v>
      </c>
      <c r="J69" t="str">
        <f t="shared" si="6"/>
        <v>mv Anochetus_obscuratus_EX2924.contigs.fasta ./final</v>
      </c>
      <c r="K69" t="str">
        <f t="shared" si="7"/>
        <v>mv Anochetus_obscuratus_EX2924.contigs.fasta Anochetus_obscuratus_EX2924.contigs.fasta</v>
      </c>
    </row>
    <row r="70" spans="1:11">
      <c r="A70" t="s">
        <v>106</v>
      </c>
      <c r="B70" t="s">
        <v>2118</v>
      </c>
      <c r="C70" t="str">
        <f>VLOOKUP(A70,dataset!B:K,2,0)</f>
        <v>KEEP</v>
      </c>
      <c r="D70">
        <f>VLOOKUP(A70,dataset!B:K,3,0)</f>
        <v>0</v>
      </c>
      <c r="E70" t="str">
        <f>VLOOKUP(A70,dataset!B:K,9,0)</f>
        <v>Anochetus_orchidicola_EX2284</v>
      </c>
      <c r="F70" t="str">
        <f>VLOOKUP(A70,dataset!B:K,10,0)</f>
        <v>Anochetus_orchidicola_EX2284</v>
      </c>
      <c r="G70" t="s">
        <v>2118</v>
      </c>
      <c r="H70">
        <f t="shared" si="4"/>
        <v>1</v>
      </c>
      <c r="I70">
        <f t="shared" si="5"/>
        <v>1</v>
      </c>
      <c r="J70" t="str">
        <f t="shared" si="6"/>
        <v>mv Anochetus_orchidicola_EX2284.contigs.fasta ./final</v>
      </c>
      <c r="K70" t="str">
        <f t="shared" si="7"/>
        <v>mv Anochetus_orchidicola_EX2284.contigs.fasta Anochetus_orchidicola_EX2284.contigs.fasta</v>
      </c>
    </row>
    <row r="71" spans="1:11">
      <c r="A71" t="s">
        <v>108</v>
      </c>
      <c r="B71" t="s">
        <v>2119</v>
      </c>
      <c r="C71" t="str">
        <f>VLOOKUP(A71,dataset!B:K,2,0)</f>
        <v>KEEP</v>
      </c>
      <c r="D71">
        <f>VLOOKUP(A71,dataset!B:K,3,0)</f>
        <v>0</v>
      </c>
      <c r="E71" t="str">
        <f>VLOOKUP(A71,dataset!B:K,9,0)</f>
        <v>Anochetus_paripungens_EX2901</v>
      </c>
      <c r="F71" t="str">
        <f>VLOOKUP(A71,dataset!B:K,10,0)</f>
        <v>Anochetus_paripungens_EX2901</v>
      </c>
      <c r="G71" t="s">
        <v>2119</v>
      </c>
      <c r="H71">
        <f t="shared" si="4"/>
        <v>1</v>
      </c>
      <c r="I71">
        <f t="shared" si="5"/>
        <v>1</v>
      </c>
      <c r="J71" t="str">
        <f t="shared" si="6"/>
        <v>mv Anochetus_paripungens_EX2901.contigs.fasta ./final</v>
      </c>
      <c r="K71" t="str">
        <f t="shared" si="7"/>
        <v>mv Anochetus_paripungens_EX2901.contigs.fasta Anochetus_paripungens_EX2901.contigs.fasta</v>
      </c>
    </row>
    <row r="72" spans="1:11">
      <c r="A72" t="s">
        <v>5911</v>
      </c>
      <c r="B72" t="s">
        <v>5904</v>
      </c>
      <c r="C72" t="str">
        <f>VLOOKUP(A72,dataset!B:K,2,0)</f>
        <v>KEEP</v>
      </c>
      <c r="D72">
        <f>VLOOKUP(A72,dataset!B:K,3,0)</f>
        <v>0</v>
      </c>
      <c r="E72" t="str">
        <f>VLOOKUP(A72,dataset!B:K,9,0)</f>
        <v>Anochetus_pattersoni_MAMI0558</v>
      </c>
      <c r="F72" t="str">
        <f>VLOOKUP(A72,dataset!B:K,10,0)</f>
        <v>Anochetus_pattersoni_MAMI0558</v>
      </c>
      <c r="G72" t="s">
        <v>5904</v>
      </c>
      <c r="H72">
        <f t="shared" si="4"/>
        <v>1</v>
      </c>
      <c r="I72">
        <f t="shared" si="5"/>
        <v>1</v>
      </c>
      <c r="J72" t="str">
        <f t="shared" si="6"/>
        <v>mv Anochetus_pattersoni_MAMI0558.contigs.fasta ./final</v>
      </c>
      <c r="K72" t="str">
        <f t="shared" si="7"/>
        <v>mv Anochetus_pattersoni_MAMI0558.contigs.fasta Anochetus_pattersoni_MAMI0558.contigs.fasta</v>
      </c>
    </row>
    <row r="73" spans="1:11">
      <c r="A73" t="s">
        <v>32</v>
      </c>
      <c r="B73" t="s">
        <v>2076</v>
      </c>
      <c r="C73" t="str">
        <f>VLOOKUP(A73,dataset!B:K,2,0)</f>
        <v>KEEP</v>
      </c>
      <c r="D73">
        <f>VLOOKUP(A73,dataset!B:K,3,0)</f>
        <v>0</v>
      </c>
      <c r="E73" t="str">
        <f>VLOOKUP(A73,dataset!B:K,9,0)</f>
        <v>Anochetus_PE01_EX2904</v>
      </c>
      <c r="F73" t="str">
        <f>VLOOKUP(A73,dataset!B:K,10,0)</f>
        <v>Anochetus_PE01_EX2904</v>
      </c>
      <c r="G73" t="s">
        <v>2076</v>
      </c>
      <c r="H73">
        <f t="shared" si="4"/>
        <v>1</v>
      </c>
      <c r="I73">
        <f t="shared" si="5"/>
        <v>1</v>
      </c>
      <c r="J73" t="str">
        <f t="shared" si="6"/>
        <v>mv Anochetus_PE01_EX2904.contigs.fasta ./final</v>
      </c>
      <c r="K73" t="str">
        <f t="shared" si="7"/>
        <v>mv Anochetus_PE01_EX2904.contigs.fasta Anochetus_PE01_EX2904.contigs.fasta</v>
      </c>
    </row>
    <row r="74" spans="1:11">
      <c r="A74" t="s">
        <v>34</v>
      </c>
      <c r="B74" t="s">
        <v>2077</v>
      </c>
      <c r="C74" t="str">
        <f>VLOOKUP(A74,dataset!B:K,2,0)</f>
        <v>KEEP</v>
      </c>
      <c r="D74">
        <f>VLOOKUP(A74,dataset!B:K,3,0)</f>
        <v>0</v>
      </c>
      <c r="E74" t="str">
        <f>VLOOKUP(A74,dataset!B:K,9,0)</f>
        <v>Anochetus_PE02_EX2905</v>
      </c>
      <c r="F74" t="str">
        <f>VLOOKUP(A74,dataset!B:K,10,0)</f>
        <v>Anochetus_PE02_EX2905</v>
      </c>
      <c r="G74" t="s">
        <v>2077</v>
      </c>
      <c r="H74">
        <f t="shared" si="4"/>
        <v>1</v>
      </c>
      <c r="I74">
        <f t="shared" si="5"/>
        <v>1</v>
      </c>
      <c r="J74" t="str">
        <f t="shared" si="6"/>
        <v>mv Anochetus_PE02_EX2905.contigs.fasta ./final</v>
      </c>
      <c r="K74" t="str">
        <f t="shared" si="7"/>
        <v>mv Anochetus_PE02_EX2905.contigs.fasta Anochetus_PE02_EX2905.contigs.fasta</v>
      </c>
    </row>
    <row r="75" spans="1:11">
      <c r="A75" t="s">
        <v>36</v>
      </c>
      <c r="B75" t="s">
        <v>2078</v>
      </c>
      <c r="C75" t="str">
        <f>VLOOKUP(A75,dataset!B:K,2,0)</f>
        <v>KEEP</v>
      </c>
      <c r="D75">
        <f>VLOOKUP(A75,dataset!B:K,3,0)</f>
        <v>0</v>
      </c>
      <c r="E75" t="str">
        <f>VLOOKUP(A75,dataset!B:K,9,0)</f>
        <v>Anochetus_PE03_EX2906</v>
      </c>
      <c r="F75" t="str">
        <f>VLOOKUP(A75,dataset!B:K,10,0)</f>
        <v>Anochetus_targionii_EX2906</v>
      </c>
      <c r="G75" t="s">
        <v>5779</v>
      </c>
      <c r="H75">
        <f t="shared" si="4"/>
        <v>0</v>
      </c>
      <c r="I75">
        <f t="shared" si="5"/>
        <v>1</v>
      </c>
      <c r="J75" t="str">
        <f t="shared" si="6"/>
        <v>mv Anochetus_PE03_EX2906.contigs.fasta ./final</v>
      </c>
      <c r="K75" t="str">
        <f t="shared" si="7"/>
        <v>mv Anochetus_PE03_EX2906.contigs.fasta Anochetus_targionii_EX2906.contigs.fasta</v>
      </c>
    </row>
    <row r="76" spans="1:11">
      <c r="A76" t="s">
        <v>110</v>
      </c>
      <c r="B76" t="s">
        <v>2120</v>
      </c>
      <c r="C76" t="str">
        <f>VLOOKUP(A76,dataset!B:K,2,0)</f>
        <v>KEEP</v>
      </c>
      <c r="D76">
        <f>VLOOKUP(A76,dataset!B:K,3,0)</f>
        <v>0</v>
      </c>
      <c r="E76" t="str">
        <f>VLOOKUP(A76,dataset!B:K,9,0)</f>
        <v>Anochetus_pellucidus_D2441</v>
      </c>
      <c r="F76" t="str">
        <f>VLOOKUP(A76,dataset!B:K,10,0)</f>
        <v>Anochetus_pellucidus_D2441</v>
      </c>
      <c r="G76" t="s">
        <v>2120</v>
      </c>
      <c r="H76">
        <f t="shared" si="4"/>
        <v>1</v>
      </c>
      <c r="I76">
        <f t="shared" si="5"/>
        <v>1</v>
      </c>
      <c r="J76" t="str">
        <f t="shared" si="6"/>
        <v>mv Anochetus_pellucidus_D2441.contigs.fasta ./final</v>
      </c>
      <c r="K76" t="str">
        <f t="shared" si="7"/>
        <v>mv Anochetus_pellucidus_D2441.contigs.fasta Anochetus_pellucidus_D2441.contigs.fasta</v>
      </c>
    </row>
    <row r="77" spans="1:11">
      <c r="A77" t="s">
        <v>111</v>
      </c>
      <c r="B77" t="s">
        <v>2121</v>
      </c>
      <c r="C77" t="str">
        <f>VLOOKUP(A77,dataset!B:K,2,0)</f>
        <v>REMOVE</v>
      </c>
      <c r="D77">
        <f>VLOOKUP(A77,dataset!B:K,3,0)</f>
        <v>0</v>
      </c>
      <c r="E77" t="str">
        <f>VLOOKUP(A77,dataset!B:K,9,0)</f>
        <v>Anochetus_pellucidus_EX2925</v>
      </c>
      <c r="F77" t="str">
        <f>VLOOKUP(A77,dataset!B:K,10,0)</f>
        <v>Anochetus_pellucidus_EX2925</v>
      </c>
      <c r="G77" t="s">
        <v>2121</v>
      </c>
      <c r="H77">
        <f t="shared" si="4"/>
        <v>1</v>
      </c>
      <c r="I77">
        <f t="shared" si="5"/>
        <v>1</v>
      </c>
      <c r="J77" t="str">
        <f t="shared" si="6"/>
        <v>mv Anochetus_pellucidus_EX2925.contigs.fasta ./final</v>
      </c>
      <c r="K77" t="str">
        <f t="shared" si="7"/>
        <v>mv Anochetus_pellucidus_EX2925.contigs.fasta Anochetus_pellucidus_EX2925.contigs.fasta</v>
      </c>
    </row>
    <row r="78" spans="1:11">
      <c r="A78" t="s">
        <v>38</v>
      </c>
      <c r="B78" t="s">
        <v>2079</v>
      </c>
      <c r="C78" t="str">
        <f>VLOOKUP(A78,dataset!B:K,2,0)</f>
        <v>KEEP</v>
      </c>
      <c r="D78">
        <f>VLOOKUP(A78,dataset!B:K,3,0)</f>
        <v>0</v>
      </c>
      <c r="E78" t="str">
        <f>VLOOKUP(A78,dataset!B:K,9,0)</f>
        <v>Anochetus_PH01_EX2907</v>
      </c>
      <c r="F78" t="str">
        <f>VLOOKUP(A78,dataset!B:K,10,0)</f>
        <v>Anochetus_PH01_EX2907</v>
      </c>
      <c r="G78" t="s">
        <v>2079</v>
      </c>
      <c r="H78">
        <f t="shared" si="4"/>
        <v>1</v>
      </c>
      <c r="I78">
        <f t="shared" si="5"/>
        <v>1</v>
      </c>
      <c r="J78" t="str">
        <f t="shared" si="6"/>
        <v>mv Anochetus_PH01_EX2907.contigs.fasta ./final</v>
      </c>
      <c r="K78" t="str">
        <f t="shared" si="7"/>
        <v>mv Anochetus_PH01_EX2907.contigs.fasta Anochetus_PH01_EX2907.contigs.fasta</v>
      </c>
    </row>
    <row r="79" spans="1:11">
      <c r="A79" t="s">
        <v>40</v>
      </c>
      <c r="B79" t="s">
        <v>2080</v>
      </c>
      <c r="C79" t="str">
        <f>VLOOKUP(A79,dataset!B:K,2,0)</f>
        <v>KEEP</v>
      </c>
      <c r="D79">
        <f>VLOOKUP(A79,dataset!B:K,3,0)</f>
        <v>0</v>
      </c>
      <c r="E79" t="str">
        <f>VLOOKUP(A79,dataset!B:K,9,0)</f>
        <v>Anochetus_PH02_EX2908</v>
      </c>
      <c r="F79" t="str">
        <f>VLOOKUP(A79,dataset!B:K,10,0)</f>
        <v>Anochetus_PH02_EX2908</v>
      </c>
      <c r="G79" t="s">
        <v>2080</v>
      </c>
      <c r="H79">
        <f t="shared" si="4"/>
        <v>1</v>
      </c>
      <c r="I79">
        <f t="shared" si="5"/>
        <v>1</v>
      </c>
      <c r="J79" t="str">
        <f t="shared" si="6"/>
        <v>mv Anochetus_PH02_EX2908.contigs.fasta ./final</v>
      </c>
      <c r="K79" t="str">
        <f t="shared" si="7"/>
        <v>mv Anochetus_PH02_EX2908.contigs.fasta Anochetus_PH02_EX2908.contigs.fasta</v>
      </c>
    </row>
    <row r="80" spans="1:11">
      <c r="A80" t="s">
        <v>42</v>
      </c>
      <c r="B80" t="s">
        <v>2081</v>
      </c>
      <c r="C80" t="str">
        <f>VLOOKUP(A80,dataset!B:K,2,0)</f>
        <v>KEEP</v>
      </c>
      <c r="D80">
        <f>VLOOKUP(A80,dataset!B:K,3,0)</f>
        <v>0</v>
      </c>
      <c r="E80" t="str">
        <f>VLOOKUP(A80,dataset!B:K,9,0)</f>
        <v>Anochetus_PH03_EX2909</v>
      </c>
      <c r="F80" t="str">
        <f>VLOOKUP(A80,dataset!B:K,10,0)</f>
        <v>Anochetus_PH03_EX2909</v>
      </c>
      <c r="G80" t="s">
        <v>2081</v>
      </c>
      <c r="H80">
        <f t="shared" si="4"/>
        <v>1</v>
      </c>
      <c r="I80">
        <f t="shared" si="5"/>
        <v>1</v>
      </c>
      <c r="J80" t="str">
        <f t="shared" si="6"/>
        <v>mv Anochetus_PH03_EX2909.contigs.fasta ./final</v>
      </c>
      <c r="K80" t="str">
        <f t="shared" si="7"/>
        <v>mv Anochetus_PH03_EX2909.contigs.fasta Anochetus_PH03_EX2909.contigs.fasta</v>
      </c>
    </row>
    <row r="81" spans="1:11">
      <c r="A81" t="s">
        <v>44</v>
      </c>
      <c r="B81" t="s">
        <v>2082</v>
      </c>
      <c r="C81" t="str">
        <f>VLOOKUP(A81,dataset!B:K,2,0)</f>
        <v>KEEP</v>
      </c>
      <c r="D81">
        <f>VLOOKUP(A81,dataset!B:K,3,0)</f>
        <v>0</v>
      </c>
      <c r="E81" t="str">
        <f>VLOOKUP(A81,dataset!B:K,9,0)</f>
        <v>Anochetus_PH04_EX2910</v>
      </c>
      <c r="F81" t="str">
        <f>VLOOKUP(A81,dataset!B:K,10,0)</f>
        <v>Anochetus_PH04_EX2910</v>
      </c>
      <c r="G81" t="s">
        <v>2082</v>
      </c>
      <c r="H81">
        <f t="shared" si="4"/>
        <v>1</v>
      </c>
      <c r="I81">
        <f t="shared" si="5"/>
        <v>1</v>
      </c>
      <c r="J81" t="str">
        <f t="shared" si="6"/>
        <v>mv Anochetus_PH04_EX2910.contigs.fasta ./final</v>
      </c>
      <c r="K81" t="str">
        <f t="shared" si="7"/>
        <v>mv Anochetus_PH04_EX2910.contigs.fasta Anochetus_PH04_EX2910.contigs.fasta</v>
      </c>
    </row>
    <row r="82" spans="1:11">
      <c r="A82" t="s">
        <v>113</v>
      </c>
      <c r="B82" t="s">
        <v>2122</v>
      </c>
      <c r="C82" t="str">
        <f>VLOOKUP(A82,dataset!B:K,2,0)</f>
        <v>KEEP</v>
      </c>
      <c r="D82" t="str">
        <f>VLOOKUP(A82,dataset!B:K,3,0)</f>
        <v>KEEP</v>
      </c>
      <c r="E82" t="str">
        <f>VLOOKUP(A82,dataset!B:K,9,0)</f>
        <v>Anochetus_princeps_EX2226</v>
      </c>
      <c r="F82" t="str">
        <f>VLOOKUP(A82,dataset!B:K,10,0)</f>
        <v>Anochetus_princeps_EX2226</v>
      </c>
      <c r="G82" t="s">
        <v>2122</v>
      </c>
      <c r="H82">
        <f t="shared" si="4"/>
        <v>1</v>
      </c>
      <c r="I82">
        <f t="shared" si="5"/>
        <v>1</v>
      </c>
      <c r="J82" t="str">
        <f t="shared" si="6"/>
        <v>mv Anochetus_princeps_EX2226.contigs.fasta ./final</v>
      </c>
      <c r="K82" t="str">
        <f t="shared" si="7"/>
        <v>mv Anochetus_princeps_EX2226.contigs.fasta Anochetus_princeps_EX2226.contigs.fasta</v>
      </c>
    </row>
    <row r="83" spans="1:11">
      <c r="A83" t="s">
        <v>5909</v>
      </c>
      <c r="B83" t="s">
        <v>5902</v>
      </c>
      <c r="C83" t="str">
        <f>VLOOKUP(A83,dataset!B:K,2,0)</f>
        <v>KEEP</v>
      </c>
      <c r="D83">
        <f>VLOOKUP(A83,dataset!B:K,3,0)</f>
        <v>0</v>
      </c>
      <c r="E83" t="str">
        <f>VLOOKUP(A83,dataset!B:K,9,0)</f>
        <v>Anochetus_pubescens_MAMI0513</v>
      </c>
      <c r="F83" t="str">
        <f>VLOOKUP(A83,dataset!B:K,10,0)</f>
        <v>Anochetus_pubescens_MAMI0513</v>
      </c>
      <c r="G83" t="s">
        <v>5902</v>
      </c>
      <c r="H83">
        <f t="shared" si="4"/>
        <v>1</v>
      </c>
      <c r="I83">
        <f t="shared" si="5"/>
        <v>1</v>
      </c>
      <c r="J83" t="str">
        <f t="shared" si="6"/>
        <v>mv Anochetus_pubescens_MAMI0513.contigs.fasta ./final</v>
      </c>
      <c r="K83" t="str">
        <f t="shared" si="7"/>
        <v>mv Anochetus_pubescens_MAMI0513.contigs.fasta Anochetus_pubescens_MAMI0513.contigs.fasta</v>
      </c>
    </row>
    <row r="84" spans="1:11">
      <c r="A84" t="s">
        <v>118</v>
      </c>
      <c r="B84" t="s">
        <v>2125</v>
      </c>
      <c r="C84" t="str">
        <f>VLOOKUP(A84,dataset!B:K,2,0)</f>
        <v>KEEP</v>
      </c>
      <c r="D84">
        <f>VLOOKUP(A84,dataset!B:K,3,0)</f>
        <v>0</v>
      </c>
      <c r="E84" t="str">
        <f>VLOOKUP(A84,dataset!B:K,9,0)</f>
        <v>Anochetus_punctaticeps_cf_D2423</v>
      </c>
      <c r="F84" t="str">
        <f>VLOOKUP(A84,dataset!B:K,10,0)</f>
        <v>Anochetus_katonae_nr1_D2423</v>
      </c>
      <c r="G84" t="s">
        <v>5739</v>
      </c>
      <c r="H84">
        <f t="shared" si="4"/>
        <v>0</v>
      </c>
      <c r="I84">
        <f t="shared" si="5"/>
        <v>1</v>
      </c>
      <c r="J84" t="str">
        <f t="shared" si="6"/>
        <v>mv Anochetus_punctaticeps_cf_D2423.contigs.fasta ./final</v>
      </c>
      <c r="K84" t="str">
        <f t="shared" si="7"/>
        <v>mv Anochetus_punctaticeps_cf_D2423.contigs.fasta Anochetus_katonae_nr1_D2423.contigs.fasta</v>
      </c>
    </row>
    <row r="85" spans="1:11">
      <c r="A85" t="s">
        <v>115</v>
      </c>
      <c r="B85" t="s">
        <v>2123</v>
      </c>
      <c r="C85" t="str">
        <f>VLOOKUP(A85,dataset!B:K,2,0)</f>
        <v>REMOVE</v>
      </c>
      <c r="D85">
        <f>VLOOKUP(A85,dataset!B:K,3,0)</f>
        <v>0</v>
      </c>
      <c r="E85" t="str">
        <f>VLOOKUP(A85,dataset!B:K,9,0)</f>
        <v>Anochetus_punctaticeps_D2069</v>
      </c>
      <c r="F85" t="str">
        <f>VLOOKUP(A85,dataset!B:K,10,0)</f>
        <v>Anochetus_talpa_D2069</v>
      </c>
      <c r="G85" t="s">
        <v>5738</v>
      </c>
      <c r="H85">
        <f t="shared" si="4"/>
        <v>0</v>
      </c>
      <c r="I85">
        <f t="shared" si="5"/>
        <v>1</v>
      </c>
      <c r="J85" t="str">
        <f t="shared" si="6"/>
        <v>mv Anochetus_punctaticeps_D2069.contigs.fasta ./final</v>
      </c>
      <c r="K85" t="str">
        <f t="shared" si="7"/>
        <v>mv Anochetus_punctaticeps_D2069.contigs.fasta Anochetus_talpa_D2069.contigs.fasta</v>
      </c>
    </row>
    <row r="86" spans="1:11">
      <c r="A86" t="s">
        <v>116</v>
      </c>
      <c r="B86" t="s">
        <v>2124</v>
      </c>
      <c r="C86" t="str">
        <f>VLOOKUP(A86,dataset!B:K,2,0)</f>
        <v>KEEP</v>
      </c>
      <c r="D86">
        <f>VLOOKUP(A86,dataset!B:K,3,0)</f>
        <v>0</v>
      </c>
      <c r="E86" t="str">
        <f>VLOOKUP(A86,dataset!B:K,9,0)</f>
        <v>Anochetus_punctaticeps_EX2926</v>
      </c>
      <c r="F86" t="str">
        <f>VLOOKUP(A86,dataset!B:K,10,0)</f>
        <v>Anochetus_punctaticeps_EX2926</v>
      </c>
      <c r="G86" t="s">
        <v>2124</v>
      </c>
      <c r="H86">
        <f t="shared" si="4"/>
        <v>1</v>
      </c>
      <c r="I86">
        <f t="shared" si="5"/>
        <v>1</v>
      </c>
      <c r="J86" t="str">
        <f t="shared" si="6"/>
        <v>mv Anochetus_punctaticeps_EX2926.contigs.fasta ./final</v>
      </c>
      <c r="K86" t="str">
        <f t="shared" si="7"/>
        <v>mv Anochetus_punctaticeps_EX2926.contigs.fasta Anochetus_punctaticeps_EX2926.contigs.fasta</v>
      </c>
    </row>
    <row r="87" spans="1:11">
      <c r="A87" t="s">
        <v>120</v>
      </c>
      <c r="B87" t="s">
        <v>2126</v>
      </c>
      <c r="C87" t="str">
        <f>VLOOKUP(A87,dataset!B:K,2,0)</f>
        <v>KEEP</v>
      </c>
      <c r="D87">
        <f>VLOOKUP(A87,dataset!B:K,3,0)</f>
        <v>0</v>
      </c>
      <c r="E87" t="str">
        <f>VLOOKUP(A87,dataset!B:K,9,0)</f>
        <v>Anochetus_rectangularis_D2068</v>
      </c>
      <c r="F87" t="str">
        <f>VLOOKUP(A87,dataset!B:K,10,0)</f>
        <v>Anochetus_rectangularis_D2068</v>
      </c>
      <c r="G87" t="s">
        <v>2126</v>
      </c>
      <c r="H87">
        <f t="shared" si="4"/>
        <v>1</v>
      </c>
      <c r="I87">
        <f t="shared" si="5"/>
        <v>1</v>
      </c>
      <c r="J87" t="str">
        <f t="shared" si="6"/>
        <v>mv Anochetus_rectangularis_D2068.contigs.fasta ./final</v>
      </c>
      <c r="K87" t="str">
        <f t="shared" si="7"/>
        <v>mv Anochetus_rectangularis_D2068.contigs.fasta Anochetus_rectangularis_D2068.contigs.fasta</v>
      </c>
    </row>
    <row r="88" spans="1:11">
      <c r="A88" t="s">
        <v>122</v>
      </c>
      <c r="B88" t="s">
        <v>2127</v>
      </c>
      <c r="C88" t="str">
        <f>VLOOKUP(A88,dataset!B:K,2,0)</f>
        <v>KEEP</v>
      </c>
      <c r="D88">
        <f>VLOOKUP(A88,dataset!B:K,3,0)</f>
        <v>0</v>
      </c>
      <c r="E88" t="str">
        <f>VLOOKUP(A88,dataset!B:K,9,0)</f>
        <v>Anochetus_renatae_EX2552</v>
      </c>
      <c r="F88" t="str">
        <f>VLOOKUP(A88,dataset!B:K,10,0)</f>
        <v>Anochetus_renatae_EX2552</v>
      </c>
      <c r="G88" t="s">
        <v>2127</v>
      </c>
      <c r="H88">
        <f t="shared" si="4"/>
        <v>1</v>
      </c>
      <c r="I88">
        <f t="shared" si="5"/>
        <v>1</v>
      </c>
      <c r="J88" t="str">
        <f t="shared" si="6"/>
        <v>mv Anochetus_renatae_EX2552.contigs.fasta ./final</v>
      </c>
      <c r="K88" t="str">
        <f t="shared" si="7"/>
        <v>mv Anochetus_renatae_EX2552.contigs.fasta Anochetus_renatae_EX2552.contigs.fasta</v>
      </c>
    </row>
    <row r="89" spans="1:11">
      <c r="A89" t="s">
        <v>124</v>
      </c>
      <c r="B89" t="s">
        <v>2128</v>
      </c>
      <c r="C89" t="str">
        <f>VLOOKUP(A89,dataset!B:K,2,0)</f>
        <v>REMOVE</v>
      </c>
      <c r="D89">
        <f>VLOOKUP(A89,dataset!B:K,3,0)</f>
        <v>0</v>
      </c>
      <c r="E89" t="str">
        <f>VLOOKUP(A89,dataset!B:K,9,0)</f>
        <v>Anochetus_rugosus_EX2227</v>
      </c>
      <c r="F89" t="str">
        <f>VLOOKUP(A89,dataset!B:K,10,0)</f>
        <v>Anochetus_rugosus_EX2227</v>
      </c>
      <c r="G89" t="s">
        <v>2128</v>
      </c>
      <c r="H89">
        <f t="shared" si="4"/>
        <v>1</v>
      </c>
      <c r="I89">
        <f t="shared" si="5"/>
        <v>1</v>
      </c>
      <c r="J89" t="str">
        <f t="shared" si="6"/>
        <v>mv Anochetus_rugosus_EX2227.contigs.fasta ./final</v>
      </c>
      <c r="K89" t="str">
        <f t="shared" si="7"/>
        <v>mv Anochetus_rugosus_EX2227.contigs.fasta Anochetus_rugosus_EX2227.contigs.fasta</v>
      </c>
    </row>
    <row r="90" spans="1:11">
      <c r="A90" t="s">
        <v>3741</v>
      </c>
      <c r="B90" t="s">
        <v>4282</v>
      </c>
      <c r="C90" t="str">
        <f>VLOOKUP(A90,dataset!B:K,2,0)</f>
        <v>KEEP</v>
      </c>
      <c r="D90">
        <f>VLOOKUP(A90,dataset!B:K,3,0)</f>
        <v>0</v>
      </c>
      <c r="E90" t="str">
        <f>VLOOKUP(A90,dataset!B:K,9,0)</f>
        <v>Anochetus_sedilloti_EX2934</v>
      </c>
      <c r="F90" t="str">
        <f>VLOOKUP(A90,dataset!B:K,10,0)</f>
        <v>Anochetus_sedilloti_EX2934</v>
      </c>
      <c r="G90" t="s">
        <v>4282</v>
      </c>
      <c r="H90">
        <f t="shared" si="4"/>
        <v>1</v>
      </c>
      <c r="I90">
        <f t="shared" si="5"/>
        <v>1</v>
      </c>
      <c r="J90" t="str">
        <f t="shared" si="6"/>
        <v>mv Anochetus_sedilloti_EX2934.contigs.fasta ./final</v>
      </c>
      <c r="K90" t="str">
        <f t="shared" si="7"/>
        <v>mv Anochetus_sedilloti_EX2934.contigs.fasta Anochetus_sedilloti_EX2934.contigs.fasta</v>
      </c>
    </row>
    <row r="91" spans="1:11">
      <c r="A91" t="s">
        <v>126</v>
      </c>
      <c r="B91" t="s">
        <v>2129</v>
      </c>
      <c r="C91" t="str">
        <f>VLOOKUP(A91,dataset!B:K,2,0)</f>
        <v>KEEP</v>
      </c>
      <c r="D91">
        <f>VLOOKUP(A91,dataset!B:K,3,0)</f>
        <v>0</v>
      </c>
      <c r="E91" t="str">
        <f>VLOOKUP(A91,dataset!B:K,9,0)</f>
        <v>Anochetus_simoni_EX2228</v>
      </c>
      <c r="F91" t="str">
        <f>VLOOKUP(A91,dataset!B:K,10,0)</f>
        <v>Anochetus_simoni_EX2228</v>
      </c>
      <c r="G91" t="s">
        <v>2129</v>
      </c>
      <c r="H91">
        <f t="shared" si="4"/>
        <v>1</v>
      </c>
      <c r="I91">
        <f t="shared" si="5"/>
        <v>1</v>
      </c>
      <c r="J91" t="str">
        <f t="shared" si="6"/>
        <v>mv Anochetus_simoni_EX2228.contigs.fasta ./final</v>
      </c>
      <c r="K91" t="str">
        <f t="shared" si="7"/>
        <v>mv Anochetus_simoni_EX2228.contigs.fasta Anochetus_simoni_EX2228.contigs.fasta</v>
      </c>
    </row>
    <row r="92" spans="1:11">
      <c r="A92" t="s">
        <v>128</v>
      </c>
      <c r="B92" t="s">
        <v>2130</v>
      </c>
      <c r="C92" t="str">
        <f>VLOOKUP(A92,dataset!B:K,2,0)</f>
        <v>KEEP</v>
      </c>
      <c r="D92" t="str">
        <f>VLOOKUP(A92,dataset!B:K,3,0)</f>
        <v>KEEP</v>
      </c>
      <c r="E92" t="str">
        <f>VLOOKUP(A92,dataset!B:K,9,0)</f>
        <v>Anochetus_siphneus_D2442</v>
      </c>
      <c r="F92" t="str">
        <f>VLOOKUP(A92,dataset!B:K,10,0)</f>
        <v>Anochetus_siphneus_D2442</v>
      </c>
      <c r="G92" t="s">
        <v>2130</v>
      </c>
      <c r="H92">
        <f t="shared" si="4"/>
        <v>1</v>
      </c>
      <c r="I92">
        <f t="shared" si="5"/>
        <v>1</v>
      </c>
      <c r="J92" t="str">
        <f t="shared" si="6"/>
        <v>mv Anochetus_siphneus_D2442.contigs.fasta ./final</v>
      </c>
      <c r="K92" t="str">
        <f t="shared" si="7"/>
        <v>mv Anochetus_siphneus_D2442.contigs.fasta Anochetus_siphneus_D2442.contigs.fasta</v>
      </c>
    </row>
    <row r="93" spans="1:11">
      <c r="A93" t="s">
        <v>3743</v>
      </c>
      <c r="B93" t="s">
        <v>4212</v>
      </c>
      <c r="C93" t="str">
        <f>VLOOKUP(A93,dataset!B:K,2,0)</f>
        <v>KEEP</v>
      </c>
      <c r="D93">
        <f>VLOOKUP(A93,dataset!B:K,3,0)</f>
        <v>0</v>
      </c>
      <c r="E93" t="str">
        <f>VLOOKUP(A93,dataset!B:K,9,0)</f>
        <v>Anochetus_siphneus_EX2927</v>
      </c>
      <c r="F93" t="str">
        <f>VLOOKUP(A93,dataset!B:K,10,0)</f>
        <v>Anochetus_katonae_nr2_EX2927</v>
      </c>
      <c r="G93" t="s">
        <v>5742</v>
      </c>
      <c r="H93">
        <f t="shared" si="4"/>
        <v>0</v>
      </c>
      <c r="I93">
        <f t="shared" si="5"/>
        <v>1</v>
      </c>
      <c r="J93" t="str">
        <f t="shared" si="6"/>
        <v>mv Anochetus_siphneus_EX2927.contigs.fasta ./final</v>
      </c>
      <c r="K93" t="str">
        <f t="shared" si="7"/>
        <v>mv Anochetus_siphneus_EX2927.contigs.fasta Anochetus_katonae_nr2_EX2927.contigs.fasta</v>
      </c>
    </row>
    <row r="94" spans="1:11">
      <c r="A94" t="s">
        <v>130</v>
      </c>
      <c r="B94" t="s">
        <v>2131</v>
      </c>
      <c r="C94" t="str">
        <f>VLOOKUP(A94,dataset!B:K,2,0)</f>
        <v>KEEP</v>
      </c>
      <c r="D94" t="str">
        <f>VLOOKUP(A94,dataset!B:K,3,0)</f>
        <v>KEEP</v>
      </c>
      <c r="E94" t="str">
        <f>VLOOKUP(A94,dataset!B:K,9,0)</f>
        <v>Anochetus_striatulus_EX2276</v>
      </c>
      <c r="F94" t="str">
        <f>VLOOKUP(A94,dataset!B:K,10,0)</f>
        <v>Anochetus_striatulus_EX2276</v>
      </c>
      <c r="G94" t="s">
        <v>2131</v>
      </c>
      <c r="H94">
        <f t="shared" si="4"/>
        <v>1</v>
      </c>
      <c r="I94">
        <f t="shared" si="5"/>
        <v>1</v>
      </c>
      <c r="J94" t="str">
        <f t="shared" si="6"/>
        <v>mv Anochetus_striatulus_EX2276.contigs.fasta ./final</v>
      </c>
      <c r="K94" t="str">
        <f t="shared" si="7"/>
        <v>mv Anochetus_striatulus_EX2276.contigs.fasta Anochetus_striatulus_EX2276.contigs.fasta</v>
      </c>
    </row>
    <row r="95" spans="1:11">
      <c r="A95" t="s">
        <v>3745</v>
      </c>
      <c r="B95" t="s">
        <v>4383</v>
      </c>
      <c r="C95" t="str">
        <f>VLOOKUP(A95,dataset!B:K,2,0)</f>
        <v>REMOVE</v>
      </c>
      <c r="D95">
        <f>VLOOKUP(A95,dataset!B:K,3,0)</f>
        <v>0</v>
      </c>
      <c r="E95" t="str">
        <f>VLOOKUP(A95,dataset!B:K,9,0)</f>
        <v>Anochetus_talpa_D2417</v>
      </c>
      <c r="F95" t="str">
        <f>VLOOKUP(A95,dataset!B:K,10,0)</f>
        <v>Anochetus_talpa_D2417</v>
      </c>
      <c r="G95" t="s">
        <v>4383</v>
      </c>
      <c r="H95">
        <f t="shared" si="4"/>
        <v>1</v>
      </c>
      <c r="I95">
        <f t="shared" si="5"/>
        <v>1</v>
      </c>
      <c r="J95" t="str">
        <f t="shared" si="6"/>
        <v>mv Anochetus_talpa_D2417.contigs.fasta ./final</v>
      </c>
      <c r="K95" t="str">
        <f t="shared" si="7"/>
        <v>mv Anochetus_talpa_D2417.contigs.fasta Anochetus_talpa_D2417.contigs.fasta</v>
      </c>
    </row>
    <row r="96" spans="1:11">
      <c r="A96" t="s">
        <v>132</v>
      </c>
      <c r="B96" t="s">
        <v>2132</v>
      </c>
      <c r="C96" t="str">
        <f>VLOOKUP(A96,dataset!B:K,2,0)</f>
        <v>REMOVE</v>
      </c>
      <c r="D96">
        <f>VLOOKUP(A96,dataset!B:K,3,0)</f>
        <v>0</v>
      </c>
      <c r="E96" t="str">
        <f>VLOOKUP(A96,dataset!B:K,9,0)</f>
        <v>Anochetus_targionii_D2070</v>
      </c>
      <c r="F96" t="str">
        <f>VLOOKUP(A96,dataset!B:K,10,0)</f>
        <v>Anochetus_targionii_D2070</v>
      </c>
      <c r="G96" t="s">
        <v>2132</v>
      </c>
      <c r="H96">
        <f t="shared" si="4"/>
        <v>1</v>
      </c>
      <c r="I96">
        <f t="shared" si="5"/>
        <v>1</v>
      </c>
      <c r="J96" t="str">
        <f t="shared" si="6"/>
        <v>mv Anochetus_targionii_D2070.contigs.fasta ./final</v>
      </c>
      <c r="K96" t="str">
        <f t="shared" si="7"/>
        <v>mv Anochetus_targionii_D2070.contigs.fasta Anochetus_targionii_D2070.contigs.fasta</v>
      </c>
    </row>
    <row r="97" spans="1:11">
      <c r="A97" t="s">
        <v>134</v>
      </c>
      <c r="B97" t="s">
        <v>2133</v>
      </c>
      <c r="C97" t="str">
        <f>VLOOKUP(A97,dataset!B:K,2,0)</f>
        <v>KEEP</v>
      </c>
      <c r="D97">
        <f>VLOOKUP(A97,dataset!B:K,3,0)</f>
        <v>0</v>
      </c>
      <c r="E97" t="str">
        <f>VLOOKUP(A97,dataset!B:K,9,0)</f>
        <v>Anochetus_testaceus_EX2902</v>
      </c>
      <c r="F97" t="str">
        <f>VLOOKUP(A97,dataset!B:K,10,0)</f>
        <v>Anochetus_testaceus_EX2902</v>
      </c>
      <c r="G97" t="s">
        <v>2133</v>
      </c>
      <c r="H97">
        <f t="shared" si="4"/>
        <v>1</v>
      </c>
      <c r="I97">
        <f t="shared" si="5"/>
        <v>1</v>
      </c>
      <c r="J97" t="str">
        <f t="shared" si="6"/>
        <v>mv Anochetus_testaceus_EX2902.contigs.fasta ./final</v>
      </c>
      <c r="K97" t="str">
        <f t="shared" si="7"/>
        <v>mv Anochetus_testaceus_EX2902.contigs.fasta Anochetus_testaceus_EX2902.contigs.fasta</v>
      </c>
    </row>
    <row r="98" spans="1:11">
      <c r="A98" t="s">
        <v>46</v>
      </c>
      <c r="B98" t="s">
        <v>2083</v>
      </c>
      <c r="C98" t="str">
        <f>VLOOKUP(A98,dataset!B:K,2,0)</f>
        <v>KEEP</v>
      </c>
      <c r="D98">
        <f>VLOOKUP(A98,dataset!B:K,3,0)</f>
        <v>0</v>
      </c>
      <c r="E98" t="str">
        <f>VLOOKUP(A98,dataset!B:K,9,0)</f>
        <v>Anochetus_TH01_EX2911</v>
      </c>
      <c r="F98" t="str">
        <f>VLOOKUP(A98,dataset!B:K,10,0)</f>
        <v>Anochetus_TH01_EX2911</v>
      </c>
      <c r="G98" t="s">
        <v>2083</v>
      </c>
      <c r="H98">
        <f t="shared" si="4"/>
        <v>1</v>
      </c>
      <c r="I98">
        <f t="shared" si="5"/>
        <v>1</v>
      </c>
      <c r="J98" t="str">
        <f t="shared" si="6"/>
        <v>mv Anochetus_TH01_EX2911.contigs.fasta ./final</v>
      </c>
      <c r="K98" t="str">
        <f t="shared" si="7"/>
        <v>mv Anochetus_TH01_EX2911.contigs.fasta Anochetus_TH01_EX2911.contigs.fasta</v>
      </c>
    </row>
    <row r="99" spans="1:11">
      <c r="A99" t="s">
        <v>48</v>
      </c>
      <c r="B99" t="s">
        <v>2084</v>
      </c>
      <c r="C99" t="str">
        <f>VLOOKUP(A99,dataset!B:K,2,0)</f>
        <v>KEEP</v>
      </c>
      <c r="D99">
        <f>VLOOKUP(A99,dataset!B:K,3,0)</f>
        <v>0</v>
      </c>
      <c r="E99" t="str">
        <f>VLOOKUP(A99,dataset!B:K,9,0)</f>
        <v>Anochetus_TH02_EX2912</v>
      </c>
      <c r="F99" t="str">
        <f>VLOOKUP(A99,dataset!B:K,10,0)</f>
        <v>Anochetus_graeffei_EX2912</v>
      </c>
      <c r="G99" t="s">
        <v>5792</v>
      </c>
      <c r="H99">
        <f t="shared" si="4"/>
        <v>0</v>
      </c>
      <c r="I99">
        <f t="shared" si="5"/>
        <v>1</v>
      </c>
      <c r="J99" t="str">
        <f t="shared" si="6"/>
        <v>mv Anochetus_TH02_EX2912.contigs.fasta ./final</v>
      </c>
      <c r="K99" t="str">
        <f t="shared" si="7"/>
        <v>mv Anochetus_TH02_EX2912.contigs.fasta Anochetus_graeffei_EX2912.contigs.fasta</v>
      </c>
    </row>
    <row r="100" spans="1:11">
      <c r="A100" t="s">
        <v>136</v>
      </c>
      <c r="B100" t="s">
        <v>2134</v>
      </c>
      <c r="C100" t="str">
        <f>VLOOKUP(A100,dataset!B:K,2,0)</f>
        <v>KEEP</v>
      </c>
      <c r="D100" t="str">
        <f>VLOOKUP(A100,dataset!B:K,3,0)</f>
        <v>KEEP</v>
      </c>
      <c r="E100" t="str">
        <f>VLOOKUP(A100,dataset!B:K,9,0)</f>
        <v>Anochetus_traegaordhi_D2437</v>
      </c>
      <c r="F100" t="str">
        <f>VLOOKUP(A100,dataset!B:K,10,0)</f>
        <v>Anochetus_traegaordhi_D2437</v>
      </c>
      <c r="G100" t="s">
        <v>2134</v>
      </c>
      <c r="H100">
        <f t="shared" si="4"/>
        <v>1</v>
      </c>
      <c r="I100">
        <f t="shared" si="5"/>
        <v>1</v>
      </c>
      <c r="J100" t="str">
        <f t="shared" si="6"/>
        <v>mv Anochetus_traegaordhi_D2437.contigs.fasta ./final</v>
      </c>
      <c r="K100" t="str">
        <f t="shared" si="7"/>
        <v>mv Anochetus_traegaordhi_D2437.contigs.fasta Anochetus_traegaordhi_D2437.contigs.fasta</v>
      </c>
    </row>
    <row r="101" spans="1:11">
      <c r="A101" t="s">
        <v>138</v>
      </c>
      <c r="B101" t="s">
        <v>2135</v>
      </c>
      <c r="C101" t="str">
        <f>VLOOKUP(A101,dataset!B:K,2,0)</f>
        <v>KEEP</v>
      </c>
      <c r="D101">
        <f>VLOOKUP(A101,dataset!B:K,3,0)</f>
        <v>0</v>
      </c>
      <c r="E101" t="str">
        <f>VLOOKUP(A101,dataset!B:K,9,0)</f>
        <v>Anochetus_tua_EX2265</v>
      </c>
      <c r="F101" t="str">
        <f>VLOOKUP(A101,dataset!B:K,10,0)</f>
        <v>Anochetus_tua_EX2265</v>
      </c>
      <c r="G101" t="s">
        <v>2135</v>
      </c>
      <c r="H101">
        <f t="shared" si="4"/>
        <v>1</v>
      </c>
      <c r="I101">
        <f t="shared" si="5"/>
        <v>1</v>
      </c>
      <c r="J101" t="str">
        <f t="shared" si="6"/>
        <v>mv Anochetus_tua_EX2265.contigs.fasta ./final</v>
      </c>
      <c r="K101" t="str">
        <f t="shared" si="7"/>
        <v>mv Anochetus_tua_EX2265.contigs.fasta Anochetus_tua_EX2265.contigs.fasta</v>
      </c>
    </row>
    <row r="102" spans="1:11">
      <c r="A102" t="s">
        <v>140</v>
      </c>
      <c r="B102" t="s">
        <v>2136</v>
      </c>
      <c r="C102" t="str">
        <f>VLOOKUP(A102,dataset!B:K,2,0)</f>
        <v>KEEP</v>
      </c>
      <c r="D102">
        <f>VLOOKUP(A102,dataset!B:K,3,0)</f>
        <v>0</v>
      </c>
      <c r="E102" t="str">
        <f>VLOOKUP(A102,dataset!B:K,9,0)</f>
        <v>Anochetus_turneri_EX2554</v>
      </c>
      <c r="F102" t="str">
        <f>VLOOKUP(A102,dataset!B:K,10,0)</f>
        <v>Anochetus_turneri_EX2554</v>
      </c>
      <c r="G102" t="s">
        <v>2136</v>
      </c>
      <c r="H102">
        <f t="shared" si="4"/>
        <v>1</v>
      </c>
      <c r="I102">
        <f t="shared" si="5"/>
        <v>1</v>
      </c>
      <c r="J102" t="str">
        <f t="shared" si="6"/>
        <v>mv Anochetus_turneri_EX2554.contigs.fasta ./final</v>
      </c>
      <c r="K102" t="str">
        <f t="shared" si="7"/>
        <v>mv Anochetus_turneri_EX2554.contigs.fasta Anochetus_turneri_EX2554.contigs.fasta</v>
      </c>
    </row>
    <row r="103" spans="1:11">
      <c r="A103" t="s">
        <v>3747</v>
      </c>
      <c r="B103" t="s">
        <v>4248</v>
      </c>
      <c r="C103" t="str">
        <f>VLOOKUP(A103,dataset!B:K,2,0)</f>
        <v>KEEP</v>
      </c>
      <c r="D103">
        <f>VLOOKUP(A103,dataset!B:K,3,0)</f>
        <v>0</v>
      </c>
      <c r="E103" t="str">
        <f>VLOOKUP(A103,dataset!B:K,9,0)</f>
        <v>Anochetus_UG01_EX2939</v>
      </c>
      <c r="F103" t="str">
        <f>VLOOKUP(A103,dataset!B:K,10,0)</f>
        <v>Anochetus_UG01_EX2939</v>
      </c>
      <c r="G103" t="s">
        <v>4248</v>
      </c>
      <c r="H103">
        <f t="shared" si="4"/>
        <v>1</v>
      </c>
      <c r="I103">
        <f t="shared" si="5"/>
        <v>1</v>
      </c>
      <c r="J103" t="str">
        <f t="shared" si="6"/>
        <v>mv Anochetus_UG01_EX2939.contigs.fasta ./final</v>
      </c>
      <c r="K103" t="str">
        <f t="shared" si="7"/>
        <v>mv Anochetus_UG01_EX2939.contigs.fasta Anochetus_UG01_EX2939.contigs.fasta</v>
      </c>
    </row>
    <row r="104" spans="1:11">
      <c r="A104" t="s">
        <v>3749</v>
      </c>
      <c r="B104" t="s">
        <v>4294</v>
      </c>
      <c r="C104" t="str">
        <f>VLOOKUP(A104,dataset!B:K,2,0)</f>
        <v>REMOVE</v>
      </c>
      <c r="D104">
        <f>VLOOKUP(A104,dataset!B:K,3,0)</f>
        <v>0</v>
      </c>
      <c r="E104" t="str">
        <f>VLOOKUP(A104,dataset!B:K,9,0)</f>
        <v>Anochetus_UG03_EX2943</v>
      </c>
      <c r="F104" t="str">
        <f>VLOOKUP(A104,dataset!B:K,10,0)</f>
        <v>Anochetus_katonae_EX2943</v>
      </c>
      <c r="G104" t="s">
        <v>5735</v>
      </c>
      <c r="H104">
        <f t="shared" si="4"/>
        <v>0</v>
      </c>
      <c r="I104">
        <f t="shared" si="5"/>
        <v>1</v>
      </c>
      <c r="J104" t="str">
        <f t="shared" si="6"/>
        <v>mv Anochetus_UG03_EX2943.contigs.fasta ./final</v>
      </c>
      <c r="K104" t="str">
        <f t="shared" si="7"/>
        <v>mv Anochetus_UG03_EX2943.contigs.fasta Anochetus_katonae_EX2943.contigs.fasta</v>
      </c>
    </row>
    <row r="105" spans="1:11">
      <c r="A105" t="s">
        <v>3751</v>
      </c>
      <c r="B105" t="s">
        <v>4272</v>
      </c>
      <c r="C105" t="str">
        <f>VLOOKUP(A105,dataset!B:K,2,0)</f>
        <v>REMOVE</v>
      </c>
      <c r="D105">
        <f>VLOOKUP(A105,dataset!B:K,3,0)</f>
        <v>0</v>
      </c>
      <c r="E105" t="str">
        <f>VLOOKUP(A105,dataset!B:K,9,0)</f>
        <v>Anochetus_UG05_EX2941</v>
      </c>
      <c r="F105" t="str">
        <f>VLOOKUP(A105,dataset!B:K,10,0)</f>
        <v>Anochetus_africanus_EX2941</v>
      </c>
      <c r="G105" t="s">
        <v>5769</v>
      </c>
      <c r="H105">
        <f t="shared" si="4"/>
        <v>0</v>
      </c>
      <c r="I105">
        <f t="shared" si="5"/>
        <v>1</v>
      </c>
      <c r="J105" t="str">
        <f t="shared" si="6"/>
        <v>mv Anochetus_UG05_EX2941.contigs.fasta ./final</v>
      </c>
      <c r="K105" t="str">
        <f t="shared" si="7"/>
        <v>mv Anochetus_UG05_EX2941.contigs.fasta Anochetus_africanus_EX2941.contigs.fasta</v>
      </c>
    </row>
    <row r="106" spans="1:11">
      <c r="A106" t="s">
        <v>3753</v>
      </c>
      <c r="B106" t="s">
        <v>4260</v>
      </c>
      <c r="C106" t="str">
        <f>VLOOKUP(A106,dataset!B:K,2,0)</f>
        <v>REMOVE</v>
      </c>
      <c r="D106">
        <f>VLOOKUP(A106,dataset!B:K,3,0)</f>
        <v>0</v>
      </c>
      <c r="E106" t="str">
        <f>VLOOKUP(A106,dataset!B:K,9,0)</f>
        <v>Anochetus_UG09_EX2940</v>
      </c>
      <c r="F106" t="str">
        <f>VLOOKUP(A106,dataset!B:K,10,0)</f>
        <v>Anochetus_katonae_EX2940</v>
      </c>
      <c r="G106" t="s">
        <v>5736</v>
      </c>
      <c r="H106">
        <f t="shared" si="4"/>
        <v>0</v>
      </c>
      <c r="I106">
        <f t="shared" si="5"/>
        <v>1</v>
      </c>
      <c r="J106" t="str">
        <f t="shared" si="6"/>
        <v>mv Anochetus_UG09_EX2940.contigs.fasta ./final</v>
      </c>
      <c r="K106" t="str">
        <f t="shared" si="7"/>
        <v>mv Anochetus_UG09_EX2940.contigs.fasta Anochetus_katonae_EX2940.contigs.fasta</v>
      </c>
    </row>
    <row r="107" spans="1:11">
      <c r="A107" t="s">
        <v>142</v>
      </c>
      <c r="B107" t="s">
        <v>2137</v>
      </c>
      <c r="C107" t="str">
        <f>VLOOKUP(A107,dataset!B:K,2,0)</f>
        <v>KEEP</v>
      </c>
      <c r="D107">
        <f>VLOOKUP(A107,dataset!B:K,3,0)</f>
        <v>0</v>
      </c>
      <c r="E107" t="str">
        <f>VLOOKUP(A107,dataset!B:K,9,0)</f>
        <v>Anochetus_yerburyi_D1987</v>
      </c>
      <c r="F107" t="str">
        <f>VLOOKUP(A107,dataset!B:K,10,0)</f>
        <v>Anochetus_yerburyi_D1987</v>
      </c>
      <c r="G107" t="s">
        <v>2137</v>
      </c>
      <c r="H107">
        <f t="shared" si="4"/>
        <v>1</v>
      </c>
      <c r="I107">
        <f t="shared" si="5"/>
        <v>1</v>
      </c>
      <c r="J107" t="str">
        <f t="shared" si="6"/>
        <v>mv Anochetus_yerburyi_D1987.contigs.fasta ./final</v>
      </c>
      <c r="K107" t="str">
        <f t="shared" si="7"/>
        <v>mv Anochetus_yerburyi_D1987.contigs.fasta Anochetus_yerburyi_D1987.contigs.fasta</v>
      </c>
    </row>
    <row r="108" spans="1:11">
      <c r="A108" t="s">
        <v>144</v>
      </c>
      <c r="B108" t="s">
        <v>2138</v>
      </c>
      <c r="C108" t="str">
        <f>VLOOKUP(A108,dataset!B:K,2,0)</f>
        <v>KEEP</v>
      </c>
      <c r="D108" t="str">
        <f>VLOOKUP(A108,dataset!B:K,3,0)</f>
        <v>KEEP</v>
      </c>
      <c r="E108" t="str">
        <f>VLOOKUP(A108,dataset!B:K,9,0)</f>
        <v>Asphinctopone_silvestrii_D0945</v>
      </c>
      <c r="F108" t="str">
        <f>VLOOKUP(A108,dataset!B:K,10,0)</f>
        <v>Asphinctopone_silvestrii_D0945</v>
      </c>
      <c r="G108" t="s">
        <v>2138</v>
      </c>
      <c r="H108">
        <f t="shared" si="4"/>
        <v>1</v>
      </c>
      <c r="I108">
        <f t="shared" si="5"/>
        <v>1</v>
      </c>
      <c r="J108" t="str">
        <f t="shared" si="6"/>
        <v>mv Asphinctopone_silvestrii_D0945.contigs.fasta ./final</v>
      </c>
      <c r="K108" t="str">
        <f t="shared" si="7"/>
        <v>mv Asphinctopone_silvestrii_D0945.contigs.fasta Asphinctopone_silvestrii_D0945.contigs.fasta</v>
      </c>
    </row>
    <row r="109" spans="1:11">
      <c r="A109" t="s">
        <v>146</v>
      </c>
      <c r="B109" t="s">
        <v>2139</v>
      </c>
      <c r="C109" t="str">
        <f>VLOOKUP(A109,dataset!B:K,2,0)</f>
        <v>KEEP</v>
      </c>
      <c r="D109" t="str">
        <f>VLOOKUP(A109,dataset!B:K,3,0)</f>
        <v>KEEP</v>
      </c>
      <c r="E109" t="str">
        <f>VLOOKUP(A109,dataset!B:K,9,0)</f>
        <v>Austroponera_castanea_EX2322</v>
      </c>
      <c r="F109" t="str">
        <f>VLOOKUP(A109,dataset!B:K,10,0)</f>
        <v>Austroponera_castanea_EX2322</v>
      </c>
      <c r="G109" t="s">
        <v>2139</v>
      </c>
      <c r="H109">
        <f t="shared" si="4"/>
        <v>1</v>
      </c>
      <c r="I109">
        <f t="shared" si="5"/>
        <v>1</v>
      </c>
      <c r="J109" t="str">
        <f t="shared" si="6"/>
        <v>mv Austroponera_castanea_EX2322.contigs.fasta ./final</v>
      </c>
      <c r="K109" t="str">
        <f t="shared" si="7"/>
        <v>mv Austroponera_castanea_EX2322.contigs.fasta Austroponera_castanea_EX2322.contigs.fasta</v>
      </c>
    </row>
    <row r="110" spans="1:11">
      <c r="A110" t="s">
        <v>148</v>
      </c>
      <c r="B110" t="s">
        <v>2140</v>
      </c>
      <c r="C110" t="str">
        <f>VLOOKUP(A110,dataset!B:K,2,0)</f>
        <v>KEEP</v>
      </c>
      <c r="D110" t="str">
        <f>VLOOKUP(A110,dataset!B:K,3,0)</f>
        <v>KEEP</v>
      </c>
      <c r="E110" t="str">
        <f>VLOOKUP(A110,dataset!B:K,9,0)</f>
        <v>Austroponera_rufonigra_EX2556</v>
      </c>
      <c r="F110" t="str">
        <f>VLOOKUP(A110,dataset!B:K,10,0)</f>
        <v>Austroponera_rufonigra_EX2556</v>
      </c>
      <c r="G110" t="s">
        <v>2140</v>
      </c>
      <c r="H110">
        <f t="shared" si="4"/>
        <v>1</v>
      </c>
      <c r="I110">
        <f t="shared" si="5"/>
        <v>1</v>
      </c>
      <c r="J110" t="str">
        <f t="shared" si="6"/>
        <v>mv Austroponera_rufonigra_EX2556.contigs.fasta ./final</v>
      </c>
      <c r="K110" t="str">
        <f t="shared" si="7"/>
        <v>mv Austroponera_rufonigra_EX2556.contigs.fasta Austroponera_rufonigra_EX2556.contigs.fasta</v>
      </c>
    </row>
    <row r="111" spans="1:11">
      <c r="A111" t="s">
        <v>150</v>
      </c>
      <c r="B111" t="s">
        <v>2141</v>
      </c>
      <c r="C111" t="str">
        <f>VLOOKUP(A111,dataset!B:K,2,0)</f>
        <v>KEEP</v>
      </c>
      <c r="D111" t="str">
        <f>VLOOKUP(A111,dataset!B:K,3,0)</f>
        <v>KEEP</v>
      </c>
      <c r="E111" t="str">
        <f>VLOOKUP(A111,dataset!B:K,9,0)</f>
        <v>Belonopelta_attenuata_EX2501</v>
      </c>
      <c r="F111" t="str">
        <f>VLOOKUP(A111,dataset!B:K,10,0)</f>
        <v>Belonopelta_attenuata_EX2501</v>
      </c>
      <c r="G111" t="s">
        <v>2141</v>
      </c>
      <c r="H111">
        <f t="shared" si="4"/>
        <v>1</v>
      </c>
      <c r="I111">
        <f t="shared" si="5"/>
        <v>1</v>
      </c>
      <c r="J111" t="str">
        <f t="shared" si="6"/>
        <v>mv Belonopelta_attenuata_EX2501.contigs.fasta ./final</v>
      </c>
      <c r="K111" t="str">
        <f t="shared" si="7"/>
        <v>mv Belonopelta_attenuata_EX2501.contigs.fasta Belonopelta_attenuata_EX2501.contigs.fasta</v>
      </c>
    </row>
    <row r="112" spans="1:11">
      <c r="A112" t="s">
        <v>1566</v>
      </c>
      <c r="B112" t="s">
        <v>2142</v>
      </c>
      <c r="C112" t="str">
        <f>VLOOKUP(A112,dataset!B:K,2,0)</f>
        <v>KEEP</v>
      </c>
      <c r="D112" t="str">
        <f>VLOOKUP(A112,dataset!B:K,3,0)</f>
        <v>KEEP</v>
      </c>
      <c r="E112" t="str">
        <f>VLOOKUP(A112,dataset!B:K,9,0)</f>
        <v>Belonopelta_deletrix_BEB019</v>
      </c>
      <c r="F112" t="str">
        <f>VLOOKUP(A112,dataset!B:K,10,0)</f>
        <v>Belonopelta_deletrix_BEB019</v>
      </c>
      <c r="G112" t="s">
        <v>2142</v>
      </c>
      <c r="H112">
        <f t="shared" si="4"/>
        <v>1</v>
      </c>
      <c r="I112">
        <f t="shared" si="5"/>
        <v>1</v>
      </c>
      <c r="J112" t="str">
        <f t="shared" si="6"/>
        <v>mv Belonopelta_deletrix_BEB019.contigs.fasta ./final</v>
      </c>
      <c r="K112" t="str">
        <f t="shared" si="7"/>
        <v>mv Belonopelta_deletrix_BEB019.contigs.fasta Belonopelta_deletrix_BEB019.contigs.fasta</v>
      </c>
    </row>
    <row r="113" spans="1:11">
      <c r="A113" t="s">
        <v>1567</v>
      </c>
      <c r="B113" t="s">
        <v>2143</v>
      </c>
      <c r="C113" t="str">
        <f>VLOOKUP(A113,dataset!B:K,2,0)</f>
        <v>REMOVE</v>
      </c>
      <c r="D113">
        <f>VLOOKUP(A113,dataset!B:K,3,0)</f>
        <v>0</v>
      </c>
      <c r="E113" t="str">
        <f>VLOOKUP(A113,dataset!B:K,9,0)</f>
        <v>Belonopelta_deletrix_BEB022</v>
      </c>
      <c r="F113" t="str">
        <f>VLOOKUP(A113,dataset!B:K,10,0)</f>
        <v>Belonopelta_deletrix_BEB022</v>
      </c>
      <c r="G113" t="s">
        <v>2143</v>
      </c>
      <c r="H113">
        <f t="shared" si="4"/>
        <v>1</v>
      </c>
      <c r="I113">
        <f t="shared" si="5"/>
        <v>1</v>
      </c>
      <c r="J113" t="str">
        <f t="shared" si="6"/>
        <v>mv Belonopelta_deletrix_BEB022.contigs.fasta ./final</v>
      </c>
      <c r="K113" t="str">
        <f t="shared" si="7"/>
        <v>mv Belonopelta_deletrix_BEB022.contigs.fasta Belonopelta_deletrix_BEB022.contigs.fasta</v>
      </c>
    </row>
    <row r="114" spans="1:11">
      <c r="A114" t="s">
        <v>1568</v>
      </c>
      <c r="B114" t="s">
        <v>2144</v>
      </c>
      <c r="C114" t="str">
        <f>VLOOKUP(A114,dataset!B:K,2,0)</f>
        <v>REMOVE</v>
      </c>
      <c r="D114">
        <f>VLOOKUP(A114,dataset!B:K,3,0)</f>
        <v>0</v>
      </c>
      <c r="E114" t="str">
        <f>VLOOKUP(A114,dataset!B:K,9,0)</f>
        <v>Belonopelta_deletrix_BEB024</v>
      </c>
      <c r="F114" t="str">
        <f>VLOOKUP(A114,dataset!B:K,10,0)</f>
        <v>Belonopelta_deletrix_BEB024</v>
      </c>
      <c r="G114" t="s">
        <v>2144</v>
      </c>
      <c r="H114">
        <f t="shared" si="4"/>
        <v>1</v>
      </c>
      <c r="I114">
        <f t="shared" si="5"/>
        <v>1</v>
      </c>
      <c r="J114" t="str">
        <f t="shared" si="6"/>
        <v>mv Belonopelta_deletrix_BEB024.contigs.fasta ./final</v>
      </c>
      <c r="K114" t="str">
        <f t="shared" si="7"/>
        <v>mv Belonopelta_deletrix_BEB024.contigs.fasta Belonopelta_deletrix_BEB024.contigs.fasta</v>
      </c>
    </row>
    <row r="115" spans="1:11">
      <c r="A115" t="s">
        <v>3758</v>
      </c>
      <c r="B115" t="s">
        <v>4276</v>
      </c>
      <c r="C115" t="str">
        <f>VLOOKUP(A115,dataset!B:K,2,0)</f>
        <v>KEEP</v>
      </c>
      <c r="D115" t="str">
        <f>VLOOKUP(A115,dataset!B:K,3,0)</f>
        <v>KEEP</v>
      </c>
      <c r="E115" t="str">
        <f>VLOOKUP(A115,dataset!B:K,9,0)</f>
        <v>Boloponera_ikemkha_EX2977</v>
      </c>
      <c r="F115" t="str">
        <f>VLOOKUP(A115,dataset!B:K,10,0)</f>
        <v>Boloponera_ikemkha_EX2977</v>
      </c>
      <c r="G115" t="s">
        <v>4276</v>
      </c>
      <c r="H115">
        <f t="shared" si="4"/>
        <v>1</v>
      </c>
      <c r="I115">
        <f t="shared" si="5"/>
        <v>1</v>
      </c>
      <c r="J115" t="str">
        <f t="shared" si="6"/>
        <v>mv Boloponera_ikemkha_EX2977.contigs.fasta ./final</v>
      </c>
      <c r="K115" t="str">
        <f t="shared" si="7"/>
        <v>mv Boloponera_ikemkha_EX2977.contigs.fasta Boloponera_ikemkha_EX2977.contigs.fasta</v>
      </c>
    </row>
    <row r="116" spans="1:11">
      <c r="A116" t="s">
        <v>317</v>
      </c>
      <c r="B116" t="s">
        <v>5826</v>
      </c>
      <c r="C116" t="str">
        <f>VLOOKUP(A116,dataset!B:K,2,0)</f>
        <v>REMOVE</v>
      </c>
      <c r="D116">
        <f>VLOOKUP(A116,dataset!B:K,3,0)</f>
        <v>0</v>
      </c>
      <c r="E116" t="str">
        <f>VLOOKUP(A116,dataset!B:K,9,0)</f>
        <v>Euponera_AFR04_EX2735</v>
      </c>
      <c r="F116" t="str">
        <f>VLOOKUP(A116,dataset!B:K,10,0)</f>
        <v>Bothroponera_soror_EX2735</v>
      </c>
      <c r="G116" t="s">
        <v>5799</v>
      </c>
      <c r="H116">
        <f t="shared" si="4"/>
        <v>0</v>
      </c>
      <c r="I116">
        <f t="shared" si="5"/>
        <v>1</v>
      </c>
      <c r="J116" t="str">
        <f t="shared" si="6"/>
        <v>mv Bothroponera_AFR04_EX2735.contigs.fasta ./final</v>
      </c>
      <c r="K116" t="str">
        <f t="shared" si="7"/>
        <v>mv Bothroponera_AFR04_EX2735.contigs.fasta Bothroponera_soror_EX2735.contigs.fasta</v>
      </c>
    </row>
    <row r="117" spans="1:11">
      <c r="A117" t="s">
        <v>153</v>
      </c>
      <c r="B117" t="s">
        <v>2145</v>
      </c>
      <c r="C117" t="str">
        <f>VLOOKUP(A117,dataset!B:K,2,0)</f>
        <v>KEEP</v>
      </c>
      <c r="D117">
        <f>VLOOKUP(A117,dataset!B:K,3,0)</f>
        <v>0</v>
      </c>
      <c r="E117" t="str">
        <f>VLOOKUP(A117,dataset!B:K,9,0)</f>
        <v>Bothroponera_AFRC_MZ01_D2432</v>
      </c>
      <c r="F117" t="str">
        <f>VLOOKUP(A117,dataset!B:K,10,0)</f>
        <v>Bothroponera_AFRC_MZ01_D2432</v>
      </c>
      <c r="G117" t="s">
        <v>2145</v>
      </c>
      <c r="H117">
        <f t="shared" si="4"/>
        <v>1</v>
      </c>
      <c r="I117">
        <f t="shared" si="5"/>
        <v>1</v>
      </c>
      <c r="J117" t="str">
        <f t="shared" si="6"/>
        <v>mv Bothroponera_AFRC_MZ01_D2432.contigs.fasta ./final</v>
      </c>
      <c r="K117" t="str">
        <f t="shared" si="7"/>
        <v>mv Bothroponera_AFRC_MZ01_D2432.contigs.fasta Bothroponera_AFRC_MZ01_D2432.contigs.fasta</v>
      </c>
    </row>
    <row r="118" spans="1:11">
      <c r="A118" t="s">
        <v>155</v>
      </c>
      <c r="B118" t="s">
        <v>2146</v>
      </c>
      <c r="C118" t="str">
        <f>VLOOKUP(A118,dataset!B:K,2,0)</f>
        <v>KEEP</v>
      </c>
      <c r="D118" t="str">
        <f>VLOOKUP(A118,dataset!B:K,3,0)</f>
        <v>KEEP</v>
      </c>
      <c r="E118" t="str">
        <f>VLOOKUP(A118,dataset!B:K,9,0)</f>
        <v>Bothroponera_AFRC_MZ02_D2429</v>
      </c>
      <c r="F118" t="str">
        <f>VLOOKUP(A118,dataset!B:K,10,0)</f>
        <v>Bothroponera_silvestrii_D2429</v>
      </c>
      <c r="G118" t="s">
        <v>5798</v>
      </c>
      <c r="H118">
        <f t="shared" si="4"/>
        <v>0</v>
      </c>
      <c r="I118">
        <f t="shared" si="5"/>
        <v>1</v>
      </c>
      <c r="J118" t="str">
        <f t="shared" si="6"/>
        <v>mv Bothroponera_AFRC_MZ02_D2429.contigs.fasta ./final</v>
      </c>
      <c r="K118" t="str">
        <f t="shared" si="7"/>
        <v>mv Bothroponera_AFRC_MZ02_D2429.contigs.fasta Bothroponera_silvestrii_D2429.contigs.fasta</v>
      </c>
    </row>
    <row r="119" spans="1:11">
      <c r="A119" t="s">
        <v>157</v>
      </c>
      <c r="B119" t="s">
        <v>2147</v>
      </c>
      <c r="C119" t="str">
        <f>VLOOKUP(A119,dataset!B:K,2,0)</f>
        <v>KEEP</v>
      </c>
      <c r="D119">
        <f>VLOOKUP(A119,dataset!B:K,3,0)</f>
        <v>0</v>
      </c>
      <c r="E119" t="str">
        <f>VLOOKUP(A119,dataset!B:K,9,0)</f>
        <v>Bothroponera_strigulosa_D2436</v>
      </c>
      <c r="F119" t="str">
        <f>VLOOKUP(A119,dataset!B:K,10,0)</f>
        <v>Bothroponera_strigulosa_D2436</v>
      </c>
      <c r="G119" t="s">
        <v>5800</v>
      </c>
      <c r="H119">
        <f t="shared" si="4"/>
        <v>0</v>
      </c>
      <c r="I119">
        <f t="shared" si="5"/>
        <v>1</v>
      </c>
      <c r="J119" t="str">
        <f t="shared" si="6"/>
        <v>mv Bothroponera_AFRC_ZA03_D2436.contigs.fasta ./final</v>
      </c>
      <c r="K119" t="str">
        <f t="shared" si="7"/>
        <v>mv Bothroponera_AFRC_ZA03_D2436.contigs.fasta Bothroponera_strigulosa_D2436.contigs.fasta</v>
      </c>
    </row>
    <row r="120" spans="1:11">
      <c r="A120" t="s">
        <v>159</v>
      </c>
      <c r="B120" t="s">
        <v>2148</v>
      </c>
      <c r="C120" t="str">
        <f>VLOOKUP(A120,dataset!B:K,2,0)</f>
        <v>KEEP</v>
      </c>
      <c r="D120" t="str">
        <f>VLOOKUP(A120,dataset!B:K,3,0)</f>
        <v>KEEP</v>
      </c>
      <c r="E120" t="str">
        <f>VLOOKUP(A120,dataset!B:K,9,0)</f>
        <v>Bothroponera_berthoudi_D2449</v>
      </c>
      <c r="F120" t="str">
        <f>VLOOKUP(A120,dataset!B:K,10,0)</f>
        <v>Bothroponera_berthoudi_D2449</v>
      </c>
      <c r="G120" t="s">
        <v>2148</v>
      </c>
      <c r="H120">
        <f t="shared" si="4"/>
        <v>1</v>
      </c>
      <c r="I120">
        <f t="shared" si="5"/>
        <v>1</v>
      </c>
      <c r="J120" t="str">
        <f t="shared" si="6"/>
        <v>mv Bothroponera_berthoudi_D2449.contigs.fasta ./final</v>
      </c>
      <c r="K120" t="str">
        <f t="shared" si="7"/>
        <v>mv Bothroponera_berthoudi_D2449.contigs.fasta Bothroponera_berthoudi_D2449.contigs.fasta</v>
      </c>
    </row>
    <row r="121" spans="1:11">
      <c r="A121" t="s">
        <v>1569</v>
      </c>
      <c r="B121" t="s">
        <v>2149</v>
      </c>
      <c r="C121" t="str">
        <f>VLOOKUP(A121,dataset!B:K,2,0)</f>
        <v>KEEP</v>
      </c>
      <c r="D121">
        <f>VLOOKUP(A121,dataset!B:K,3,0)</f>
        <v>0</v>
      </c>
      <c r="E121" t="str">
        <f>VLOOKUP(A121,dataset!B:K,9,0)</f>
        <v>Bothroponera_cambouei_MAMI0382_CASENT0299201</v>
      </c>
      <c r="F121" t="str">
        <f>VLOOKUP(A121,dataset!B:K,10,0)</f>
        <v>Bothroponera_cambouei_MAMI0382_CASENT0299201</v>
      </c>
      <c r="G121" t="s">
        <v>2149</v>
      </c>
      <c r="H121">
        <f t="shared" si="4"/>
        <v>1</v>
      </c>
      <c r="I121">
        <f t="shared" si="5"/>
        <v>1</v>
      </c>
      <c r="J121" t="str">
        <f t="shared" si="6"/>
        <v>mv Bothroponera_cambouei_MAMI0382_CASENT0299201.contigs.fasta ./final</v>
      </c>
      <c r="K121" t="str">
        <f t="shared" si="7"/>
        <v>mv Bothroponera_cambouei_MAMI0382_CASENT0299201.contigs.fasta Bothroponera_cambouei_MAMI0382_CASENT0299201.contigs.fasta</v>
      </c>
    </row>
    <row r="122" spans="1:11">
      <c r="A122" t="s">
        <v>162</v>
      </c>
      <c r="B122" t="s">
        <v>2150</v>
      </c>
      <c r="C122" t="str">
        <f>VLOOKUP(A122,dataset!B:K,2,0)</f>
        <v>KEEP</v>
      </c>
      <c r="D122" t="str">
        <f>VLOOKUP(A122,dataset!B:K,3,0)</f>
        <v>KEEP</v>
      </c>
      <c r="E122" t="str">
        <f>VLOOKUP(A122,dataset!B:K,9,0)</f>
        <v>Bothroponera_cavernosa_D2435</v>
      </c>
      <c r="F122" t="str">
        <f>VLOOKUP(A122,dataset!B:K,10,0)</f>
        <v>Bothroponera_cavernosa_D2435</v>
      </c>
      <c r="G122" t="s">
        <v>2150</v>
      </c>
      <c r="H122">
        <f t="shared" si="4"/>
        <v>1</v>
      </c>
      <c r="I122">
        <f t="shared" si="5"/>
        <v>1</v>
      </c>
      <c r="J122" t="str">
        <f t="shared" si="6"/>
        <v>mv Bothroponera_cavernosa_D2435.contigs.fasta ./final</v>
      </c>
      <c r="K122" t="str">
        <f t="shared" si="7"/>
        <v>mv Bothroponera_cavernosa_D2435.contigs.fasta Bothroponera_cavernosa_D2435.contigs.fasta</v>
      </c>
    </row>
    <row r="123" spans="1:11">
      <c r="A123" t="s">
        <v>1571</v>
      </c>
      <c r="B123" t="s">
        <v>2151</v>
      </c>
      <c r="C123" t="str">
        <f>VLOOKUP(A123,dataset!B:K,2,0)</f>
        <v>KEEP</v>
      </c>
      <c r="D123" t="str">
        <f>VLOOKUP(A123,dataset!B:K,3,0)</f>
        <v>KEEP</v>
      </c>
      <c r="E123" t="str">
        <f>VLOOKUP(A123,dataset!B:K,9,0)</f>
        <v>Bothroponera_comorensis_MAMI0516_CASENT0212399</v>
      </c>
      <c r="F123" t="str">
        <f>VLOOKUP(A123,dataset!B:K,10,0)</f>
        <v>Bothroponera_comorensis_MAMI0516_CASENT0212399</v>
      </c>
      <c r="G123" t="s">
        <v>2151</v>
      </c>
      <c r="H123">
        <f t="shared" si="4"/>
        <v>1</v>
      </c>
      <c r="I123">
        <f t="shared" si="5"/>
        <v>1</v>
      </c>
      <c r="J123" t="str">
        <f t="shared" si="6"/>
        <v>mv Bothroponera_comorensis_MAMI0516_CASENT0212399.contigs.fasta ./final</v>
      </c>
      <c r="K123" t="str">
        <f t="shared" si="7"/>
        <v>mv Bothroponera_comorensis_MAMI0516_CASENT0212399.contigs.fasta Bothroponera_comorensis_MAMI0516_CASENT0212399.contigs.fasta</v>
      </c>
    </row>
    <row r="124" spans="1:11">
      <c r="A124" t="s">
        <v>165</v>
      </c>
      <c r="B124" t="s">
        <v>2152</v>
      </c>
      <c r="C124" t="str">
        <f>VLOOKUP(A124,dataset!B:K,2,0)</f>
        <v>REMOVE</v>
      </c>
      <c r="D124">
        <f>VLOOKUP(A124,dataset!B:K,3,0)</f>
        <v>0</v>
      </c>
      <c r="E124" t="str">
        <f>VLOOKUP(A124,dataset!B:K,9,0)</f>
        <v>Bothroponera_crassa_D2071</v>
      </c>
      <c r="F124" t="str">
        <f>VLOOKUP(A124,dataset!B:K,10,0)</f>
        <v>Bothroponera_ilgii_D2071</v>
      </c>
      <c r="G124" t="s">
        <v>6038</v>
      </c>
      <c r="H124">
        <f t="shared" si="4"/>
        <v>0</v>
      </c>
      <c r="I124">
        <f t="shared" si="5"/>
        <v>1</v>
      </c>
      <c r="J124" t="str">
        <f t="shared" si="6"/>
        <v>mv Bothroponera_crassa_D2071.contigs.fasta ./final</v>
      </c>
      <c r="K124" t="str">
        <f t="shared" si="7"/>
        <v>mv Bothroponera_crassa_D2071.contigs.fasta Bothroponera_ilgii_D2071.contigs.fasta</v>
      </c>
    </row>
    <row r="125" spans="1:11">
      <c r="A125" t="s">
        <v>167</v>
      </c>
      <c r="B125" t="s">
        <v>2153</v>
      </c>
      <c r="C125" t="str">
        <f>VLOOKUP(A125,dataset!B:K,2,0)</f>
        <v>KEEP</v>
      </c>
      <c r="D125" t="str">
        <f>VLOOKUP(A125,dataset!B:K,3,0)</f>
        <v>KEEP</v>
      </c>
      <c r="E125" t="str">
        <f>VLOOKUP(A125,dataset!B:K,9,0)</f>
        <v>Bothroponera_fugax_D2448</v>
      </c>
      <c r="F125" t="str">
        <f>VLOOKUP(A125,dataset!B:K,10,0)</f>
        <v>Bothroponera_fugax_D2448</v>
      </c>
      <c r="G125" t="s">
        <v>2153</v>
      </c>
      <c r="H125">
        <f t="shared" si="4"/>
        <v>1</v>
      </c>
      <c r="I125">
        <f t="shared" si="5"/>
        <v>1</v>
      </c>
      <c r="J125" t="str">
        <f t="shared" si="6"/>
        <v>mv Bothroponera_fugax_D2448.contigs.fasta ./final</v>
      </c>
      <c r="K125" t="str">
        <f t="shared" si="7"/>
        <v>mv Bothroponera_fugax_D2448.contigs.fasta Bothroponera_fugax_D2448.contigs.fasta</v>
      </c>
    </row>
    <row r="126" spans="1:11">
      <c r="A126" t="s">
        <v>169</v>
      </c>
      <c r="B126" t="s">
        <v>2154</v>
      </c>
      <c r="C126" t="str">
        <f>VLOOKUP(A126,dataset!B:K,2,0)</f>
        <v>KEEP</v>
      </c>
      <c r="D126">
        <f>VLOOKUP(A126,dataset!B:K,3,0)</f>
        <v>0</v>
      </c>
      <c r="E126" t="str">
        <f>VLOOKUP(A126,dataset!B:K,9,0)</f>
        <v>Bothroponera_granosa_D2451</v>
      </c>
      <c r="F126" t="str">
        <f>VLOOKUP(A126,dataset!B:K,10,0)</f>
        <v>Bothroponera_granosa_D2451</v>
      </c>
      <c r="G126" t="s">
        <v>2154</v>
      </c>
      <c r="H126">
        <f t="shared" si="4"/>
        <v>1</v>
      </c>
      <c r="I126">
        <f t="shared" si="5"/>
        <v>1</v>
      </c>
      <c r="J126" t="str">
        <f t="shared" si="6"/>
        <v>mv Bothroponera_granosa_D2451.contigs.fasta ./final</v>
      </c>
      <c r="K126" t="str">
        <f t="shared" si="7"/>
        <v>mv Bothroponera_granosa_D2451.contigs.fasta Bothroponera_granosa_D2451.contigs.fasta</v>
      </c>
    </row>
    <row r="127" spans="1:11">
      <c r="A127" t="s">
        <v>171</v>
      </c>
      <c r="B127" t="s">
        <v>2155</v>
      </c>
      <c r="C127" t="str">
        <f>VLOOKUP(A127,dataset!B:K,2,0)</f>
        <v>KEEP</v>
      </c>
      <c r="D127" t="str">
        <f>VLOOKUP(A127,dataset!B:K,3,0)</f>
        <v>KEEP</v>
      </c>
      <c r="E127" t="str">
        <f>VLOOKUP(A127,dataset!B:K,9,0)</f>
        <v>Bothroponera_ilgii_D2425</v>
      </c>
      <c r="F127" t="str">
        <f>VLOOKUP(A127,dataset!B:K,10,0)</f>
        <v>Bothroponera_ilgii_D2425</v>
      </c>
      <c r="G127" t="s">
        <v>2155</v>
      </c>
      <c r="H127">
        <f t="shared" si="4"/>
        <v>1</v>
      </c>
      <c r="I127">
        <f t="shared" si="5"/>
        <v>1</v>
      </c>
      <c r="J127" t="str">
        <f t="shared" si="6"/>
        <v>mv Bothroponera_ilgii_D2425.contigs.fasta ./final</v>
      </c>
      <c r="K127" t="str">
        <f t="shared" si="7"/>
        <v>mv Bothroponera_ilgii_D2425.contigs.fasta Bothroponera_ilgii_D2425.contigs.fasta</v>
      </c>
    </row>
    <row r="128" spans="1:11">
      <c r="A128" t="s">
        <v>173</v>
      </c>
      <c r="B128" t="s">
        <v>2156</v>
      </c>
      <c r="C128" t="str">
        <f>VLOOKUP(A128,dataset!B:K,2,0)</f>
        <v>REMOVE</v>
      </c>
      <c r="D128">
        <f>VLOOKUP(A128,dataset!B:K,3,0)</f>
        <v>0</v>
      </c>
      <c r="E128" t="str">
        <f>VLOOKUP(A128,dataset!B:K,9,0)</f>
        <v>Bothroponera_kruegeri_EX2557</v>
      </c>
      <c r="F128" t="str">
        <f>VLOOKUP(A128,dataset!B:K,10,0)</f>
        <v>Bothroponera_kruegeri_EX2557</v>
      </c>
      <c r="G128" t="s">
        <v>2156</v>
      </c>
      <c r="H128">
        <f t="shared" si="4"/>
        <v>1</v>
      </c>
      <c r="I128">
        <f t="shared" si="5"/>
        <v>1</v>
      </c>
      <c r="J128" t="str">
        <f t="shared" si="6"/>
        <v>mv Bothroponera_kruegeri_EX2557.contigs.fasta ./final</v>
      </c>
      <c r="K128" t="str">
        <f t="shared" si="7"/>
        <v>mv Bothroponera_kruegeri_EX2557.contigs.fasta Bothroponera_kruegeri_EX2557.contigs.fasta</v>
      </c>
    </row>
    <row r="129" spans="1:11">
      <c r="A129" t="s">
        <v>1573</v>
      </c>
      <c r="B129" t="s">
        <v>2157</v>
      </c>
      <c r="C129" t="str">
        <f>VLOOKUP(A129,dataset!B:K,2,0)</f>
        <v>REMOVE</v>
      </c>
      <c r="D129">
        <f>VLOOKUP(A129,dataset!B:K,3,0)</f>
        <v>0</v>
      </c>
      <c r="E129" t="str">
        <f>VLOOKUP(A129,dataset!B:K,9,0)</f>
        <v>Bothroponera_masoala_MAMI0517_BLF00882_5_1</v>
      </c>
      <c r="F129" t="str">
        <f>VLOOKUP(A129,dataset!B:K,10,0)</f>
        <v>Bothroponera_masoala_MAMI0517_BLF00882_5_1</v>
      </c>
      <c r="G129" t="s">
        <v>2157</v>
      </c>
      <c r="H129">
        <f t="shared" si="4"/>
        <v>1</v>
      </c>
      <c r="I129">
        <f t="shared" si="5"/>
        <v>1</v>
      </c>
      <c r="J129" t="str">
        <f t="shared" si="6"/>
        <v>mv Bothroponera_masoala_MAMI0517_BLF00882_5_1.contigs.fasta ./final</v>
      </c>
      <c r="K129" t="str">
        <f t="shared" si="7"/>
        <v>mv Bothroponera_masoala_MAMI0517_BLF00882_5_1.contigs.fasta Bothroponera_masoala_MAMI0517_BLF00882_5_1.contigs.fasta</v>
      </c>
    </row>
    <row r="130" spans="1:11">
      <c r="A130" t="s">
        <v>176</v>
      </c>
      <c r="B130" t="s">
        <v>2158</v>
      </c>
      <c r="C130" t="str">
        <f>VLOOKUP(A130,dataset!B:K,2,0)</f>
        <v>KEEP</v>
      </c>
      <c r="D130">
        <f>VLOOKUP(A130,dataset!B:K,3,0)</f>
        <v>0</v>
      </c>
      <c r="E130" t="str">
        <f>VLOOKUP(A130,dataset!B:K,9,0)</f>
        <v>Bothroponera_pachyderma_D2426</v>
      </c>
      <c r="F130" t="str">
        <f>VLOOKUP(A130,dataset!B:K,10,0)</f>
        <v>Bothroponera_pachyderma_D2426</v>
      </c>
      <c r="G130" t="s">
        <v>2158</v>
      </c>
      <c r="H130">
        <f t="shared" si="4"/>
        <v>1</v>
      </c>
      <c r="I130">
        <f t="shared" si="5"/>
        <v>1</v>
      </c>
      <c r="J130" t="str">
        <f t="shared" si="6"/>
        <v>mv Bothroponera_pachyderma_D2426.contigs.fasta ./final</v>
      </c>
      <c r="K130" t="str">
        <f t="shared" si="7"/>
        <v>mv Bothroponera_pachyderma_D2426.contigs.fasta Bothroponera_pachyderma_D2426.contigs.fasta</v>
      </c>
    </row>
    <row r="131" spans="1:11">
      <c r="A131" t="s">
        <v>1574</v>
      </c>
      <c r="B131" t="s">
        <v>2159</v>
      </c>
      <c r="C131" t="str">
        <f>VLOOKUP(A131,dataset!B:K,2,0)</f>
        <v>KEEP</v>
      </c>
      <c r="D131">
        <f>VLOOKUP(A131,dataset!B:K,3,0)</f>
        <v>0</v>
      </c>
      <c r="E131" t="str">
        <f>VLOOKUP(A131,dataset!B:K,9,0)</f>
        <v>Bothroponera_perroti_BBX469_CASENT0347712</v>
      </c>
      <c r="F131" t="str">
        <f>VLOOKUP(A131,dataset!B:K,10,0)</f>
        <v>Bothroponera_perroti_BBX469_CASENT0347712</v>
      </c>
      <c r="G131" t="s">
        <v>2159</v>
      </c>
      <c r="H131">
        <f t="shared" ref="H131:H194" si="8">IF(F131=B131,1,0)</f>
        <v>1</v>
      </c>
      <c r="I131">
        <f t="shared" ref="I131:I194" si="9">IF(G131=F131,1,0)</f>
        <v>1</v>
      </c>
      <c r="J131" t="str">
        <f t="shared" ref="J131:J194" si="10">"mv "&amp;B131&amp;".contigs.fasta ./final"</f>
        <v>mv Bothroponera_perroti_BBX469_CASENT0347712.contigs.fasta ./final</v>
      </c>
      <c r="K131" t="str">
        <f t="shared" ref="K131:K194" si="11">"mv "&amp;B131&amp;".contigs.fasta "&amp;G131&amp;".contigs.fasta"</f>
        <v>mv Bothroponera_perroti_BBX469_CASENT0347712.contigs.fasta Bothroponera_perroti_BBX469_CASENT0347712.contigs.fasta</v>
      </c>
    </row>
    <row r="132" spans="1:11">
      <c r="A132" t="s">
        <v>1576</v>
      </c>
      <c r="B132" t="s">
        <v>2160</v>
      </c>
      <c r="C132" t="str">
        <f>VLOOKUP(A132,dataset!B:K,2,0)</f>
        <v>REMOVE</v>
      </c>
      <c r="D132">
        <f>VLOOKUP(A132,dataset!B:K,3,0)</f>
        <v>0</v>
      </c>
      <c r="E132" t="str">
        <f>VLOOKUP(A132,dataset!B:K,9,0)</f>
        <v>Bothroponera_planicornis_MAMI0518_CASENT0247233</v>
      </c>
      <c r="F132" t="str">
        <f>VLOOKUP(A132,dataset!B:K,10,0)</f>
        <v>Bothroponera_planicornis_MAMI0518_CASENT0247233</v>
      </c>
      <c r="G132" t="s">
        <v>2160</v>
      </c>
      <c r="H132">
        <f t="shared" si="8"/>
        <v>1</v>
      </c>
      <c r="I132">
        <f t="shared" si="9"/>
        <v>1</v>
      </c>
      <c r="J132" t="str">
        <f t="shared" si="10"/>
        <v>mv Bothroponera_planicornis_MAMI0518_CASENT0247233.contigs.fasta ./final</v>
      </c>
      <c r="K132" t="str">
        <f t="shared" si="11"/>
        <v>mv Bothroponera_planicornis_MAMI0518_CASENT0247233.contigs.fasta Bothroponera_planicornis_MAMI0518_CASENT0247233.contigs.fasta</v>
      </c>
    </row>
    <row r="133" spans="1:11">
      <c r="A133" t="s">
        <v>3761</v>
      </c>
      <c r="B133" t="s">
        <v>4414</v>
      </c>
      <c r="C133" t="str">
        <f>VLOOKUP(A133,dataset!B:K,2,0)</f>
        <v>KEEP</v>
      </c>
      <c r="D133" t="str">
        <f>VLOOKUP(A133,dataset!B:K,3,0)</f>
        <v>KEEP</v>
      </c>
      <c r="E133" t="str">
        <f>VLOOKUP(A133,dataset!B:K,9,0)</f>
        <v>Bothroponera_pumicosa_D2821</v>
      </c>
      <c r="F133" t="str">
        <f>VLOOKUP(A133,dataset!B:K,10,0)</f>
        <v>Bothroponera_pumicosa_D2821</v>
      </c>
      <c r="G133" t="s">
        <v>4414</v>
      </c>
      <c r="H133">
        <f t="shared" si="8"/>
        <v>1</v>
      </c>
      <c r="I133">
        <f t="shared" si="9"/>
        <v>1</v>
      </c>
      <c r="J133" t="str">
        <f t="shared" si="10"/>
        <v>mv Bothroponera_pumicosa_D2821.contigs.fasta ./final</v>
      </c>
      <c r="K133" t="str">
        <f t="shared" si="11"/>
        <v>mv Bothroponera_pumicosa_D2821.contigs.fasta Bothroponera_pumicosa_D2821.contigs.fasta</v>
      </c>
    </row>
    <row r="134" spans="1:11">
      <c r="A134" t="s">
        <v>182</v>
      </c>
      <c r="B134" t="s">
        <v>2161</v>
      </c>
      <c r="C134" t="str">
        <f>VLOOKUP(A134,dataset!B:K,2,0)</f>
        <v>KEEP</v>
      </c>
      <c r="D134" t="str">
        <f>VLOOKUP(A134,dataset!B:K,3,0)</f>
        <v>KEEP</v>
      </c>
      <c r="E134" t="str">
        <f>VLOOKUP(A134,dataset!B:K,9,0)</f>
        <v>Bothroponera_sculpturata_D2450</v>
      </c>
      <c r="F134" t="str">
        <f>VLOOKUP(A134,dataset!B:K,10,0)</f>
        <v>Bothroponera_sculpturata_D2450</v>
      </c>
      <c r="G134" t="s">
        <v>2161</v>
      </c>
      <c r="H134">
        <f t="shared" si="8"/>
        <v>1</v>
      </c>
      <c r="I134">
        <f t="shared" si="9"/>
        <v>1</v>
      </c>
      <c r="J134" t="str">
        <f t="shared" si="10"/>
        <v>mv Bothroponera_sculpturata_D2450.contigs.fasta ./final</v>
      </c>
      <c r="K134" t="str">
        <f t="shared" si="11"/>
        <v>mv Bothroponera_sculpturata_D2450.contigs.fasta Bothroponera_sculpturata_D2450.contigs.fasta</v>
      </c>
    </row>
    <row r="135" spans="1:11">
      <c r="A135" t="s">
        <v>184</v>
      </c>
      <c r="B135" t="s">
        <v>2162</v>
      </c>
      <c r="C135" t="str">
        <f>VLOOKUP(A135,dataset!B:K,2,0)</f>
        <v>REMOVE</v>
      </c>
      <c r="D135">
        <f>VLOOKUP(A135,dataset!B:K,3,0)</f>
        <v>0</v>
      </c>
      <c r="E135" t="str">
        <f>VLOOKUP(A135,dataset!B:K,9,0)</f>
        <v>Bothroponera_silvestrii_D2428</v>
      </c>
      <c r="F135" t="str">
        <f>VLOOKUP(A135,dataset!B:K,10,0)</f>
        <v>Bothroponera_silvestrii_D2428</v>
      </c>
      <c r="G135" t="s">
        <v>2162</v>
      </c>
      <c r="H135">
        <f t="shared" si="8"/>
        <v>1</v>
      </c>
      <c r="I135">
        <f t="shared" si="9"/>
        <v>1</v>
      </c>
      <c r="J135" t="str">
        <f t="shared" si="10"/>
        <v>mv Bothroponera_silvestrii_D2428.contigs.fasta ./final</v>
      </c>
      <c r="K135" t="str">
        <f t="shared" si="11"/>
        <v>mv Bothroponera_silvestrii_D2428.contigs.fasta Bothroponera_silvestrii_D2428.contigs.fasta</v>
      </c>
    </row>
    <row r="136" spans="1:11">
      <c r="A136" t="s">
        <v>186</v>
      </c>
      <c r="B136" t="s">
        <v>2163</v>
      </c>
      <c r="C136" t="str">
        <f>VLOOKUP(A136,dataset!B:K,2,0)</f>
        <v>KEEP</v>
      </c>
      <c r="D136">
        <f>VLOOKUP(A136,dataset!B:K,3,0)</f>
        <v>0</v>
      </c>
      <c r="E136" t="str">
        <f>VLOOKUP(A136,dataset!B:K,9,0)</f>
        <v>Bothroponera_soror_EX2366</v>
      </c>
      <c r="F136" t="str">
        <f>VLOOKUP(A136,dataset!B:K,10,0)</f>
        <v>Bothroponera_soror_EX2366</v>
      </c>
      <c r="G136" t="s">
        <v>2163</v>
      </c>
      <c r="H136">
        <f t="shared" si="8"/>
        <v>1</v>
      </c>
      <c r="I136">
        <f t="shared" si="9"/>
        <v>1</v>
      </c>
      <c r="J136" t="str">
        <f t="shared" si="10"/>
        <v>mv Bothroponera_soror_EX2366.contigs.fasta ./final</v>
      </c>
      <c r="K136" t="str">
        <f t="shared" si="11"/>
        <v>mv Bothroponera_soror_EX2366.contigs.fasta Bothroponera_soror_EX2366.contigs.fasta</v>
      </c>
    </row>
    <row r="137" spans="1:11">
      <c r="A137" t="s">
        <v>188</v>
      </c>
      <c r="B137" t="s">
        <v>2164</v>
      </c>
      <c r="C137" t="str">
        <f>VLOOKUP(A137,dataset!B:K,2,0)</f>
        <v>REMOVE</v>
      </c>
      <c r="D137">
        <f>VLOOKUP(A137,dataset!B:K,3,0)</f>
        <v>0</v>
      </c>
      <c r="E137" t="str">
        <f>VLOOKUP(A137,dataset!B:K,9,0)</f>
        <v>Bothroponera_strigulosa_D2427</v>
      </c>
      <c r="F137" t="str">
        <f>VLOOKUP(A137,dataset!B:K,10,0)</f>
        <v>Bothroponera_strigulosa_D2427</v>
      </c>
      <c r="G137" t="s">
        <v>2164</v>
      </c>
      <c r="H137">
        <f t="shared" si="8"/>
        <v>1</v>
      </c>
      <c r="I137">
        <f t="shared" si="9"/>
        <v>1</v>
      </c>
      <c r="J137" t="str">
        <f t="shared" si="10"/>
        <v>mv Bothroponera_strigulosa_D2427.contigs.fasta ./final</v>
      </c>
      <c r="K137" t="str">
        <f t="shared" si="11"/>
        <v>mv Bothroponera_strigulosa_D2427.contigs.fasta Bothroponera_strigulosa_D2427.contigs.fasta</v>
      </c>
    </row>
    <row r="138" spans="1:11">
      <c r="A138" t="s">
        <v>190</v>
      </c>
      <c r="B138" t="s">
        <v>2165</v>
      </c>
      <c r="C138" t="str">
        <f>VLOOKUP(A138,dataset!B:K,2,0)</f>
        <v>KEEP</v>
      </c>
      <c r="D138">
        <f>VLOOKUP(A138,dataset!B:K,3,0)</f>
        <v>0</v>
      </c>
      <c r="E138" t="str">
        <f>VLOOKUP(A138,dataset!B:K,9,0)</f>
        <v>Bothroponera_talpa_EX2323</v>
      </c>
      <c r="F138" t="str">
        <f>VLOOKUP(A138,dataset!B:K,10,0)</f>
        <v>Bothroponera_talpa_EX2323</v>
      </c>
      <c r="G138" t="s">
        <v>2165</v>
      </c>
      <c r="H138">
        <f t="shared" si="8"/>
        <v>1</v>
      </c>
      <c r="I138">
        <f t="shared" si="9"/>
        <v>1</v>
      </c>
      <c r="J138" t="str">
        <f t="shared" si="10"/>
        <v>mv Bothroponera_talpa_EX2323.contigs.fasta ./final</v>
      </c>
      <c r="K138" t="str">
        <f t="shared" si="11"/>
        <v>mv Bothroponera_talpa_EX2323.contigs.fasta Bothroponera_talpa_EX2323.contigs.fasta</v>
      </c>
    </row>
    <row r="139" spans="1:11">
      <c r="A139" t="s">
        <v>1578</v>
      </c>
      <c r="B139" t="s">
        <v>2166</v>
      </c>
      <c r="C139" t="str">
        <f>VLOOKUP(A139,dataset!B:K,2,0)</f>
        <v>REMOVE</v>
      </c>
      <c r="D139">
        <f>VLOOKUP(A139,dataset!B:K,3,0)</f>
        <v>0</v>
      </c>
      <c r="E139" t="str">
        <f>VLOOKUP(A139,dataset!B:K,9,0)</f>
        <v>Bothroponera_tavaratra_MAMI0519_CASENT0370687</v>
      </c>
      <c r="F139" t="str">
        <f>VLOOKUP(A139,dataset!B:K,10,0)</f>
        <v>Bothroponera_tavaratra_MAMI0519_CASENT0370687</v>
      </c>
      <c r="G139" t="s">
        <v>2166</v>
      </c>
      <c r="H139">
        <f t="shared" si="8"/>
        <v>1</v>
      </c>
      <c r="I139">
        <f t="shared" si="9"/>
        <v>1</v>
      </c>
      <c r="J139" t="str">
        <f t="shared" si="10"/>
        <v>mv Bothroponera_tavaratra_MAMI0519_CASENT0370687.contigs.fasta ./final</v>
      </c>
      <c r="K139" t="str">
        <f t="shared" si="11"/>
        <v>mv Bothroponera_tavaratra_MAMI0519_CASENT0370687.contigs.fasta Bothroponera_tavaratra_MAMI0519_CASENT0370687.contigs.fasta</v>
      </c>
    </row>
    <row r="140" spans="1:11">
      <c r="A140" t="s">
        <v>1580</v>
      </c>
      <c r="B140" t="s">
        <v>2167</v>
      </c>
      <c r="C140" t="str">
        <f>VLOOKUP(A140,dataset!B:K,2,0)</f>
        <v>KEEP</v>
      </c>
      <c r="D140" t="str">
        <f>VLOOKUP(A140,dataset!B:K,3,0)</f>
        <v>KEEP</v>
      </c>
      <c r="E140" t="str">
        <f>VLOOKUP(A140,dataset!B:K,9,0)</f>
        <v>Bothroponera_vazimba_BBX471_CASENT0347714</v>
      </c>
      <c r="F140" t="str">
        <f>VLOOKUP(A140,dataset!B:K,10,0)</f>
        <v>Bothroponera_vazimba_BBX471_CASENT0347714</v>
      </c>
      <c r="G140" t="s">
        <v>2167</v>
      </c>
      <c r="H140">
        <f t="shared" si="8"/>
        <v>1</v>
      </c>
      <c r="I140">
        <f t="shared" si="9"/>
        <v>1</v>
      </c>
      <c r="J140" t="str">
        <f t="shared" si="10"/>
        <v>mv Bothroponera_vazimba_BBX471_CASENT0347714.contigs.fasta ./final</v>
      </c>
      <c r="K140" t="str">
        <f t="shared" si="11"/>
        <v>mv Bothroponera_vazimba_BBX471_CASENT0347714.contigs.fasta Bothroponera_vazimba_BBX471_CASENT0347714.contigs.fasta</v>
      </c>
    </row>
    <row r="141" spans="1:11">
      <c r="A141" t="s">
        <v>5877</v>
      </c>
      <c r="B141" t="s">
        <v>5898</v>
      </c>
      <c r="C141" t="str">
        <f>VLOOKUP(A141,dataset!B:K,2,0)</f>
        <v>KEEP</v>
      </c>
      <c r="D141">
        <f>VLOOKUP(A141,dataset!B:K,3,0)</f>
        <v>0</v>
      </c>
      <c r="E141" t="str">
        <f>VLOOKUP(A141,dataset!B:K,9,0)</f>
        <v>Bothroponera_wasmanni_D0400</v>
      </c>
      <c r="F141" t="str">
        <f>VLOOKUP(A141,dataset!B:K,10,0)</f>
        <v>Bothroponera_wasmanni_D0400</v>
      </c>
      <c r="G141" t="s">
        <v>5898</v>
      </c>
      <c r="H141">
        <f t="shared" si="8"/>
        <v>1</v>
      </c>
      <c r="I141">
        <f t="shared" si="9"/>
        <v>1</v>
      </c>
      <c r="J141" t="str">
        <f t="shared" si="10"/>
        <v>mv Bothroponera_wasmanni_D0400.contigs.fasta ./final</v>
      </c>
      <c r="K141" t="str">
        <f t="shared" si="11"/>
        <v>mv Bothroponera_wasmanni_D0400.contigs.fasta Bothroponera_wasmanni_D0400.contigs.fasta</v>
      </c>
    </row>
    <row r="142" spans="1:11">
      <c r="A142" t="s">
        <v>1582</v>
      </c>
      <c r="B142" t="s">
        <v>2168</v>
      </c>
      <c r="C142" t="str">
        <f>VLOOKUP(A142,dataset!B:K,2,0)</f>
        <v>REMOVE</v>
      </c>
      <c r="D142">
        <f>VLOOKUP(A142,dataset!B:K,3,0)</f>
        <v>0</v>
      </c>
      <c r="E142" t="str">
        <f>VLOOKUP(A142,dataset!B:K,9,0)</f>
        <v>Bothroponera_wasmannii_BBX472_CASENT0347715</v>
      </c>
      <c r="F142" t="str">
        <f>VLOOKUP(A142,dataset!B:K,10,0)</f>
        <v>Bothroponera_wasmannii_BBX472_CASENT0347715</v>
      </c>
      <c r="G142" t="s">
        <v>2168</v>
      </c>
      <c r="H142">
        <f t="shared" si="8"/>
        <v>1</v>
      </c>
      <c r="I142">
        <f t="shared" si="9"/>
        <v>1</v>
      </c>
      <c r="J142" t="str">
        <f t="shared" si="10"/>
        <v>mv Bothroponera_wasmannii_BBX472_CASENT0347715.contigs.fasta ./final</v>
      </c>
      <c r="K142" t="str">
        <f t="shared" si="11"/>
        <v>mv Bothroponera_wasmannii_BBX472_CASENT0347715.contigs.fasta Bothroponera_wasmannii_BBX472_CASENT0347715.contigs.fasta</v>
      </c>
    </row>
    <row r="143" spans="1:11">
      <c r="A143" t="s">
        <v>195</v>
      </c>
      <c r="B143" t="s">
        <v>2169</v>
      </c>
      <c r="C143" t="str">
        <f>VLOOKUP(A143,dataset!B:K,2,0)</f>
        <v>KEEP</v>
      </c>
      <c r="D143">
        <f>VLOOKUP(A143,dataset!B:K,3,0)</f>
        <v>0</v>
      </c>
      <c r="E143" t="str">
        <f>VLOOKUP(A143,dataset!B:K,9,0)</f>
        <v>Brachyponera_chinensis_EX2358</v>
      </c>
      <c r="F143" t="str">
        <f>VLOOKUP(A143,dataset!B:K,10,0)</f>
        <v>Brachyponera_chinensis_EX2358</v>
      </c>
      <c r="G143" t="s">
        <v>2169</v>
      </c>
      <c r="H143">
        <f t="shared" si="8"/>
        <v>1</v>
      </c>
      <c r="I143">
        <f t="shared" si="9"/>
        <v>1</v>
      </c>
      <c r="J143" t="str">
        <f t="shared" si="10"/>
        <v>mv Brachyponera_chinensis_EX2358.contigs.fasta ./final</v>
      </c>
      <c r="K143" t="str">
        <f t="shared" si="11"/>
        <v>mv Brachyponera_chinensis_EX2358.contigs.fasta Brachyponera_chinensis_EX2358.contigs.fasta</v>
      </c>
    </row>
    <row r="144" spans="1:11">
      <c r="A144" t="s">
        <v>197</v>
      </c>
      <c r="B144" t="s">
        <v>2170</v>
      </c>
      <c r="C144" t="str">
        <f>VLOOKUP(A144,dataset!B:K,2,0)</f>
        <v>REMOVE</v>
      </c>
      <c r="D144">
        <f>VLOOKUP(A144,dataset!B:K,3,0)</f>
        <v>0</v>
      </c>
      <c r="E144" t="str">
        <f>VLOOKUP(A144,dataset!B:K,9,0)</f>
        <v>Brachyponera_christmasi_EX2558</v>
      </c>
      <c r="F144" t="str">
        <f>VLOOKUP(A144,dataset!B:K,10,0)</f>
        <v>Brachyponera_obscurans_EX2558</v>
      </c>
      <c r="G144" t="s">
        <v>6005</v>
      </c>
      <c r="H144">
        <f t="shared" si="8"/>
        <v>0</v>
      </c>
      <c r="I144">
        <f t="shared" si="9"/>
        <v>1</v>
      </c>
      <c r="J144" t="str">
        <f t="shared" si="10"/>
        <v>mv Brachyponera_christmasi_EX2558.contigs.fasta ./final</v>
      </c>
      <c r="K144" t="str">
        <f t="shared" si="11"/>
        <v>mv Brachyponera_christmasi_EX2558.contigs.fasta Brachyponera_obscurans_EX2558.contigs.fasta</v>
      </c>
    </row>
    <row r="145" spans="1:11">
      <c r="A145" t="s">
        <v>199</v>
      </c>
      <c r="B145" t="s">
        <v>2171</v>
      </c>
      <c r="C145" t="str">
        <f>VLOOKUP(A145,dataset!B:K,2,0)</f>
        <v>REMOVE</v>
      </c>
      <c r="D145">
        <f>VLOOKUP(A145,dataset!B:K,3,0)</f>
        <v>0</v>
      </c>
      <c r="E145" t="str">
        <f>VLOOKUP(A145,dataset!B:K,9,0)</f>
        <v>Brachyponera_croceicornis_EX2696</v>
      </c>
      <c r="F145" t="str">
        <f>VLOOKUP(A145,dataset!B:K,10,0)</f>
        <v>Brachyponera_obscurans_EX2696</v>
      </c>
      <c r="G145" t="s">
        <v>5995</v>
      </c>
      <c r="H145">
        <f t="shared" si="8"/>
        <v>0</v>
      </c>
      <c r="I145">
        <f t="shared" si="9"/>
        <v>1</v>
      </c>
      <c r="J145" t="str">
        <f t="shared" si="10"/>
        <v>mv Brachyponera_croceicornis_EX2696.contigs.fasta ./final</v>
      </c>
      <c r="K145" t="str">
        <f t="shared" si="11"/>
        <v>mv Brachyponera_croceicornis_EX2696.contigs.fasta Brachyponera_obscurans_EX2696.contigs.fasta</v>
      </c>
    </row>
    <row r="146" spans="1:11">
      <c r="A146" t="s">
        <v>201</v>
      </c>
      <c r="B146" t="s">
        <v>2172</v>
      </c>
      <c r="C146" t="str">
        <f>VLOOKUP(A146,dataset!B:K,2,0)</f>
        <v>REMOVE</v>
      </c>
      <c r="D146">
        <f>VLOOKUP(A146,dataset!B:K,3,0)</f>
        <v>0</v>
      </c>
      <c r="E146" t="str">
        <f>VLOOKUP(A146,dataset!B:K,9,0)</f>
        <v>Brachyponera_lutea_EX2695</v>
      </c>
      <c r="F146" t="str">
        <f>VLOOKUP(A146,dataset!B:K,10,0)</f>
        <v>Brachyponera_lutea_EX2695</v>
      </c>
      <c r="G146" t="s">
        <v>2172</v>
      </c>
      <c r="H146">
        <f t="shared" si="8"/>
        <v>1</v>
      </c>
      <c r="I146">
        <f t="shared" si="9"/>
        <v>1</v>
      </c>
      <c r="J146" t="str">
        <f t="shared" si="10"/>
        <v>mv Brachyponera_lutea_EX2695.contigs.fasta ./final</v>
      </c>
      <c r="K146" t="str">
        <f t="shared" si="11"/>
        <v>mv Brachyponera_lutea_EX2695.contigs.fasta Brachyponera_lutea_EX2695.contigs.fasta</v>
      </c>
    </row>
    <row r="147" spans="1:11">
      <c r="A147" t="s">
        <v>3764</v>
      </c>
      <c r="B147" t="s">
        <v>4331</v>
      </c>
      <c r="C147" t="str">
        <f>VLOOKUP(A147,dataset!B:K,2,0)</f>
        <v>KEEP</v>
      </c>
      <c r="D147" t="str">
        <f>VLOOKUP(A147,dataset!B:K,3,0)</f>
        <v>KEEP</v>
      </c>
      <c r="E147" t="str">
        <f>VLOOKUP(A147,dataset!B:K,9,0)</f>
        <v>Brachyponera_Mad01_EX3075</v>
      </c>
      <c r="F147" t="str">
        <f>VLOOKUP(A147,dataset!B:K,10,0)</f>
        <v>Brachyponera_obscurans_EX3075</v>
      </c>
      <c r="G147" t="s">
        <v>5996</v>
      </c>
      <c r="H147">
        <f t="shared" si="8"/>
        <v>0</v>
      </c>
      <c r="I147">
        <f t="shared" si="9"/>
        <v>1</v>
      </c>
      <c r="J147" t="str">
        <f t="shared" si="10"/>
        <v>mv Brachyponera_Mad01_EX3075.contigs.fasta ./final</v>
      </c>
      <c r="K147" t="str">
        <f t="shared" si="11"/>
        <v>mv Brachyponera_Mad01_EX3075.contigs.fasta Brachyponera_obscurans_EX3075.contigs.fasta</v>
      </c>
    </row>
    <row r="148" spans="1:11">
      <c r="A148" t="s">
        <v>203</v>
      </c>
      <c r="B148" t="s">
        <v>2173</v>
      </c>
      <c r="C148" t="str">
        <f>VLOOKUP(A148,dataset!B:K,2,0)</f>
        <v>KEEP</v>
      </c>
      <c r="D148" t="str">
        <f>VLOOKUP(A148,dataset!B:K,3,0)</f>
        <v>KEEP</v>
      </c>
      <c r="E148" t="str">
        <f>VLOOKUP(A148,dataset!B:K,9,0)</f>
        <v>Brachyponera_nigrita_EX2685</v>
      </c>
      <c r="F148" t="str">
        <f>VLOOKUP(A148,dataset!B:K,10,0)</f>
        <v>Brachyponera_nigrita_EX2685</v>
      </c>
      <c r="G148" t="s">
        <v>2173</v>
      </c>
      <c r="H148">
        <f t="shared" si="8"/>
        <v>1</v>
      </c>
      <c r="I148">
        <f t="shared" si="9"/>
        <v>1</v>
      </c>
      <c r="J148" t="str">
        <f t="shared" si="10"/>
        <v>mv Brachyponera_nigrita_EX2685.contigs.fasta ./final</v>
      </c>
      <c r="K148" t="str">
        <f t="shared" si="11"/>
        <v>mv Brachyponera_nigrita_EX2685.contigs.fasta Brachyponera_nigrita_EX2685.contigs.fasta</v>
      </c>
    </row>
    <row r="149" spans="1:11">
      <c r="A149" t="s">
        <v>5893</v>
      </c>
      <c r="B149" t="s">
        <v>5913</v>
      </c>
      <c r="C149" t="str">
        <f>VLOOKUP(A149,dataset!B:K,2,0)</f>
        <v>REMOVE</v>
      </c>
      <c r="D149">
        <f>VLOOKUP(A149,dataset!B:K,3,0)</f>
        <v>0</v>
      </c>
      <c r="E149" t="str">
        <f>VLOOKUP(A149,dataset!B:K,9,0)</f>
        <v>Brachyponera_obscurans_MAMI0520</v>
      </c>
      <c r="F149" t="str">
        <f>VLOOKUP(A149,dataset!B:K,10,0)</f>
        <v>Brachyponera_obscurans_MAMI0520</v>
      </c>
      <c r="G149" t="s">
        <v>5913</v>
      </c>
      <c r="H149">
        <f t="shared" si="8"/>
        <v>1</v>
      </c>
      <c r="I149">
        <f t="shared" si="9"/>
        <v>1</v>
      </c>
      <c r="J149" t="str">
        <f t="shared" si="10"/>
        <v>mv Brachyponera_obscurans_MAMI0520.contigs.fasta ./final</v>
      </c>
      <c r="K149" t="str">
        <f t="shared" si="11"/>
        <v>mv Brachyponera_obscurans_MAMI0520.contigs.fasta Brachyponera_obscurans_MAMI0520.contigs.fasta</v>
      </c>
    </row>
    <row r="150" spans="1:11">
      <c r="A150" t="s">
        <v>205</v>
      </c>
      <c r="B150" t="s">
        <v>2174</v>
      </c>
      <c r="C150" t="str">
        <f>VLOOKUP(A150,dataset!B:K,2,0)</f>
        <v>KEEP</v>
      </c>
      <c r="D150">
        <f>VLOOKUP(A150,dataset!B:K,3,0)</f>
        <v>0</v>
      </c>
      <c r="E150" t="str">
        <f>VLOOKUP(A150,dataset!B:K,9,0)</f>
        <v>Brachyponera_pilidorsalis_EX2677</v>
      </c>
      <c r="F150" t="str">
        <f>VLOOKUP(A150,dataset!B:K,10,0)</f>
        <v>Brachyponera_pilidorsalis_EX2677</v>
      </c>
      <c r="G150" t="s">
        <v>2174</v>
      </c>
      <c r="H150">
        <f t="shared" si="8"/>
        <v>1</v>
      </c>
      <c r="I150">
        <f t="shared" si="9"/>
        <v>1</v>
      </c>
      <c r="J150" t="str">
        <f t="shared" si="10"/>
        <v>mv Brachyponera_pilidorsalis_EX2677.contigs.fasta ./final</v>
      </c>
      <c r="K150" t="str">
        <f t="shared" si="11"/>
        <v>mv Brachyponera_pilidorsalis_EX2677.contigs.fasta Brachyponera_pilidorsalis_EX2677.contigs.fasta</v>
      </c>
    </row>
    <row r="151" spans="1:11">
      <c r="A151" t="s">
        <v>207</v>
      </c>
      <c r="B151" t="s">
        <v>2175</v>
      </c>
      <c r="C151" t="str">
        <f>VLOOKUP(A151,dataset!B:K,2,0)</f>
        <v>KEEP</v>
      </c>
      <c r="D151" t="str">
        <f>VLOOKUP(A151,dataset!B:K,3,0)</f>
        <v>KEEP</v>
      </c>
      <c r="E151" t="str">
        <f>VLOOKUP(A151,dataset!B:K,9,0)</f>
        <v>Brachyponera_sennaarensis_D2433</v>
      </c>
      <c r="F151" t="str">
        <f>VLOOKUP(A151,dataset!B:K,10,0)</f>
        <v>Brachyponera_sennaarensis_D2433</v>
      </c>
      <c r="G151" t="s">
        <v>2175</v>
      </c>
      <c r="H151">
        <f t="shared" si="8"/>
        <v>1</v>
      </c>
      <c r="I151">
        <f t="shared" si="9"/>
        <v>1</v>
      </c>
      <c r="J151" t="str">
        <f t="shared" si="10"/>
        <v>mv Brachyponera_sennaarensis_D2433.contigs.fasta ./final</v>
      </c>
      <c r="K151" t="str">
        <f t="shared" si="11"/>
        <v>mv Brachyponera_sennaarensis_D2433.contigs.fasta Brachyponera_sennaarensis_D2433.contigs.fasta</v>
      </c>
    </row>
    <row r="152" spans="1:11">
      <c r="A152" t="s">
        <v>3766</v>
      </c>
      <c r="B152" t="s">
        <v>4320</v>
      </c>
      <c r="C152" t="str">
        <f>VLOOKUP(A152,dataset!B:K,2,0)</f>
        <v>KEEP</v>
      </c>
      <c r="D152" t="str">
        <f>VLOOKUP(A152,dataset!B:K,3,0)</f>
        <v>KEEP</v>
      </c>
      <c r="E152" t="str">
        <f>VLOOKUP(A152,dataset!B:K,9,0)</f>
        <v>Brachyponera_Weam01_EX3074</v>
      </c>
      <c r="F152" t="str">
        <f>VLOOKUP(A152,dataset!B:K,10,0)</f>
        <v>Brachyponera_lutea_EX3074</v>
      </c>
      <c r="G152" t="s">
        <v>5780</v>
      </c>
      <c r="H152">
        <f t="shared" si="8"/>
        <v>0</v>
      </c>
      <c r="I152">
        <f t="shared" si="9"/>
        <v>1</v>
      </c>
      <c r="J152" t="str">
        <f t="shared" si="10"/>
        <v>mv Brachyponera_Weam01_EX3074.contigs.fasta ./final</v>
      </c>
      <c r="K152" t="str">
        <f t="shared" si="11"/>
        <v>mv Brachyponera_Weam01_EX3074.contigs.fasta Brachyponera_lutea_EX3074.contigs.fasta</v>
      </c>
    </row>
    <row r="153" spans="1:11">
      <c r="A153" t="s">
        <v>209</v>
      </c>
      <c r="B153" t="s">
        <v>2176</v>
      </c>
      <c r="C153" t="str">
        <f>VLOOKUP(A153,dataset!B:K,2,0)</f>
        <v>KEEP</v>
      </c>
      <c r="D153" t="str">
        <f>VLOOKUP(A153,dataset!B:K,3,0)</f>
        <v>KEEP</v>
      </c>
      <c r="E153" t="str">
        <f>VLOOKUP(A153,dataset!B:K,9,0)</f>
        <v>Buniapone_amblyops_EX2367</v>
      </c>
      <c r="F153" t="str">
        <f>VLOOKUP(A153,dataset!B:K,10,0)</f>
        <v>Buniapone_amblyops_EX2367</v>
      </c>
      <c r="G153" t="s">
        <v>2176</v>
      </c>
      <c r="H153">
        <f t="shared" si="8"/>
        <v>1</v>
      </c>
      <c r="I153">
        <f t="shared" si="9"/>
        <v>1</v>
      </c>
      <c r="J153" t="str">
        <f t="shared" si="10"/>
        <v>mv Buniapone_amblyops_EX2367.contigs.fasta ./final</v>
      </c>
      <c r="K153" t="str">
        <f t="shared" si="11"/>
        <v>mv Buniapone_amblyops_EX2367.contigs.fasta Buniapone_amblyops_EX2367.contigs.fasta</v>
      </c>
    </row>
    <row r="154" spans="1:11">
      <c r="A154" t="s">
        <v>211</v>
      </c>
      <c r="B154" t="s">
        <v>2177</v>
      </c>
      <c r="C154" t="str">
        <f>VLOOKUP(A154,dataset!B:K,2,0)</f>
        <v>KEEP</v>
      </c>
      <c r="D154">
        <f>VLOOKUP(A154,dataset!B:K,3,0)</f>
        <v>0</v>
      </c>
      <c r="E154" t="str">
        <f>VLOOKUP(A154,dataset!B:K,9,0)</f>
        <v>Centromyrmex_alfaroi_EX2320</v>
      </c>
      <c r="F154" t="str">
        <f>VLOOKUP(A154,dataset!B:K,10,0)</f>
        <v>Centromyrmex_alfaroi_EX2320</v>
      </c>
      <c r="G154" t="s">
        <v>2177</v>
      </c>
      <c r="H154">
        <f t="shared" si="8"/>
        <v>1</v>
      </c>
      <c r="I154">
        <f t="shared" si="9"/>
        <v>1</v>
      </c>
      <c r="J154" t="str">
        <f t="shared" si="10"/>
        <v>mv Centromyrmex_alfaroi_EX2320.contigs.fasta ./final</v>
      </c>
      <c r="K154" t="str">
        <f t="shared" si="11"/>
        <v>mv Centromyrmex_alfaroi_EX2320.contigs.fasta Centromyrmex_alfaroi_EX2320.contigs.fasta</v>
      </c>
    </row>
    <row r="155" spans="1:11">
      <c r="A155" t="s">
        <v>213</v>
      </c>
      <c r="B155" t="s">
        <v>2178</v>
      </c>
      <c r="C155" t="str">
        <f>VLOOKUP(A155,dataset!B:K,2,0)</f>
        <v>KEEP</v>
      </c>
      <c r="D155">
        <f>VLOOKUP(A155,dataset!B:K,3,0)</f>
        <v>0</v>
      </c>
      <c r="E155" t="str">
        <f>VLOOKUP(A155,dataset!B:K,9,0)</f>
        <v>Centromyrmex_angolensis_D0391</v>
      </c>
      <c r="F155" t="str">
        <f>VLOOKUP(A155,dataset!B:K,10,0)</f>
        <v>Centromyrmex_angolensis_D0391</v>
      </c>
      <c r="G155" t="s">
        <v>2178</v>
      </c>
      <c r="H155">
        <f t="shared" si="8"/>
        <v>1</v>
      </c>
      <c r="I155">
        <f t="shared" si="9"/>
        <v>1</v>
      </c>
      <c r="J155" t="str">
        <f t="shared" si="10"/>
        <v>mv Centromyrmex_angolensis_D0391.contigs.fasta ./final</v>
      </c>
      <c r="K155" t="str">
        <f t="shared" si="11"/>
        <v>mv Centromyrmex_angolensis_D0391.contigs.fasta Centromyrmex_angolensis_D0391.contigs.fasta</v>
      </c>
    </row>
    <row r="156" spans="1:11">
      <c r="A156" t="s">
        <v>215</v>
      </c>
      <c r="B156" t="s">
        <v>2179</v>
      </c>
      <c r="C156" t="str">
        <f>VLOOKUP(A156,dataset!B:K,2,0)</f>
        <v>KEEP</v>
      </c>
      <c r="D156" t="str">
        <f>VLOOKUP(A156,dataset!B:K,3,0)</f>
        <v>KEEP</v>
      </c>
      <c r="E156" t="str">
        <f>VLOOKUP(A156,dataset!B:K,9,0)</f>
        <v>Centromyrmex_brachycola_EX2230</v>
      </c>
      <c r="F156" t="str">
        <f>VLOOKUP(A156,dataset!B:K,10,0)</f>
        <v>Centromyrmex_brachycola_EX2230</v>
      </c>
      <c r="G156" t="s">
        <v>2179</v>
      </c>
      <c r="H156">
        <f t="shared" si="8"/>
        <v>1</v>
      </c>
      <c r="I156">
        <f t="shared" si="9"/>
        <v>1</v>
      </c>
      <c r="J156" t="str">
        <f t="shared" si="10"/>
        <v>mv Centromyrmex_brachycola_EX2230.contigs.fasta ./final</v>
      </c>
      <c r="K156" t="str">
        <f t="shared" si="11"/>
        <v>mv Centromyrmex_brachycola_EX2230.contigs.fasta Centromyrmex_brachycola_EX2230.contigs.fasta</v>
      </c>
    </row>
    <row r="157" spans="1:11">
      <c r="A157" t="s">
        <v>217</v>
      </c>
      <c r="B157" t="s">
        <v>2180</v>
      </c>
      <c r="C157" t="str">
        <f>VLOOKUP(A157,dataset!B:K,2,0)</f>
        <v>KEEP</v>
      </c>
      <c r="D157">
        <f>VLOOKUP(A157,dataset!B:K,3,0)</f>
        <v>0</v>
      </c>
      <c r="E157" t="str">
        <f>VLOOKUP(A157,dataset!B:K,9,0)</f>
        <v>Centromyrmex_feae_EX2688</v>
      </c>
      <c r="F157" t="str">
        <f>VLOOKUP(A157,dataset!B:K,10,0)</f>
        <v>Centromyrmex_feae_EX2688</v>
      </c>
      <c r="G157" t="s">
        <v>2180</v>
      </c>
      <c r="H157">
        <f t="shared" si="8"/>
        <v>1</v>
      </c>
      <c r="I157">
        <f t="shared" si="9"/>
        <v>1</v>
      </c>
      <c r="J157" t="str">
        <f t="shared" si="10"/>
        <v>mv Centromyrmex_feae_EX2688.contigs.fasta ./final</v>
      </c>
      <c r="K157" t="str">
        <f t="shared" si="11"/>
        <v>mv Centromyrmex_feae_EX2688.contigs.fasta Centromyrmex_feae_EX2688.contigs.fasta</v>
      </c>
    </row>
    <row r="158" spans="1:11">
      <c r="A158" t="s">
        <v>219</v>
      </c>
      <c r="B158" t="s">
        <v>2181</v>
      </c>
      <c r="C158" t="str">
        <f>VLOOKUP(A158,dataset!B:K,2,0)</f>
        <v>KEEP</v>
      </c>
      <c r="D158" t="str">
        <f>VLOOKUP(A158,dataset!B:K,3,0)</f>
        <v>KEEP</v>
      </c>
      <c r="E158" t="str">
        <f>VLOOKUP(A158,dataset!B:K,9,0)</f>
        <v>Centromyrmex_fugator_D2431</v>
      </c>
      <c r="F158" t="str">
        <f>VLOOKUP(A158,dataset!B:K,10,0)</f>
        <v>Centromyrmex_fugator_D2431</v>
      </c>
      <c r="G158" t="s">
        <v>2181</v>
      </c>
      <c r="H158">
        <f t="shared" si="8"/>
        <v>1</v>
      </c>
      <c r="I158">
        <f t="shared" si="9"/>
        <v>1</v>
      </c>
      <c r="J158" t="str">
        <f t="shared" si="10"/>
        <v>mv Centromyrmex_fugator_D2431.contigs.fasta ./final</v>
      </c>
      <c r="K158" t="str">
        <f t="shared" si="11"/>
        <v>mv Centromyrmex_fugator_D2431.contigs.fasta Centromyrmex_fugator_D2431.contigs.fasta</v>
      </c>
    </row>
    <row r="159" spans="1:11">
      <c r="A159" t="s">
        <v>221</v>
      </c>
      <c r="B159" t="s">
        <v>2182</v>
      </c>
      <c r="C159" t="str">
        <f>VLOOKUP(A159,dataset!B:K,2,0)</f>
        <v>KEEP</v>
      </c>
      <c r="D159" t="str">
        <f>VLOOKUP(A159,dataset!B:K,3,0)</f>
        <v>KEEP</v>
      </c>
      <c r="E159" t="str">
        <f>VLOOKUP(A159,dataset!B:K,9,0)</f>
        <v>Centromyrmex_hamulatus_EX2669</v>
      </c>
      <c r="F159" t="str">
        <f>VLOOKUP(A159,dataset!B:K,10,0)</f>
        <v>Centromyrmex_hamulatus_EX2669</v>
      </c>
      <c r="G159" t="s">
        <v>2182</v>
      </c>
      <c r="H159">
        <f t="shared" si="8"/>
        <v>1</v>
      </c>
      <c r="I159">
        <f t="shared" si="9"/>
        <v>1</v>
      </c>
      <c r="J159" t="str">
        <f t="shared" si="10"/>
        <v>mv Centromyrmex_hamulatus_EX2669.contigs.fasta ./final</v>
      </c>
      <c r="K159" t="str">
        <f t="shared" si="11"/>
        <v>mv Centromyrmex_hamulatus_EX2669.contigs.fasta Centromyrmex_hamulatus_EX2669.contigs.fasta</v>
      </c>
    </row>
    <row r="160" spans="1:11">
      <c r="A160" t="s">
        <v>223</v>
      </c>
      <c r="B160" t="s">
        <v>2183</v>
      </c>
      <c r="C160" t="str">
        <f>VLOOKUP(A160,dataset!B:K,2,0)</f>
        <v>KEEP</v>
      </c>
      <c r="D160" t="str">
        <f>VLOOKUP(A160,dataset!B:K,3,0)</f>
        <v>KEEP</v>
      </c>
      <c r="E160" t="str">
        <f>VLOOKUP(A160,dataset!B:K,9,0)</f>
        <v>Centromyrmex_sellaris_D2430</v>
      </c>
      <c r="F160" t="str">
        <f>VLOOKUP(A160,dataset!B:K,10,0)</f>
        <v>Centromyrmex_sellaris_D2430</v>
      </c>
      <c r="G160" t="s">
        <v>2183</v>
      </c>
      <c r="H160">
        <f t="shared" si="8"/>
        <v>1</v>
      </c>
      <c r="I160">
        <f t="shared" si="9"/>
        <v>1</v>
      </c>
      <c r="J160" t="str">
        <f t="shared" si="10"/>
        <v>mv Centromyrmex_sellaris_D2430.contigs.fasta ./final</v>
      </c>
      <c r="K160" t="str">
        <f t="shared" si="11"/>
        <v>mv Centromyrmex_sellaris_D2430.contigs.fasta Centromyrmex_sellaris_D2430.contigs.fasta</v>
      </c>
    </row>
    <row r="161" spans="1:11">
      <c r="A161" t="s">
        <v>1424</v>
      </c>
      <c r="B161" t="s">
        <v>5646</v>
      </c>
      <c r="C161" t="str">
        <f>VLOOKUP(A161,dataset!B:K,2,0)</f>
        <v>KEEP</v>
      </c>
      <c r="D161" t="str">
        <f>VLOOKUP(A161,dataset!B:K,3,0)</f>
        <v>KEEP</v>
      </c>
      <c r="E161" t="str">
        <f>VLOOKUP(A161,dataset!B:K,9,0)</f>
        <v>Ponerinae_EX2212</v>
      </c>
      <c r="F161" t="str">
        <f>VLOOKUP(A161,dataset!B:K,10,0)</f>
        <v>Corrieopone_nouragues_EX2212</v>
      </c>
      <c r="G161" t="s">
        <v>5646</v>
      </c>
      <c r="H161">
        <f t="shared" si="8"/>
        <v>1</v>
      </c>
      <c r="I161">
        <f t="shared" si="9"/>
        <v>1</v>
      </c>
      <c r="J161" t="str">
        <f t="shared" si="10"/>
        <v>mv Corrieopone_nouragues_EX2212.contigs.fasta ./final</v>
      </c>
      <c r="K161" t="str">
        <f t="shared" si="11"/>
        <v>mv Corrieopone_nouragues_EX2212.contigs.fasta Corrieopone_nouragues_EX2212.contigs.fasta</v>
      </c>
    </row>
    <row r="162" spans="1:11">
      <c r="A162" t="s">
        <v>3773</v>
      </c>
      <c r="B162" t="s">
        <v>4341</v>
      </c>
      <c r="C162" t="str">
        <f>VLOOKUP(A162,dataset!B:K,2,0)</f>
        <v>KEEP</v>
      </c>
      <c r="D162">
        <f>VLOOKUP(A162,dataset!B:K,3,0)</f>
        <v>0</v>
      </c>
      <c r="E162" t="str">
        <f>VLOOKUP(A162,dataset!B:K,9,0)</f>
        <v>Cryptopone_BG01_EX3066</v>
      </c>
      <c r="F162" t="str">
        <f>VLOOKUP(A162,dataset!B:K,10,0)</f>
        <v>Cryptopone_rotundiceps_EX3066</v>
      </c>
      <c r="G162" t="s">
        <v>5986</v>
      </c>
      <c r="H162">
        <f t="shared" si="8"/>
        <v>0</v>
      </c>
      <c r="I162">
        <f t="shared" si="9"/>
        <v>1</v>
      </c>
      <c r="J162" t="str">
        <f t="shared" si="10"/>
        <v>mv Cryptopone_BG01_EX3066.contigs.fasta ./final</v>
      </c>
      <c r="K162" t="str">
        <f t="shared" si="11"/>
        <v>mv Cryptopone_BG01_EX3066.contigs.fasta Cryptopone_rotundiceps_EX3066.contigs.fasta</v>
      </c>
    </row>
    <row r="163" spans="1:11">
      <c r="A163" t="s">
        <v>247</v>
      </c>
      <c r="B163" t="s">
        <v>2191</v>
      </c>
      <c r="C163" t="str">
        <f>VLOOKUP(A163,dataset!B:K,2,0)</f>
        <v>KEEP</v>
      </c>
      <c r="D163" t="str">
        <f>VLOOKUP(A163,dataset!B:K,3,0)</f>
        <v>KEEP</v>
      </c>
      <c r="E163" t="str">
        <f>VLOOKUP(A163,dataset!B:K,9,0)</f>
        <v>Cryptopone_butteli_EX1180</v>
      </c>
      <c r="F163" t="str">
        <f>VLOOKUP(A163,dataset!B:K,10,0)</f>
        <v>Cryptopone_testacea_EX1180</v>
      </c>
      <c r="G163" t="s">
        <v>5983</v>
      </c>
      <c r="H163">
        <f t="shared" si="8"/>
        <v>0</v>
      </c>
      <c r="I163">
        <f t="shared" si="9"/>
        <v>1</v>
      </c>
      <c r="J163" t="str">
        <f t="shared" si="10"/>
        <v>mv Cryptopone_butteli_EX1180.contigs.fasta ./final</v>
      </c>
      <c r="K163" t="str">
        <f t="shared" si="11"/>
        <v>mv Cryptopone_butteli_EX1180.contigs.fasta Cryptopone_testacea_EX1180.contigs.fasta</v>
      </c>
    </row>
    <row r="164" spans="1:11">
      <c r="A164" t="s">
        <v>3776</v>
      </c>
      <c r="B164" t="s">
        <v>4350</v>
      </c>
      <c r="C164" t="str">
        <f>VLOOKUP(A164,dataset!B:K,2,0)</f>
        <v>KEEP</v>
      </c>
      <c r="D164" t="str">
        <f>VLOOKUP(A164,dataset!B:K,3,0)</f>
        <v>KEEP</v>
      </c>
      <c r="E164" t="str">
        <f>VLOOKUP(A164,dataset!B:K,9,0)</f>
        <v>Cryptopone_Fogo01_EX3067</v>
      </c>
      <c r="F164" t="str">
        <f>VLOOKUP(A164,dataset!B:K,10,0)</f>
        <v>Cryptopone_typhlos_EX3067</v>
      </c>
      <c r="G164" t="s">
        <v>5978</v>
      </c>
      <c r="H164">
        <f t="shared" si="8"/>
        <v>0</v>
      </c>
      <c r="I164">
        <f t="shared" si="9"/>
        <v>1</v>
      </c>
      <c r="J164" t="str">
        <f t="shared" si="10"/>
        <v>mv Cryptopone_Fogo01_EX3067.contigs.fasta ./final</v>
      </c>
      <c r="K164" t="str">
        <f t="shared" si="11"/>
        <v>mv Cryptopone_Fogo01_EX3067.contigs.fasta Cryptopone_typhlos_EX3067.contigs.fasta</v>
      </c>
    </row>
    <row r="165" spans="1:11">
      <c r="A165" t="s">
        <v>249</v>
      </c>
      <c r="B165" t="s">
        <v>2192</v>
      </c>
      <c r="C165" t="str">
        <f>VLOOKUP(A165,dataset!B:K,2,0)</f>
        <v>REMOVE</v>
      </c>
      <c r="D165">
        <f>VLOOKUP(A165,dataset!B:K,3,0)</f>
        <v>0</v>
      </c>
      <c r="E165" t="str">
        <f>VLOOKUP(A165,dataset!B:K,9,0)</f>
        <v>Cryptopone_fusciceps_D2073</v>
      </c>
      <c r="F165" t="str">
        <f>VLOOKUP(A165,dataset!B:K,10,0)</f>
        <v>Cryptopone_fusciceps_D2073</v>
      </c>
      <c r="G165" t="s">
        <v>2192</v>
      </c>
      <c r="H165">
        <f t="shared" si="8"/>
        <v>1</v>
      </c>
      <c r="I165">
        <f t="shared" si="9"/>
        <v>1</v>
      </c>
      <c r="J165" t="str">
        <f t="shared" si="10"/>
        <v>mv Cryptopone_fusciceps_D2073.contigs.fasta ./final</v>
      </c>
      <c r="K165" t="str">
        <f t="shared" si="11"/>
        <v>mv Cryptopone_fusciceps_D2073.contigs.fasta Cryptopone_fusciceps_D2073.contigs.fasta</v>
      </c>
    </row>
    <row r="166" spans="1:11">
      <c r="A166" t="s">
        <v>252</v>
      </c>
      <c r="B166" t="s">
        <v>2194</v>
      </c>
      <c r="C166" t="str">
        <f>VLOOKUP(A166,dataset!B:K,2,0)</f>
        <v>KEEP</v>
      </c>
      <c r="D166">
        <f>VLOOKUP(A166,dataset!B:K,3,0)</f>
        <v>0</v>
      </c>
      <c r="E166" t="str">
        <f>VLOOKUP(A166,dataset!B:K,9,0)</f>
        <v>Cryptopone_gilva_EX1194</v>
      </c>
      <c r="F166" t="str">
        <f>VLOOKUP(A166,dataset!B:K,10,0)</f>
        <v>Cryptopone_gilva_EX1194</v>
      </c>
      <c r="G166" t="s">
        <v>2194</v>
      </c>
      <c r="H166">
        <f t="shared" si="8"/>
        <v>1</v>
      </c>
      <c r="I166">
        <f t="shared" si="9"/>
        <v>1</v>
      </c>
      <c r="J166" t="str">
        <f t="shared" si="10"/>
        <v>mv Cryptopone_gilva_EX1194.contigs.fasta ./final</v>
      </c>
      <c r="K166" t="str">
        <f t="shared" si="11"/>
        <v>mv Cryptopone_gilva_EX1194.contigs.fasta Cryptopone_gilva_EX1194.contigs.fasta</v>
      </c>
    </row>
    <row r="167" spans="1:11">
      <c r="A167" t="s">
        <v>253</v>
      </c>
      <c r="B167" t="s">
        <v>4663</v>
      </c>
      <c r="C167" t="str">
        <f>VLOOKUP(A167,dataset!B:K,2,0)</f>
        <v>KEEP</v>
      </c>
      <c r="D167" t="str">
        <f>VLOOKUP(A167,dataset!B:K,3,0)</f>
        <v>KEEP</v>
      </c>
      <c r="E167" t="str">
        <f>VLOOKUP(A167,dataset!B:K,9,0)</f>
        <v>Cryptopone_gilva_EX1545</v>
      </c>
      <c r="F167" t="str">
        <f>VLOOKUP(A167,dataset!B:K,10,0)</f>
        <v>Cryptopone_gilvagrande_EX1545</v>
      </c>
      <c r="G167" t="s">
        <v>4663</v>
      </c>
      <c r="H167">
        <f t="shared" si="8"/>
        <v>1</v>
      </c>
      <c r="I167">
        <f t="shared" si="9"/>
        <v>1</v>
      </c>
      <c r="J167" t="str">
        <f t="shared" si="10"/>
        <v>mv Cryptopone_gilvagrande_EX1545.contigs.fasta ./final</v>
      </c>
      <c r="K167" t="str">
        <f t="shared" si="11"/>
        <v>mv Cryptopone_gilvagrande_EX1545.contigs.fasta Cryptopone_gilvagrande_EX1545.contigs.fasta</v>
      </c>
    </row>
    <row r="168" spans="1:11">
      <c r="A168" t="s">
        <v>255</v>
      </c>
      <c r="B168" t="s">
        <v>4664</v>
      </c>
      <c r="C168" t="str">
        <f>VLOOKUP(A168,dataset!B:K,2,0)</f>
        <v>KEEP</v>
      </c>
      <c r="D168">
        <f>VLOOKUP(A168,dataset!B:K,3,0)</f>
        <v>0</v>
      </c>
      <c r="E168" t="str">
        <f>VLOOKUP(A168,dataset!B:K,9,0)</f>
        <v>Cryptopone_guatemalensis_large_EX1725</v>
      </c>
      <c r="F168" t="str">
        <f>VLOOKUP(A168,dataset!B:K,10,0)</f>
        <v>Cryptopone_gilvatumida_EX1725</v>
      </c>
      <c r="G168" t="s">
        <v>4664</v>
      </c>
      <c r="H168">
        <f t="shared" si="8"/>
        <v>1</v>
      </c>
      <c r="I168">
        <f t="shared" si="9"/>
        <v>1</v>
      </c>
      <c r="J168" t="str">
        <f t="shared" si="10"/>
        <v>mv Cryptopone_gilvatumida_EX1725.contigs.fasta ./final</v>
      </c>
      <c r="K168" t="str">
        <f t="shared" si="11"/>
        <v>mv Cryptopone_gilvatumida_EX1725.contigs.fasta Cryptopone_gilvatumida_EX1725.contigs.fasta</v>
      </c>
    </row>
    <row r="169" spans="1:11">
      <c r="A169" t="s">
        <v>251</v>
      </c>
      <c r="B169" t="s">
        <v>4662</v>
      </c>
      <c r="C169" t="str">
        <f>VLOOKUP(A169,dataset!B:K,2,0)</f>
        <v>KEEP</v>
      </c>
      <c r="D169" t="str">
        <f>VLOOKUP(A169,dataset!B:K,3,0)</f>
        <v>KEEP</v>
      </c>
      <c r="E169" t="str">
        <f>VLOOKUP(A169,dataset!B:K,9,0)</f>
        <v>Cryptopone_gilva_EX1191</v>
      </c>
      <c r="F169" t="str">
        <f>VLOOKUP(A169,dataset!B:K,10,0)</f>
        <v>Cryptopone_guatemalensis_EX1191</v>
      </c>
      <c r="G169" t="s">
        <v>4662</v>
      </c>
      <c r="H169">
        <f t="shared" si="8"/>
        <v>1</v>
      </c>
      <c r="I169">
        <f t="shared" si="9"/>
        <v>1</v>
      </c>
      <c r="J169" t="str">
        <f t="shared" si="10"/>
        <v>mv Cryptopone_guatemalensis_EX1191.contigs.fasta ./final</v>
      </c>
      <c r="K169" t="str">
        <f t="shared" si="11"/>
        <v>mv Cryptopone_guatemalensis_EX1191.contigs.fasta Cryptopone_guatemalensis_EX1191.contigs.fasta</v>
      </c>
    </row>
    <row r="170" spans="1:11">
      <c r="A170" t="s">
        <v>227</v>
      </c>
      <c r="B170" t="s">
        <v>2184</v>
      </c>
      <c r="C170" t="str">
        <f>VLOOKUP(A170,dataset!B:K,2,0)</f>
        <v>REMOVE</v>
      </c>
      <c r="D170">
        <f>VLOOKUP(A170,dataset!B:K,3,0)</f>
        <v>0</v>
      </c>
      <c r="E170" t="str">
        <f>VLOOKUP(A170,dataset!B:K,9,0)</f>
        <v>Cryptopone_ID01_EX2738</v>
      </c>
      <c r="F170" t="str">
        <f>VLOOKUP(A170,dataset!B:K,10,0)</f>
        <v>Cryptopone_typhlos_EX2738</v>
      </c>
      <c r="G170" t="s">
        <v>5981</v>
      </c>
      <c r="H170">
        <f t="shared" si="8"/>
        <v>0</v>
      </c>
      <c r="I170">
        <f t="shared" si="9"/>
        <v>1</v>
      </c>
      <c r="J170" t="str">
        <f t="shared" si="10"/>
        <v>mv Cryptopone_ID01_EX2738.contigs.fasta ./final</v>
      </c>
      <c r="K170" t="str">
        <f t="shared" si="11"/>
        <v>mv Cryptopone_ID01_EX2738.contigs.fasta Cryptopone_typhlos_EX2738.contigs.fasta</v>
      </c>
    </row>
    <row r="171" spans="1:11">
      <c r="A171" t="s">
        <v>231</v>
      </c>
      <c r="B171" t="s">
        <v>2185</v>
      </c>
      <c r="C171" t="str">
        <f>VLOOKUP(A171,dataset!B:K,2,0)</f>
        <v>REMOVE</v>
      </c>
      <c r="D171" t="str">
        <f>VLOOKUP(A171,dataset!B:K,3,0)</f>
        <v>KEEP</v>
      </c>
      <c r="E171" t="str">
        <f>VLOOKUP(A171,dataset!B:K,9,0)</f>
        <v>Cryptopone_MY03_EX2739</v>
      </c>
      <c r="F171" t="str">
        <f>VLOOKUP(A171,dataset!B:K,10,0)</f>
        <v>Cryptopone_butteli_EX2739</v>
      </c>
      <c r="G171" t="s">
        <v>5984</v>
      </c>
      <c r="H171">
        <f t="shared" si="8"/>
        <v>0</v>
      </c>
      <c r="I171">
        <f t="shared" si="9"/>
        <v>1</v>
      </c>
      <c r="J171" t="str">
        <f t="shared" si="10"/>
        <v>mv Cryptopone_MY03_EX2739.contigs.fasta ./final</v>
      </c>
      <c r="K171" t="str">
        <f t="shared" si="11"/>
        <v>mv Cryptopone_MY03_EX2739.contigs.fasta Cryptopone_butteli_EX2739.contigs.fasta</v>
      </c>
    </row>
    <row r="172" spans="1:11">
      <c r="A172" t="s">
        <v>233</v>
      </c>
      <c r="B172" t="s">
        <v>2186</v>
      </c>
      <c r="C172" t="str">
        <f>VLOOKUP(A172,dataset!B:K,2,0)</f>
        <v>REMOVE</v>
      </c>
      <c r="D172">
        <f>VLOOKUP(A172,dataset!B:K,3,0)</f>
        <v>0</v>
      </c>
      <c r="E172" t="str">
        <f>VLOOKUP(A172,dataset!B:K,9,0)</f>
        <v>Cryptopone_MY04_EX2743</v>
      </c>
      <c r="F172" t="str">
        <f>VLOOKUP(A172,dataset!B:K,10,0)</f>
        <v>Cryptopone_typhlos_EX2743</v>
      </c>
      <c r="G172" t="s">
        <v>5980</v>
      </c>
      <c r="H172">
        <f t="shared" si="8"/>
        <v>0</v>
      </c>
      <c r="I172">
        <f t="shared" si="9"/>
        <v>1</v>
      </c>
      <c r="J172" t="str">
        <f t="shared" si="10"/>
        <v>mv Cryptopone_MY04_EX2743.contigs.fasta ./final</v>
      </c>
      <c r="K172" t="str">
        <f t="shared" si="11"/>
        <v>mv Cryptopone_MY04_EX2743.contigs.fasta Cryptopone_typhlos_EX2743.contigs.fasta</v>
      </c>
    </row>
    <row r="173" spans="1:11">
      <c r="A173" t="s">
        <v>235</v>
      </c>
      <c r="B173" t="s">
        <v>2187</v>
      </c>
      <c r="C173" t="str">
        <f>VLOOKUP(A173,dataset!B:K,2,0)</f>
        <v>REMOVE</v>
      </c>
      <c r="D173">
        <f>VLOOKUP(A173,dataset!B:K,3,0)</f>
        <v>0</v>
      </c>
      <c r="E173" t="str">
        <f>VLOOKUP(A173,dataset!B:K,9,0)</f>
        <v>Cryptopone_MY05_EX2744</v>
      </c>
      <c r="F173" t="str">
        <f>VLOOKUP(A173,dataset!B:K,10,0)</f>
        <v>Cryptopone_MY05_EX2744</v>
      </c>
      <c r="G173" t="s">
        <v>2187</v>
      </c>
      <c r="H173">
        <f t="shared" si="8"/>
        <v>1</v>
      </c>
      <c r="I173">
        <f t="shared" si="9"/>
        <v>1</v>
      </c>
      <c r="J173" t="str">
        <f t="shared" si="10"/>
        <v>mv Cryptopone_MY05_EX2744.contigs.fasta ./final</v>
      </c>
      <c r="K173" t="str">
        <f t="shared" si="11"/>
        <v>mv Cryptopone_MY05_EX2744.contigs.fasta Cryptopone_MY05_EX2744.contigs.fasta</v>
      </c>
    </row>
    <row r="174" spans="1:11">
      <c r="A174" t="s">
        <v>237</v>
      </c>
      <c r="B174" t="s">
        <v>2188</v>
      </c>
      <c r="C174" t="str">
        <f>VLOOKUP(A174,dataset!B:K,2,0)</f>
        <v>KEEP</v>
      </c>
      <c r="D174">
        <f>VLOOKUP(A174,dataset!B:K,3,0)</f>
        <v>0</v>
      </c>
      <c r="E174" t="str">
        <f>VLOOKUP(A174,dataset!B:K,9,0)</f>
        <v>Cryptopone_MY06_EX2745</v>
      </c>
      <c r="F174" t="str">
        <f>VLOOKUP(A174,dataset!B:K,10,0)</f>
        <v>Cryptopone_butteli_EX2745</v>
      </c>
      <c r="G174" t="s">
        <v>5985</v>
      </c>
      <c r="H174">
        <f t="shared" si="8"/>
        <v>0</v>
      </c>
      <c r="I174">
        <f t="shared" si="9"/>
        <v>1</v>
      </c>
      <c r="J174" t="str">
        <f t="shared" si="10"/>
        <v>mv Cryptopone_MY06_EX2745.contigs.fasta ./final</v>
      </c>
      <c r="K174" t="str">
        <f t="shared" si="11"/>
        <v>mv Cryptopone_MY06_EX2745.contigs.fasta Cryptopone_butteli_EX2745.contigs.fasta</v>
      </c>
    </row>
    <row r="175" spans="1:11">
      <c r="A175" t="s">
        <v>239</v>
      </c>
      <c r="B175" t="s">
        <v>2189</v>
      </c>
      <c r="C175" t="str">
        <f>VLOOKUP(A175,dataset!B:K,2,0)</f>
        <v>KEEP</v>
      </c>
      <c r="D175">
        <f>VLOOKUP(A175,dataset!B:K,3,0)</f>
        <v>0</v>
      </c>
      <c r="E175" t="str">
        <f>VLOOKUP(A175,dataset!B:K,9,0)</f>
        <v>Cryptopone_MY07_EX2746</v>
      </c>
      <c r="F175" t="str">
        <f>VLOOKUP(A175,dataset!B:K,10,0)</f>
        <v>Cryptopone_MY07_EX2746</v>
      </c>
      <c r="G175" t="s">
        <v>2189</v>
      </c>
      <c r="H175">
        <f t="shared" si="8"/>
        <v>1</v>
      </c>
      <c r="I175">
        <f t="shared" si="9"/>
        <v>1</v>
      </c>
      <c r="J175" t="str">
        <f t="shared" si="10"/>
        <v>mv Cryptopone_MY07_EX2746.contigs.fasta ./final</v>
      </c>
      <c r="K175" t="str">
        <f t="shared" si="11"/>
        <v>mv Cryptopone_MY07_EX2746.contigs.fasta Cryptopone_MY07_EX2746.contigs.fasta</v>
      </c>
    </row>
    <row r="176" spans="1:11">
      <c r="A176" t="s">
        <v>243</v>
      </c>
      <c r="B176" t="s">
        <v>2190</v>
      </c>
      <c r="C176" t="str">
        <f>VLOOKUP(A176,dataset!B:K,2,0)</f>
        <v>REMOVE</v>
      </c>
      <c r="D176" t="str">
        <f>VLOOKUP(A176,dataset!B:K,3,0)</f>
        <v>KEEP</v>
      </c>
      <c r="E176" t="str">
        <f>VLOOKUP(A176,dataset!B:K,9,0)</f>
        <v>Cryptopone_MY09_EX2748</v>
      </c>
      <c r="F176" t="str">
        <f>VLOOKUP(A176,dataset!B:K,10,0)</f>
        <v>Cryptopone_typhlos_EX2748</v>
      </c>
      <c r="G176" t="s">
        <v>5979</v>
      </c>
      <c r="H176">
        <f t="shared" si="8"/>
        <v>0</v>
      </c>
      <c r="I176">
        <f t="shared" si="9"/>
        <v>1</v>
      </c>
      <c r="J176" t="str">
        <f t="shared" si="10"/>
        <v>mv Cryptopone_MY09_EX2748.contigs.fasta ./final</v>
      </c>
      <c r="K176" t="str">
        <f t="shared" si="11"/>
        <v>mv Cryptopone_MY09_EX2748.contigs.fasta Cryptopone_typhlos_EX2748.contigs.fasta</v>
      </c>
    </row>
    <row r="177" spans="1:11">
      <c r="A177" t="s">
        <v>263</v>
      </c>
      <c r="B177" t="s">
        <v>2198</v>
      </c>
      <c r="C177" t="str">
        <f>VLOOKUP(A177,dataset!B:K,2,0)</f>
        <v>KEEP</v>
      </c>
      <c r="D177" t="str">
        <f>VLOOKUP(A177,dataset!B:K,3,0)</f>
        <v>KEEP</v>
      </c>
      <c r="E177" t="str">
        <f>VLOOKUP(A177,dataset!B:K,9,0)</f>
        <v>Cryptopone_ochracea_EX1613</v>
      </c>
      <c r="F177" t="str">
        <f>VLOOKUP(A177,dataset!B:K,10,0)</f>
        <v>Cryptopone_ochracea_EX1613</v>
      </c>
      <c r="G177" t="s">
        <v>2198</v>
      </c>
      <c r="H177">
        <f t="shared" si="8"/>
        <v>1</v>
      </c>
      <c r="I177">
        <f t="shared" si="9"/>
        <v>1</v>
      </c>
      <c r="J177" t="str">
        <f t="shared" si="10"/>
        <v>mv Cryptopone_ochracea_EX1613.contigs.fasta ./final</v>
      </c>
      <c r="K177" t="str">
        <f t="shared" si="11"/>
        <v>mv Cryptopone_ochracea_EX1613.contigs.fasta Cryptopone_ochracea_EX1613.contigs.fasta</v>
      </c>
    </row>
    <row r="178" spans="1:11">
      <c r="A178" t="s">
        <v>265</v>
      </c>
      <c r="B178" t="s">
        <v>2199</v>
      </c>
      <c r="C178" t="str">
        <f>VLOOKUP(A178,dataset!B:K,2,0)</f>
        <v>REMOVE</v>
      </c>
      <c r="D178" t="str">
        <f>VLOOKUP(A178,dataset!B:K,3,0)</f>
        <v>KEEP</v>
      </c>
      <c r="E178" t="str">
        <f>VLOOKUP(A178,dataset!B:K,9,0)</f>
        <v>Cryptopone_rotundiceps_EX2559</v>
      </c>
      <c r="F178" t="str">
        <f>VLOOKUP(A178,dataset!B:K,10,0)</f>
        <v>Cryptopone_rotundiceps_EX2559</v>
      </c>
      <c r="G178" t="s">
        <v>2199</v>
      </c>
      <c r="H178">
        <f t="shared" si="8"/>
        <v>1</v>
      </c>
      <c r="I178">
        <f t="shared" si="9"/>
        <v>1</v>
      </c>
      <c r="J178" t="str">
        <f t="shared" si="10"/>
        <v>mv Cryptopone_rotundiceps_EX2559.contigs.fasta ./final</v>
      </c>
      <c r="K178" t="str">
        <f t="shared" si="11"/>
        <v>mv Cryptopone_rotundiceps_EX2559.contigs.fasta Cryptopone_rotundiceps_EX2559.contigs.fasta</v>
      </c>
    </row>
    <row r="179" spans="1:11">
      <c r="A179" t="s">
        <v>267</v>
      </c>
      <c r="B179" t="s">
        <v>2200</v>
      </c>
      <c r="C179" t="str">
        <f>VLOOKUP(A179,dataset!B:K,2,0)</f>
        <v>KEEP</v>
      </c>
      <c r="D179" t="str">
        <f>VLOOKUP(A179,dataset!B:K,3,0)</f>
        <v>KEEP</v>
      </c>
      <c r="E179" t="str">
        <f>VLOOKUP(A179,dataset!B:K,9,0)</f>
        <v>Cryptopone_sauteri_EX2691</v>
      </c>
      <c r="F179" t="str">
        <f>VLOOKUP(A179,dataset!B:K,10,0)</f>
        <v>Cryptopone_sauteri_EX2691</v>
      </c>
      <c r="G179" t="s">
        <v>2200</v>
      </c>
      <c r="H179">
        <f t="shared" si="8"/>
        <v>1</v>
      </c>
      <c r="I179">
        <f t="shared" si="9"/>
        <v>1</v>
      </c>
      <c r="J179" t="str">
        <f t="shared" si="10"/>
        <v>mv Cryptopone_sauteri_EX2691.contigs.fasta ./final</v>
      </c>
      <c r="K179" t="str">
        <f t="shared" si="11"/>
        <v>mv Cryptopone_sauteri_EX2691.contigs.fasta Cryptopone_sauteri_EX2691.contigs.fasta</v>
      </c>
    </row>
    <row r="180" spans="1:11">
      <c r="A180" t="s">
        <v>269</v>
      </c>
      <c r="B180" t="s">
        <v>2201</v>
      </c>
      <c r="C180" t="str">
        <f>VLOOKUP(A180,dataset!B:K,2,0)</f>
        <v>REMOVE</v>
      </c>
      <c r="D180">
        <f>VLOOKUP(A180,dataset!B:K,3,0)</f>
        <v>0</v>
      </c>
      <c r="E180" t="str">
        <f>VLOOKUP(A180,dataset!B:K,9,0)</f>
        <v>Cryptopone_testacea_D1958</v>
      </c>
      <c r="F180" t="str">
        <f>VLOOKUP(A180,dataset!B:K,10,0)</f>
        <v>Cryptopone_testacea_D1958</v>
      </c>
      <c r="G180" t="s">
        <v>2201</v>
      </c>
      <c r="H180">
        <f t="shared" si="8"/>
        <v>1</v>
      </c>
      <c r="I180">
        <f t="shared" si="9"/>
        <v>1</v>
      </c>
      <c r="J180" t="str">
        <f t="shared" si="10"/>
        <v>mv Cryptopone_testacea_D1958.contigs.fasta ./final</v>
      </c>
      <c r="K180" t="str">
        <f t="shared" si="11"/>
        <v>mv Cryptopone_testacea_D1958.contigs.fasta Cryptopone_testacea_D1958.contigs.fasta</v>
      </c>
    </row>
    <row r="181" spans="1:11">
      <c r="A181" t="s">
        <v>5889</v>
      </c>
      <c r="B181" t="s">
        <v>5871</v>
      </c>
      <c r="C181" t="str">
        <f>VLOOKUP(A181,dataset!B:K,2,0)</f>
        <v>REMOVE</v>
      </c>
      <c r="D181">
        <f>VLOOKUP(A181,dataset!B:K,3,0)</f>
        <v>0</v>
      </c>
      <c r="E181" t="str">
        <f>VLOOKUP(A181,dataset!B:K,9,0)</f>
        <v>Cryptopone_typhlops_D1930a</v>
      </c>
      <c r="F181" t="str">
        <f>VLOOKUP(A181,dataset!B:K,10,0)</f>
        <v>Cryptopone_typhlos_D1930a</v>
      </c>
      <c r="G181" t="s">
        <v>5982</v>
      </c>
      <c r="H181">
        <f t="shared" si="8"/>
        <v>0</v>
      </c>
      <c r="I181">
        <f t="shared" si="9"/>
        <v>1</v>
      </c>
      <c r="J181" t="str">
        <f t="shared" si="10"/>
        <v>mv Cryptopone_typhlops_D1930a.contigs.fasta ./final</v>
      </c>
      <c r="K181" t="str">
        <f t="shared" si="11"/>
        <v>mv Cryptopone_typhlops_D1930a.contigs.fasta Cryptopone_typhlos_D1930a.contigs.fasta</v>
      </c>
    </row>
    <row r="182" spans="1:11">
      <c r="A182" t="s">
        <v>271</v>
      </c>
      <c r="B182" t="s">
        <v>2202</v>
      </c>
      <c r="C182" t="str">
        <f>VLOOKUP(A182,dataset!B:K,2,0)</f>
        <v>KEEP</v>
      </c>
      <c r="D182" t="str">
        <f>VLOOKUP(A182,dataset!B:K,3,0)</f>
        <v>KEEP</v>
      </c>
      <c r="E182" t="str">
        <f>VLOOKUP(A182,dataset!B:K,9,0)</f>
        <v>Diacamma_geometricum_EX2682</v>
      </c>
      <c r="F182" t="str">
        <f>VLOOKUP(A182,dataset!B:K,10,0)</f>
        <v>Diacamma_geometricum_EX2682</v>
      </c>
      <c r="G182" t="s">
        <v>2202</v>
      </c>
      <c r="H182">
        <f t="shared" si="8"/>
        <v>1</v>
      </c>
      <c r="I182">
        <f t="shared" si="9"/>
        <v>1</v>
      </c>
      <c r="J182" t="str">
        <f t="shared" si="10"/>
        <v>mv Diacamma_geometricum_EX2682.contigs.fasta ./final</v>
      </c>
      <c r="K182" t="str">
        <f t="shared" si="11"/>
        <v>mv Diacamma_geometricum_EX2682.contigs.fasta Diacamma_geometricum_EX2682.contigs.fasta</v>
      </c>
    </row>
    <row r="183" spans="1:11">
      <c r="A183" t="s">
        <v>3790</v>
      </c>
      <c r="B183" t="s">
        <v>4412</v>
      </c>
      <c r="C183" t="str">
        <f>VLOOKUP(A183,dataset!B:K,2,0)</f>
        <v>REMOVE</v>
      </c>
      <c r="D183">
        <f>VLOOKUP(A183,dataset!B:K,3,0)</f>
        <v>0</v>
      </c>
      <c r="E183" t="str">
        <f>VLOOKUP(A183,dataset!B:K,9,0)</f>
        <v>Diacamma_indicum_D2621</v>
      </c>
      <c r="F183" t="str">
        <f>VLOOKUP(A183,dataset!B:K,10,0)</f>
        <v>Diacamma_indicum_D2621</v>
      </c>
      <c r="G183" t="s">
        <v>4412</v>
      </c>
      <c r="H183">
        <f t="shared" si="8"/>
        <v>1</v>
      </c>
      <c r="I183">
        <f t="shared" si="9"/>
        <v>1</v>
      </c>
      <c r="J183" t="str">
        <f t="shared" si="10"/>
        <v>mv Diacamma_indicum_D2621.contigs.fasta ./final</v>
      </c>
      <c r="K183" t="str">
        <f t="shared" si="11"/>
        <v>mv Diacamma_indicum_D2621.contigs.fasta Diacamma_indicum_D2621.contigs.fasta</v>
      </c>
    </row>
    <row r="184" spans="1:11">
      <c r="A184" t="s">
        <v>273</v>
      </c>
      <c r="B184" t="s">
        <v>2203</v>
      </c>
      <c r="C184" t="str">
        <f>VLOOKUP(A184,dataset!B:K,2,0)</f>
        <v>KEEP</v>
      </c>
      <c r="D184" t="str">
        <f>VLOOKUP(A184,dataset!B:K,3,0)</f>
        <v>KEEP</v>
      </c>
      <c r="E184" t="str">
        <f>VLOOKUP(A184,dataset!B:K,9,0)</f>
        <v>Diacamma_intricatum_EX2324</v>
      </c>
      <c r="F184" t="str">
        <f>VLOOKUP(A184,dataset!B:K,10,0)</f>
        <v>Diacamma_intricatum_EX2324</v>
      </c>
      <c r="G184" t="s">
        <v>2203</v>
      </c>
      <c r="H184">
        <f t="shared" si="8"/>
        <v>1</v>
      </c>
      <c r="I184">
        <f t="shared" si="9"/>
        <v>1</v>
      </c>
      <c r="J184" t="str">
        <f t="shared" si="10"/>
        <v>mv Diacamma_intricatum_EX2324.contigs.fasta ./final</v>
      </c>
      <c r="K184" t="str">
        <f t="shared" si="11"/>
        <v>mv Diacamma_intricatum_EX2324.contigs.fasta Diacamma_intricatum_EX2324.contigs.fasta</v>
      </c>
    </row>
    <row r="185" spans="1:11">
      <c r="A185" t="s">
        <v>3792</v>
      </c>
      <c r="B185" t="s">
        <v>4280</v>
      </c>
      <c r="C185" t="str">
        <f>VLOOKUP(A185,dataset!B:K,2,0)</f>
        <v>KEEP</v>
      </c>
      <c r="D185">
        <f>VLOOKUP(A185,dataset!B:K,3,0)</f>
        <v>0</v>
      </c>
      <c r="E185" t="str">
        <f>VLOOKUP(A185,dataset!B:K,9,0)</f>
        <v>Diacamma_Janda_sp1_EX3017</v>
      </c>
      <c r="F185" t="str">
        <f>VLOOKUP(A185,dataset!B:K,10,0)</f>
        <v>Diacamma_Janda_sp1_EX3017</v>
      </c>
      <c r="G185" t="s">
        <v>4280</v>
      </c>
      <c r="H185">
        <f t="shared" si="8"/>
        <v>1</v>
      </c>
      <c r="I185">
        <f t="shared" si="9"/>
        <v>1</v>
      </c>
      <c r="J185" t="str">
        <f t="shared" si="10"/>
        <v>mv Diacamma_Janda_sp1_EX3017.contigs.fasta ./final</v>
      </c>
      <c r="K185" t="str">
        <f t="shared" si="11"/>
        <v>mv Diacamma_Janda_sp1_EX3017.contigs.fasta Diacamma_Janda_sp1_EX3017.contigs.fasta</v>
      </c>
    </row>
    <row r="186" spans="1:11">
      <c r="A186" t="s">
        <v>275</v>
      </c>
      <c r="B186" t="s">
        <v>2204</v>
      </c>
      <c r="C186" t="str">
        <f>VLOOKUP(A186,dataset!B:K,2,0)</f>
        <v>KEEP</v>
      </c>
      <c r="D186">
        <f>VLOOKUP(A186,dataset!B:K,3,0)</f>
        <v>0</v>
      </c>
      <c r="E186" t="str">
        <f>VLOOKUP(A186,dataset!B:K,9,0)</f>
        <v>Diacamma_leve_EX2560</v>
      </c>
      <c r="F186" t="str">
        <f>VLOOKUP(A186,dataset!B:K,10,0)</f>
        <v>Diacamma_leve_EX2560</v>
      </c>
      <c r="G186" t="s">
        <v>2204</v>
      </c>
      <c r="H186">
        <f t="shared" si="8"/>
        <v>1</v>
      </c>
      <c r="I186">
        <f t="shared" si="9"/>
        <v>1</v>
      </c>
      <c r="J186" t="str">
        <f t="shared" si="10"/>
        <v>mv Diacamma_leve_EX2560.contigs.fasta ./final</v>
      </c>
      <c r="K186" t="str">
        <f t="shared" si="11"/>
        <v>mv Diacamma_leve_EX2560.contigs.fasta Diacamma_leve_EX2560.contigs.fasta</v>
      </c>
    </row>
    <row r="187" spans="1:11">
      <c r="A187" t="s">
        <v>277</v>
      </c>
      <c r="B187" t="s">
        <v>2205</v>
      </c>
      <c r="C187" t="str">
        <f>VLOOKUP(A187,dataset!B:K,2,0)</f>
        <v>KEEP</v>
      </c>
      <c r="D187">
        <f>VLOOKUP(A187,dataset!B:K,3,0)</f>
        <v>0</v>
      </c>
      <c r="E187" t="str">
        <f>VLOOKUP(A187,dataset!B:K,9,0)</f>
        <v>Diacamma_magdalenae_EX2692</v>
      </c>
      <c r="F187" t="str">
        <f>VLOOKUP(A187,dataset!B:K,10,0)</f>
        <v>Diacamma_magdalenae_EX2692</v>
      </c>
      <c r="G187" t="s">
        <v>2205</v>
      </c>
      <c r="H187">
        <f t="shared" si="8"/>
        <v>1</v>
      </c>
      <c r="I187">
        <f t="shared" si="9"/>
        <v>1</v>
      </c>
      <c r="J187" t="str">
        <f t="shared" si="10"/>
        <v>mv Diacamma_magdalenae_EX2692.contigs.fasta ./final</v>
      </c>
      <c r="K187" t="str">
        <f t="shared" si="11"/>
        <v>mv Diacamma_magdalenae_EX2692.contigs.fasta Diacamma_magdalenae_EX2692.contigs.fasta</v>
      </c>
    </row>
    <row r="188" spans="1:11">
      <c r="A188" t="s">
        <v>279</v>
      </c>
      <c r="B188" t="s">
        <v>2206</v>
      </c>
      <c r="C188" t="str">
        <f>VLOOKUP(A188,dataset!B:K,2,0)</f>
        <v>KEEP</v>
      </c>
      <c r="D188">
        <f>VLOOKUP(A188,dataset!B:K,3,0)</f>
        <v>0</v>
      </c>
      <c r="E188" t="str">
        <f>VLOOKUP(A188,dataset!B:K,9,0)</f>
        <v>Diacamma_pallidum_D0530</v>
      </c>
      <c r="F188" t="str">
        <f>VLOOKUP(A188,dataset!B:K,10,0)</f>
        <v>Diacamma_pallidum_D0530</v>
      </c>
      <c r="G188" t="s">
        <v>2206</v>
      </c>
      <c r="H188">
        <f t="shared" si="8"/>
        <v>1</v>
      </c>
      <c r="I188">
        <f t="shared" si="9"/>
        <v>1</v>
      </c>
      <c r="J188" t="str">
        <f t="shared" si="10"/>
        <v>mv Diacamma_pallidum_D0530.contigs.fasta ./final</v>
      </c>
      <c r="K188" t="str">
        <f t="shared" si="11"/>
        <v>mv Diacamma_pallidum_D0530.contigs.fasta Diacamma_pallidum_D0530.contigs.fasta</v>
      </c>
    </row>
    <row r="189" spans="1:11">
      <c r="A189" t="s">
        <v>281</v>
      </c>
      <c r="B189" t="s">
        <v>2207</v>
      </c>
      <c r="C189" t="str">
        <f>VLOOKUP(A189,dataset!B:K,2,0)</f>
        <v>KEEP</v>
      </c>
      <c r="D189" t="str">
        <f>VLOOKUP(A189,dataset!B:K,3,0)</f>
        <v>KEEP</v>
      </c>
      <c r="E189" t="str">
        <f>VLOOKUP(A189,dataset!B:K,9,0)</f>
        <v>Diacamma_rugosum_EX1574</v>
      </c>
      <c r="F189" t="str">
        <f>VLOOKUP(A189,dataset!B:K,10,0)</f>
        <v>Diacamma_rugosum_EX1574</v>
      </c>
      <c r="G189" t="s">
        <v>2207</v>
      </c>
      <c r="H189">
        <f t="shared" si="8"/>
        <v>1</v>
      </c>
      <c r="I189">
        <f t="shared" si="9"/>
        <v>1</v>
      </c>
      <c r="J189" t="str">
        <f t="shared" si="10"/>
        <v>mv Diacamma_rugosum_EX1574.contigs.fasta ./final</v>
      </c>
      <c r="K189" t="str">
        <f t="shared" si="11"/>
        <v>mv Diacamma_rugosum_EX1574.contigs.fasta Diacamma_rugosum_EX1574.contigs.fasta</v>
      </c>
    </row>
    <row r="190" spans="1:11">
      <c r="A190" t="s">
        <v>283</v>
      </c>
      <c r="B190" t="s">
        <v>2208</v>
      </c>
      <c r="C190" t="str">
        <f>VLOOKUP(A190,dataset!B:K,2,0)</f>
        <v>KEEP</v>
      </c>
      <c r="D190" t="str">
        <f>VLOOKUP(A190,dataset!B:K,3,0)</f>
        <v>KEEP</v>
      </c>
      <c r="E190" t="str">
        <f>VLOOKUP(A190,dataset!B:K,9,0)</f>
        <v>Diacamma_schoedli_EX2561</v>
      </c>
      <c r="F190" t="str">
        <f>VLOOKUP(A190,dataset!B:K,10,0)</f>
        <v>Diacamma_schoedli_EX2561</v>
      </c>
      <c r="G190" t="s">
        <v>2208</v>
      </c>
      <c r="H190">
        <f t="shared" si="8"/>
        <v>1</v>
      </c>
      <c r="I190">
        <f t="shared" si="9"/>
        <v>1</v>
      </c>
      <c r="J190" t="str">
        <f t="shared" si="10"/>
        <v>mv Diacamma_schoedli_EX2561.contigs.fasta ./final</v>
      </c>
      <c r="K190" t="str">
        <f t="shared" si="11"/>
        <v>mv Diacamma_schoedli_EX2561.contigs.fasta Diacamma_schoedli_EX2561.contigs.fasta</v>
      </c>
    </row>
    <row r="191" spans="1:11">
      <c r="A191" t="s">
        <v>3794</v>
      </c>
      <c r="B191" t="s">
        <v>4358</v>
      </c>
      <c r="C191" t="str">
        <f>VLOOKUP(A191,dataset!B:K,2,0)</f>
        <v>KEEP</v>
      </c>
      <c r="D191">
        <f>VLOOKUP(A191,dataset!B:K,3,0)</f>
        <v>0</v>
      </c>
      <c r="E191" t="str">
        <f>VLOOKUP(A191,dataset!B:K,9,0)</f>
        <v>Diacamma_Timor_01_EX3059</v>
      </c>
      <c r="F191" t="str">
        <f>VLOOKUP(A191,dataset!B:K,10,0)</f>
        <v>Diacamma_Timor_01_EX3059</v>
      </c>
      <c r="G191" t="s">
        <v>4358</v>
      </c>
      <c r="H191">
        <f t="shared" si="8"/>
        <v>1</v>
      </c>
      <c r="I191">
        <f t="shared" si="9"/>
        <v>1</v>
      </c>
      <c r="J191" t="str">
        <f t="shared" si="10"/>
        <v>mv Diacamma_Timor_01_EX3059.contigs.fasta ./final</v>
      </c>
      <c r="K191" t="str">
        <f t="shared" si="11"/>
        <v>mv Diacamma_Timor_01_EX3059.contigs.fasta Diacamma_Timor_01_EX3059.contigs.fasta</v>
      </c>
    </row>
    <row r="192" spans="1:11">
      <c r="A192" t="s">
        <v>285</v>
      </c>
      <c r="B192" t="s">
        <v>2209</v>
      </c>
      <c r="C192" t="str">
        <f>VLOOKUP(A192,dataset!B:K,2,0)</f>
        <v>KEEP</v>
      </c>
      <c r="D192" t="str">
        <f>VLOOKUP(A192,dataset!B:K,3,0)</f>
        <v>KEEP</v>
      </c>
      <c r="E192" t="str">
        <f>VLOOKUP(A192,dataset!B:K,9,0)</f>
        <v>Diacamma_violaceum_D1990</v>
      </c>
      <c r="F192" t="str">
        <f>VLOOKUP(A192,dataset!B:K,10,0)</f>
        <v>Diacamma_violaceum_D1990</v>
      </c>
      <c r="G192" t="s">
        <v>2209</v>
      </c>
      <c r="H192">
        <f t="shared" si="8"/>
        <v>1</v>
      </c>
      <c r="I192">
        <f t="shared" si="9"/>
        <v>1</v>
      </c>
      <c r="J192" t="str">
        <f t="shared" si="10"/>
        <v>mv Diacamma_violaceum_D1990.contigs.fasta ./final</v>
      </c>
      <c r="K192" t="str">
        <f t="shared" si="11"/>
        <v>mv Diacamma_violaceum_D1990.contigs.fasta Diacamma_violaceum_D1990.contigs.fasta</v>
      </c>
    </row>
    <row r="193" spans="1:11">
      <c r="A193" t="s">
        <v>287</v>
      </c>
      <c r="B193" t="s">
        <v>2210</v>
      </c>
      <c r="C193" t="str">
        <f>VLOOKUP(A193,dataset!B:K,2,0)</f>
        <v>KEEP</v>
      </c>
      <c r="D193" t="str">
        <f>VLOOKUP(A193,dataset!B:K,3,0)</f>
        <v>KEEP</v>
      </c>
      <c r="E193" t="str">
        <f>VLOOKUP(A193,dataset!B:K,9,0)</f>
        <v>Dinoponera_longipes_EX1643</v>
      </c>
      <c r="F193" t="str">
        <f>VLOOKUP(A193,dataset!B:K,10,0)</f>
        <v>Dinoponera_longipes_EX1643</v>
      </c>
      <c r="G193" t="s">
        <v>2210</v>
      </c>
      <c r="H193">
        <f t="shared" si="8"/>
        <v>1</v>
      </c>
      <c r="I193">
        <f t="shared" si="9"/>
        <v>1</v>
      </c>
      <c r="J193" t="str">
        <f t="shared" si="10"/>
        <v>mv Dinoponera_longipes_EX1643.contigs.fasta ./final</v>
      </c>
      <c r="K193" t="str">
        <f t="shared" si="11"/>
        <v>mv Dinoponera_longipes_EX1643.contigs.fasta Dinoponera_longipes_EX1643.contigs.fasta</v>
      </c>
    </row>
    <row r="194" spans="1:11">
      <c r="A194" t="s">
        <v>3798</v>
      </c>
      <c r="B194" t="s">
        <v>4264</v>
      </c>
      <c r="C194" t="str">
        <f>VLOOKUP(A194,dataset!B:K,2,0)</f>
        <v>KEEP</v>
      </c>
      <c r="D194" t="str">
        <f>VLOOKUP(A194,dataset!B:K,3,0)</f>
        <v>KEEP</v>
      </c>
      <c r="E194" t="str">
        <f>VLOOKUP(A194,dataset!B:K,9,0)</f>
        <v>Dinoponera_quadriceps_EX2976</v>
      </c>
      <c r="F194" t="str">
        <f>VLOOKUP(A194,dataset!B:K,10,0)</f>
        <v>Dinoponera_quadriceps_EX2976</v>
      </c>
      <c r="G194" t="s">
        <v>4264</v>
      </c>
      <c r="H194">
        <f t="shared" si="8"/>
        <v>1</v>
      </c>
      <c r="I194">
        <f t="shared" si="9"/>
        <v>1</v>
      </c>
      <c r="J194" t="str">
        <f t="shared" si="10"/>
        <v>mv Dinoponera_quadriceps_EX2976.contigs.fasta ./final</v>
      </c>
      <c r="K194" t="str">
        <f t="shared" si="11"/>
        <v>mv Dinoponera_quadriceps_EX2976.contigs.fasta Dinoponera_quadriceps_EX2976.contigs.fasta</v>
      </c>
    </row>
    <row r="195" spans="1:11">
      <c r="A195" t="s">
        <v>5838</v>
      </c>
      <c r="B195" t="s">
        <v>5827</v>
      </c>
      <c r="C195" t="e">
        <f>VLOOKUP(A195,dataset!B:K,2,0)</f>
        <v>#N/A</v>
      </c>
      <c r="D195" t="e">
        <f>VLOOKUP(A195,dataset!B:K,3,0)</f>
        <v>#N/A</v>
      </c>
      <c r="E195" t="e">
        <f>VLOOKUP(A195,dataset!B:K,9,0)</f>
        <v>#N/A</v>
      </c>
      <c r="F195" t="e">
        <f>VLOOKUP(A195,dataset!B:K,10,0)</f>
        <v>#N/A</v>
      </c>
      <c r="G195" t="e">
        <v>#N/A</v>
      </c>
      <c r="H195" t="e">
        <f t="shared" ref="H195:H258" si="12">IF(F195=B195,1,0)</f>
        <v>#N/A</v>
      </c>
      <c r="I195" t="e">
        <f t="shared" ref="I195:I258" si="13">IF(G195=F195,1,0)</f>
        <v>#N/A</v>
      </c>
      <c r="J195" t="str">
        <f t="shared" ref="J195:J258" si="14">"mv "&amp;B195&amp;".contigs.fasta ./final"</f>
        <v>mv Discothyrea_bryanti_D2824.contigs.fasta ./final</v>
      </c>
      <c r="K195" t="e">
        <f t="shared" ref="K195:K258" si="15">"mv "&amp;B195&amp;".contigs.fasta "&amp;G195&amp;".contigs.fasta"</f>
        <v>#N/A</v>
      </c>
    </row>
    <row r="196" spans="1:11">
      <c r="A196" t="s">
        <v>5795</v>
      </c>
      <c r="B196" t="s">
        <v>4675</v>
      </c>
      <c r="C196" t="str">
        <f>VLOOKUP(A196,dataset!B:K,2,0)</f>
        <v>KEEP</v>
      </c>
      <c r="D196" t="str">
        <f>VLOOKUP(A196,dataset!B:K,3,0)</f>
        <v>KEEP</v>
      </c>
      <c r="E196" t="str">
        <f>VLOOKUP(A196,dataset!B:K,9,0)</f>
        <v>Dolioponera_fustigera_D0948</v>
      </c>
      <c r="F196" t="str">
        <f>VLOOKUP(A196,dataset!B:K,10,0)</f>
        <v>Dolioponera_fustigera_D0948</v>
      </c>
      <c r="G196" t="s">
        <v>4675</v>
      </c>
      <c r="H196">
        <f t="shared" si="12"/>
        <v>1</v>
      </c>
      <c r="I196">
        <f t="shared" si="13"/>
        <v>1</v>
      </c>
      <c r="J196" t="str">
        <f t="shared" si="14"/>
        <v>mv Dolioponera_fustigera_D0948.contigs.fasta ./final</v>
      </c>
      <c r="K196" t="str">
        <f t="shared" si="15"/>
        <v>mv Dolioponera_fustigera_D0948.contigs.fasta Dolioponera_fustigera_D0948.contigs.fasta</v>
      </c>
    </row>
    <row r="197" spans="1:11">
      <c r="A197" t="s">
        <v>3802</v>
      </c>
      <c r="B197" t="s">
        <v>4223</v>
      </c>
      <c r="C197" t="str">
        <f>VLOOKUP(A197,dataset!B:K,2,0)</f>
        <v>KEEP</v>
      </c>
      <c r="D197">
        <f>VLOOKUP(A197,dataset!B:K,3,0)</f>
        <v>0</v>
      </c>
      <c r="E197" t="str">
        <f>VLOOKUP(A197,dataset!B:K,9,0)</f>
        <v>Ectomomyrmex_aciculatus_EX3020</v>
      </c>
      <c r="F197" t="str">
        <f>VLOOKUP(A197,dataset!B:K,10,0)</f>
        <v>Ectomomyrmex_aciculatus_EX3020</v>
      </c>
      <c r="G197" t="s">
        <v>4223</v>
      </c>
      <c r="H197">
        <f t="shared" si="12"/>
        <v>1</v>
      </c>
      <c r="I197">
        <f t="shared" si="13"/>
        <v>1</v>
      </c>
      <c r="J197" t="str">
        <f t="shared" si="14"/>
        <v>mv Ectomomyrmex_aciculatus_EX3020.contigs.fasta ./final</v>
      </c>
      <c r="K197" t="str">
        <f t="shared" si="15"/>
        <v>mv Ectomomyrmex_aciculatus_EX3020.contigs.fasta Ectomomyrmex_aciculatus_EX3020.contigs.fasta</v>
      </c>
    </row>
    <row r="198" spans="1:11">
      <c r="A198" t="s">
        <v>3804</v>
      </c>
      <c r="B198" t="s">
        <v>4235</v>
      </c>
      <c r="C198" t="str">
        <f>VLOOKUP(A198,dataset!B:K,2,0)</f>
        <v>KEEP</v>
      </c>
      <c r="D198">
        <f>VLOOKUP(A198,dataset!B:K,3,0)</f>
        <v>0</v>
      </c>
      <c r="E198" t="str">
        <f>VLOOKUP(A198,dataset!B:K,9,0)</f>
        <v>Ectomomyrmex_acutus_EX3021</v>
      </c>
      <c r="F198" t="str">
        <f>VLOOKUP(A198,dataset!B:K,10,0)</f>
        <v>Ectomomyrmex_janda_sp7_EX3021</v>
      </c>
      <c r="G198" t="s">
        <v>5824</v>
      </c>
      <c r="H198">
        <f t="shared" si="12"/>
        <v>0</v>
      </c>
      <c r="I198">
        <f t="shared" si="13"/>
        <v>1</v>
      </c>
      <c r="J198" t="str">
        <f t="shared" si="14"/>
        <v>mv Ectomomyrmex_acutus_EX3021.contigs.fasta ./final</v>
      </c>
      <c r="K198" t="str">
        <f t="shared" si="15"/>
        <v>mv Ectomomyrmex_acutus_EX3021.contigs.fasta Ectomomyrmex_janda_sp7_EX3021.contigs.fasta</v>
      </c>
    </row>
    <row r="199" spans="1:11">
      <c r="A199" t="s">
        <v>5890</v>
      </c>
      <c r="B199" t="s">
        <v>5876</v>
      </c>
      <c r="C199" t="str">
        <f>VLOOKUP(A199,dataset!B:K,2,0)</f>
        <v>KEEP</v>
      </c>
      <c r="D199">
        <f>VLOOKUP(A199,dataset!B:K,3,0)</f>
        <v>0</v>
      </c>
      <c r="E199" t="str">
        <f>VLOOKUP(A199,dataset!B:K,9,0)</f>
        <v>Ectomomyrmex_annamitus_D1931a</v>
      </c>
      <c r="F199" t="str">
        <f>VLOOKUP(A199,dataset!B:K,10,0)</f>
        <v>Ectomomyrmex_annamitus_D1931a</v>
      </c>
      <c r="G199" t="s">
        <v>5876</v>
      </c>
      <c r="H199">
        <f t="shared" si="12"/>
        <v>1</v>
      </c>
      <c r="I199">
        <f t="shared" si="13"/>
        <v>1</v>
      </c>
      <c r="J199" t="str">
        <f t="shared" si="14"/>
        <v>mv Ectomomyrmex_annamitus_D1931a.contigs.fasta ./final</v>
      </c>
      <c r="K199" t="str">
        <f t="shared" si="15"/>
        <v>mv Ectomomyrmex_annamitus_D1931a.contigs.fasta Ectomomyrmex_annamitus_D1931a.contigs.fasta</v>
      </c>
    </row>
    <row r="200" spans="1:11">
      <c r="A200" t="s">
        <v>289</v>
      </c>
      <c r="B200" t="s">
        <v>2211</v>
      </c>
      <c r="C200" t="str">
        <f>VLOOKUP(A200,dataset!B:K,2,0)</f>
        <v>KEEP</v>
      </c>
      <c r="D200" t="str">
        <f>VLOOKUP(A200,dataset!B:K,3,0)</f>
        <v>KEEP</v>
      </c>
      <c r="E200" t="str">
        <f>VLOOKUP(A200,dataset!B:K,9,0)</f>
        <v>Ectomomyrmex_astutus_D2074</v>
      </c>
      <c r="F200" t="str">
        <f>VLOOKUP(A200,dataset!B:K,10,0)</f>
        <v>Ectomomyrmex_astutus_D2074</v>
      </c>
      <c r="G200" t="s">
        <v>2211</v>
      </c>
      <c r="H200">
        <f t="shared" si="12"/>
        <v>1</v>
      </c>
      <c r="I200">
        <f t="shared" si="13"/>
        <v>1</v>
      </c>
      <c r="J200" t="str">
        <f t="shared" si="14"/>
        <v>mv Ectomomyrmex_astutus_D2074.contigs.fasta ./final</v>
      </c>
      <c r="K200" t="str">
        <f t="shared" si="15"/>
        <v>mv Ectomomyrmex_astutus_D2074.contigs.fasta Ectomomyrmex_astutus_D2074.contigs.fasta</v>
      </c>
    </row>
    <row r="201" spans="1:11">
      <c r="A201" t="s">
        <v>3806</v>
      </c>
      <c r="B201" t="s">
        <v>4330</v>
      </c>
      <c r="C201" t="str">
        <f>VLOOKUP(A201,dataset!B:K,2,0)</f>
        <v>KEEP</v>
      </c>
      <c r="D201">
        <f>VLOOKUP(A201,dataset!B:K,3,0)</f>
        <v>0</v>
      </c>
      <c r="E201" t="str">
        <f>VLOOKUP(A201,dataset!B:K,9,0)</f>
        <v>Ectomomyrmex_BG01_EX3065</v>
      </c>
      <c r="F201" t="str">
        <f>VLOOKUP(A201,dataset!B:K,10,0)</f>
        <v>Ectomomyrmex_acutus_EX3065</v>
      </c>
      <c r="G201" t="s">
        <v>5825</v>
      </c>
      <c r="H201">
        <f t="shared" si="12"/>
        <v>0</v>
      </c>
      <c r="I201">
        <f t="shared" si="13"/>
        <v>1</v>
      </c>
      <c r="J201" t="str">
        <f t="shared" si="14"/>
        <v>mv Ectomomyrmex_BG01_EX3065.contigs.fasta ./final</v>
      </c>
      <c r="K201" t="str">
        <f t="shared" si="15"/>
        <v>mv Ectomomyrmex_BG01_EX3065.contigs.fasta Ectomomyrmex_acutus_EX3065.contigs.fasta</v>
      </c>
    </row>
    <row r="202" spans="1:11">
      <c r="A202" t="s">
        <v>3808</v>
      </c>
      <c r="B202" t="s">
        <v>4246</v>
      </c>
      <c r="C202" t="str">
        <f>VLOOKUP(A202,dataset!B:K,2,0)</f>
        <v>KEEP</v>
      </c>
      <c r="D202">
        <f>VLOOKUP(A202,dataset!B:K,3,0)</f>
        <v>0</v>
      </c>
      <c r="E202" t="str">
        <f>VLOOKUP(A202,dataset!B:K,9,0)</f>
        <v>Ectomomyrmex_Janda_sp10_EX3022</v>
      </c>
      <c r="F202" t="str">
        <f>VLOOKUP(A202,dataset!B:K,10,0)</f>
        <v>Ectomomyrmex_simillimus_EX3022</v>
      </c>
      <c r="G202" t="s">
        <v>5868</v>
      </c>
      <c r="H202">
        <f t="shared" si="12"/>
        <v>0</v>
      </c>
      <c r="I202">
        <f t="shared" si="13"/>
        <v>1</v>
      </c>
      <c r="J202" t="str">
        <f t="shared" si="14"/>
        <v>mv Ectomomyrmex_Janda_sp10_EX3022.contigs.fasta ./final</v>
      </c>
      <c r="K202" t="str">
        <f t="shared" si="15"/>
        <v>mv Ectomomyrmex_Janda_sp10_EX3022.contigs.fasta Ectomomyrmex_simillimus_EX3022.contigs.fasta</v>
      </c>
    </row>
    <row r="203" spans="1:11">
      <c r="A203" t="s">
        <v>291</v>
      </c>
      <c r="B203" t="s">
        <v>2212</v>
      </c>
      <c r="C203" t="str">
        <f>VLOOKUP(A203,dataset!B:K,2,0)</f>
        <v>KEEP</v>
      </c>
      <c r="D203" t="str">
        <f>VLOOKUP(A203,dataset!B:K,3,0)</f>
        <v>KEEP</v>
      </c>
      <c r="E203" t="str">
        <f>VLOOKUP(A203,dataset!B:K,9,0)</f>
        <v>Ectomomyrmex_javanus_D2075</v>
      </c>
      <c r="F203" t="str">
        <f>VLOOKUP(A203,dataset!B:K,10,0)</f>
        <v>Ectomomyrmex_javanus_D2075</v>
      </c>
      <c r="G203" t="s">
        <v>2212</v>
      </c>
      <c r="H203">
        <f t="shared" si="12"/>
        <v>1</v>
      </c>
      <c r="I203">
        <f t="shared" si="13"/>
        <v>1</v>
      </c>
      <c r="J203" t="str">
        <f t="shared" si="14"/>
        <v>mv Ectomomyrmex_javanus_D2075.contigs.fasta ./final</v>
      </c>
      <c r="K203" t="str">
        <f t="shared" si="15"/>
        <v>mv Ectomomyrmex_javanus_D2075.contigs.fasta Ectomomyrmex_javanus_D2075.contigs.fasta</v>
      </c>
    </row>
    <row r="204" spans="1:11">
      <c r="A204" t="s">
        <v>293</v>
      </c>
      <c r="B204" t="s">
        <v>2213</v>
      </c>
      <c r="C204" t="str">
        <f>VLOOKUP(A204,dataset!B:K,2,0)</f>
        <v>KEEP</v>
      </c>
      <c r="D204">
        <f>VLOOKUP(A204,dataset!B:K,3,0)</f>
        <v>0</v>
      </c>
      <c r="E204" t="str">
        <f>VLOOKUP(A204,dataset!B:K,9,0)</f>
        <v>Ectomomyrmex_leeuwenhoeki_D1151</v>
      </c>
      <c r="F204" t="str">
        <f>VLOOKUP(A204,dataset!B:K,10,0)</f>
        <v>Ectomomyrmex_leeuwenhoeki_D1151</v>
      </c>
      <c r="G204" t="s">
        <v>2213</v>
      </c>
      <c r="H204">
        <f t="shared" si="12"/>
        <v>1</v>
      </c>
      <c r="I204">
        <f t="shared" si="13"/>
        <v>1</v>
      </c>
      <c r="J204" t="str">
        <f t="shared" si="14"/>
        <v>mv Ectomomyrmex_leeuwenhoeki_D1151.contigs.fasta ./final</v>
      </c>
      <c r="K204" t="str">
        <f t="shared" si="15"/>
        <v>mv Ectomomyrmex_leeuwenhoeki_D1151.contigs.fasta Ectomomyrmex_leeuwenhoeki_D1151.contigs.fasta</v>
      </c>
    </row>
    <row r="205" spans="1:11">
      <c r="A205" t="s">
        <v>3810</v>
      </c>
      <c r="B205" t="s">
        <v>4262</v>
      </c>
      <c r="C205" t="str">
        <f>VLOOKUP(A205,dataset!B:K,2,0)</f>
        <v>KEEP</v>
      </c>
      <c r="D205">
        <f>VLOOKUP(A205,dataset!B:K,3,0)</f>
        <v>0</v>
      </c>
      <c r="E205" t="str">
        <f>VLOOKUP(A205,dataset!B:K,9,0)</f>
        <v>Ectomomyrmex_lobocarenus_EX2957</v>
      </c>
      <c r="F205" t="str">
        <f>VLOOKUP(A205,dataset!B:K,10,0)</f>
        <v>Ectomomyrmex_lobocarenus_EX2957</v>
      </c>
      <c r="G205" t="s">
        <v>4262</v>
      </c>
      <c r="H205">
        <f t="shared" si="12"/>
        <v>1</v>
      </c>
      <c r="I205">
        <f t="shared" si="13"/>
        <v>1</v>
      </c>
      <c r="J205" t="str">
        <f t="shared" si="14"/>
        <v>mv Ectomomyrmex_lobocarenus_EX2957.contigs.fasta ./final</v>
      </c>
      <c r="K205" t="str">
        <f t="shared" si="15"/>
        <v>mv Ectomomyrmex_lobocarenus_EX2957.contigs.fasta Ectomomyrmex_lobocarenus_EX2957.contigs.fasta</v>
      </c>
    </row>
    <row r="206" spans="1:11">
      <c r="A206" t="s">
        <v>4436</v>
      </c>
      <c r="B206" t="s">
        <v>4418</v>
      </c>
      <c r="C206" t="str">
        <f>VLOOKUP(A206,dataset!B:K,2,0)</f>
        <v>REMOVE</v>
      </c>
      <c r="D206">
        <f>VLOOKUP(A206,dataset!B:K,3,0)</f>
        <v>0</v>
      </c>
      <c r="E206" t="str">
        <f>VLOOKUP(A206,dataset!B:K,9,0)</f>
        <v>Ectomomyrmex_melancholicus_D2859</v>
      </c>
      <c r="F206" t="str">
        <f>VLOOKUP(A206,dataset!B:K,10,0)</f>
        <v>Ectomomyrmex_melancholicus_D2859</v>
      </c>
      <c r="G206" t="s">
        <v>4418</v>
      </c>
      <c r="H206">
        <f t="shared" si="12"/>
        <v>1</v>
      </c>
      <c r="I206">
        <f t="shared" si="13"/>
        <v>1</v>
      </c>
      <c r="J206" t="str">
        <f t="shared" si="14"/>
        <v>mv Ectomomyrmex_melancholicus_D2859.contigs.fasta ./final</v>
      </c>
      <c r="K206" t="str">
        <f t="shared" si="15"/>
        <v>mv Ectomomyrmex_melancholicus_D2859.contigs.fasta Ectomomyrmex_melancholicus_D2859.contigs.fasta</v>
      </c>
    </row>
    <row r="207" spans="1:11">
      <c r="A207" t="s">
        <v>295</v>
      </c>
      <c r="B207" t="s">
        <v>2214</v>
      </c>
      <c r="C207" t="str">
        <f>VLOOKUP(A207,dataset!B:K,2,0)</f>
        <v>KEEP</v>
      </c>
      <c r="D207" t="str">
        <f>VLOOKUP(A207,dataset!B:K,3,0)</f>
        <v>KEEP</v>
      </c>
      <c r="E207" t="str">
        <f>VLOOKUP(A207,dataset!B:K,9,0)</f>
        <v>Ectomomyrmex_modiglianii_D2076</v>
      </c>
      <c r="F207" t="str">
        <f>VLOOKUP(A207,dataset!B:K,10,0)</f>
        <v>Ectomomyrmex_modiglianii_D2076</v>
      </c>
      <c r="G207" t="s">
        <v>2214</v>
      </c>
      <c r="H207">
        <f t="shared" si="12"/>
        <v>1</v>
      </c>
      <c r="I207">
        <f t="shared" si="13"/>
        <v>1</v>
      </c>
      <c r="J207" t="str">
        <f t="shared" si="14"/>
        <v>mv Ectomomyrmex_modiglianii_D2076.contigs.fasta ./final</v>
      </c>
      <c r="K207" t="str">
        <f t="shared" si="15"/>
        <v>mv Ectomomyrmex_modiglianii_D2076.contigs.fasta Ectomomyrmex_modiglianii_D2076.contigs.fasta</v>
      </c>
    </row>
    <row r="208" spans="1:11">
      <c r="A208" t="s">
        <v>297</v>
      </c>
      <c r="B208" t="s">
        <v>2215</v>
      </c>
      <c r="C208" t="str">
        <f>VLOOKUP(A208,dataset!B:K,2,0)</f>
        <v>KEEP</v>
      </c>
      <c r="D208">
        <f>VLOOKUP(A208,dataset!B:K,3,0)</f>
        <v>0</v>
      </c>
      <c r="E208" t="str">
        <f>VLOOKUP(A208,dataset!B:K,9,0)</f>
        <v>Ectomomyrmex_obtusus_EX2660</v>
      </c>
      <c r="F208" t="str">
        <f>VLOOKUP(A208,dataset!B:K,10,0)</f>
        <v>Ectomomyrmex_zhengi_EX2660</v>
      </c>
      <c r="G208" t="s">
        <v>5855</v>
      </c>
      <c r="H208">
        <f t="shared" si="12"/>
        <v>0</v>
      </c>
      <c r="I208">
        <f t="shared" si="13"/>
        <v>1</v>
      </c>
      <c r="J208" t="str">
        <f t="shared" si="14"/>
        <v>mv Ectomomyrmex_obtusus_EX2660.contigs.fasta ./final</v>
      </c>
      <c r="K208" t="str">
        <f t="shared" si="15"/>
        <v>mv Ectomomyrmex_obtusus_EX2660.contigs.fasta Ectomomyrmex_zhengi_EX2660.contigs.fasta</v>
      </c>
    </row>
    <row r="209" spans="1:11">
      <c r="A209" t="s">
        <v>299</v>
      </c>
      <c r="B209" t="s">
        <v>2216</v>
      </c>
      <c r="C209" t="str">
        <f>VLOOKUP(A209,dataset!B:K,2,0)</f>
        <v>KEEP</v>
      </c>
      <c r="D209" t="str">
        <f>VLOOKUP(A209,dataset!B:K,3,0)</f>
        <v>KEEP</v>
      </c>
      <c r="E209" t="str">
        <f>VLOOKUP(A209,dataset!B:K,9,0)</f>
        <v>Ectomomyrmex_overbecki_EX2689</v>
      </c>
      <c r="F209" t="str">
        <f>VLOOKUP(A209,dataset!B:K,10,0)</f>
        <v>Ectomomyrmex_overbecki_EX2689</v>
      </c>
      <c r="G209" t="s">
        <v>2216</v>
      </c>
      <c r="H209">
        <f t="shared" si="12"/>
        <v>1</v>
      </c>
      <c r="I209">
        <f t="shared" si="13"/>
        <v>1</v>
      </c>
      <c r="J209" t="str">
        <f t="shared" si="14"/>
        <v>mv Ectomomyrmex_overbecki_EX2689.contigs.fasta ./final</v>
      </c>
      <c r="K209" t="str">
        <f t="shared" si="15"/>
        <v>mv Ectomomyrmex_overbecki_EX2689.contigs.fasta Ectomomyrmex_overbecki_EX2689.contigs.fasta</v>
      </c>
    </row>
    <row r="210" spans="1:11">
      <c r="A210" t="s">
        <v>3812</v>
      </c>
      <c r="B210" t="s">
        <v>4284</v>
      </c>
      <c r="C210" t="str">
        <f>VLOOKUP(A210,dataset!B:K,2,0)</f>
        <v>KEEP</v>
      </c>
      <c r="D210">
        <f>VLOOKUP(A210,dataset!B:K,3,0)</f>
        <v>0</v>
      </c>
      <c r="E210" t="str">
        <f>VLOOKUP(A210,dataset!B:K,9,0)</f>
        <v>Ectomomyrmex_PH02_EX2959</v>
      </c>
      <c r="F210" t="str">
        <f>VLOOKUP(A210,dataset!B:K,10,0)</f>
        <v>Ectomomyrmex_PH02_EX2959</v>
      </c>
      <c r="G210" t="s">
        <v>4284</v>
      </c>
      <c r="H210">
        <f t="shared" si="12"/>
        <v>1</v>
      </c>
      <c r="I210">
        <f t="shared" si="13"/>
        <v>1</v>
      </c>
      <c r="J210" t="str">
        <f t="shared" si="14"/>
        <v>mv Ectomomyrmex_PH02_EX2959.contigs.fasta ./final</v>
      </c>
      <c r="K210" t="str">
        <f t="shared" si="15"/>
        <v>mv Ectomomyrmex_PH02_EX2959.contigs.fasta Ectomomyrmex_PH02_EX2959.contigs.fasta</v>
      </c>
    </row>
    <row r="211" spans="1:11">
      <c r="A211" t="s">
        <v>3814</v>
      </c>
      <c r="B211" t="s">
        <v>4296</v>
      </c>
      <c r="C211" t="str">
        <f>VLOOKUP(A211,dataset!B:K,2,0)</f>
        <v>KEEP</v>
      </c>
      <c r="D211">
        <f>VLOOKUP(A211,dataset!B:K,3,0)</f>
        <v>0</v>
      </c>
      <c r="E211" t="str">
        <f>VLOOKUP(A211,dataset!B:K,9,0)</f>
        <v>Ectomomyrmex_PH03_EX2960</v>
      </c>
      <c r="F211" t="str">
        <f>VLOOKUP(A211,dataset!B:K,10,0)</f>
        <v>Ectomomyrmex_PH03_EX2960</v>
      </c>
      <c r="G211" t="s">
        <v>4296</v>
      </c>
      <c r="H211">
        <f t="shared" si="12"/>
        <v>1</v>
      </c>
      <c r="I211">
        <f t="shared" si="13"/>
        <v>1</v>
      </c>
      <c r="J211" t="str">
        <f t="shared" si="14"/>
        <v>mv Ectomomyrmex_PH03_EX2960.contigs.fasta ./final</v>
      </c>
      <c r="K211" t="str">
        <f t="shared" si="15"/>
        <v>mv Ectomomyrmex_PH03_EX2960.contigs.fasta Ectomomyrmex_PH03_EX2960.contigs.fasta</v>
      </c>
    </row>
    <row r="212" spans="1:11">
      <c r="A212" t="s">
        <v>5891</v>
      </c>
      <c r="B212" t="s">
        <v>5872</v>
      </c>
      <c r="C212" t="str">
        <f>VLOOKUP(A212,dataset!B:K,2,0)</f>
        <v>REMOVE</v>
      </c>
      <c r="D212">
        <f>VLOOKUP(A212,dataset!B:K,3,0)</f>
        <v>0</v>
      </c>
      <c r="E212" t="str">
        <f>VLOOKUP(A212,dataset!B:K,9,0)</f>
        <v>Ectomomyrmex_punctatus_D1932a</v>
      </c>
      <c r="F212" t="str">
        <f>VLOOKUP(A212,dataset!B:K,10,0)</f>
        <v>Ectomomyrmex_punctatus_D1932a</v>
      </c>
      <c r="G212" t="s">
        <v>5872</v>
      </c>
      <c r="H212">
        <f t="shared" si="12"/>
        <v>1</v>
      </c>
      <c r="I212">
        <f t="shared" si="13"/>
        <v>1</v>
      </c>
      <c r="J212" t="str">
        <f t="shared" si="14"/>
        <v>mv Ectomomyrmex_punctatus_D1932a.contigs.fasta ./final</v>
      </c>
      <c r="K212" t="str">
        <f t="shared" si="15"/>
        <v>mv Ectomomyrmex_punctatus_D1932a.contigs.fasta Ectomomyrmex_punctatus_D1932a.contigs.fasta</v>
      </c>
    </row>
    <row r="213" spans="1:11">
      <c r="A213" t="s">
        <v>301</v>
      </c>
      <c r="B213" t="s">
        <v>2217</v>
      </c>
      <c r="C213" t="str">
        <f>VLOOKUP(A213,dataset!B:K,2,0)</f>
        <v>KEEP</v>
      </c>
      <c r="D213" t="str">
        <f>VLOOKUP(A213,dataset!B:K,3,0)</f>
        <v>KEEP</v>
      </c>
      <c r="E213" t="str">
        <f>VLOOKUP(A213,dataset!B:K,9,0)</f>
        <v>Ectomomyrmex_ruficornis_EX2694</v>
      </c>
      <c r="F213" t="str">
        <f>VLOOKUP(A213,dataset!B:K,10,0)</f>
        <v>Ectomomyrmex_ruficornis_EX2694</v>
      </c>
      <c r="G213" t="s">
        <v>2217</v>
      </c>
      <c r="H213">
        <f t="shared" si="12"/>
        <v>1</v>
      </c>
      <c r="I213">
        <f t="shared" si="13"/>
        <v>1</v>
      </c>
      <c r="J213" t="str">
        <f t="shared" si="14"/>
        <v>mv Ectomomyrmex_ruficornis_EX2694.contigs.fasta ./final</v>
      </c>
      <c r="K213" t="str">
        <f t="shared" si="15"/>
        <v>mv Ectomomyrmex_ruficornis_EX2694.contigs.fasta Ectomomyrmex_ruficornis_EX2694.contigs.fasta</v>
      </c>
    </row>
    <row r="214" spans="1:11">
      <c r="A214" t="s">
        <v>303</v>
      </c>
      <c r="B214" t="s">
        <v>2218</v>
      </c>
      <c r="C214" t="str">
        <f>VLOOKUP(A214,dataset!B:K,2,0)</f>
        <v>KEEP</v>
      </c>
      <c r="D214" t="str">
        <f>VLOOKUP(A214,dataset!B:K,3,0)</f>
        <v>KEEP</v>
      </c>
      <c r="E214" t="str">
        <f>VLOOKUP(A214,dataset!B:K,9,0)</f>
        <v>Ectomomyrmex_sauteri_EX2672</v>
      </c>
      <c r="F214" t="str">
        <f>VLOOKUP(A214,dataset!B:K,10,0)</f>
        <v>Ectomomyrmex_sauteri_EX2672</v>
      </c>
      <c r="G214" t="s">
        <v>2218</v>
      </c>
      <c r="H214">
        <f t="shared" si="12"/>
        <v>1</v>
      </c>
      <c r="I214">
        <f t="shared" si="13"/>
        <v>1</v>
      </c>
      <c r="J214" t="str">
        <f t="shared" si="14"/>
        <v>mv Ectomomyrmex_sauteri_EX2672.contigs.fasta ./final</v>
      </c>
      <c r="K214" t="str">
        <f t="shared" si="15"/>
        <v>mv Ectomomyrmex_sauteri_EX2672.contigs.fasta Ectomomyrmex_sauteri_EX2672.contigs.fasta</v>
      </c>
    </row>
    <row r="215" spans="1:11">
      <c r="A215" t="s">
        <v>3816</v>
      </c>
      <c r="B215" t="s">
        <v>4233</v>
      </c>
      <c r="C215" t="str">
        <f>VLOOKUP(A215,dataset!B:K,2,0)</f>
        <v>KEEP</v>
      </c>
      <c r="D215">
        <f>VLOOKUP(A215,dataset!B:K,3,0)</f>
        <v>0</v>
      </c>
      <c r="E215" t="str">
        <f>VLOOKUP(A215,dataset!B:K,9,0)</f>
        <v>Ectomomyrmex_scobinus_EX3005</v>
      </c>
      <c r="F215" t="str">
        <f>VLOOKUP(A215,dataset!B:K,10,0)</f>
        <v>Ectomomyrmex_scobinus_EX3005</v>
      </c>
      <c r="G215" t="s">
        <v>4233</v>
      </c>
      <c r="H215">
        <f t="shared" si="12"/>
        <v>1</v>
      </c>
      <c r="I215">
        <f t="shared" si="13"/>
        <v>1</v>
      </c>
      <c r="J215" t="str">
        <f t="shared" si="14"/>
        <v>mv Ectomomyrmex_scobinus_EX3005.contigs.fasta ./final</v>
      </c>
      <c r="K215" t="str">
        <f t="shared" si="15"/>
        <v>mv Ectomomyrmex_scobinus_EX3005.contigs.fasta Ectomomyrmex_scobinus_EX3005.contigs.fasta</v>
      </c>
    </row>
    <row r="216" spans="1:11">
      <c r="A216" t="s">
        <v>3818</v>
      </c>
      <c r="B216" t="s">
        <v>4274</v>
      </c>
      <c r="C216" t="str">
        <f>VLOOKUP(A216,dataset!B:K,2,0)</f>
        <v>REMOVE</v>
      </c>
      <c r="D216">
        <f>VLOOKUP(A216,dataset!B:K,3,0)</f>
        <v>0</v>
      </c>
      <c r="E216" t="str">
        <f>VLOOKUP(A216,dataset!B:K,9,0)</f>
        <v>Ectomomyrmex_simillimus_EX2958</v>
      </c>
      <c r="F216" t="str">
        <f>VLOOKUP(A216,dataset!B:K,10,0)</f>
        <v>Ectomomyrmex_simillimus_EX2958</v>
      </c>
      <c r="G216" t="s">
        <v>4274</v>
      </c>
      <c r="H216">
        <f t="shared" si="12"/>
        <v>1</v>
      </c>
      <c r="I216">
        <f t="shared" si="13"/>
        <v>1</v>
      </c>
      <c r="J216" t="str">
        <f t="shared" si="14"/>
        <v>mv Ectomomyrmex_simillimus_EX2958.contigs.fasta ./final</v>
      </c>
      <c r="K216" t="str">
        <f t="shared" si="15"/>
        <v>mv Ectomomyrmex_simillimus_EX2958.contigs.fasta Ectomomyrmex_simillimus_EX2958.contigs.fasta</v>
      </c>
    </row>
    <row r="217" spans="1:11">
      <c r="A217" t="s">
        <v>305</v>
      </c>
      <c r="B217" t="s">
        <v>2219</v>
      </c>
      <c r="C217" t="str">
        <f>VLOOKUP(A217,dataset!B:K,2,0)</f>
        <v>KEEP</v>
      </c>
      <c r="D217" t="str">
        <f>VLOOKUP(A217,dataset!B:K,3,0)</f>
        <v>KEEP</v>
      </c>
      <c r="E217" t="str">
        <f>VLOOKUP(A217,dataset!B:K,9,0)</f>
        <v>Ectomomyrmex_striatulus_D2077</v>
      </c>
      <c r="F217" t="str">
        <f>VLOOKUP(A217,dataset!B:K,10,0)</f>
        <v>Ectomomyrmex_striatulus_D2077</v>
      </c>
      <c r="G217" t="s">
        <v>2219</v>
      </c>
      <c r="H217">
        <f t="shared" si="12"/>
        <v>1</v>
      </c>
      <c r="I217">
        <f t="shared" si="13"/>
        <v>1</v>
      </c>
      <c r="J217" t="str">
        <f t="shared" si="14"/>
        <v>mv Ectomomyrmex_striatulus_D2077.contigs.fasta ./final</v>
      </c>
      <c r="K217" t="str">
        <f t="shared" si="15"/>
        <v>mv Ectomomyrmex_striatulus_D2077.contigs.fasta Ectomomyrmex_striatulus_D2077.contigs.fasta</v>
      </c>
    </row>
    <row r="218" spans="1:11">
      <c r="A218" t="s">
        <v>245</v>
      </c>
      <c r="B218" t="s">
        <v>2984</v>
      </c>
      <c r="C218" t="str">
        <f>VLOOKUP(A218,dataset!B:K,2,0)</f>
        <v>KEEP</v>
      </c>
      <c r="D218">
        <f>VLOOKUP(A218,dataset!B:K,3,0)</f>
        <v>0</v>
      </c>
      <c r="E218" t="str">
        <f>VLOOKUP(A218,dataset!B:K,9,0)</f>
        <v>Cryptopone_TH01_EX2740</v>
      </c>
      <c r="F218" t="str">
        <f>VLOOKUP(A218,dataset!B:K,10,0)</f>
        <v>Ectomomyrmex_TH05_EX2740</v>
      </c>
      <c r="G218" t="s">
        <v>5862</v>
      </c>
      <c r="H218">
        <f t="shared" si="12"/>
        <v>0</v>
      </c>
      <c r="I218">
        <f t="shared" si="13"/>
        <v>1</v>
      </c>
      <c r="J218" t="str">
        <f t="shared" si="14"/>
        <v>mv Ectomomyrmex_TH01_EX2740.contigs.fasta ./final</v>
      </c>
      <c r="K218" t="str">
        <f t="shared" si="15"/>
        <v>mv Ectomomyrmex_TH01_EX2740.contigs.fasta Ectomomyrmex_TH05_EX2740.contigs.fasta</v>
      </c>
    </row>
    <row r="219" spans="1:11">
      <c r="A219" t="s">
        <v>3820</v>
      </c>
      <c r="B219" t="s">
        <v>4216</v>
      </c>
      <c r="C219" t="str">
        <f>VLOOKUP(A219,dataset!B:K,2,0)</f>
        <v>KEEP</v>
      </c>
      <c r="D219">
        <f>VLOOKUP(A219,dataset!B:K,3,0)</f>
        <v>0</v>
      </c>
      <c r="E219" t="str">
        <f>VLOOKUP(A219,dataset!B:K,9,0)</f>
        <v>Ectomomyrmex_TH01_EX2961</v>
      </c>
      <c r="F219" t="str">
        <f>VLOOKUP(A219,dataset!B:K,10,0)</f>
        <v>Ectomomyrmex_TH01_EX2961</v>
      </c>
      <c r="G219" t="s">
        <v>4216</v>
      </c>
      <c r="H219">
        <f t="shared" si="12"/>
        <v>1</v>
      </c>
      <c r="I219">
        <f t="shared" si="13"/>
        <v>1</v>
      </c>
      <c r="J219" t="str">
        <f t="shared" si="14"/>
        <v>mv Ectomomyrmex_TH01_EX2961.contigs.fasta ./final</v>
      </c>
      <c r="K219" t="str">
        <f t="shared" si="15"/>
        <v>mv Ectomomyrmex_TH01_EX2961.contigs.fasta Ectomomyrmex_TH01_EX2961.contigs.fasta</v>
      </c>
    </row>
    <row r="220" spans="1:11">
      <c r="A220" t="s">
        <v>3822</v>
      </c>
      <c r="B220" t="s">
        <v>4228</v>
      </c>
      <c r="C220" t="str">
        <f>VLOOKUP(A220,dataset!B:K,2,0)</f>
        <v>KEEP</v>
      </c>
      <c r="D220">
        <f>VLOOKUP(A220,dataset!B:K,3,0)</f>
        <v>0</v>
      </c>
      <c r="E220" t="str">
        <f>VLOOKUP(A220,dataset!B:K,9,0)</f>
        <v>Ectomomyrmex_TH02_EX2962</v>
      </c>
      <c r="F220" t="str">
        <f>VLOOKUP(A220,dataset!B:K,10,0)</f>
        <v>Ectomomyrmex_TH02_EX2962</v>
      </c>
      <c r="G220" t="s">
        <v>4228</v>
      </c>
      <c r="H220">
        <f t="shared" si="12"/>
        <v>1</v>
      </c>
      <c r="I220">
        <f t="shared" si="13"/>
        <v>1</v>
      </c>
      <c r="J220" t="str">
        <f t="shared" si="14"/>
        <v>mv Ectomomyrmex_TH02_EX2962.contigs.fasta ./final</v>
      </c>
      <c r="K220" t="str">
        <f t="shared" si="15"/>
        <v>mv Ectomomyrmex_TH02_EX2962.contigs.fasta Ectomomyrmex_TH02_EX2962.contigs.fasta</v>
      </c>
    </row>
    <row r="221" spans="1:11">
      <c r="A221" t="s">
        <v>3824</v>
      </c>
      <c r="B221" t="s">
        <v>4239</v>
      </c>
      <c r="C221" t="str">
        <f>VLOOKUP(A221,dataset!B:K,2,0)</f>
        <v>KEEP</v>
      </c>
      <c r="D221">
        <f>VLOOKUP(A221,dataset!B:K,3,0)</f>
        <v>0</v>
      </c>
      <c r="E221" t="str">
        <f>VLOOKUP(A221,dataset!B:K,9,0)</f>
        <v>Ectomomyrmex_TH03_EX2963</v>
      </c>
      <c r="F221" t="str">
        <f>VLOOKUP(A221,dataset!B:K,10,0)</f>
        <v>Ectomomyrmex_punctatus_EX2963</v>
      </c>
      <c r="G221" t="s">
        <v>5987</v>
      </c>
      <c r="H221">
        <f t="shared" si="12"/>
        <v>0</v>
      </c>
      <c r="I221">
        <f t="shared" si="13"/>
        <v>1</v>
      </c>
      <c r="J221" t="str">
        <f t="shared" si="14"/>
        <v>mv Ectomomyrmex_TH03_EX2963.contigs.fasta ./final</v>
      </c>
      <c r="K221" t="str">
        <f t="shared" si="15"/>
        <v>mv Ectomomyrmex_TH03_EX2963.contigs.fasta Ectomomyrmex_punctatus_EX2963.contigs.fasta</v>
      </c>
    </row>
    <row r="222" spans="1:11">
      <c r="A222" t="s">
        <v>3826</v>
      </c>
      <c r="B222" t="s">
        <v>4251</v>
      </c>
      <c r="C222" t="str">
        <f>VLOOKUP(A222,dataset!B:K,2,0)</f>
        <v>KEEP</v>
      </c>
      <c r="D222">
        <f>VLOOKUP(A222,dataset!B:K,3,0)</f>
        <v>0</v>
      </c>
      <c r="E222" t="str">
        <f>VLOOKUP(A222,dataset!B:K,9,0)</f>
        <v>Ectomomyrmex_TH04_EX2964</v>
      </c>
      <c r="F222" t="str">
        <f>VLOOKUP(A222,dataset!B:K,10,0)</f>
        <v>Ectomomyrmex_TH04_EX2964</v>
      </c>
      <c r="G222" t="s">
        <v>4251</v>
      </c>
      <c r="H222">
        <f t="shared" si="12"/>
        <v>1</v>
      </c>
      <c r="I222">
        <f t="shared" si="13"/>
        <v>1</v>
      </c>
      <c r="J222" t="str">
        <f t="shared" si="14"/>
        <v>mv Ectomomyrmex_TH04_EX2964.contigs.fasta ./final</v>
      </c>
      <c r="K222" t="str">
        <f t="shared" si="15"/>
        <v>mv Ectomomyrmex_TH04_EX2964.contigs.fasta Ectomomyrmex_TH04_EX2964.contigs.fasta</v>
      </c>
    </row>
    <row r="223" spans="1:11">
      <c r="A223" t="s">
        <v>307</v>
      </c>
      <c r="B223" t="s">
        <v>2220</v>
      </c>
      <c r="C223" t="str">
        <f>VLOOKUP(A223,dataset!B:K,2,0)</f>
        <v>KEEP</v>
      </c>
      <c r="D223" t="str">
        <f>VLOOKUP(A223,dataset!B:K,3,0)</f>
        <v>KEEP</v>
      </c>
      <c r="E223" t="str">
        <f>VLOOKUP(A223,dataset!B:K,9,0)</f>
        <v>Emeryopone_melaina_EX2663</v>
      </c>
      <c r="F223" t="str">
        <f>VLOOKUP(A223,dataset!B:K,10,0)</f>
        <v>Emeryopone_melaina_EX2663</v>
      </c>
      <c r="G223" t="s">
        <v>2220</v>
      </c>
      <c r="H223">
        <f t="shared" si="12"/>
        <v>1</v>
      </c>
      <c r="I223">
        <f t="shared" si="13"/>
        <v>1</v>
      </c>
      <c r="J223" t="str">
        <f t="shared" si="14"/>
        <v>mv Emeryopone_melaina_EX2663.contigs.fasta ./final</v>
      </c>
      <c r="K223" t="str">
        <f t="shared" si="15"/>
        <v>mv Emeryopone_melaina_EX2663.contigs.fasta Emeryopone_melaina_EX2663.contigs.fasta</v>
      </c>
    </row>
    <row r="224" spans="1:11">
      <c r="A224" t="s">
        <v>309</v>
      </c>
      <c r="B224" t="s">
        <v>2221</v>
      </c>
      <c r="C224" t="str">
        <f>VLOOKUP(A224,dataset!B:K,2,0)</f>
        <v>KEEP</v>
      </c>
      <c r="D224">
        <f>VLOOKUP(A224,dataset!B:K,3,0)</f>
        <v>0</v>
      </c>
      <c r="E224" t="str">
        <f>VLOOKUP(A224,dataset!B:K,9,0)</f>
        <v>Emeryopone_my01_D0990</v>
      </c>
      <c r="F224" t="str">
        <f>VLOOKUP(A224,dataset!B:K,10,0)</f>
        <v>Emeryopone_my01_D0990</v>
      </c>
      <c r="G224" t="s">
        <v>2221</v>
      </c>
      <c r="H224">
        <f t="shared" si="12"/>
        <v>1</v>
      </c>
      <c r="I224">
        <f t="shared" si="13"/>
        <v>1</v>
      </c>
      <c r="J224" t="str">
        <f t="shared" si="14"/>
        <v>mv Emeryopone_my01_D0990.contigs.fasta ./final</v>
      </c>
      <c r="K224" t="str">
        <f t="shared" si="15"/>
        <v>mv Emeryopone_my01_D0990.contigs.fasta Emeryopone_my01_D0990.contigs.fasta</v>
      </c>
    </row>
    <row r="225" spans="1:11">
      <c r="A225" t="s">
        <v>3829</v>
      </c>
      <c r="B225" t="s">
        <v>4286</v>
      </c>
      <c r="C225" t="str">
        <f>VLOOKUP(A225,dataset!B:K,2,0)</f>
        <v>KEEP</v>
      </c>
      <c r="D225" t="str">
        <f>VLOOKUP(A225,dataset!B:K,3,0)</f>
        <v>KEEP</v>
      </c>
      <c r="E225" t="str">
        <f>VLOOKUP(A225,dataset!B:K,9,0)</f>
        <v>Emeryopone_TH02_EX2978</v>
      </c>
      <c r="F225" t="str">
        <f>VLOOKUP(A225,dataset!B:K,10,0)</f>
        <v>Emeryopone_buttelreepeni_EX2978</v>
      </c>
      <c r="G225" t="s">
        <v>6025</v>
      </c>
      <c r="H225">
        <f t="shared" si="12"/>
        <v>0</v>
      </c>
      <c r="I225">
        <f t="shared" si="13"/>
        <v>1</v>
      </c>
      <c r="J225" t="str">
        <f t="shared" si="14"/>
        <v>mv Emeryopone_TH02_EX2978.contigs.fasta ./final</v>
      </c>
      <c r="K225" t="str">
        <f t="shared" si="15"/>
        <v>mv Emeryopone_TH02_EX2978.contigs.fasta Emeryopone_buttelreepeni_EX2978.contigs.fasta</v>
      </c>
    </row>
    <row r="226" spans="1:11">
      <c r="A226" t="s">
        <v>311</v>
      </c>
      <c r="B226" t="s">
        <v>2222</v>
      </c>
      <c r="C226" t="str">
        <f>VLOOKUP(A226,dataset!B:K,2,0)</f>
        <v>KEEP</v>
      </c>
      <c r="D226" t="str">
        <f>VLOOKUP(A226,dataset!B:K,3,0)</f>
        <v>KEEP</v>
      </c>
      <c r="E226" t="str">
        <f>VLOOKUP(A226,dataset!B:K,9,0)</f>
        <v>Euponera_AFR01_EX2725</v>
      </c>
      <c r="F226" t="str">
        <f>VLOOKUP(A226,dataset!B:K,10,0)</f>
        <v>Euponera_AFR01_EX2725</v>
      </c>
      <c r="G226" t="s">
        <v>2222</v>
      </c>
      <c r="H226">
        <f t="shared" si="12"/>
        <v>1</v>
      </c>
      <c r="I226">
        <f t="shared" si="13"/>
        <v>1</v>
      </c>
      <c r="J226" t="str">
        <f t="shared" si="14"/>
        <v>mv Euponera_AFR01_EX2725.contigs.fasta ./final</v>
      </c>
      <c r="K226" t="str">
        <f t="shared" si="15"/>
        <v>mv Euponera_AFR01_EX2725.contigs.fasta Euponera_AFR01_EX2725.contigs.fasta</v>
      </c>
    </row>
    <row r="227" spans="1:11">
      <c r="A227" t="s">
        <v>313</v>
      </c>
      <c r="B227" t="s">
        <v>2223</v>
      </c>
      <c r="C227" t="str">
        <f>VLOOKUP(A227,dataset!B:K,2,0)</f>
        <v>KEEP</v>
      </c>
      <c r="D227">
        <f>VLOOKUP(A227,dataset!B:K,3,0)</f>
        <v>0</v>
      </c>
      <c r="E227" t="str">
        <f>VLOOKUP(A227,dataset!B:K,9,0)</f>
        <v>Euponera_AFR02_EX2733</v>
      </c>
      <c r="F227" t="str">
        <f>VLOOKUP(A227,dataset!B:K,10,0)</f>
        <v>Euponera_AFR02_EX2733</v>
      </c>
      <c r="G227" t="s">
        <v>2223</v>
      </c>
      <c r="H227">
        <f t="shared" si="12"/>
        <v>1</v>
      </c>
      <c r="I227">
        <f t="shared" si="13"/>
        <v>1</v>
      </c>
      <c r="J227" t="str">
        <f t="shared" si="14"/>
        <v>mv Euponera_AFR02_EX2733.contigs.fasta ./final</v>
      </c>
      <c r="K227" t="str">
        <f t="shared" si="15"/>
        <v>mv Euponera_AFR02_EX2733.contigs.fasta Euponera_AFR02_EX2733.contigs.fasta</v>
      </c>
    </row>
    <row r="228" spans="1:11">
      <c r="A228" t="s">
        <v>315</v>
      </c>
      <c r="B228" t="s">
        <v>2224</v>
      </c>
      <c r="C228" t="str">
        <f>VLOOKUP(A228,dataset!B:K,2,0)</f>
        <v>REMOVE</v>
      </c>
      <c r="D228">
        <f>VLOOKUP(A228,dataset!B:K,3,0)</f>
        <v>0</v>
      </c>
      <c r="E228" t="str">
        <f>VLOOKUP(A228,dataset!B:K,9,0)</f>
        <v>Euponera_AFR03_EX2734</v>
      </c>
      <c r="F228" t="str">
        <f>VLOOKUP(A228,dataset!B:K,10,0)</f>
        <v>Euponera_sjostedti_EX2734</v>
      </c>
      <c r="G228" t="s">
        <v>5806</v>
      </c>
      <c r="H228">
        <f t="shared" si="12"/>
        <v>0</v>
      </c>
      <c r="I228">
        <f t="shared" si="13"/>
        <v>1</v>
      </c>
      <c r="J228" t="str">
        <f t="shared" si="14"/>
        <v>mv Euponera_AFR03_EX2734.contigs.fasta ./final</v>
      </c>
      <c r="K228" t="str">
        <f t="shared" si="15"/>
        <v>mv Euponera_AFR03_EX2734.contigs.fasta Euponera_sjostedti_EX2734.contigs.fasta</v>
      </c>
    </row>
    <row r="229" spans="1:11">
      <c r="A229" t="s">
        <v>1584</v>
      </c>
      <c r="B229" t="s">
        <v>2225</v>
      </c>
      <c r="C229" t="str">
        <f>VLOOKUP(A229,dataset!B:K,2,0)</f>
        <v>REMOVE</v>
      </c>
      <c r="D229">
        <f>VLOOKUP(A229,dataset!B:K,3,0)</f>
        <v>0</v>
      </c>
      <c r="E229" t="str">
        <f>VLOOKUP(A229,dataset!B:K,9,0)</f>
        <v>Euponera_agnivo_MAMI0521_CASENT0078358</v>
      </c>
      <c r="F229" t="str">
        <f>VLOOKUP(A229,dataset!B:K,10,0)</f>
        <v>Euponera_agnivo_MAMI0521_CASENT0078358</v>
      </c>
      <c r="G229" t="s">
        <v>2225</v>
      </c>
      <c r="H229">
        <f t="shared" si="12"/>
        <v>1</v>
      </c>
      <c r="I229">
        <f t="shared" si="13"/>
        <v>1</v>
      </c>
      <c r="J229" t="str">
        <f t="shared" si="14"/>
        <v>mv Euponera_agnivo_MAMI0521_CASENT0078358.contigs.fasta ./final</v>
      </c>
      <c r="K229" t="str">
        <f t="shared" si="15"/>
        <v>mv Euponera_agnivo_MAMI0521_CASENT0078358.contigs.fasta Euponera_agnivo_MAMI0521_CASENT0078358.contigs.fasta</v>
      </c>
    </row>
    <row r="230" spans="1:11">
      <c r="A230" t="s">
        <v>1586</v>
      </c>
      <c r="B230" t="s">
        <v>2226</v>
      </c>
      <c r="C230" t="str">
        <f>VLOOKUP(A230,dataset!B:K,2,0)</f>
        <v>REMOVE</v>
      </c>
      <c r="D230">
        <f>VLOOKUP(A230,dataset!B:K,3,0)</f>
        <v>0</v>
      </c>
      <c r="E230" t="str">
        <f>VLOOKUP(A230,dataset!B:K,9,0)</f>
        <v>Euponera_antsiraka_MAMI0758_HJR102_30_4</v>
      </c>
      <c r="F230" t="str">
        <f>VLOOKUP(A230,dataset!B:K,10,0)</f>
        <v>Euponera_antsiraka_MAMI0758_HJR102_30_4</v>
      </c>
      <c r="G230" t="s">
        <v>2226</v>
      </c>
      <c r="H230">
        <f t="shared" si="12"/>
        <v>1</v>
      </c>
      <c r="I230">
        <f t="shared" si="13"/>
        <v>1</v>
      </c>
      <c r="J230" t="str">
        <f t="shared" si="14"/>
        <v>mv Euponera_antsiraka_MAMI0758_HJR102_30_4.contigs.fasta ./final</v>
      </c>
      <c r="K230" t="str">
        <f t="shared" si="15"/>
        <v>mv Euponera_antsiraka_MAMI0758_HJR102_30_4.contigs.fasta Euponera_antsiraka_MAMI0758_HJR102_30_4.contigs.fasta</v>
      </c>
    </row>
    <row r="231" spans="1:11">
      <c r="A231" t="s">
        <v>321</v>
      </c>
      <c r="B231" t="s">
        <v>2227</v>
      </c>
      <c r="C231" t="str">
        <f>VLOOKUP(A231,dataset!B:K,2,0)</f>
        <v>KEEP</v>
      </c>
      <c r="D231" t="str">
        <f>VLOOKUP(A231,dataset!B:K,3,0)</f>
        <v>KEEP</v>
      </c>
      <c r="E231" t="str">
        <f>VLOOKUP(A231,dataset!B:K,9,0)</f>
        <v>Euponera_brunoi_EX2732</v>
      </c>
      <c r="F231" t="str">
        <f>VLOOKUP(A231,dataset!B:K,10,0)</f>
        <v>Euponera_brunoi_EX2732</v>
      </c>
      <c r="G231" t="s">
        <v>2227</v>
      </c>
      <c r="H231">
        <f t="shared" si="12"/>
        <v>1</v>
      </c>
      <c r="I231">
        <f t="shared" si="13"/>
        <v>1</v>
      </c>
      <c r="J231" t="str">
        <f t="shared" si="14"/>
        <v>mv Euponera_brunoi_EX2732.contigs.fasta ./final</v>
      </c>
      <c r="K231" t="str">
        <f t="shared" si="15"/>
        <v>mv Euponera_brunoi_EX2732.contigs.fasta Euponera_brunoi_EX2732.contigs.fasta</v>
      </c>
    </row>
    <row r="232" spans="1:11">
      <c r="A232" t="s">
        <v>1587</v>
      </c>
      <c r="B232" t="s">
        <v>2228</v>
      </c>
      <c r="C232" t="str">
        <f>VLOOKUP(A232,dataset!B:K,2,0)</f>
        <v>REMOVE</v>
      </c>
      <c r="D232">
        <f>VLOOKUP(A232,dataset!B:K,3,0)</f>
        <v>0</v>
      </c>
      <c r="E232" t="str">
        <f>VLOOKUP(A232,dataset!B:K,9,0)</f>
        <v>Euponera_daraina_MAMI0522_CASENT0043300</v>
      </c>
      <c r="F232" t="str">
        <f>VLOOKUP(A232,dataset!B:K,10,0)</f>
        <v>Euponera_daraina_MAMI0522_CASENT0043300</v>
      </c>
      <c r="G232" t="s">
        <v>2228</v>
      </c>
      <c r="H232">
        <f t="shared" si="12"/>
        <v>1</v>
      </c>
      <c r="I232">
        <f t="shared" si="13"/>
        <v>1</v>
      </c>
      <c r="J232" t="str">
        <f t="shared" si="14"/>
        <v>mv Euponera_daraina_MAMI0522_CASENT0043300.contigs.fasta ./final</v>
      </c>
      <c r="K232" t="str">
        <f t="shared" si="15"/>
        <v>mv Euponera_daraina_MAMI0522_CASENT0043300.contigs.fasta Euponera_daraina_MAMI0522_CASENT0043300.contigs.fasta</v>
      </c>
    </row>
    <row r="233" spans="1:11">
      <c r="A233" t="s">
        <v>1589</v>
      </c>
      <c r="B233" t="s">
        <v>2229</v>
      </c>
      <c r="C233" t="str">
        <f>VLOOKUP(A233,dataset!B:K,2,0)</f>
        <v>KEEP</v>
      </c>
      <c r="D233" t="str">
        <f>VLOOKUP(A233,dataset!B:K,3,0)</f>
        <v>KEEP</v>
      </c>
      <c r="E233" t="str">
        <f>VLOOKUP(A233,dataset!B:K,9,0)</f>
        <v>Euponera_gorogota_MAMI0523_CASENT0160009</v>
      </c>
      <c r="F233" t="str">
        <f>VLOOKUP(A233,dataset!B:K,10,0)</f>
        <v>Euponera_gorogota_MAMI0523_CASENT0166009</v>
      </c>
      <c r="G233" t="s">
        <v>5808</v>
      </c>
      <c r="H233">
        <f t="shared" si="12"/>
        <v>0</v>
      </c>
      <c r="I233">
        <f t="shared" si="13"/>
        <v>1</v>
      </c>
      <c r="J233" t="str">
        <f t="shared" si="14"/>
        <v>mv Euponera_gorogota_MAMI0523_CASENT0160009.contigs.fasta ./final</v>
      </c>
      <c r="K233" t="str">
        <f t="shared" si="15"/>
        <v>mv Euponera_gorogota_MAMI0523_CASENT0160009.contigs.fasta Euponera_gorogota_MAMI0523_CASENT0166009.contigs.fasta</v>
      </c>
    </row>
    <row r="234" spans="1:11">
      <c r="A234" t="s">
        <v>1590</v>
      </c>
      <c r="B234" t="s">
        <v>2230</v>
      </c>
      <c r="C234" t="str">
        <f>VLOOKUP(A234,dataset!B:K,2,0)</f>
        <v>KEEP</v>
      </c>
      <c r="D234">
        <f>VLOOKUP(A234,dataset!B:K,3,0)</f>
        <v>0</v>
      </c>
      <c r="E234" t="str">
        <f>VLOOKUP(A234,dataset!B:K,9,0)</f>
        <v>Euponera_haratsingy_MAMI0524_CASENT0195184</v>
      </c>
      <c r="F234" t="str">
        <f>VLOOKUP(A234,dataset!B:K,10,0)</f>
        <v>Euponera_haratsingy_MAMI0524_CASENT0195184</v>
      </c>
      <c r="G234" t="s">
        <v>2230</v>
      </c>
      <c r="H234">
        <f t="shared" si="12"/>
        <v>1</v>
      </c>
      <c r="I234">
        <f t="shared" si="13"/>
        <v>1</v>
      </c>
      <c r="J234" t="str">
        <f t="shared" si="14"/>
        <v>mv Euponera_haratsingy_MAMI0524_CASENT0195184.contigs.fasta ./final</v>
      </c>
      <c r="K234" t="str">
        <f t="shared" si="15"/>
        <v>mv Euponera_haratsingy_MAMI0524_CASENT0195184.contigs.fasta Euponera_haratsingy_MAMI0524_CASENT0195184.contigs.fasta</v>
      </c>
    </row>
    <row r="235" spans="1:11">
      <c r="A235" t="s">
        <v>325</v>
      </c>
      <c r="B235" t="s">
        <v>2231</v>
      </c>
      <c r="C235" t="str">
        <f>VLOOKUP(A235,dataset!B:K,2,0)</f>
        <v>REMOVE</v>
      </c>
      <c r="D235">
        <f>VLOOKUP(A235,dataset!B:K,3,0)</f>
        <v>0</v>
      </c>
      <c r="E235" t="str">
        <f>VLOOKUP(A235,dataset!B:K,9,0)</f>
        <v>Euponera_indet_EX2726</v>
      </c>
      <c r="F235" t="str">
        <f>VLOOKUP(A235,dataset!B:K,10,0)</f>
        <v>Euponera_wroughtonii_EX2726</v>
      </c>
      <c r="G235" t="s">
        <v>5803</v>
      </c>
      <c r="H235">
        <f t="shared" si="12"/>
        <v>0</v>
      </c>
      <c r="I235">
        <f t="shared" si="13"/>
        <v>1</v>
      </c>
      <c r="J235" t="str">
        <f t="shared" si="14"/>
        <v>mv Euponera_indet_EX2726.contigs.fasta ./final</v>
      </c>
      <c r="K235" t="str">
        <f t="shared" si="15"/>
        <v>mv Euponera_indet_EX2726.contigs.fasta Euponera_wroughtonii_EX2726.contigs.fasta</v>
      </c>
    </row>
    <row r="236" spans="1:11">
      <c r="A236" t="s">
        <v>1592</v>
      </c>
      <c r="B236" t="s">
        <v>2232</v>
      </c>
      <c r="C236" t="str">
        <f>VLOOKUP(A236,dataset!B:K,2,0)</f>
        <v>REMOVE</v>
      </c>
      <c r="D236">
        <f>VLOOKUP(A236,dataset!B:K,3,0)</f>
        <v>0</v>
      </c>
      <c r="E236" t="str">
        <f>VLOOKUP(A236,dataset!B:K,9,0)</f>
        <v>Euponera_ivolo_MAMI0525_CASENT0050380</v>
      </c>
      <c r="F236" t="str">
        <f>VLOOKUP(A236,dataset!B:K,10,0)</f>
        <v>Euponera_ivolo_MAMI0525_CASENT0050380</v>
      </c>
      <c r="G236" t="s">
        <v>2232</v>
      </c>
      <c r="H236">
        <f t="shared" si="12"/>
        <v>1</v>
      </c>
      <c r="I236">
        <f t="shared" si="13"/>
        <v>1</v>
      </c>
      <c r="J236" t="str">
        <f t="shared" si="14"/>
        <v>mv Euponera_ivolo_MAMI0525_CASENT0050380.contigs.fasta ./final</v>
      </c>
      <c r="K236" t="str">
        <f t="shared" si="15"/>
        <v>mv Euponera_ivolo_MAMI0525_CASENT0050380.contigs.fasta Euponera_ivolo_MAMI0525_CASENT0050380.contigs.fasta</v>
      </c>
    </row>
    <row r="237" spans="1:11">
      <c r="A237" t="s">
        <v>1594</v>
      </c>
      <c r="B237" t="s">
        <v>2233</v>
      </c>
      <c r="C237" t="str">
        <f>VLOOKUP(A237,dataset!B:K,2,0)</f>
        <v>REMOVE</v>
      </c>
      <c r="D237">
        <f>VLOOKUP(A237,dataset!B:K,3,0)</f>
        <v>0</v>
      </c>
      <c r="E237" t="str">
        <f>VLOOKUP(A237,dataset!B:K,9,0)</f>
        <v>Euponera_maeva_MAMI0526_CASENT0034340</v>
      </c>
      <c r="F237" t="str">
        <f>VLOOKUP(A237,dataset!B:K,10,0)</f>
        <v>Euponera_maeva_MAMI0526_CASENT0034340</v>
      </c>
      <c r="G237" t="s">
        <v>2233</v>
      </c>
      <c r="H237">
        <f t="shared" si="12"/>
        <v>1</v>
      </c>
      <c r="I237">
        <f t="shared" si="13"/>
        <v>1</v>
      </c>
      <c r="J237" t="str">
        <f t="shared" si="14"/>
        <v>mv Euponera_maeva_MAMI0526_CASENT0034340.contigs.fasta ./final</v>
      </c>
      <c r="K237" t="str">
        <f t="shared" si="15"/>
        <v>mv Euponera_maeva_MAMI0526_CASENT0034340.contigs.fasta Euponera_maeva_MAMI0526_CASENT0034340.contigs.fasta</v>
      </c>
    </row>
    <row r="238" spans="1:11">
      <c r="A238" t="s">
        <v>1596</v>
      </c>
      <c r="B238" t="s">
        <v>2234</v>
      </c>
      <c r="C238" t="str">
        <f>VLOOKUP(A238,dataset!B:K,2,0)</f>
        <v>REMOVE</v>
      </c>
      <c r="D238">
        <f>VLOOKUP(A238,dataset!B:K,3,0)</f>
        <v>0</v>
      </c>
      <c r="E238" t="str">
        <f>VLOOKUP(A238,dataset!B:K,9,0)</f>
        <v>Euponera_mialy_MAMI0527_CASENT0497667</v>
      </c>
      <c r="F238" t="str">
        <f>VLOOKUP(A238,dataset!B:K,10,0)</f>
        <v>Euponera_mialy_MAMI0527_CASENT0497667</v>
      </c>
      <c r="G238" t="s">
        <v>2234</v>
      </c>
      <c r="H238">
        <f t="shared" si="12"/>
        <v>1</v>
      </c>
      <c r="I238">
        <f t="shared" si="13"/>
        <v>1</v>
      </c>
      <c r="J238" t="str">
        <f t="shared" si="14"/>
        <v>mv Euponera_mialy_MAMI0527_CASENT0497667.contigs.fasta ./final</v>
      </c>
      <c r="K238" t="str">
        <f t="shared" si="15"/>
        <v>mv Euponera_mialy_MAMI0527_CASENT0497667.contigs.fasta Euponera_mialy_MAMI0527_CASENT0497667.contigs.fasta</v>
      </c>
    </row>
    <row r="239" spans="1:11">
      <c r="A239" t="s">
        <v>1598</v>
      </c>
      <c r="B239" t="s">
        <v>2235</v>
      </c>
      <c r="C239" t="str">
        <f>VLOOKUP(A239,dataset!B:K,2,0)</f>
        <v>KEEP</v>
      </c>
      <c r="D239">
        <f>VLOOKUP(A239,dataset!B:K,3,0)</f>
        <v>0</v>
      </c>
      <c r="E239" t="str">
        <f>VLOOKUP(A239,dataset!B:K,9,0)</f>
        <v>Euponera_nosy_MAMI0528_CASENT0231239</v>
      </c>
      <c r="F239" t="str">
        <f>VLOOKUP(A239,dataset!B:K,10,0)</f>
        <v>Euponera_nosy_MAMI0528_CASENT0231239</v>
      </c>
      <c r="G239" t="s">
        <v>2235</v>
      </c>
      <c r="H239">
        <f t="shared" si="12"/>
        <v>1</v>
      </c>
      <c r="I239">
        <f t="shared" si="13"/>
        <v>1</v>
      </c>
      <c r="J239" t="str">
        <f t="shared" si="14"/>
        <v>mv Euponera_nosy_MAMI0528_CASENT0231239.contigs.fasta ./final</v>
      </c>
      <c r="K239" t="str">
        <f t="shared" si="15"/>
        <v>mv Euponera_nosy_MAMI0528_CASENT0231239.contigs.fasta Euponera_nosy_MAMI0528_CASENT0231239.contigs.fasta</v>
      </c>
    </row>
    <row r="240" spans="1:11">
      <c r="A240" t="s">
        <v>1600</v>
      </c>
      <c r="B240" t="s">
        <v>2236</v>
      </c>
      <c r="C240" t="str">
        <f>VLOOKUP(A240,dataset!B:K,2,0)</f>
        <v>KEEP</v>
      </c>
      <c r="D240" t="str">
        <f>VLOOKUP(A240,dataset!B:K,3,0)</f>
        <v>KEEP</v>
      </c>
      <c r="E240" t="str">
        <f>VLOOKUP(A240,dataset!B:K,9,0)</f>
        <v>Euponera_rovana_MAMI0759_CASENT0318041</v>
      </c>
      <c r="F240" t="str">
        <f>VLOOKUP(A240,dataset!B:K,10,0)</f>
        <v>Euponera_rovana_MAMI0759_CASENT0318041</v>
      </c>
      <c r="G240" t="s">
        <v>2236</v>
      </c>
      <c r="H240">
        <f t="shared" si="12"/>
        <v>1</v>
      </c>
      <c r="I240">
        <f t="shared" si="13"/>
        <v>1</v>
      </c>
      <c r="J240" t="str">
        <f t="shared" si="14"/>
        <v>mv Euponera_rovana_MAMI0759_CASENT0318041.contigs.fasta ./final</v>
      </c>
      <c r="K240" t="str">
        <f t="shared" si="15"/>
        <v>mv Euponera_rovana_MAMI0759_CASENT0318041.contigs.fasta Euponera_rovana_MAMI0759_CASENT0318041.contigs.fasta</v>
      </c>
    </row>
    <row r="241" spans="1:11">
      <c r="A241" t="s">
        <v>332</v>
      </c>
      <c r="B241" t="s">
        <v>2237</v>
      </c>
      <c r="C241" t="str">
        <f>VLOOKUP(A241,dataset!B:K,2,0)</f>
        <v>KEEP</v>
      </c>
      <c r="D241" t="str">
        <f>VLOOKUP(A241,dataset!B:K,3,0)</f>
        <v>KEEP</v>
      </c>
      <c r="E241" t="str">
        <f>VLOOKUP(A241,dataset!B:K,9,0)</f>
        <v>Euponera_sharpi_EX2325</v>
      </c>
      <c r="F241" t="str">
        <f>VLOOKUP(A241,dataset!B:K,10,0)</f>
        <v>Euponera_sharpi_EX2325</v>
      </c>
      <c r="G241" t="s">
        <v>2237</v>
      </c>
      <c r="H241">
        <f t="shared" si="12"/>
        <v>1</v>
      </c>
      <c r="I241">
        <f t="shared" si="13"/>
        <v>1</v>
      </c>
      <c r="J241" t="str">
        <f t="shared" si="14"/>
        <v>mv Euponera_sharpi_EX2325.contigs.fasta ./final</v>
      </c>
      <c r="K241" t="str">
        <f t="shared" si="15"/>
        <v>mv Euponera_sharpi_EX2325.contigs.fasta Euponera_sharpi_EX2325.contigs.fasta</v>
      </c>
    </row>
    <row r="242" spans="1:11">
      <c r="A242" t="s">
        <v>1602</v>
      </c>
      <c r="B242" t="s">
        <v>2238</v>
      </c>
      <c r="C242" t="str">
        <f>VLOOKUP(A242,dataset!B:K,2,0)</f>
        <v>KEEP</v>
      </c>
      <c r="D242" t="str">
        <f>VLOOKUP(A242,dataset!B:K,3,0)</f>
        <v>KEEP</v>
      </c>
      <c r="E242" t="str">
        <f>VLOOKUP(A242,dataset!B:K,9,0)</f>
        <v>Euponera_sikorae_BBX470_CASENT0347713</v>
      </c>
      <c r="F242" t="str">
        <f>VLOOKUP(A242,dataset!B:K,10,0)</f>
        <v>Euponera_sikorae_BBX470_CASENT0347713</v>
      </c>
      <c r="G242" t="s">
        <v>2238</v>
      </c>
      <c r="H242">
        <f t="shared" si="12"/>
        <v>1</v>
      </c>
      <c r="I242">
        <f t="shared" si="13"/>
        <v>1</v>
      </c>
      <c r="J242" t="str">
        <f t="shared" si="14"/>
        <v>mv Euponera_sikorae_BBX470_CASENT0347713.contigs.fasta ./final</v>
      </c>
      <c r="K242" t="str">
        <f t="shared" si="15"/>
        <v>mv Euponera_sikorae_BBX470_CASENT0347713.contigs.fasta Euponera_sikorae_BBX470_CASENT0347713.contigs.fasta</v>
      </c>
    </row>
    <row r="243" spans="1:11">
      <c r="A243" t="s">
        <v>179</v>
      </c>
      <c r="B243" t="s">
        <v>3000</v>
      </c>
      <c r="C243" t="str">
        <f>VLOOKUP(A243,dataset!B:K,2,0)</f>
        <v>KEEP</v>
      </c>
      <c r="D243" t="str">
        <f>VLOOKUP(A243,dataset!B:K,3,0)</f>
        <v>KEEP</v>
      </c>
      <c r="E243" t="str">
        <f>VLOOKUP(A243,dataset!B:K,9,0)</f>
        <v>Bothroponera_picardi_cf_D2072</v>
      </c>
      <c r="F243" t="str">
        <f>VLOOKUP(A243,dataset!B:K,10,0)</f>
        <v>Euponera_sjostedti_D2072</v>
      </c>
      <c r="G243" t="s">
        <v>3000</v>
      </c>
      <c r="H243">
        <f t="shared" si="12"/>
        <v>1</v>
      </c>
      <c r="I243">
        <f t="shared" si="13"/>
        <v>1</v>
      </c>
      <c r="J243" t="str">
        <f t="shared" si="14"/>
        <v>mv Euponera_sjostedti_D2072.contigs.fasta ./final</v>
      </c>
      <c r="K243" t="str">
        <f t="shared" si="15"/>
        <v>mv Euponera_sjostedti_D2072.contigs.fasta Euponera_sjostedti_D2072.contigs.fasta</v>
      </c>
    </row>
    <row r="244" spans="1:11">
      <c r="A244" t="s">
        <v>335</v>
      </c>
      <c r="B244" t="s">
        <v>2239</v>
      </c>
      <c r="C244" t="str">
        <f>VLOOKUP(A244,dataset!B:K,2,0)</f>
        <v>REMOVE</v>
      </c>
      <c r="D244">
        <f>VLOOKUP(A244,dataset!B:K,3,0)</f>
        <v>0</v>
      </c>
      <c r="E244" t="str">
        <f>VLOOKUP(A244,dataset!B:K,9,0)</f>
        <v>Euponera_sjostedti_EX2722</v>
      </c>
      <c r="F244" t="str">
        <f>VLOOKUP(A244,dataset!B:K,10,0)</f>
        <v>Euponera_sjostedti_EX2722</v>
      </c>
      <c r="G244" t="s">
        <v>2239</v>
      </c>
      <c r="H244">
        <f t="shared" si="12"/>
        <v>1</v>
      </c>
      <c r="I244">
        <f t="shared" si="13"/>
        <v>1</v>
      </c>
      <c r="J244" t="str">
        <f t="shared" si="14"/>
        <v>mv Euponera_sjostedti_EX2722.contigs.fasta ./final</v>
      </c>
      <c r="K244" t="str">
        <f t="shared" si="15"/>
        <v>mv Euponera_sjostedti_EX2722.contigs.fasta Euponera_sjostedti_EX2722.contigs.fasta</v>
      </c>
    </row>
    <row r="245" spans="1:11">
      <c r="A245" t="s">
        <v>1604</v>
      </c>
      <c r="B245" t="s">
        <v>2240</v>
      </c>
      <c r="C245" t="str">
        <f>VLOOKUP(A245,dataset!B:K,2,0)</f>
        <v>KEEP</v>
      </c>
      <c r="D245">
        <f>VLOOKUP(A245,dataset!B:K,3,0)</f>
        <v>0</v>
      </c>
      <c r="E245" t="str">
        <f>VLOOKUP(A245,dataset!B:K,9,0)</f>
        <v>Euponera_tahary_MAMI0760_CASENT0162397</v>
      </c>
      <c r="F245" t="str">
        <f>VLOOKUP(A245,dataset!B:K,10,0)</f>
        <v>Euponera_tahary_MAMI0760_CASENT0162397</v>
      </c>
      <c r="G245" t="s">
        <v>2240</v>
      </c>
      <c r="H245">
        <f t="shared" si="12"/>
        <v>1</v>
      </c>
      <c r="I245">
        <f t="shared" si="13"/>
        <v>1</v>
      </c>
      <c r="J245" t="str">
        <f t="shared" si="14"/>
        <v>mv Euponera_tahary_MAMI0760_CASENT0162397.contigs.fasta ./final</v>
      </c>
      <c r="K245" t="str">
        <f t="shared" si="15"/>
        <v>mv Euponera_tahary_MAMI0760_CASENT0162397.contigs.fasta Euponera_tahary_MAMI0760_CASENT0162397.contigs.fasta</v>
      </c>
    </row>
    <row r="246" spans="1:11">
      <c r="A246" t="s">
        <v>1606</v>
      </c>
      <c r="B246" t="s">
        <v>2241</v>
      </c>
      <c r="C246" t="str">
        <f>VLOOKUP(A246,dataset!B:K,2,0)</f>
        <v>KEEP</v>
      </c>
      <c r="D246" t="str">
        <f>VLOOKUP(A246,dataset!B:K,3,0)</f>
        <v>KEEP</v>
      </c>
      <c r="E246" t="str">
        <f>VLOOKUP(A246,dataset!B:K,9,0)</f>
        <v>Euponera_vohitravo_MAMI0762_CASENT0247288</v>
      </c>
      <c r="F246" t="str">
        <f>VLOOKUP(A246,dataset!B:K,10,0)</f>
        <v>Euponera_vohitravo_MAMI0762_CASENT0247288</v>
      </c>
      <c r="G246" t="s">
        <v>2241</v>
      </c>
      <c r="H246">
        <f t="shared" si="12"/>
        <v>1</v>
      </c>
      <c r="I246">
        <f t="shared" si="13"/>
        <v>1</v>
      </c>
      <c r="J246" t="str">
        <f t="shared" si="14"/>
        <v>mv Euponera_vohitravo_MAMI0762_CASENT0247288.contigs.fasta ./final</v>
      </c>
      <c r="K246" t="str">
        <f t="shared" si="15"/>
        <v>mv Euponera_vohitravo_MAMI0762_CASENT0247288.contigs.fasta Euponera_vohitravo_MAMI0762_CASENT0247288.contigs.fasta</v>
      </c>
    </row>
    <row r="247" spans="1:11">
      <c r="A247" t="s">
        <v>339</v>
      </c>
      <c r="B247" t="s">
        <v>2242</v>
      </c>
      <c r="C247" t="str">
        <f>VLOOKUP(A247,dataset!B:K,2,0)</f>
        <v>KEEP</v>
      </c>
      <c r="D247" t="str">
        <f>VLOOKUP(A247,dataset!B:K,3,0)</f>
        <v>KEEP</v>
      </c>
      <c r="E247" t="str">
        <f>VLOOKUP(A247,dataset!B:K,9,0)</f>
        <v>Euponera_wroughtonii_EX2723</v>
      </c>
      <c r="F247" t="str">
        <f>VLOOKUP(A247,dataset!B:K,10,0)</f>
        <v>Euponera_wroughtonii_EX2723</v>
      </c>
      <c r="G247" t="s">
        <v>2242</v>
      </c>
      <c r="H247">
        <f t="shared" si="12"/>
        <v>1</v>
      </c>
      <c r="I247">
        <f t="shared" si="13"/>
        <v>1</v>
      </c>
      <c r="J247" t="str">
        <f t="shared" si="14"/>
        <v>mv Euponera_wroughtonii_EX2723.contigs.fasta ./final</v>
      </c>
      <c r="K247" t="str">
        <f t="shared" si="15"/>
        <v>mv Euponera_wroughtonii_EX2723.contigs.fasta Euponera_wroughtonii_EX2723.contigs.fasta</v>
      </c>
    </row>
    <row r="248" spans="1:11">
      <c r="A248" t="s">
        <v>1608</v>
      </c>
      <c r="B248" t="s">
        <v>2243</v>
      </c>
      <c r="C248" t="str">
        <f>VLOOKUP(A248,dataset!B:K,2,0)</f>
        <v>KEEP</v>
      </c>
      <c r="D248">
        <f>VLOOKUP(A248,dataset!B:K,3,0)</f>
        <v>0</v>
      </c>
      <c r="E248" t="str">
        <f>VLOOKUP(A248,dataset!B:K,9,0)</f>
        <v>Euponera_zoro_MAMI0761_CASENT0045619</v>
      </c>
      <c r="F248" t="str">
        <f>VLOOKUP(A248,dataset!B:K,10,0)</f>
        <v>Euponera_zoro_MAMI0761_CASENT0045619</v>
      </c>
      <c r="G248" t="s">
        <v>2243</v>
      </c>
      <c r="H248">
        <f t="shared" si="12"/>
        <v>1</v>
      </c>
      <c r="I248">
        <f t="shared" si="13"/>
        <v>1</v>
      </c>
      <c r="J248" t="str">
        <f t="shared" si="14"/>
        <v>mv Euponera_zoro_MAMI0761_CASENT0045619.contigs.fasta ./final</v>
      </c>
      <c r="K248" t="str">
        <f t="shared" si="15"/>
        <v>mv Euponera_zoro_MAMI0761_CASENT0045619.contigs.fasta Euponera_zoro_MAMI0761_CASENT0045619.contigs.fasta</v>
      </c>
    </row>
    <row r="249" spans="1:11">
      <c r="A249" t="s">
        <v>4677</v>
      </c>
      <c r="B249" t="s">
        <v>4678</v>
      </c>
      <c r="C249" t="str">
        <f>VLOOKUP(A249,dataset!B:K,2,0)</f>
        <v>KEEP</v>
      </c>
      <c r="D249" t="str">
        <f>VLOOKUP(A249,dataset!B:K,3,0)</f>
        <v>KEEP</v>
      </c>
      <c r="E249" t="str">
        <f>VLOOKUP(A249,dataset!B:K,9,0)</f>
        <v>Feroponera_ferox_D0951</v>
      </c>
      <c r="F249" t="str">
        <f>VLOOKUP(A249,dataset!B:K,10,0)</f>
        <v>Feroponera_ferox_D0951</v>
      </c>
      <c r="G249" t="s">
        <v>4678</v>
      </c>
      <c r="H249">
        <f t="shared" si="12"/>
        <v>1</v>
      </c>
      <c r="I249">
        <f t="shared" si="13"/>
        <v>1</v>
      </c>
      <c r="J249" t="str">
        <f t="shared" si="14"/>
        <v>mv Feroponera_ferox_D0951.contigs.fasta ./final</v>
      </c>
      <c r="K249" t="str">
        <f t="shared" si="15"/>
        <v>mv Feroponera_ferox_D0951.contigs.fasta Feroponera_ferox_D0951.contigs.fasta</v>
      </c>
    </row>
    <row r="250" spans="1:11">
      <c r="A250" t="s">
        <v>342</v>
      </c>
      <c r="B250" t="s">
        <v>2244</v>
      </c>
      <c r="C250" t="str">
        <f>VLOOKUP(A250,dataset!B:K,2,0)</f>
        <v>REMOVE</v>
      </c>
      <c r="D250">
        <f>VLOOKUP(A250,dataset!B:K,3,0)</f>
        <v>0</v>
      </c>
      <c r="E250" t="str">
        <f>VLOOKUP(A250,dataset!B:K,9,0)</f>
        <v>Fisheropone_AFR01_EX2736</v>
      </c>
      <c r="F250" t="str">
        <f>VLOOKUP(A250,dataset!B:K,10,0)</f>
        <v>Fisheropone_ambigua_EX2736</v>
      </c>
      <c r="G250" t="s">
        <v>5804</v>
      </c>
      <c r="H250">
        <f t="shared" si="12"/>
        <v>0</v>
      </c>
      <c r="I250">
        <f t="shared" si="13"/>
        <v>1</v>
      </c>
      <c r="J250" t="str">
        <f t="shared" si="14"/>
        <v>mv Fisheropone_AFR01_EX2736.contigs.fasta ./final</v>
      </c>
      <c r="K250" t="str">
        <f t="shared" si="15"/>
        <v>mv Fisheropone_AFR01_EX2736.contigs.fasta Fisheropone_ambigua_EX2736.contigs.fasta</v>
      </c>
    </row>
    <row r="251" spans="1:11">
      <c r="A251" t="s">
        <v>344</v>
      </c>
      <c r="B251" t="s">
        <v>2245</v>
      </c>
      <c r="C251" t="str">
        <f>VLOOKUP(A251,dataset!B:K,2,0)</f>
        <v>REMOVE</v>
      </c>
      <c r="D251" t="str">
        <f>VLOOKUP(A251,dataset!B:K,3,0)</f>
        <v>REMOVE</v>
      </c>
      <c r="E251" t="str">
        <f>VLOOKUP(A251,dataset!B:K,9,0)</f>
        <v>Fisheropone_ambigua_D2434</v>
      </c>
      <c r="F251" t="str">
        <f>VLOOKUP(A251,dataset!B:K,10,0)</f>
        <v>Fisheropone_ambigua_D2434</v>
      </c>
      <c r="G251" t="s">
        <v>2245</v>
      </c>
      <c r="H251">
        <f t="shared" si="12"/>
        <v>1</v>
      </c>
      <c r="I251">
        <f t="shared" si="13"/>
        <v>1</v>
      </c>
      <c r="J251" t="str">
        <f t="shared" si="14"/>
        <v>mv Fisheropone_ambigua_D2434.contigs.fasta ./final</v>
      </c>
      <c r="K251" t="str">
        <f t="shared" si="15"/>
        <v>mv Fisheropone_ambigua_D2434.contigs.fasta Fisheropone_ambigua_D2434.contigs.fasta</v>
      </c>
    </row>
    <row r="252" spans="1:11">
      <c r="A252" t="s">
        <v>259</v>
      </c>
      <c r="B252" t="s">
        <v>4209</v>
      </c>
      <c r="C252" t="str">
        <f>VLOOKUP(A252,dataset!B:K,2,0)</f>
        <v>KEEP</v>
      </c>
      <c r="D252" t="str">
        <f>VLOOKUP(A252,dataset!B:K,3,0)</f>
        <v>KEEP</v>
      </c>
      <c r="E252" t="str">
        <f>VLOOKUP(A252,dataset!B:K,9,0)</f>
        <v>Cryptopone_hartwigi_D2066</v>
      </c>
      <c r="F252" t="str">
        <f>VLOOKUP(A252,dataset!B:K,10,0)</f>
        <v>Fisheropone_hartwigi_D2066</v>
      </c>
      <c r="G252" t="s">
        <v>4209</v>
      </c>
      <c r="H252">
        <f t="shared" si="12"/>
        <v>1</v>
      </c>
      <c r="I252">
        <f t="shared" si="13"/>
        <v>1</v>
      </c>
      <c r="J252" t="str">
        <f t="shared" si="14"/>
        <v>mv Fisheropone_hartwigi_D2066.contigs.fasta ./final</v>
      </c>
      <c r="K252" t="str">
        <f t="shared" si="15"/>
        <v>mv Fisheropone_hartwigi_D2066.contigs.fasta Fisheropone_hartwigi_D2066.contigs.fasta</v>
      </c>
    </row>
    <row r="253" spans="1:11">
      <c r="A253" t="s">
        <v>347</v>
      </c>
      <c r="B253" t="s">
        <v>2246</v>
      </c>
      <c r="C253" t="str">
        <f>VLOOKUP(A253,dataset!B:K,2,0)</f>
        <v>KEEP</v>
      </c>
      <c r="D253" t="str">
        <f>VLOOKUP(A253,dataset!B:K,3,0)</f>
        <v>KEEP</v>
      </c>
      <c r="E253" t="str">
        <f>VLOOKUP(A253,dataset!B:K,9,0)</f>
        <v>Fisheropone_indet_EX2727</v>
      </c>
      <c r="F253" t="str">
        <f>VLOOKUP(A253,dataset!B:K,10,0)</f>
        <v>Fisheropone_ambigua_EX2727</v>
      </c>
      <c r="G253" t="s">
        <v>5805</v>
      </c>
      <c r="H253">
        <f t="shared" si="12"/>
        <v>0</v>
      </c>
      <c r="I253">
        <f t="shared" si="13"/>
        <v>1</v>
      </c>
      <c r="J253" t="str">
        <f t="shared" si="14"/>
        <v>mv Fisheropone_indet_EX2727.contigs.fasta ./final</v>
      </c>
      <c r="K253" t="str">
        <f t="shared" si="15"/>
        <v>mv Fisheropone_indet_EX2727.contigs.fasta Fisheropone_ambigua_EX2727.contigs.fasta</v>
      </c>
    </row>
    <row r="254" spans="1:11">
      <c r="A254" t="s">
        <v>349</v>
      </c>
      <c r="B254" t="s">
        <v>2247</v>
      </c>
      <c r="C254" t="str">
        <f>VLOOKUP(A254,dataset!B:K,2,0)</f>
        <v>KEEP</v>
      </c>
      <c r="D254" t="str">
        <f>VLOOKUP(A254,dataset!B:K,3,0)</f>
        <v>KEEP</v>
      </c>
      <c r="E254" t="str">
        <f>VLOOKUP(A254,dataset!B:K,9,0)</f>
        <v>Hagensia_havilandi_marleyi_D2452</v>
      </c>
      <c r="F254" t="str">
        <f>VLOOKUP(A254,dataset!B:K,10,0)</f>
        <v>Hagensia_havilandi_marleyi_D2452</v>
      </c>
      <c r="G254" t="s">
        <v>2247</v>
      </c>
      <c r="H254">
        <f t="shared" si="12"/>
        <v>1</v>
      </c>
      <c r="I254">
        <f t="shared" si="13"/>
        <v>1</v>
      </c>
      <c r="J254" t="str">
        <f t="shared" si="14"/>
        <v>mv Hagensia_havilandi_marleyi_D2452.contigs.fasta ./final</v>
      </c>
      <c r="K254" t="str">
        <f t="shared" si="15"/>
        <v>mv Hagensia_havilandi_marleyi_D2452.contigs.fasta Hagensia_havilandi_marleyi_D2452.contigs.fasta</v>
      </c>
    </row>
    <row r="255" spans="1:11">
      <c r="A255" t="s">
        <v>351</v>
      </c>
      <c r="B255" t="s">
        <v>2248</v>
      </c>
      <c r="C255" t="str">
        <f>VLOOKUP(A255,dataset!B:K,2,0)</f>
        <v>REMOVE</v>
      </c>
      <c r="D255">
        <f>VLOOKUP(A255,dataset!B:K,3,0)</f>
        <v>0</v>
      </c>
      <c r="E255" t="str">
        <f>VLOOKUP(A255,dataset!B:K,9,0)</f>
        <v>Hagensia_indet_EX2728</v>
      </c>
      <c r="F255" t="str">
        <f>VLOOKUP(A255,dataset!B:K,10,0)</f>
        <v>Hagensia_havilandi_marleyi_EX2728</v>
      </c>
      <c r="G255" t="s">
        <v>5994</v>
      </c>
      <c r="H255">
        <f t="shared" si="12"/>
        <v>0</v>
      </c>
      <c r="I255">
        <f t="shared" si="13"/>
        <v>1</v>
      </c>
      <c r="J255" t="str">
        <f t="shared" si="14"/>
        <v>mv Hagensia_indet_EX2728.contigs.fasta ./final</v>
      </c>
      <c r="K255" t="str">
        <f t="shared" si="15"/>
        <v>mv Hagensia_indet_EX2728.contigs.fasta Hagensia_havilandi_marleyi_EX2728.contigs.fasta</v>
      </c>
    </row>
    <row r="256" spans="1:11">
      <c r="A256" t="s">
        <v>353</v>
      </c>
      <c r="B256" t="s">
        <v>2249</v>
      </c>
      <c r="C256" t="str">
        <f>VLOOKUP(A256,dataset!B:K,2,0)</f>
        <v>KEEP</v>
      </c>
      <c r="D256" t="str">
        <f>VLOOKUP(A256,dataset!B:K,3,0)</f>
        <v>KEEP</v>
      </c>
      <c r="E256" t="str">
        <f>VLOOKUP(A256,dataset!B:K,9,0)</f>
        <v>Hagensia_peringueyi_D2453</v>
      </c>
      <c r="F256" t="str">
        <f>VLOOKUP(A256,dataset!B:K,10,0)</f>
        <v>Hagensia_peringueyi_D2453</v>
      </c>
      <c r="G256" t="s">
        <v>2249</v>
      </c>
      <c r="H256">
        <f t="shared" si="12"/>
        <v>1</v>
      </c>
      <c r="I256">
        <f t="shared" si="13"/>
        <v>1</v>
      </c>
      <c r="J256" t="str">
        <f t="shared" si="14"/>
        <v>mv Hagensia_peringueyi_D2453.contigs.fasta ./final</v>
      </c>
      <c r="K256" t="str">
        <f t="shared" si="15"/>
        <v>mv Hagensia_peringueyi_D2453.contigs.fasta Hagensia_peringueyi_D2453.contigs.fasta</v>
      </c>
    </row>
    <row r="257" spans="1:11">
      <c r="A257" t="s">
        <v>355</v>
      </c>
      <c r="B257" t="s">
        <v>2250</v>
      </c>
      <c r="C257" t="str">
        <f>VLOOKUP(A257,dataset!B:K,2,0)</f>
        <v>KEEP</v>
      </c>
      <c r="D257">
        <f>VLOOKUP(A257,dataset!B:K,3,0)</f>
        <v>0</v>
      </c>
      <c r="E257" t="str">
        <f>VLOOKUP(A257,dataset!B:K,9,0)</f>
        <v>Hagensia_peringueyi_saldanhae_EX2729</v>
      </c>
      <c r="F257" t="str">
        <f>VLOOKUP(A257,dataset!B:K,10,0)</f>
        <v>Hagensia_peringueyi_saldanhae_EX2729</v>
      </c>
      <c r="G257" t="s">
        <v>2250</v>
      </c>
      <c r="H257">
        <f t="shared" si="12"/>
        <v>1</v>
      </c>
      <c r="I257">
        <f t="shared" si="13"/>
        <v>1</v>
      </c>
      <c r="J257" t="str">
        <f t="shared" si="14"/>
        <v>mv Hagensia_peringueyi_saldanhae_EX2729.contigs.fasta ./final</v>
      </c>
      <c r="K257" t="str">
        <f t="shared" si="15"/>
        <v>mv Hagensia_peringueyi_saldanhae_EX2729.contigs.fasta Hagensia_peringueyi_saldanhae_EX2729.contigs.fasta</v>
      </c>
    </row>
    <row r="258" spans="1:11">
      <c r="A258" t="s">
        <v>3836</v>
      </c>
      <c r="B258" t="s">
        <v>4218</v>
      </c>
      <c r="C258" t="str">
        <f>VLOOKUP(A258,dataset!B:K,2,0)</f>
        <v>REMOVE</v>
      </c>
      <c r="D258">
        <f>VLOOKUP(A258,dataset!B:K,3,0)</f>
        <v>0</v>
      </c>
      <c r="E258" t="str">
        <f>VLOOKUP(A258,dataset!B:K,9,0)</f>
        <v>Harpegnathos_MY01_EX2980</v>
      </c>
      <c r="F258" t="str">
        <f>VLOOKUP(A258,dataset!B:K,10,0)</f>
        <v>Harpegnathos_MY01_EX2980</v>
      </c>
      <c r="G258" t="s">
        <v>4218</v>
      </c>
      <c r="H258">
        <f t="shared" si="12"/>
        <v>1</v>
      </c>
      <c r="I258">
        <f t="shared" si="13"/>
        <v>1</v>
      </c>
      <c r="J258" t="str">
        <f t="shared" si="14"/>
        <v>mv Harpegnathos_MY01_EX2980.contigs.fasta ./final</v>
      </c>
      <c r="K258" t="str">
        <f t="shared" si="15"/>
        <v>mv Harpegnathos_MY01_EX2980.contigs.fasta Harpegnathos_MY01_EX2980.contigs.fasta</v>
      </c>
    </row>
    <row r="259" spans="1:11">
      <c r="A259" t="s">
        <v>3838</v>
      </c>
      <c r="B259" t="s">
        <v>4230</v>
      </c>
      <c r="C259" t="str">
        <f>VLOOKUP(A259,dataset!B:K,2,0)</f>
        <v>KEEP</v>
      </c>
      <c r="D259">
        <f>VLOOKUP(A259,dataset!B:K,3,0)</f>
        <v>0</v>
      </c>
      <c r="E259" t="str">
        <f>VLOOKUP(A259,dataset!B:K,9,0)</f>
        <v>Harpegnathos_MY02_EX2981</v>
      </c>
      <c r="F259" t="str">
        <f>VLOOKUP(A259,dataset!B:K,10,0)</f>
        <v>Harpegnathos_MY01_EX2981</v>
      </c>
      <c r="G259" t="s">
        <v>6026</v>
      </c>
      <c r="H259">
        <f t="shared" ref="H259:H322" si="16">IF(F259=B259,1,0)</f>
        <v>0</v>
      </c>
      <c r="I259">
        <f t="shared" ref="I259:I322" si="17">IF(G259=F259,1,0)</f>
        <v>1</v>
      </c>
      <c r="J259" t="str">
        <f t="shared" ref="J259:J322" si="18">"mv "&amp;B259&amp;".contigs.fasta ./final"</f>
        <v>mv Harpegnathos_MY02_EX2981.contigs.fasta ./final</v>
      </c>
      <c r="K259" t="str">
        <f t="shared" ref="K259:K322" si="19">"mv "&amp;B259&amp;".contigs.fasta "&amp;G259&amp;".contigs.fasta"</f>
        <v>mv Harpegnathos_MY02_EX2981.contigs.fasta Harpegnathos_MY01_EX2981.contigs.fasta</v>
      </c>
    </row>
    <row r="260" spans="1:11">
      <c r="A260" t="s">
        <v>357</v>
      </c>
      <c r="B260" t="s">
        <v>2251</v>
      </c>
      <c r="C260" t="str">
        <f>VLOOKUP(A260,dataset!B:K,2,0)</f>
        <v>KEEP</v>
      </c>
      <c r="D260" t="str">
        <f>VLOOKUP(A260,dataset!B:K,3,0)</f>
        <v>KEEP</v>
      </c>
      <c r="E260" t="str">
        <f>VLOOKUP(A260,dataset!B:K,9,0)</f>
        <v>Harpegnathos_saltator_D0887</v>
      </c>
      <c r="F260" t="str">
        <f>VLOOKUP(A260,dataset!B:K,10,0)</f>
        <v>Harpegnathos_saltator_D0887</v>
      </c>
      <c r="G260" t="s">
        <v>2251</v>
      </c>
      <c r="H260">
        <f t="shared" si="16"/>
        <v>1</v>
      </c>
      <c r="I260">
        <f t="shared" si="17"/>
        <v>1</v>
      </c>
      <c r="J260" t="str">
        <f t="shared" si="18"/>
        <v>mv Harpegnathos_saltator_D0887.contigs.fasta ./final</v>
      </c>
      <c r="K260" t="str">
        <f t="shared" si="19"/>
        <v>mv Harpegnathos_saltator_D0887.contigs.fasta Harpegnathos_saltator_D0887.contigs.fasta</v>
      </c>
    </row>
    <row r="261" spans="1:11">
      <c r="A261" t="s">
        <v>3840</v>
      </c>
      <c r="B261" t="s">
        <v>4298</v>
      </c>
      <c r="C261" t="str">
        <f>VLOOKUP(A261,dataset!B:K,2,0)</f>
        <v>KEEP</v>
      </c>
      <c r="D261" t="str">
        <f>VLOOKUP(A261,dataset!B:K,3,0)</f>
        <v>KEEP</v>
      </c>
      <c r="E261" t="str">
        <f>VLOOKUP(A261,dataset!B:K,9,0)</f>
        <v>Harpegnathos_TH01_EX2979</v>
      </c>
      <c r="F261" t="str">
        <f>VLOOKUP(A261,dataset!B:K,10,0)</f>
        <v>Harpegnathos_TH01_EX2979</v>
      </c>
      <c r="G261" t="s">
        <v>4298</v>
      </c>
      <c r="H261">
        <f t="shared" si="16"/>
        <v>1</v>
      </c>
      <c r="I261">
        <f t="shared" si="17"/>
        <v>1</v>
      </c>
      <c r="J261" t="str">
        <f t="shared" si="18"/>
        <v>mv Harpegnathos_TH01_EX2979.contigs.fasta ./final</v>
      </c>
      <c r="K261" t="str">
        <f t="shared" si="19"/>
        <v>mv Harpegnathos_TH01_EX2979.contigs.fasta Harpegnathos_TH01_EX2979.contigs.fasta</v>
      </c>
    </row>
    <row r="262" spans="1:11">
      <c r="A262" t="s">
        <v>4449</v>
      </c>
      <c r="B262" t="s">
        <v>4431</v>
      </c>
      <c r="C262" t="str">
        <f>VLOOKUP(A262,dataset!B:K,2,0)</f>
        <v>KEEP</v>
      </c>
      <c r="D262" t="str">
        <f>VLOOKUP(A262,dataset!B:K,3,0)</f>
        <v>KEEP</v>
      </c>
      <c r="E262" t="str">
        <f>VLOOKUP(A262,dataset!B:K,9,0)</f>
        <v>Hypoponera_abeillei_D2899</v>
      </c>
      <c r="F262" t="str">
        <f>VLOOKUP(A262,dataset!B:K,10,0)</f>
        <v>Hypoponera_abeillei_D2899</v>
      </c>
      <c r="G262" t="s">
        <v>4431</v>
      </c>
      <c r="H262">
        <f t="shared" si="16"/>
        <v>1</v>
      </c>
      <c r="I262">
        <f t="shared" si="17"/>
        <v>1</v>
      </c>
      <c r="J262" t="str">
        <f t="shared" si="18"/>
        <v>mv Hypoponera_abeillei_D2899.contigs.fasta ./final</v>
      </c>
      <c r="K262" t="str">
        <f t="shared" si="19"/>
        <v>mv Hypoponera_abeillei_D2899.contigs.fasta Hypoponera_abeillei_D2899.contigs.fasta</v>
      </c>
    </row>
    <row r="263" spans="1:11">
      <c r="A263" t="s">
        <v>359</v>
      </c>
      <c r="B263" t="s">
        <v>2252</v>
      </c>
      <c r="C263" t="str">
        <f>VLOOKUP(A263,dataset!B:K,2,0)</f>
        <v>KEEP</v>
      </c>
      <c r="D263">
        <f>VLOOKUP(A263,dataset!B:K,3,0)</f>
        <v>0</v>
      </c>
      <c r="E263" t="str">
        <f>VLOOKUP(A263,dataset!B:K,9,0)</f>
        <v>Hypoponera_AFRC_TZ06_D2454</v>
      </c>
      <c r="F263" t="str">
        <f>VLOOKUP(A263,dataset!B:K,10,0)</f>
        <v>Hypoponera_AFRC_TZ06_D2454</v>
      </c>
      <c r="G263" t="s">
        <v>2252</v>
      </c>
      <c r="H263">
        <f t="shared" si="16"/>
        <v>1</v>
      </c>
      <c r="I263">
        <f t="shared" si="17"/>
        <v>1</v>
      </c>
      <c r="J263" t="str">
        <f t="shared" si="18"/>
        <v>mv Hypoponera_AFRC_TZ06_D2454.contigs.fasta ./final</v>
      </c>
      <c r="K263" t="str">
        <f t="shared" si="19"/>
        <v>mv Hypoponera_AFRC_TZ06_D2454.contigs.fasta Hypoponera_AFRC_TZ06_D2454.contigs.fasta</v>
      </c>
    </row>
    <row r="264" spans="1:11">
      <c r="A264" t="s">
        <v>361</v>
      </c>
      <c r="B264" t="s">
        <v>2253</v>
      </c>
      <c r="C264" t="str">
        <f>VLOOKUP(A264,dataset!B:K,2,0)</f>
        <v>REMOVE</v>
      </c>
      <c r="D264">
        <f>VLOOKUP(A264,dataset!B:K,3,0)</f>
        <v>0</v>
      </c>
      <c r="E264" t="str">
        <f>VLOOKUP(A264,dataset!B:K,9,0)</f>
        <v>Hypoponera_AFRC_ZA03_D2458</v>
      </c>
      <c r="F264" t="str">
        <f>VLOOKUP(A264,dataset!B:K,10,0)</f>
        <v>Hypoponera_AFRC_ZA03_D2458</v>
      </c>
      <c r="G264" t="s">
        <v>2253</v>
      </c>
      <c r="H264">
        <f t="shared" si="16"/>
        <v>1</v>
      </c>
      <c r="I264">
        <f t="shared" si="17"/>
        <v>1</v>
      </c>
      <c r="J264" t="str">
        <f t="shared" si="18"/>
        <v>mv Hypoponera_AFRC_ZA03_D2458.contigs.fasta ./final</v>
      </c>
      <c r="K264" t="str">
        <f t="shared" si="19"/>
        <v>mv Hypoponera_AFRC_ZA03_D2458.contigs.fasta Hypoponera_AFRC_ZA03_D2458.contigs.fasta</v>
      </c>
    </row>
    <row r="265" spans="1:11">
      <c r="A265" t="s">
        <v>363</v>
      </c>
      <c r="B265" t="s">
        <v>2254</v>
      </c>
      <c r="C265" t="str">
        <f>VLOOKUP(A265,dataset!B:K,2,0)</f>
        <v>REMOVE</v>
      </c>
      <c r="D265">
        <f>VLOOKUP(A265,dataset!B:K,3,0)</f>
        <v>0</v>
      </c>
      <c r="E265" t="str">
        <f>VLOOKUP(A265,dataset!B:K,9,0)</f>
        <v>Hypoponera_AFRC_ZA04_D2460</v>
      </c>
      <c r="F265" t="str">
        <f>VLOOKUP(A265,dataset!B:K,10,0)</f>
        <v>Hypoponera_spei_D2460</v>
      </c>
      <c r="G265" t="s">
        <v>6000</v>
      </c>
      <c r="H265">
        <f t="shared" si="16"/>
        <v>0</v>
      </c>
      <c r="I265">
        <f t="shared" si="17"/>
        <v>1</v>
      </c>
      <c r="J265" t="str">
        <f t="shared" si="18"/>
        <v>mv Hypoponera_AFRC_ZA04_D2460.contigs.fasta ./final</v>
      </c>
      <c r="K265" t="str">
        <f t="shared" si="19"/>
        <v>mv Hypoponera_AFRC_ZA04_D2460.contigs.fasta Hypoponera_spei_D2460.contigs.fasta</v>
      </c>
    </row>
    <row r="266" spans="1:11">
      <c r="A266" t="s">
        <v>365</v>
      </c>
      <c r="B266" t="s">
        <v>2255</v>
      </c>
      <c r="C266" t="str">
        <f>VLOOKUP(A266,dataset!B:K,2,0)</f>
        <v>KEEP</v>
      </c>
      <c r="D266">
        <f>VLOOKUP(A266,dataset!B:K,3,0)</f>
        <v>0</v>
      </c>
      <c r="E266" t="str">
        <f>VLOOKUP(A266,dataset!B:K,9,0)</f>
        <v>Hypoponera_AFRC_ZA05_D2461</v>
      </c>
      <c r="F266" t="str">
        <f>VLOOKUP(A266,dataset!B:K,10,0)</f>
        <v>Hypoponera_AFRC_ZA05_D2461</v>
      </c>
      <c r="G266" t="s">
        <v>2255</v>
      </c>
      <c r="H266">
        <f t="shared" si="16"/>
        <v>1</v>
      </c>
      <c r="I266">
        <f t="shared" si="17"/>
        <v>1</v>
      </c>
      <c r="J266" t="str">
        <f t="shared" si="18"/>
        <v>mv Hypoponera_AFRC_ZA05_D2461.contigs.fasta ./final</v>
      </c>
      <c r="K266" t="str">
        <f t="shared" si="19"/>
        <v>mv Hypoponera_AFRC_ZA05_D2461.contigs.fasta Hypoponera_AFRC_ZA05_D2461.contigs.fasta</v>
      </c>
    </row>
    <row r="267" spans="1:11">
      <c r="A267" t="s">
        <v>367</v>
      </c>
      <c r="B267" t="s">
        <v>2256</v>
      </c>
      <c r="C267" t="str">
        <f>VLOOKUP(A267,dataset!B:K,2,0)</f>
        <v>REMOVE</v>
      </c>
      <c r="D267">
        <f>VLOOKUP(A267,dataset!B:K,3,0)</f>
        <v>0</v>
      </c>
      <c r="E267" t="str">
        <f>VLOOKUP(A267,dataset!B:K,9,0)</f>
        <v>Hypoponera_AFRC_ZA06_D2459</v>
      </c>
      <c r="F267" t="str">
        <f>VLOOKUP(A267,dataset!B:K,10,0)</f>
        <v>Hypoponera_ergatandria_D2459</v>
      </c>
      <c r="G267" t="s">
        <v>6021</v>
      </c>
      <c r="H267">
        <f t="shared" si="16"/>
        <v>0</v>
      </c>
      <c r="I267">
        <f t="shared" si="17"/>
        <v>1</v>
      </c>
      <c r="J267" t="str">
        <f t="shared" si="18"/>
        <v>mv Hypoponera_AFRC_ZA06_D2459.contigs.fasta ./final</v>
      </c>
      <c r="K267" t="str">
        <f t="shared" si="19"/>
        <v>mv Hypoponera_AFRC_ZA06_D2459.contigs.fasta Hypoponera_ergatandria_D2459.contigs.fasta</v>
      </c>
    </row>
    <row r="268" spans="1:11">
      <c r="A268" t="s">
        <v>551</v>
      </c>
      <c r="B268" t="s">
        <v>2408</v>
      </c>
      <c r="C268" t="str">
        <f>VLOOKUP(A268,dataset!B:K,2,0)</f>
        <v>REMOVE</v>
      </c>
      <c r="D268">
        <f>VLOOKUP(A268,dataset!B:K,3,0)</f>
        <v>0</v>
      </c>
      <c r="E268" t="str">
        <f>VLOOKUP(A268,dataset!B:K,9,0)</f>
        <v>Hypoponera_aliena_EX2810</v>
      </c>
      <c r="F268" t="str">
        <f>VLOOKUP(A268,dataset!B:K,10,0)</f>
        <v>Hypoponera_aliena_EX2810</v>
      </c>
      <c r="G268" t="s">
        <v>2408</v>
      </c>
      <c r="H268">
        <f t="shared" si="16"/>
        <v>1</v>
      </c>
      <c r="I268">
        <f t="shared" si="17"/>
        <v>1</v>
      </c>
      <c r="J268" t="str">
        <f t="shared" si="18"/>
        <v>mv Hypoponera_aliena_EX2810.contigs.fasta ./final</v>
      </c>
      <c r="K268" t="str">
        <f t="shared" si="19"/>
        <v>mv Hypoponera_aliena_EX2810.contigs.fasta Hypoponera_aliena_EX2810.contigs.fasta</v>
      </c>
    </row>
    <row r="269" spans="1:11">
      <c r="A269" t="s">
        <v>369</v>
      </c>
      <c r="B269" t="s">
        <v>2257</v>
      </c>
      <c r="C269" t="str">
        <f>VLOOKUP(A269,dataset!B:K,2,0)</f>
        <v>KEEP</v>
      </c>
      <c r="D269">
        <f>VLOOKUP(A269,dataset!B:K,3,0)</f>
        <v>0</v>
      </c>
      <c r="E269" t="str">
        <f>VLOOKUP(A269,dataset!B:K,9,0)</f>
        <v>Hypoponera_AO01_EX2781</v>
      </c>
      <c r="F269" t="str">
        <f>VLOOKUP(A269,dataset!B:K,10,0)</f>
        <v>Hypoponera_AO01_EX2781</v>
      </c>
      <c r="G269" t="s">
        <v>2257</v>
      </c>
      <c r="H269">
        <f t="shared" si="16"/>
        <v>1</v>
      </c>
      <c r="I269">
        <f t="shared" si="17"/>
        <v>1</v>
      </c>
      <c r="J269" t="str">
        <f t="shared" si="18"/>
        <v>mv Hypoponera_AO01_EX2781.contigs.fasta ./final</v>
      </c>
      <c r="K269" t="str">
        <f t="shared" si="19"/>
        <v>mv Hypoponera_AO01_EX2781.contigs.fasta Hypoponera_AO01_EX2781.contigs.fasta</v>
      </c>
    </row>
    <row r="270" spans="1:11">
      <c r="A270" t="s">
        <v>371</v>
      </c>
      <c r="B270" t="s">
        <v>2258</v>
      </c>
      <c r="C270" t="str">
        <f>VLOOKUP(A270,dataset!B:K,2,0)</f>
        <v>KEEP</v>
      </c>
      <c r="D270">
        <f>VLOOKUP(A270,dataset!B:K,3,0)</f>
        <v>0</v>
      </c>
      <c r="E270" t="str">
        <f>VLOOKUP(A270,dataset!B:K,9,0)</f>
        <v>Hypoponera_AO02_EX2782</v>
      </c>
      <c r="F270" t="str">
        <f>VLOOKUP(A270,dataset!B:K,10,0)</f>
        <v>Hypoponera_jeanneli_EX2782</v>
      </c>
      <c r="G270" t="s">
        <v>5700</v>
      </c>
      <c r="H270">
        <f t="shared" si="16"/>
        <v>0</v>
      </c>
      <c r="I270">
        <f t="shared" si="17"/>
        <v>1</v>
      </c>
      <c r="J270" t="str">
        <f t="shared" si="18"/>
        <v>mv Hypoponera_AO02_EX2782.contigs.fasta ./final</v>
      </c>
      <c r="K270" t="str">
        <f t="shared" si="19"/>
        <v>mv Hypoponera_AO02_EX2782.contigs.fasta Hypoponera_jeanneli_EX2782.contigs.fasta</v>
      </c>
    </row>
    <row r="271" spans="1:11">
      <c r="A271" t="s">
        <v>373</v>
      </c>
      <c r="B271" t="s">
        <v>2259</v>
      </c>
      <c r="C271" t="str">
        <f>VLOOKUP(A271,dataset!B:K,2,0)</f>
        <v>REMOVE</v>
      </c>
      <c r="D271">
        <f>VLOOKUP(A271,dataset!B:K,3,0)</f>
        <v>0</v>
      </c>
      <c r="E271" t="str">
        <f>VLOOKUP(A271,dataset!B:K,9,0)</f>
        <v>Hypoponera_AO03_EX2783</v>
      </c>
      <c r="F271" t="str">
        <f>VLOOKUP(A271,dataset!B:K,10,0)</f>
        <v>Hypoponera_dulcis_EX2783</v>
      </c>
      <c r="G271" t="s">
        <v>5998</v>
      </c>
      <c r="H271">
        <f t="shared" si="16"/>
        <v>0</v>
      </c>
      <c r="I271">
        <f t="shared" si="17"/>
        <v>1</v>
      </c>
      <c r="J271" t="str">
        <f t="shared" si="18"/>
        <v>mv Hypoponera_AO03_EX2783.contigs.fasta ./final</v>
      </c>
      <c r="K271" t="str">
        <f t="shared" si="19"/>
        <v>mv Hypoponera_AO03_EX2783.contigs.fasta Hypoponera_dulcis_EX2783.contigs.fasta</v>
      </c>
    </row>
    <row r="272" spans="1:11">
      <c r="A272" t="s">
        <v>553</v>
      </c>
      <c r="B272" t="s">
        <v>2409</v>
      </c>
      <c r="C272" t="str">
        <f>VLOOKUP(A272,dataset!B:K,2,0)</f>
        <v>KEEP</v>
      </c>
      <c r="D272">
        <f>VLOOKUP(A272,dataset!B:K,3,0)</f>
        <v>0</v>
      </c>
      <c r="E272" t="str">
        <f>VLOOKUP(A272,dataset!B:K,9,0)</f>
        <v>Hypoponera_aprora_D2469</v>
      </c>
      <c r="F272" t="str">
        <f>VLOOKUP(A272,dataset!B:K,10,0)</f>
        <v>Hypoponera_aprora_D2469</v>
      </c>
      <c r="G272" t="s">
        <v>2409</v>
      </c>
      <c r="H272">
        <f t="shared" si="16"/>
        <v>1</v>
      </c>
      <c r="I272">
        <f t="shared" si="17"/>
        <v>1</v>
      </c>
      <c r="J272" t="str">
        <f t="shared" si="18"/>
        <v>mv Hypoponera_aprora_D2469.contigs.fasta ./final</v>
      </c>
      <c r="K272" t="str">
        <f t="shared" si="19"/>
        <v>mv Hypoponera_aprora_D2469.contigs.fasta Hypoponera_aprora_D2469.contigs.fasta</v>
      </c>
    </row>
    <row r="273" spans="1:11">
      <c r="A273" t="s">
        <v>3843</v>
      </c>
      <c r="B273" t="s">
        <v>4384</v>
      </c>
      <c r="C273" t="str">
        <f>VLOOKUP(A273,dataset!B:K,2,0)</f>
        <v>REMOVE</v>
      </c>
      <c r="D273">
        <f>VLOOKUP(A273,dataset!B:K,3,0)</f>
        <v>0</v>
      </c>
      <c r="E273" t="str">
        <f>VLOOKUP(A273,dataset!B:K,9,0)</f>
        <v>Hypoponera_bca01_D2571</v>
      </c>
      <c r="F273" t="str">
        <f>VLOOKUP(A273,dataset!B:K,10,0)</f>
        <v>Hypoponera_opacior_nr2_D2571</v>
      </c>
      <c r="G273" t="s">
        <v>5723</v>
      </c>
      <c r="H273">
        <f t="shared" si="16"/>
        <v>0</v>
      </c>
      <c r="I273">
        <f t="shared" si="17"/>
        <v>1</v>
      </c>
      <c r="J273" t="str">
        <f t="shared" si="18"/>
        <v>mv Hypoponera_bca01_D2571.contigs.fasta ./final</v>
      </c>
      <c r="K273" t="str">
        <f t="shared" si="19"/>
        <v>mv Hypoponera_bca01_D2571.contigs.fasta Hypoponera_opacior_nr2_D2571.contigs.fasta</v>
      </c>
    </row>
    <row r="274" spans="1:11">
      <c r="A274" t="s">
        <v>4435</v>
      </c>
      <c r="B274" t="s">
        <v>4417</v>
      </c>
      <c r="C274" t="str">
        <f>VLOOKUP(A274,dataset!B:K,2,0)</f>
        <v>REMOVE</v>
      </c>
      <c r="D274">
        <f>VLOOKUP(A274,dataset!B:K,3,0)</f>
        <v>0</v>
      </c>
      <c r="E274" t="str">
        <f>VLOOKUP(A274,dataset!B:K,9,0)</f>
        <v>Hypoponera_biroi_D2858</v>
      </c>
      <c r="F274" t="str">
        <f>VLOOKUP(A274,dataset!B:K,10,0)</f>
        <v>Hypoponera_biroi_D2858</v>
      </c>
      <c r="G274" t="s">
        <v>4417</v>
      </c>
      <c r="H274">
        <f t="shared" si="16"/>
        <v>1</v>
      </c>
      <c r="I274">
        <f t="shared" si="17"/>
        <v>1</v>
      </c>
      <c r="J274" t="str">
        <f t="shared" si="18"/>
        <v>mv Hypoponera_biroi_D2858.contigs.fasta ./final</v>
      </c>
      <c r="K274" t="str">
        <f t="shared" si="19"/>
        <v>mv Hypoponera_biroi_D2858.contigs.fasta Hypoponera_biroi_D2858.contigs.fasta</v>
      </c>
    </row>
    <row r="275" spans="1:11">
      <c r="A275" t="s">
        <v>555</v>
      </c>
      <c r="B275" t="s">
        <v>2410</v>
      </c>
      <c r="C275" t="str">
        <f>VLOOKUP(A275,dataset!B:K,2,0)</f>
        <v>REMOVE</v>
      </c>
      <c r="D275">
        <f>VLOOKUP(A275,dataset!B:K,3,0)</f>
        <v>0</v>
      </c>
      <c r="E275" t="str">
        <f>VLOOKUP(A275,dataset!B:K,9,0)</f>
        <v>Hypoponera_blanda_EX2752</v>
      </c>
      <c r="F275" t="str">
        <f>VLOOKUP(A275,dataset!B:K,10,0)</f>
        <v>Hypoponera_blanda_EX2752</v>
      </c>
      <c r="G275" t="s">
        <v>2410</v>
      </c>
      <c r="H275">
        <f t="shared" si="16"/>
        <v>1</v>
      </c>
      <c r="I275">
        <f t="shared" si="17"/>
        <v>1</v>
      </c>
      <c r="J275" t="str">
        <f t="shared" si="18"/>
        <v>mv Hypoponera_blanda_EX2752.contigs.fasta ./final</v>
      </c>
      <c r="K275" t="str">
        <f t="shared" si="19"/>
        <v>mv Hypoponera_blanda_EX2752.contigs.fasta Hypoponera_blanda_EX2752.contigs.fasta</v>
      </c>
    </row>
    <row r="276" spans="1:11">
      <c r="A276" t="s">
        <v>557</v>
      </c>
      <c r="B276" t="s">
        <v>2411</v>
      </c>
      <c r="C276" t="str">
        <f>VLOOKUP(A276,dataset!B:K,2,0)</f>
        <v>KEEP</v>
      </c>
      <c r="D276">
        <f>VLOOKUP(A276,dataset!B:K,3,0)</f>
        <v>0</v>
      </c>
      <c r="E276" t="str">
        <f>VLOOKUP(A276,dataset!B:K,9,0)</f>
        <v>Hypoponera_boliviana_ms_EX2812</v>
      </c>
      <c r="F276" t="str">
        <f>VLOOKUP(A276,dataset!B:K,10,0)</f>
        <v>Hypoponera_boliviana_ms_EX2812</v>
      </c>
      <c r="G276" t="s">
        <v>2411</v>
      </c>
      <c r="H276">
        <f t="shared" si="16"/>
        <v>1</v>
      </c>
      <c r="I276">
        <f t="shared" si="17"/>
        <v>1</v>
      </c>
      <c r="J276" t="str">
        <f t="shared" si="18"/>
        <v>mv Hypoponera_boliviana_ms_EX2812.contigs.fasta ./final</v>
      </c>
      <c r="K276" t="str">
        <f t="shared" si="19"/>
        <v>mv Hypoponera_boliviana_ms_EX2812.contigs.fasta Hypoponera_boliviana_ms_EX2812.contigs.fasta</v>
      </c>
    </row>
    <row r="277" spans="1:11">
      <c r="A277" t="s">
        <v>559</v>
      </c>
      <c r="B277" t="s">
        <v>2412</v>
      </c>
      <c r="C277" t="str">
        <f>VLOOKUP(A277,dataset!B:K,2,0)</f>
        <v>KEEP</v>
      </c>
      <c r="D277">
        <f>VLOOKUP(A277,dataset!B:K,3,0)</f>
        <v>0</v>
      </c>
      <c r="E277" t="str">
        <f>VLOOKUP(A277,dataset!B:K,9,0)</f>
        <v>Hypoponera_camerunensis_D2078</v>
      </c>
      <c r="F277" t="str">
        <f>VLOOKUP(A277,dataset!B:K,10,0)</f>
        <v>Hypoponera_camerunensis_D2078</v>
      </c>
      <c r="G277" t="s">
        <v>2412</v>
      </c>
      <c r="H277">
        <f t="shared" si="16"/>
        <v>1</v>
      </c>
      <c r="I277">
        <f t="shared" si="17"/>
        <v>1</v>
      </c>
      <c r="J277" t="str">
        <f t="shared" si="18"/>
        <v>mv Hypoponera_camerunensis_D2078.contigs.fasta ./final</v>
      </c>
      <c r="K277" t="str">
        <f t="shared" si="19"/>
        <v>mv Hypoponera_camerunensis_D2078.contigs.fasta Hypoponera_camerunensis_D2078.contigs.fasta</v>
      </c>
    </row>
    <row r="278" spans="1:11">
      <c r="A278" t="s">
        <v>375</v>
      </c>
      <c r="B278" t="s">
        <v>2260</v>
      </c>
      <c r="C278" t="str">
        <f>VLOOKUP(A278,dataset!B:K,2,0)</f>
        <v>KEEP</v>
      </c>
      <c r="D278">
        <f>VLOOKUP(A278,dataset!B:K,3,0)</f>
        <v>0</v>
      </c>
      <c r="E278" t="str">
        <f>VLOOKUP(A278,dataset!B:K,9,0)</f>
        <v>Hypoponera_CASC_MZ06_EX2799</v>
      </c>
      <c r="F278" t="str">
        <f>VLOOKUP(A278,dataset!B:K,10,0)</f>
        <v>Hypoponera_angustata_EX2799</v>
      </c>
      <c r="G278" t="s">
        <v>5692</v>
      </c>
      <c r="H278">
        <f t="shared" si="16"/>
        <v>0</v>
      </c>
      <c r="I278">
        <f t="shared" si="17"/>
        <v>1</v>
      </c>
      <c r="J278" t="str">
        <f t="shared" si="18"/>
        <v>mv Hypoponera_CASC_MZ06_EX2799.contigs.fasta ./final</v>
      </c>
      <c r="K278" t="str">
        <f t="shared" si="19"/>
        <v>mv Hypoponera_CASC_MZ06_EX2799.contigs.fasta Hypoponera_angustata_EX2799.contigs.fasta</v>
      </c>
    </row>
    <row r="279" spans="1:11">
      <c r="A279" t="s">
        <v>377</v>
      </c>
      <c r="B279" t="s">
        <v>2261</v>
      </c>
      <c r="C279" t="str">
        <f>VLOOKUP(A279,dataset!B:K,2,0)</f>
        <v>REMOVE</v>
      </c>
      <c r="D279">
        <f>VLOOKUP(A279,dataset!B:K,3,0)</f>
        <v>0</v>
      </c>
      <c r="E279" t="str">
        <f>VLOOKUP(A279,dataset!B:K,9,0)</f>
        <v>Hypoponera_CASC_MZ08_EX2800</v>
      </c>
      <c r="F279" t="str">
        <f>VLOOKUP(A279,dataset!B:K,10,0)</f>
        <v>Hypoponera_CASC_MZ08_EX2800</v>
      </c>
      <c r="G279" t="s">
        <v>2261</v>
      </c>
      <c r="H279">
        <f t="shared" si="16"/>
        <v>1</v>
      </c>
      <c r="I279">
        <f t="shared" si="17"/>
        <v>1</v>
      </c>
      <c r="J279" t="str">
        <f t="shared" si="18"/>
        <v>mv Hypoponera_CASC_MZ08_EX2800.contigs.fasta ./final</v>
      </c>
      <c r="K279" t="str">
        <f t="shared" si="19"/>
        <v>mv Hypoponera_CASC_MZ08_EX2800.contigs.fasta Hypoponera_CASC_MZ08_EX2800.contigs.fasta</v>
      </c>
    </row>
    <row r="280" spans="1:11">
      <c r="A280" t="s">
        <v>379</v>
      </c>
      <c r="B280" t="s">
        <v>2262</v>
      </c>
      <c r="C280" t="str">
        <f>VLOOKUP(A280,dataset!B:K,2,0)</f>
        <v>KEEP</v>
      </c>
      <c r="D280">
        <f>VLOOKUP(A280,dataset!B:K,3,0)</f>
        <v>0</v>
      </c>
      <c r="E280" t="str">
        <f>VLOOKUP(A280,dataset!B:K,9,0)</f>
        <v>Hypoponera_CASC_MZ10_EX2801</v>
      </c>
      <c r="F280" t="str">
        <f>VLOOKUP(A280,dataset!B:K,10,0)</f>
        <v>Hypoponera_CASC_MZ10_EX2801</v>
      </c>
      <c r="G280" t="s">
        <v>2262</v>
      </c>
      <c r="H280">
        <f t="shared" si="16"/>
        <v>1</v>
      </c>
      <c r="I280">
        <f t="shared" si="17"/>
        <v>1</v>
      </c>
      <c r="J280" t="str">
        <f t="shared" si="18"/>
        <v>mv Hypoponera_CASC_MZ10_EX2801.contigs.fasta ./final</v>
      </c>
      <c r="K280" t="str">
        <f t="shared" si="19"/>
        <v>mv Hypoponera_CASC_MZ10_EX2801.contigs.fasta Hypoponera_CASC_MZ10_EX2801.contigs.fasta</v>
      </c>
    </row>
    <row r="281" spans="1:11">
      <c r="A281" t="s">
        <v>381</v>
      </c>
      <c r="B281" t="s">
        <v>2263</v>
      </c>
      <c r="C281" t="str">
        <f>VLOOKUP(A281,dataset!B:K,2,0)</f>
        <v>REMOVE</v>
      </c>
      <c r="D281">
        <f>VLOOKUP(A281,dataset!B:K,3,0)</f>
        <v>0</v>
      </c>
      <c r="E281" t="str">
        <f>VLOOKUP(A281,dataset!B:K,9,0)</f>
        <v>Hypoponera_CASC_MZ11_EX2802</v>
      </c>
      <c r="F281" t="str">
        <f>VLOOKUP(A281,dataset!B:K,10,0)</f>
        <v>Hypoponera_ergatandria_EX2802</v>
      </c>
      <c r="G281" t="s">
        <v>6022</v>
      </c>
      <c r="H281">
        <f t="shared" si="16"/>
        <v>0</v>
      </c>
      <c r="I281">
        <f t="shared" si="17"/>
        <v>1</v>
      </c>
      <c r="J281" t="str">
        <f t="shared" si="18"/>
        <v>mv Hypoponera_CASC_MZ11_EX2802.contigs.fasta ./final</v>
      </c>
      <c r="K281" t="str">
        <f t="shared" si="19"/>
        <v>mv Hypoponera_CASC_MZ11_EX2802.contigs.fasta Hypoponera_ergatandria_EX2802.contigs.fasta</v>
      </c>
    </row>
    <row r="282" spans="1:11">
      <c r="A282" t="s">
        <v>383</v>
      </c>
      <c r="B282" t="s">
        <v>2264</v>
      </c>
      <c r="C282" t="str">
        <f>VLOOKUP(A282,dataset!B:K,2,0)</f>
        <v>KEEP</v>
      </c>
      <c r="D282">
        <f>VLOOKUP(A282,dataset!B:K,3,0)</f>
        <v>0</v>
      </c>
      <c r="E282" t="str">
        <f>VLOOKUP(A282,dataset!B:K,9,0)</f>
        <v>Hypoponera_CASC_MZ16_EX2803</v>
      </c>
      <c r="F282" t="str">
        <f>VLOOKUP(A282,dataset!B:K,10,0)</f>
        <v>Hypoponera_CASC_MZ16_EX2803</v>
      </c>
      <c r="G282" t="s">
        <v>2264</v>
      </c>
      <c r="H282">
        <f t="shared" si="16"/>
        <v>1</v>
      </c>
      <c r="I282">
        <f t="shared" si="17"/>
        <v>1</v>
      </c>
      <c r="J282" t="str">
        <f t="shared" si="18"/>
        <v>mv Hypoponera_CASC_MZ16_EX2803.contigs.fasta ./final</v>
      </c>
      <c r="K282" t="str">
        <f t="shared" si="19"/>
        <v>mv Hypoponera_CASC_MZ16_EX2803.contigs.fasta Hypoponera_CASC_MZ16_EX2803.contigs.fasta</v>
      </c>
    </row>
    <row r="283" spans="1:11">
      <c r="A283" t="s">
        <v>385</v>
      </c>
      <c r="B283" t="s">
        <v>2265</v>
      </c>
      <c r="C283" t="str">
        <f>VLOOKUP(A283,dataset!B:K,2,0)</f>
        <v>KEEP</v>
      </c>
      <c r="D283">
        <f>VLOOKUP(A283,dataset!B:K,3,0)</f>
        <v>0</v>
      </c>
      <c r="E283" t="str">
        <f>VLOOKUP(A283,dataset!B:K,9,0)</f>
        <v>Hypoponera_CASC_MZ18_EX2804</v>
      </c>
      <c r="F283" t="str">
        <f>VLOOKUP(A283,dataset!B:K,10,0)</f>
        <v>Hypoponera_CASC_MZ18_EX2804</v>
      </c>
      <c r="G283" t="s">
        <v>2265</v>
      </c>
      <c r="H283">
        <f t="shared" si="16"/>
        <v>1</v>
      </c>
      <c r="I283">
        <f t="shared" si="17"/>
        <v>1</v>
      </c>
      <c r="J283" t="str">
        <f t="shared" si="18"/>
        <v>mv Hypoponera_CASC_MZ18_EX2804.contigs.fasta ./final</v>
      </c>
      <c r="K283" t="str">
        <f t="shared" si="19"/>
        <v>mv Hypoponera_CASC_MZ18_EX2804.contigs.fasta Hypoponera_CASC_MZ18_EX2804.contigs.fasta</v>
      </c>
    </row>
    <row r="284" spans="1:11">
      <c r="A284" t="s">
        <v>386</v>
      </c>
      <c r="B284" t="s">
        <v>2266</v>
      </c>
      <c r="C284" t="str">
        <f>VLOOKUP(A284,dataset!B:K,2,0)</f>
        <v>REMOVE</v>
      </c>
      <c r="D284">
        <f>VLOOKUP(A284,dataset!B:K,3,0)</f>
        <v>0</v>
      </c>
      <c r="E284" t="str">
        <f>VLOOKUP(A284,dataset!B:K,9,0)</f>
        <v>Hypoponera_CASC_MZ18_EX2805</v>
      </c>
      <c r="F284" t="str">
        <f>VLOOKUP(A284,dataset!B:K,10,0)</f>
        <v>Hypoponera_CASC_MZ18_EX2805</v>
      </c>
      <c r="G284" t="s">
        <v>2266</v>
      </c>
      <c r="H284">
        <f t="shared" si="16"/>
        <v>1</v>
      </c>
      <c r="I284">
        <f t="shared" si="17"/>
        <v>1</v>
      </c>
      <c r="J284" t="str">
        <f t="shared" si="18"/>
        <v>mv Hypoponera_CASC_MZ18_EX2805.contigs.fasta ./final</v>
      </c>
      <c r="K284" t="str">
        <f t="shared" si="19"/>
        <v>mv Hypoponera_CASC_MZ18_EX2805.contigs.fasta Hypoponera_CASC_MZ18_EX2805.contigs.fasta</v>
      </c>
    </row>
    <row r="285" spans="1:11">
      <c r="A285" t="s">
        <v>388</v>
      </c>
      <c r="B285" t="s">
        <v>2267</v>
      </c>
      <c r="C285" t="str">
        <f>VLOOKUP(A285,dataset!B:K,2,0)</f>
        <v>KEEP</v>
      </c>
      <c r="D285">
        <f>VLOOKUP(A285,dataset!B:K,3,0)</f>
        <v>0</v>
      </c>
      <c r="E285" t="str">
        <f>VLOOKUP(A285,dataset!B:K,9,0)</f>
        <v>Hypoponera_CASC_MZ24_EX2806</v>
      </c>
      <c r="F285" t="str">
        <f>VLOOKUP(A285,dataset!B:K,10,0)</f>
        <v>Hypoponera_CASC_MZ24_EX2806</v>
      </c>
      <c r="G285" t="s">
        <v>2267</v>
      </c>
      <c r="H285">
        <f t="shared" si="16"/>
        <v>1</v>
      </c>
      <c r="I285">
        <f t="shared" si="17"/>
        <v>1</v>
      </c>
      <c r="J285" t="str">
        <f t="shared" si="18"/>
        <v>mv Hypoponera_CASC_MZ24_EX2806.contigs.fasta ./final</v>
      </c>
      <c r="K285" t="str">
        <f t="shared" si="19"/>
        <v>mv Hypoponera_CASC_MZ24_EX2806.contigs.fasta Hypoponera_CASC_MZ24_EX2806.contigs.fasta</v>
      </c>
    </row>
    <row r="286" spans="1:11">
      <c r="A286" t="s">
        <v>390</v>
      </c>
      <c r="B286" t="s">
        <v>2268</v>
      </c>
      <c r="C286" t="str">
        <f>VLOOKUP(A286,dataset!B:K,2,0)</f>
        <v>KEEP</v>
      </c>
      <c r="D286">
        <f>VLOOKUP(A286,dataset!B:K,3,0)</f>
        <v>0</v>
      </c>
      <c r="E286" t="str">
        <f>VLOOKUP(A286,dataset!B:K,9,0)</f>
        <v>Hypoponera_CASC_MZ25_EX2807</v>
      </c>
      <c r="F286" t="str">
        <f>VLOOKUP(A286,dataset!B:K,10,0)</f>
        <v>Hypoponera_CASC_MZ25_EX2807</v>
      </c>
      <c r="G286" t="s">
        <v>2268</v>
      </c>
      <c r="H286">
        <f t="shared" si="16"/>
        <v>1</v>
      </c>
      <c r="I286">
        <f t="shared" si="17"/>
        <v>1</v>
      </c>
      <c r="J286" t="str">
        <f t="shared" si="18"/>
        <v>mv Hypoponera_CASC_MZ25_EX2807.contigs.fasta ./final</v>
      </c>
      <c r="K286" t="str">
        <f t="shared" si="19"/>
        <v>mv Hypoponera_CASC_MZ25_EX2807.contigs.fasta Hypoponera_CASC_MZ25_EX2807.contigs.fasta</v>
      </c>
    </row>
    <row r="287" spans="1:11">
      <c r="A287" t="s">
        <v>392</v>
      </c>
      <c r="B287" t="s">
        <v>2269</v>
      </c>
      <c r="C287" t="str">
        <f>VLOOKUP(A287,dataset!B:K,2,0)</f>
        <v>KEEP</v>
      </c>
      <c r="D287" t="str">
        <f>VLOOKUP(A287,dataset!B:K,3,0)</f>
        <v>KEEP</v>
      </c>
      <c r="E287" t="str">
        <f>VLOOKUP(A287,dataset!B:K,9,0)</f>
        <v>Hypoponera_CASC_MZ26_EX2808</v>
      </c>
      <c r="F287" t="str">
        <f>VLOOKUP(A287,dataset!B:K,10,0)</f>
        <v>Hypoponera_dulcis_EX2808</v>
      </c>
      <c r="G287" t="s">
        <v>5708</v>
      </c>
      <c r="H287">
        <f t="shared" si="16"/>
        <v>0</v>
      </c>
      <c r="I287">
        <f t="shared" si="17"/>
        <v>1</v>
      </c>
      <c r="J287" t="str">
        <f t="shared" si="18"/>
        <v>mv Hypoponera_CASC_MZ26_EX2808.contigs.fasta ./final</v>
      </c>
      <c r="K287" t="str">
        <f t="shared" si="19"/>
        <v>mv Hypoponera_CASC_MZ26_EX2808.contigs.fasta Hypoponera_dulcis_EX2808.contigs.fasta</v>
      </c>
    </row>
    <row r="288" spans="1:11">
      <c r="A288" t="s">
        <v>394</v>
      </c>
      <c r="B288" t="s">
        <v>2270</v>
      </c>
      <c r="C288" t="str">
        <f>VLOOKUP(A288,dataset!B:K,2,0)</f>
        <v>KEEP</v>
      </c>
      <c r="D288" t="str">
        <f>VLOOKUP(A288,dataset!B:K,3,0)</f>
        <v>KEEP</v>
      </c>
      <c r="E288" t="str">
        <f>VLOOKUP(A288,dataset!B:K,9,0)</f>
        <v>Hypoponera_CASC_MZ31_EX2809</v>
      </c>
      <c r="F288" t="str">
        <f>VLOOKUP(A288,dataset!B:K,10,0)</f>
        <v>Hypoponera_spei_EX2809</v>
      </c>
      <c r="G288" t="s">
        <v>5705</v>
      </c>
      <c r="H288">
        <f t="shared" si="16"/>
        <v>0</v>
      </c>
      <c r="I288">
        <f t="shared" si="17"/>
        <v>1</v>
      </c>
      <c r="J288" t="str">
        <f t="shared" si="18"/>
        <v>mv Hypoponera_CASC_MZ31_EX2809.contigs.fasta ./final</v>
      </c>
      <c r="K288" t="str">
        <f t="shared" si="19"/>
        <v>mv Hypoponera_CASC_MZ31_EX2809.contigs.fasta Hypoponera_spei_EX2809.contigs.fasta</v>
      </c>
    </row>
    <row r="289" spans="1:11">
      <c r="A289" t="s">
        <v>396</v>
      </c>
      <c r="B289" t="s">
        <v>2271</v>
      </c>
      <c r="C289" t="str">
        <f>VLOOKUP(A289,dataset!B:K,2,0)</f>
        <v>REMOVE</v>
      </c>
      <c r="D289">
        <f>VLOOKUP(A289,dataset!B:K,3,0)</f>
        <v>0</v>
      </c>
      <c r="E289" t="str">
        <f>VLOOKUP(A289,dataset!B:K,9,0)</f>
        <v>Hypoponera_CG01_EX2784</v>
      </c>
      <c r="F289" t="str">
        <f>VLOOKUP(A289,dataset!B:K,10,0)</f>
        <v>Hypoponera_CG01_EX2784</v>
      </c>
      <c r="G289" t="s">
        <v>2271</v>
      </c>
      <c r="H289">
        <f t="shared" si="16"/>
        <v>1</v>
      </c>
      <c r="I289">
        <f t="shared" si="17"/>
        <v>1</v>
      </c>
      <c r="J289" t="str">
        <f t="shared" si="18"/>
        <v>mv Hypoponera_CG01_EX2784.contigs.fasta ./final</v>
      </c>
      <c r="K289" t="str">
        <f t="shared" si="19"/>
        <v>mv Hypoponera_CG01_EX2784.contigs.fasta Hypoponera_CG01_EX2784.contigs.fasta</v>
      </c>
    </row>
    <row r="290" spans="1:11">
      <c r="A290" t="s">
        <v>398</v>
      </c>
      <c r="B290" t="s">
        <v>2272</v>
      </c>
      <c r="C290" t="str">
        <f>VLOOKUP(A290,dataset!B:K,2,0)</f>
        <v>KEEP</v>
      </c>
      <c r="D290">
        <f>VLOOKUP(A290,dataset!B:K,3,0)</f>
        <v>0</v>
      </c>
      <c r="E290" t="str">
        <f>VLOOKUP(A290,dataset!B:K,9,0)</f>
        <v>Hypoponera_CN01_EX2822</v>
      </c>
      <c r="F290" t="str">
        <f>VLOOKUP(A290,dataset!B:K,10,0)</f>
        <v>Hypoponera_CN01_EX2822</v>
      </c>
      <c r="G290" t="s">
        <v>2272</v>
      </c>
      <c r="H290">
        <f t="shared" si="16"/>
        <v>1</v>
      </c>
      <c r="I290">
        <f t="shared" si="17"/>
        <v>1</v>
      </c>
      <c r="J290" t="str">
        <f t="shared" si="18"/>
        <v>mv Hypoponera_CN01_EX2822.contigs.fasta ./final</v>
      </c>
      <c r="K290" t="str">
        <f t="shared" si="19"/>
        <v>mv Hypoponera_CN01_EX2822.contigs.fasta Hypoponera_CN01_EX2822.contigs.fasta</v>
      </c>
    </row>
    <row r="291" spans="1:11">
      <c r="A291" t="s">
        <v>561</v>
      </c>
      <c r="B291" t="s">
        <v>2413</v>
      </c>
      <c r="C291" t="str">
        <f>VLOOKUP(A291,dataset!B:K,2,0)</f>
        <v>KEEP</v>
      </c>
      <c r="D291">
        <f>VLOOKUP(A291,dataset!B:K,3,0)</f>
        <v>0</v>
      </c>
      <c r="E291" t="str">
        <f>VLOOKUP(A291,dataset!B:K,9,0)</f>
        <v>Hypoponera_coeca_D2079</v>
      </c>
      <c r="F291" t="str">
        <f>VLOOKUP(A291,dataset!B:K,10,0)</f>
        <v>Hypoponera_coeca_D2079</v>
      </c>
      <c r="G291" t="s">
        <v>2413</v>
      </c>
      <c r="H291">
        <f t="shared" si="16"/>
        <v>1</v>
      </c>
      <c r="I291">
        <f t="shared" si="17"/>
        <v>1</v>
      </c>
      <c r="J291" t="str">
        <f t="shared" si="18"/>
        <v>mv Hypoponera_coeca_D2079.contigs.fasta ./final</v>
      </c>
      <c r="K291" t="str">
        <f t="shared" si="19"/>
        <v>mv Hypoponera_coeca_D2079.contigs.fasta Hypoponera_coeca_D2079.contigs.fasta</v>
      </c>
    </row>
    <row r="292" spans="1:11">
      <c r="A292" t="s">
        <v>563</v>
      </c>
      <c r="B292" t="s">
        <v>2414</v>
      </c>
      <c r="C292" t="str">
        <f>VLOOKUP(A292,dataset!B:K,2,0)</f>
        <v>KEEP</v>
      </c>
      <c r="D292">
        <f>VLOOKUP(A292,dataset!B:K,3,0)</f>
        <v>0</v>
      </c>
      <c r="E292" t="str">
        <f>VLOOKUP(A292,dataset!B:K,9,0)</f>
        <v>Hypoponera_comis_D2470</v>
      </c>
      <c r="F292" t="str">
        <f>VLOOKUP(A292,dataset!B:K,10,0)</f>
        <v>Hypoponera_comis_D2470</v>
      </c>
      <c r="G292" t="s">
        <v>2414</v>
      </c>
      <c r="H292">
        <f t="shared" si="16"/>
        <v>1</v>
      </c>
      <c r="I292">
        <f t="shared" si="17"/>
        <v>1</v>
      </c>
      <c r="J292" t="str">
        <f t="shared" si="18"/>
        <v>mv Hypoponera_comis_D2470.contigs.fasta ./final</v>
      </c>
      <c r="K292" t="str">
        <f t="shared" si="19"/>
        <v>mv Hypoponera_comis_D2470.contigs.fasta Hypoponera_comis_D2470.contigs.fasta</v>
      </c>
    </row>
    <row r="293" spans="1:11">
      <c r="A293" t="s">
        <v>565</v>
      </c>
      <c r="B293" t="s">
        <v>2415</v>
      </c>
      <c r="C293" t="str">
        <f>VLOOKUP(A293,dataset!B:K,2,0)</f>
        <v>KEEP</v>
      </c>
      <c r="D293">
        <f>VLOOKUP(A293,dataset!B:K,3,0)</f>
        <v>0</v>
      </c>
      <c r="E293" t="str">
        <f>VLOOKUP(A293,dataset!B:K,9,0)</f>
        <v>Hypoponera_confinis_EX2815</v>
      </c>
      <c r="F293" t="str">
        <f>VLOOKUP(A293,dataset!B:K,10,0)</f>
        <v>Hypoponera_javana_EX2815</v>
      </c>
      <c r="G293" t="s">
        <v>5725</v>
      </c>
      <c r="H293">
        <f t="shared" si="16"/>
        <v>0</v>
      </c>
      <c r="I293">
        <f t="shared" si="17"/>
        <v>1</v>
      </c>
      <c r="J293" t="str">
        <f t="shared" si="18"/>
        <v>mv Hypoponera_confinis_EX2815.contigs.fasta ./final</v>
      </c>
      <c r="K293" t="str">
        <f t="shared" si="19"/>
        <v>mv Hypoponera_confinis_EX2815.contigs.fasta Hypoponera_javana_EX2815.contigs.fasta</v>
      </c>
    </row>
    <row r="294" spans="1:11">
      <c r="A294" t="s">
        <v>566</v>
      </c>
      <c r="B294" t="s">
        <v>2416</v>
      </c>
      <c r="C294" t="str">
        <f>VLOOKUP(A294,dataset!B:K,2,0)</f>
        <v>KEEP</v>
      </c>
      <c r="D294">
        <f>VLOOKUP(A294,dataset!B:K,3,0)</f>
        <v>0</v>
      </c>
      <c r="E294" t="str">
        <f>VLOOKUP(A294,dataset!B:K,9,0)</f>
        <v>Hypoponera_defessa_EX2753</v>
      </c>
      <c r="F294" t="str">
        <f>VLOOKUP(A294,dataset!B:K,10,0)</f>
        <v>Hypoponera_defessa_EX2753</v>
      </c>
      <c r="G294" t="s">
        <v>2416</v>
      </c>
      <c r="H294">
        <f t="shared" si="16"/>
        <v>1</v>
      </c>
      <c r="I294">
        <f t="shared" si="17"/>
        <v>1</v>
      </c>
      <c r="J294" t="str">
        <f t="shared" si="18"/>
        <v>mv Hypoponera_defessa_EX2753.contigs.fasta ./final</v>
      </c>
      <c r="K294" t="str">
        <f t="shared" si="19"/>
        <v>mv Hypoponera_defessa_EX2753.contigs.fasta Hypoponera_defessa_EX2753.contigs.fasta</v>
      </c>
    </row>
    <row r="295" spans="1:11">
      <c r="A295" t="s">
        <v>3845</v>
      </c>
      <c r="B295" t="s">
        <v>4378</v>
      </c>
      <c r="C295" t="str">
        <f>VLOOKUP(A295,dataset!B:K,2,0)</f>
        <v>REMOVE</v>
      </c>
      <c r="D295">
        <f>VLOOKUP(A295,dataset!B:K,3,0)</f>
        <v>0</v>
      </c>
      <c r="E295" t="str">
        <f>VLOOKUP(A295,dataset!B:K,9,0)</f>
        <v>Hypoponera_Dias01_EX3118</v>
      </c>
      <c r="F295" t="str">
        <f>VLOOKUP(A295,dataset!B:K,10,0)</f>
        <v>Hypoponera_Dias01_EX3118</v>
      </c>
      <c r="G295" t="s">
        <v>4378</v>
      </c>
      <c r="H295">
        <f t="shared" si="16"/>
        <v>1</v>
      </c>
      <c r="I295">
        <f t="shared" si="17"/>
        <v>1</v>
      </c>
      <c r="J295" t="str">
        <f t="shared" si="18"/>
        <v>mv Hypoponera_Dias01_EX3118.contigs.fasta ./final</v>
      </c>
      <c r="K295" t="str">
        <f t="shared" si="19"/>
        <v>mv Hypoponera_Dias01_EX3118.contigs.fasta Hypoponera_Dias01_EX3118.contigs.fasta</v>
      </c>
    </row>
    <row r="296" spans="1:11">
      <c r="A296" t="s">
        <v>3847</v>
      </c>
      <c r="B296" t="s">
        <v>4345</v>
      </c>
      <c r="C296" t="str">
        <f>VLOOKUP(A296,dataset!B:K,2,0)</f>
        <v>REMOVE</v>
      </c>
      <c r="D296">
        <f>VLOOKUP(A296,dataset!B:K,3,0)</f>
        <v>0</v>
      </c>
      <c r="E296" t="str">
        <f>VLOOKUP(A296,dataset!B:K,9,0)</f>
        <v>Hypoponera_Dias02_1_EX3122</v>
      </c>
      <c r="F296" t="str">
        <f>VLOOKUP(A296,dataset!B:K,10,0)</f>
        <v>Hypoponera_Dias02_1_EX3122</v>
      </c>
      <c r="G296" t="s">
        <v>4345</v>
      </c>
      <c r="H296">
        <f t="shared" si="16"/>
        <v>1</v>
      </c>
      <c r="I296">
        <f t="shared" si="17"/>
        <v>1</v>
      </c>
      <c r="J296" t="str">
        <f t="shared" si="18"/>
        <v>mv Hypoponera_Dias02_1_EX3122.contigs.fasta ./final</v>
      </c>
      <c r="K296" t="str">
        <f t="shared" si="19"/>
        <v>mv Hypoponera_Dias02_1_EX3122.contigs.fasta Hypoponera_Dias02_1_EX3122.contigs.fasta</v>
      </c>
    </row>
    <row r="297" spans="1:11">
      <c r="A297" t="s">
        <v>3849</v>
      </c>
      <c r="B297" t="s">
        <v>4379</v>
      </c>
      <c r="C297" t="str">
        <f>VLOOKUP(A297,dataset!B:K,2,0)</f>
        <v>REMOVE</v>
      </c>
      <c r="D297">
        <f>VLOOKUP(A297,dataset!B:K,3,0)</f>
        <v>0</v>
      </c>
      <c r="E297" t="str">
        <f>VLOOKUP(A297,dataset!B:K,9,0)</f>
        <v>Hypoponera_Dias05_EX3127</v>
      </c>
      <c r="F297" t="str">
        <f>VLOOKUP(A297,dataset!B:K,10,0)</f>
        <v>Hypoponera_opaciceps_EX3127</v>
      </c>
      <c r="G297" t="s">
        <v>5716</v>
      </c>
      <c r="H297">
        <f t="shared" si="16"/>
        <v>0</v>
      </c>
      <c r="I297">
        <f t="shared" si="17"/>
        <v>1</v>
      </c>
      <c r="J297" t="str">
        <f t="shared" si="18"/>
        <v>mv Hypoponera_Dias05_EX3127.contigs.fasta ./final</v>
      </c>
      <c r="K297" t="str">
        <f t="shared" si="19"/>
        <v>mv Hypoponera_Dias05_EX3127.contigs.fasta Hypoponera_opaciceps_EX3127.contigs.fasta</v>
      </c>
    </row>
    <row r="298" spans="1:11">
      <c r="A298" t="s">
        <v>3851</v>
      </c>
      <c r="B298" t="s">
        <v>4371</v>
      </c>
      <c r="C298" t="str">
        <f>VLOOKUP(A298,dataset!B:K,2,0)</f>
        <v>KEEP</v>
      </c>
      <c r="D298">
        <f>VLOOKUP(A298,dataset!B:K,3,0)</f>
        <v>0</v>
      </c>
      <c r="E298" t="str">
        <f>VLOOKUP(A298,dataset!B:K,9,0)</f>
        <v>Hypoponera_Dias10_EX3125</v>
      </c>
      <c r="F298" t="str">
        <f>VLOOKUP(A298,dataset!B:K,10,0)</f>
        <v>Hypoponera_Dias10_EX3125</v>
      </c>
      <c r="G298" t="s">
        <v>4371</v>
      </c>
      <c r="H298">
        <f t="shared" si="16"/>
        <v>1</v>
      </c>
      <c r="I298">
        <f t="shared" si="17"/>
        <v>1</v>
      </c>
      <c r="J298" t="str">
        <f t="shared" si="18"/>
        <v>mv Hypoponera_Dias10_EX3125.contigs.fasta ./final</v>
      </c>
      <c r="K298" t="str">
        <f t="shared" si="19"/>
        <v>mv Hypoponera_Dias10_EX3125.contigs.fasta Hypoponera_Dias10_EX3125.contigs.fasta</v>
      </c>
    </row>
    <row r="299" spans="1:11">
      <c r="A299" t="s">
        <v>3853</v>
      </c>
      <c r="B299" t="s">
        <v>4362</v>
      </c>
      <c r="C299" t="str">
        <f>VLOOKUP(A299,dataset!B:K,2,0)</f>
        <v>KEEP</v>
      </c>
      <c r="D299">
        <f>VLOOKUP(A299,dataset!B:K,3,0)</f>
        <v>0</v>
      </c>
      <c r="E299" t="str">
        <f>VLOOKUP(A299,dataset!B:K,9,0)</f>
        <v>Hypoponera_Dias12_EX3116</v>
      </c>
      <c r="F299" t="str">
        <f>VLOOKUP(A299,dataset!B:K,10,0)</f>
        <v>Hypoponera_Dias12_EX3116</v>
      </c>
      <c r="G299" t="s">
        <v>4362</v>
      </c>
      <c r="H299">
        <f t="shared" si="16"/>
        <v>1</v>
      </c>
      <c r="I299">
        <f t="shared" si="17"/>
        <v>1</v>
      </c>
      <c r="J299" t="str">
        <f t="shared" si="18"/>
        <v>mv Hypoponera_Dias12_EX3116.contigs.fasta ./final</v>
      </c>
      <c r="K299" t="str">
        <f t="shared" si="19"/>
        <v>mv Hypoponera_Dias12_EX3116.contigs.fasta Hypoponera_Dias12_EX3116.contigs.fasta</v>
      </c>
    </row>
    <row r="300" spans="1:11">
      <c r="A300" t="s">
        <v>3855</v>
      </c>
      <c r="B300" t="s">
        <v>4353</v>
      </c>
      <c r="C300" t="str">
        <f>VLOOKUP(A300,dataset!B:K,2,0)</f>
        <v>KEEP</v>
      </c>
      <c r="D300">
        <f>VLOOKUP(A300,dataset!B:K,3,0)</f>
        <v>0</v>
      </c>
      <c r="E300" t="str">
        <f>VLOOKUP(A300,dataset!B:K,9,0)</f>
        <v>Hypoponera_Dias14_EX3114</v>
      </c>
      <c r="F300" t="str">
        <f>VLOOKUP(A300,dataset!B:K,10,0)</f>
        <v>Hypoponera_Dias14_EX3114</v>
      </c>
      <c r="G300" t="s">
        <v>4353</v>
      </c>
      <c r="H300">
        <f t="shared" si="16"/>
        <v>1</v>
      </c>
      <c r="I300">
        <f t="shared" si="17"/>
        <v>1</v>
      </c>
      <c r="J300" t="str">
        <f t="shared" si="18"/>
        <v>mv Hypoponera_Dias14_EX3114.contigs.fasta ./final</v>
      </c>
      <c r="K300" t="str">
        <f t="shared" si="19"/>
        <v>mv Hypoponera_Dias14_EX3114.contigs.fasta Hypoponera_Dias14_EX3114.contigs.fasta</v>
      </c>
    </row>
    <row r="301" spans="1:11">
      <c r="A301" t="s">
        <v>3857</v>
      </c>
      <c r="B301" t="s">
        <v>4334</v>
      </c>
      <c r="C301" t="str">
        <f>VLOOKUP(A301,dataset!B:K,2,0)</f>
        <v>KEEP</v>
      </c>
      <c r="D301">
        <f>VLOOKUP(A301,dataset!B:K,3,0)</f>
        <v>0</v>
      </c>
      <c r="E301" t="str">
        <f>VLOOKUP(A301,dataset!B:K,9,0)</f>
        <v>Hypoponera_Dias19_1_EX3121</v>
      </c>
      <c r="F301" t="str">
        <f>VLOOKUP(A301,dataset!B:K,10,0)</f>
        <v>Hypoponera_Dias19_1_EX3121</v>
      </c>
      <c r="G301" t="s">
        <v>4334</v>
      </c>
      <c r="H301">
        <f t="shared" si="16"/>
        <v>1</v>
      </c>
      <c r="I301">
        <f t="shared" si="17"/>
        <v>1</v>
      </c>
      <c r="J301" t="str">
        <f t="shared" si="18"/>
        <v>mv Hypoponera_Dias19_1_EX3121.contigs.fasta ./final</v>
      </c>
      <c r="K301" t="str">
        <f t="shared" si="19"/>
        <v>mv Hypoponera_Dias19_1_EX3121.contigs.fasta Hypoponera_Dias19_1_EX3121.contigs.fasta</v>
      </c>
    </row>
    <row r="302" spans="1:11">
      <c r="A302" t="s">
        <v>3859</v>
      </c>
      <c r="B302" t="s">
        <v>4312</v>
      </c>
      <c r="C302" t="str">
        <f>VLOOKUP(A302,dataset!B:K,2,0)</f>
        <v>REMOVE</v>
      </c>
      <c r="D302">
        <f>VLOOKUP(A302,dataset!B:K,3,0)</f>
        <v>0</v>
      </c>
      <c r="E302" t="str">
        <f>VLOOKUP(A302,dataset!B:K,9,0)</f>
        <v>Hypoponera_Dias19_2_EX3119</v>
      </c>
      <c r="F302" t="str">
        <f>VLOOKUP(A302,dataset!B:K,10,0)</f>
        <v>Hypoponera_Dias19_2_EX3119</v>
      </c>
      <c r="G302" t="s">
        <v>4312</v>
      </c>
      <c r="H302">
        <f t="shared" si="16"/>
        <v>1</v>
      </c>
      <c r="I302">
        <f t="shared" si="17"/>
        <v>1</v>
      </c>
      <c r="J302" t="str">
        <f t="shared" si="18"/>
        <v>mv Hypoponera_Dias19_2_EX3119.contigs.fasta ./final</v>
      </c>
      <c r="K302" t="str">
        <f t="shared" si="19"/>
        <v>mv Hypoponera_Dias19_2_EX3119.contigs.fasta Hypoponera_Dias19_2_EX3119.contigs.fasta</v>
      </c>
    </row>
    <row r="303" spans="1:11">
      <c r="A303" t="s">
        <v>3861</v>
      </c>
      <c r="B303" t="s">
        <v>4363</v>
      </c>
      <c r="C303" t="str">
        <f>VLOOKUP(A303,dataset!B:K,2,0)</f>
        <v>KEEP</v>
      </c>
      <c r="D303">
        <f>VLOOKUP(A303,dataset!B:K,3,0)</f>
        <v>0</v>
      </c>
      <c r="E303" t="str">
        <f>VLOOKUP(A303,dataset!B:K,9,0)</f>
        <v>Hypoponera_Dias20_EX3124</v>
      </c>
      <c r="F303" t="str">
        <f>VLOOKUP(A303,dataset!B:K,10,0)</f>
        <v>Hypoponera_Dias20_EX3124</v>
      </c>
      <c r="G303" t="s">
        <v>4363</v>
      </c>
      <c r="H303">
        <f t="shared" si="16"/>
        <v>1</v>
      </c>
      <c r="I303">
        <f t="shared" si="17"/>
        <v>1</v>
      </c>
      <c r="J303" t="str">
        <f t="shared" si="18"/>
        <v>mv Hypoponera_Dias20_EX3124.contigs.fasta ./final</v>
      </c>
      <c r="K303" t="str">
        <f t="shared" si="19"/>
        <v>mv Hypoponera_Dias20_EX3124.contigs.fasta Hypoponera_Dias20_EX3124.contigs.fasta</v>
      </c>
    </row>
    <row r="304" spans="1:11">
      <c r="A304" t="s">
        <v>3863</v>
      </c>
      <c r="B304" t="s">
        <v>4323</v>
      </c>
      <c r="C304" t="str">
        <f>VLOOKUP(A304,dataset!B:K,2,0)</f>
        <v>REMOVE</v>
      </c>
      <c r="D304">
        <f>VLOOKUP(A304,dataset!B:K,3,0)</f>
        <v>0</v>
      </c>
      <c r="E304" t="str">
        <f>VLOOKUP(A304,dataset!B:K,9,0)</f>
        <v>Hypoponera_Dias24_EX3120</v>
      </c>
      <c r="F304" t="str">
        <f>VLOOKUP(A304,dataset!B:K,10,0)</f>
        <v>Hypoponera_Dias24_EX3120</v>
      </c>
      <c r="G304" t="s">
        <v>4323</v>
      </c>
      <c r="H304">
        <f t="shared" si="16"/>
        <v>1</v>
      </c>
      <c r="I304">
        <f t="shared" si="17"/>
        <v>1</v>
      </c>
      <c r="J304" t="str">
        <f t="shared" si="18"/>
        <v>mv Hypoponera_Dias24_EX3120.contigs.fasta ./final</v>
      </c>
      <c r="K304" t="str">
        <f t="shared" si="19"/>
        <v>mv Hypoponera_Dias24_EX3120.contigs.fasta Hypoponera_Dias24_EX3120.contigs.fasta</v>
      </c>
    </row>
    <row r="305" spans="1:11">
      <c r="A305" t="s">
        <v>3865</v>
      </c>
      <c r="B305" t="s">
        <v>4354</v>
      </c>
      <c r="C305" t="str">
        <f>VLOOKUP(A305,dataset!B:K,2,0)</f>
        <v>KEEP</v>
      </c>
      <c r="D305">
        <f>VLOOKUP(A305,dataset!B:K,3,0)</f>
        <v>0</v>
      </c>
      <c r="E305" t="str">
        <f>VLOOKUP(A305,dataset!B:K,9,0)</f>
        <v>Hypoponera_Dias25_EX3123</v>
      </c>
      <c r="F305" t="str">
        <f>VLOOKUP(A305,dataset!B:K,10,0)</f>
        <v>Hypoponera_Dias25_EX3123</v>
      </c>
      <c r="G305" t="s">
        <v>4354</v>
      </c>
      <c r="H305">
        <f t="shared" si="16"/>
        <v>1</v>
      </c>
      <c r="I305">
        <f t="shared" si="17"/>
        <v>1</v>
      </c>
      <c r="J305" t="str">
        <f t="shared" si="18"/>
        <v>mv Hypoponera_Dias25_EX3123.contigs.fasta ./final</v>
      </c>
      <c r="K305" t="str">
        <f t="shared" si="19"/>
        <v>mv Hypoponera_Dias25_EX3123.contigs.fasta Hypoponera_Dias25_EX3123.contigs.fasta</v>
      </c>
    </row>
    <row r="306" spans="1:11">
      <c r="A306" t="s">
        <v>3867</v>
      </c>
      <c r="B306" t="s">
        <v>4344</v>
      </c>
      <c r="C306" t="str">
        <f>VLOOKUP(A306,dataset!B:K,2,0)</f>
        <v>KEEP</v>
      </c>
      <c r="D306">
        <f>VLOOKUP(A306,dataset!B:K,3,0)</f>
        <v>0</v>
      </c>
      <c r="E306" t="str">
        <f>VLOOKUP(A306,dataset!B:K,9,0)</f>
        <v>Hypoponera_Dias27_EX3113</v>
      </c>
      <c r="F306" t="str">
        <f>VLOOKUP(A306,dataset!B:K,10,0)</f>
        <v>Hypoponera_Dias27_EX3113</v>
      </c>
      <c r="G306" t="s">
        <v>4344</v>
      </c>
      <c r="H306">
        <f t="shared" si="16"/>
        <v>1</v>
      </c>
      <c r="I306">
        <f t="shared" si="17"/>
        <v>1</v>
      </c>
      <c r="J306" t="str">
        <f t="shared" si="18"/>
        <v>mv Hypoponera_Dias27_EX3113.contigs.fasta ./final</v>
      </c>
      <c r="K306" t="str">
        <f t="shared" si="19"/>
        <v>mv Hypoponera_Dias27_EX3113.contigs.fasta Hypoponera_Dias27_EX3113.contigs.fasta</v>
      </c>
    </row>
    <row r="307" spans="1:11">
      <c r="A307" t="s">
        <v>567</v>
      </c>
      <c r="B307" t="s">
        <v>2417</v>
      </c>
      <c r="C307" t="str">
        <f>VLOOKUP(A307,dataset!B:K,2,0)</f>
        <v>KEEP</v>
      </c>
      <c r="D307">
        <f>VLOOKUP(A307,dataset!B:K,3,0)</f>
        <v>0</v>
      </c>
      <c r="E307" t="str">
        <f>VLOOKUP(A307,dataset!B:K,9,0)</f>
        <v>Hypoponera_dis_D2471</v>
      </c>
      <c r="F307" t="str">
        <f>VLOOKUP(A307,dataset!B:K,10,0)</f>
        <v>Hypoponera_dis_D2471</v>
      </c>
      <c r="G307" t="s">
        <v>2417</v>
      </c>
      <c r="H307">
        <f t="shared" si="16"/>
        <v>1</v>
      </c>
      <c r="I307">
        <f t="shared" si="17"/>
        <v>1</v>
      </c>
      <c r="J307" t="str">
        <f t="shared" si="18"/>
        <v>mv Hypoponera_dis_D2471.contigs.fasta ./final</v>
      </c>
      <c r="K307" t="str">
        <f t="shared" si="19"/>
        <v>mv Hypoponera_dis_D2471.contigs.fasta Hypoponera_dis_D2471.contigs.fasta</v>
      </c>
    </row>
    <row r="308" spans="1:11">
      <c r="A308" t="s">
        <v>568</v>
      </c>
      <c r="B308" t="s">
        <v>2418</v>
      </c>
      <c r="C308" t="str">
        <f>VLOOKUP(A308,dataset!B:K,2,0)</f>
        <v>KEEP</v>
      </c>
      <c r="D308" t="str">
        <f>VLOOKUP(A308,dataset!B:K,3,0)</f>
        <v>KEEP</v>
      </c>
      <c r="E308" t="str">
        <f>VLOOKUP(A308,dataset!B:K,9,0)</f>
        <v>Hypoponera_distinguenda_EX2292</v>
      </c>
      <c r="F308" t="str">
        <f>VLOOKUP(A308,dataset!B:K,10,0)</f>
        <v>Hypoponera_distinguenda_EX2292</v>
      </c>
      <c r="G308" t="s">
        <v>2418</v>
      </c>
      <c r="H308">
        <f t="shared" si="16"/>
        <v>1</v>
      </c>
      <c r="I308">
        <f t="shared" si="17"/>
        <v>1</v>
      </c>
      <c r="J308" t="str">
        <f t="shared" si="18"/>
        <v>mv Hypoponera_distinguenda_EX2292.contigs.fasta ./final</v>
      </c>
      <c r="K308" t="str">
        <f t="shared" si="19"/>
        <v>mv Hypoponera_distinguenda_EX2292.contigs.fasta Hypoponera_distinguenda_EX2292.contigs.fasta</v>
      </c>
    </row>
    <row r="309" spans="1:11">
      <c r="A309" t="s">
        <v>569</v>
      </c>
      <c r="B309" t="s">
        <v>2419</v>
      </c>
      <c r="C309" t="str">
        <f>VLOOKUP(A309,dataset!B:K,2,0)</f>
        <v>REMOVE</v>
      </c>
      <c r="D309">
        <f>VLOOKUP(A309,dataset!B:K,3,0)</f>
        <v>0</v>
      </c>
      <c r="E309" t="str">
        <f>VLOOKUP(A309,dataset!B:K,9,0)</f>
        <v>Hypoponera_dulcis_EX2754</v>
      </c>
      <c r="F309" t="str">
        <f>VLOOKUP(A309,dataset!B:K,10,0)</f>
        <v>Hypoponera_dulcis_EX2754</v>
      </c>
      <c r="G309" t="s">
        <v>2419</v>
      </c>
      <c r="H309">
        <f t="shared" si="16"/>
        <v>1</v>
      </c>
      <c r="I309">
        <f t="shared" si="17"/>
        <v>1</v>
      </c>
      <c r="J309" t="str">
        <f t="shared" si="18"/>
        <v>mv Hypoponera_dulcis_EX2754.contigs.fasta ./final</v>
      </c>
      <c r="K309" t="str">
        <f t="shared" si="19"/>
        <v>mv Hypoponera_dulcis_EX2754.contigs.fasta Hypoponera_dulcis_EX2754.contigs.fasta</v>
      </c>
    </row>
    <row r="310" spans="1:11">
      <c r="A310" t="s">
        <v>5894</v>
      </c>
      <c r="B310" t="s">
        <v>5914</v>
      </c>
      <c r="C310" t="str">
        <f>VLOOKUP(A310,dataset!B:K,2,0)</f>
        <v>KEEP</v>
      </c>
      <c r="D310">
        <f>VLOOKUP(A310,dataset!B:K,3,0)</f>
        <v>0</v>
      </c>
      <c r="E310" t="str">
        <f>VLOOKUP(A310,dataset!B:K,9,0)</f>
        <v>Hypoponera_eduardi_MAMI0594</v>
      </c>
      <c r="F310" t="str">
        <f>VLOOKUP(A310,dataset!B:K,10,0)</f>
        <v>Hypoponera_eduardi_MAMI0594</v>
      </c>
      <c r="G310" t="s">
        <v>5914</v>
      </c>
      <c r="H310">
        <f t="shared" si="16"/>
        <v>1</v>
      </c>
      <c r="I310">
        <f t="shared" si="17"/>
        <v>1</v>
      </c>
      <c r="J310" t="str">
        <f t="shared" si="18"/>
        <v>mv Hypoponera_eduardi_MAMI0594.contigs.fasta ./final</v>
      </c>
      <c r="K310" t="str">
        <f t="shared" si="19"/>
        <v>mv Hypoponera_eduardi_MAMI0594.contigs.fasta Hypoponera_eduardi_MAMI0594.contigs.fasta</v>
      </c>
    </row>
    <row r="311" spans="1:11">
      <c r="A311" t="s">
        <v>571</v>
      </c>
      <c r="B311" t="s">
        <v>2420</v>
      </c>
      <c r="C311" t="str">
        <f>VLOOKUP(A311,dataset!B:K,2,0)</f>
        <v>REMOVE</v>
      </c>
      <c r="D311">
        <f>VLOOKUP(A311,dataset!B:K,3,0)</f>
        <v>0</v>
      </c>
      <c r="E311" t="str">
        <f>VLOOKUP(A311,dataset!B:K,9,0)</f>
        <v>Hypoponera_ergatandria_D2084</v>
      </c>
      <c r="F311" t="str">
        <f>VLOOKUP(A311,dataset!B:K,10,0)</f>
        <v>Hypoponera_ergatandria_D2084</v>
      </c>
      <c r="G311" t="s">
        <v>2420</v>
      </c>
      <c r="H311">
        <f t="shared" si="16"/>
        <v>1</v>
      </c>
      <c r="I311">
        <f t="shared" si="17"/>
        <v>1</v>
      </c>
      <c r="J311" t="str">
        <f t="shared" si="18"/>
        <v>mv Hypoponera_ergatandria_D2084.contigs.fasta ./final</v>
      </c>
      <c r="K311" t="str">
        <f t="shared" si="19"/>
        <v>mv Hypoponera_ergatandria_D2084.contigs.fasta Hypoponera_ergatandria_D2084.contigs.fasta</v>
      </c>
    </row>
    <row r="312" spans="1:11">
      <c r="A312" t="s">
        <v>573</v>
      </c>
      <c r="B312" t="s">
        <v>2421</v>
      </c>
      <c r="C312" t="str">
        <f>VLOOKUP(A312,dataset!B:K,2,0)</f>
        <v>KEEP</v>
      </c>
      <c r="D312" t="str">
        <f>VLOOKUP(A312,dataset!B:K,3,0)</f>
        <v>KEEP</v>
      </c>
      <c r="E312" t="str">
        <f>VLOOKUP(A312,dataset!B:K,9,0)</f>
        <v>Hypoponera_eutrepta_D2080</v>
      </c>
      <c r="F312" t="str">
        <f>VLOOKUP(A312,dataset!B:K,10,0)</f>
        <v>Hypoponera_eutrepta_D2080</v>
      </c>
      <c r="G312" t="s">
        <v>2421</v>
      </c>
      <c r="H312">
        <f t="shared" si="16"/>
        <v>1</v>
      </c>
      <c r="I312">
        <f t="shared" si="17"/>
        <v>1</v>
      </c>
      <c r="J312" t="str">
        <f t="shared" si="18"/>
        <v>mv Hypoponera_eutrepta_D2080.contigs.fasta ./final</v>
      </c>
      <c r="K312" t="str">
        <f t="shared" si="19"/>
        <v>mv Hypoponera_eutrepta_D2080.contigs.fasta Hypoponera_eutrepta_D2080.contigs.fasta</v>
      </c>
    </row>
    <row r="313" spans="1:11">
      <c r="A313" t="s">
        <v>574</v>
      </c>
      <c r="B313" t="s">
        <v>2422</v>
      </c>
      <c r="C313" t="str">
        <f>VLOOKUP(A313,dataset!B:K,2,0)</f>
        <v>KEEP</v>
      </c>
      <c r="D313">
        <f>VLOOKUP(A313,dataset!B:K,3,0)</f>
        <v>0</v>
      </c>
      <c r="E313" t="str">
        <f>VLOOKUP(A313,dataset!B:K,9,0)</f>
        <v>Hypoponera_exigua_EX2769</v>
      </c>
      <c r="F313" t="str">
        <f>VLOOKUP(A313,dataset!B:K,10,0)</f>
        <v>Hypoponera_exigua_EX2769</v>
      </c>
      <c r="G313" t="s">
        <v>2422</v>
      </c>
      <c r="H313">
        <f t="shared" si="16"/>
        <v>1</v>
      </c>
      <c r="I313">
        <f t="shared" si="17"/>
        <v>1</v>
      </c>
      <c r="J313" t="str">
        <f t="shared" si="18"/>
        <v>mv Hypoponera_exigua_EX2769.contigs.fasta ./final</v>
      </c>
      <c r="K313" t="str">
        <f t="shared" si="19"/>
        <v>mv Hypoponera_exigua_EX2769.contigs.fasta Hypoponera_exigua_EX2769.contigs.fasta</v>
      </c>
    </row>
    <row r="314" spans="1:11">
      <c r="A314" t="s">
        <v>576</v>
      </c>
      <c r="B314" t="s">
        <v>2423</v>
      </c>
      <c r="C314" t="str">
        <f>VLOOKUP(A314,dataset!B:K,2,0)</f>
        <v>REMOVE</v>
      </c>
      <c r="D314">
        <f>VLOOKUP(A314,dataset!B:K,3,0)</f>
        <v>0</v>
      </c>
      <c r="E314" t="str">
        <f>VLOOKUP(A314,dataset!B:K,9,0)</f>
        <v>Hypoponera_fatiga_EX2768</v>
      </c>
      <c r="F314" t="str">
        <f>VLOOKUP(A314,dataset!B:K,10,0)</f>
        <v>Hypoponera_fatiga_EX2768</v>
      </c>
      <c r="G314" t="s">
        <v>2423</v>
      </c>
      <c r="H314">
        <f t="shared" si="16"/>
        <v>1</v>
      </c>
      <c r="I314">
        <f t="shared" si="17"/>
        <v>1</v>
      </c>
      <c r="J314" t="str">
        <f t="shared" si="18"/>
        <v>mv Hypoponera_fatiga_EX2768.contigs.fasta ./final</v>
      </c>
      <c r="K314" t="str">
        <f t="shared" si="19"/>
        <v>mv Hypoponera_fatiga_EX2768.contigs.fasta Hypoponera_fatiga_EX2768.contigs.fasta</v>
      </c>
    </row>
    <row r="315" spans="1:11">
      <c r="A315" t="s">
        <v>3869</v>
      </c>
      <c r="B315" t="s">
        <v>4310</v>
      </c>
      <c r="C315" t="str">
        <f>VLOOKUP(A315,dataset!B:K,2,0)</f>
        <v>KEEP</v>
      </c>
      <c r="D315">
        <f>VLOOKUP(A315,dataset!B:K,3,0)</f>
        <v>0</v>
      </c>
      <c r="E315" t="str">
        <f>VLOOKUP(A315,dataset!B:K,9,0)</f>
        <v>Hypoponera_Fogo07_EX3073</v>
      </c>
      <c r="F315" t="str">
        <f>VLOOKUP(A315,dataset!B:K,10,0)</f>
        <v>Hypoponera_Fogo07_EX3073</v>
      </c>
      <c r="G315" t="s">
        <v>4310</v>
      </c>
      <c r="H315">
        <f t="shared" si="16"/>
        <v>1</v>
      </c>
      <c r="I315">
        <f t="shared" si="17"/>
        <v>1</v>
      </c>
      <c r="J315" t="str">
        <f t="shared" si="18"/>
        <v>mv Hypoponera_Fogo07_EX3073.contigs.fasta ./final</v>
      </c>
      <c r="K315" t="str">
        <f t="shared" si="19"/>
        <v>mv Hypoponera_Fogo07_EX3073.contigs.fasta Hypoponera_Fogo07_EX3073.contigs.fasta</v>
      </c>
    </row>
    <row r="316" spans="1:11">
      <c r="A316" t="s">
        <v>578</v>
      </c>
      <c r="B316" t="s">
        <v>2424</v>
      </c>
      <c r="C316" t="str">
        <f>VLOOKUP(A316,dataset!B:K,2,0)</f>
        <v>KEEP</v>
      </c>
      <c r="D316" t="str">
        <f>VLOOKUP(A316,dataset!B:K,3,0)</f>
        <v>KEEP</v>
      </c>
      <c r="E316" t="str">
        <f>VLOOKUP(A316,dataset!B:K,9,0)</f>
        <v>Hypoponera_gracilicornis_EX2285</v>
      </c>
      <c r="F316" t="str">
        <f>VLOOKUP(A316,dataset!B:K,10,0)</f>
        <v>Hypoponera_gracilicornis_EX2285</v>
      </c>
      <c r="G316" t="s">
        <v>2424</v>
      </c>
      <c r="H316">
        <f t="shared" si="16"/>
        <v>1</v>
      </c>
      <c r="I316">
        <f t="shared" si="17"/>
        <v>1</v>
      </c>
      <c r="J316" t="str">
        <f t="shared" si="18"/>
        <v>mv Hypoponera_gracilicornis_EX2285.contigs.fasta ./final</v>
      </c>
      <c r="K316" t="str">
        <f t="shared" si="19"/>
        <v>mv Hypoponera_gracilicornis_EX2285.contigs.fasta Hypoponera_gracilicornis_EX2285.contigs.fasta</v>
      </c>
    </row>
    <row r="317" spans="1:11">
      <c r="A317" t="s">
        <v>580</v>
      </c>
      <c r="B317" t="s">
        <v>2425</v>
      </c>
      <c r="C317" t="str">
        <f>VLOOKUP(A317,dataset!B:K,2,0)</f>
        <v>KEEP</v>
      </c>
      <c r="D317">
        <f>VLOOKUP(A317,dataset!B:K,3,0)</f>
        <v>0</v>
      </c>
      <c r="E317" t="str">
        <f>VLOOKUP(A317,dataset!B:K,9,0)</f>
        <v>Hypoponera_hawkesi_D2468</v>
      </c>
      <c r="F317" t="str">
        <f>VLOOKUP(A317,dataset!B:K,10,0)</f>
        <v>Hypoponera_hawkesi_D2468</v>
      </c>
      <c r="G317" t="s">
        <v>2425</v>
      </c>
      <c r="H317">
        <f t="shared" si="16"/>
        <v>1</v>
      </c>
      <c r="I317">
        <f t="shared" si="17"/>
        <v>1</v>
      </c>
      <c r="J317" t="str">
        <f t="shared" si="18"/>
        <v>mv Hypoponera_hawkesi_D2468.contigs.fasta ./final</v>
      </c>
      <c r="K317" t="str">
        <f t="shared" si="19"/>
        <v>mv Hypoponera_hawkesi_D2468.contigs.fasta Hypoponera_hawkesi_D2468.contigs.fasta</v>
      </c>
    </row>
    <row r="318" spans="1:11">
      <c r="A318" t="s">
        <v>582</v>
      </c>
      <c r="B318" t="s">
        <v>2426</v>
      </c>
      <c r="C318" t="str">
        <f>VLOOKUP(A318,dataset!B:K,2,0)</f>
        <v>KEEP</v>
      </c>
      <c r="D318">
        <f>VLOOKUP(A318,dataset!B:K,3,0)</f>
        <v>0</v>
      </c>
      <c r="E318" t="str">
        <f>VLOOKUP(A318,dataset!B:K,9,0)</f>
        <v>Hypoponera_importuna_EX2756</v>
      </c>
      <c r="F318" t="str">
        <f>VLOOKUP(A318,dataset!B:K,10,0)</f>
        <v>Hypoponera_importuna_EX2756</v>
      </c>
      <c r="G318" t="s">
        <v>2426</v>
      </c>
      <c r="H318">
        <f t="shared" si="16"/>
        <v>1</v>
      </c>
      <c r="I318">
        <f t="shared" si="17"/>
        <v>1</v>
      </c>
      <c r="J318" t="str">
        <f t="shared" si="18"/>
        <v>mv Hypoponera_importuna_EX2756.contigs.fasta ./final</v>
      </c>
      <c r="K318" t="str">
        <f t="shared" si="19"/>
        <v>mv Hypoponera_importuna_EX2756.contigs.fasta Hypoponera_importuna_EX2756.contigs.fasta</v>
      </c>
    </row>
    <row r="319" spans="1:11">
      <c r="A319" t="s">
        <v>584</v>
      </c>
      <c r="B319" t="s">
        <v>2427</v>
      </c>
      <c r="C319" t="str">
        <f>VLOOKUP(A319,dataset!B:K,2,0)</f>
        <v>KEEP</v>
      </c>
      <c r="D319">
        <f>VLOOKUP(A319,dataset!B:K,3,0)</f>
        <v>0</v>
      </c>
      <c r="E319" t="str">
        <f>VLOOKUP(A319,dataset!B:K,9,0)</f>
        <v>Hypoponera_inaudax_EX2757</v>
      </c>
      <c r="F319" t="str">
        <f>VLOOKUP(A319,dataset!B:K,10,0)</f>
        <v>Hypoponera_inaudax_EX2757</v>
      </c>
      <c r="G319" t="s">
        <v>2427</v>
      </c>
      <c r="H319">
        <f t="shared" si="16"/>
        <v>1</v>
      </c>
      <c r="I319">
        <f t="shared" si="17"/>
        <v>1</v>
      </c>
      <c r="J319" t="str">
        <f t="shared" si="18"/>
        <v>mv Hypoponera_inaudax_EX2757.contigs.fasta ./final</v>
      </c>
      <c r="K319" t="str">
        <f t="shared" si="19"/>
        <v>mv Hypoponera_inaudax_EX2757.contigs.fasta Hypoponera_inaudax_EX2757.contigs.fasta</v>
      </c>
    </row>
    <row r="320" spans="1:11">
      <c r="A320" t="s">
        <v>1840</v>
      </c>
      <c r="B320" t="s">
        <v>2428</v>
      </c>
      <c r="C320" t="str">
        <f>VLOOKUP(A320,dataset!B:K,2,0)</f>
        <v>REMOVE</v>
      </c>
      <c r="D320">
        <f>VLOOKUP(A320,dataset!B:K,3,0)</f>
        <v>0</v>
      </c>
      <c r="E320" t="str">
        <f>VLOOKUP(A320,dataset!B:K,9,0)</f>
        <v>Hypoponera_indigens_MAMI0595_CASENT0145883</v>
      </c>
      <c r="F320" t="str">
        <f>VLOOKUP(A320,dataset!B:K,10,0)</f>
        <v>Hypoponera_indigens_MAMI0595_CASENT0145883</v>
      </c>
      <c r="G320" t="s">
        <v>2428</v>
      </c>
      <c r="H320">
        <f t="shared" si="16"/>
        <v>1</v>
      </c>
      <c r="I320">
        <f t="shared" si="17"/>
        <v>1</v>
      </c>
      <c r="J320" t="str">
        <f t="shared" si="18"/>
        <v>mv Hypoponera_indigens_MAMI0595_CASENT0145883.contigs.fasta ./final</v>
      </c>
      <c r="K320" t="str">
        <f t="shared" si="19"/>
        <v>mv Hypoponera_indigens_MAMI0595_CASENT0145883.contigs.fasta Hypoponera_indigens_MAMI0595_CASENT0145883.contigs.fasta</v>
      </c>
    </row>
    <row r="321" spans="1:11">
      <c r="A321" t="s">
        <v>587</v>
      </c>
      <c r="B321" t="s">
        <v>2429</v>
      </c>
      <c r="C321" t="str">
        <f>VLOOKUP(A321,dataset!B:K,2,0)</f>
        <v>KEEP</v>
      </c>
      <c r="D321">
        <f>VLOOKUP(A321,dataset!B:K,3,0)</f>
        <v>0</v>
      </c>
      <c r="E321" t="str">
        <f>VLOOKUP(A321,dataset!B:K,9,0)</f>
        <v>Hypoponera_inexorata_EX2317</v>
      </c>
      <c r="F321" t="str">
        <f>VLOOKUP(A321,dataset!B:K,10,0)</f>
        <v>Hypoponera_inexorata_EX2317</v>
      </c>
      <c r="G321" t="s">
        <v>2429</v>
      </c>
      <c r="H321">
        <f t="shared" si="16"/>
        <v>1</v>
      </c>
      <c r="I321">
        <f t="shared" si="17"/>
        <v>1</v>
      </c>
      <c r="J321" t="str">
        <f t="shared" si="18"/>
        <v>mv Hypoponera_inexorata_EX2317.contigs.fasta ./final</v>
      </c>
      <c r="K321" t="str">
        <f t="shared" si="19"/>
        <v>mv Hypoponera_inexorata_EX2317.contigs.fasta Hypoponera_inexorata_EX2317.contigs.fasta</v>
      </c>
    </row>
    <row r="322" spans="1:11">
      <c r="A322" t="s">
        <v>589</v>
      </c>
      <c r="B322" t="s">
        <v>2430</v>
      </c>
      <c r="C322" t="str">
        <f>VLOOKUP(A322,dataset!B:K,2,0)</f>
        <v>REMOVE</v>
      </c>
      <c r="D322">
        <f>VLOOKUP(A322,dataset!B:K,3,0)</f>
        <v>0</v>
      </c>
      <c r="E322" t="str">
        <f>VLOOKUP(A322,dataset!B:K,9,0)</f>
        <v>Hypoponera_jeanneli_EX2758</v>
      </c>
      <c r="F322" t="str">
        <f>VLOOKUP(A322,dataset!B:K,10,0)</f>
        <v>Hypoponera_jeanneli_EX2758</v>
      </c>
      <c r="G322" t="s">
        <v>2430</v>
      </c>
      <c r="H322">
        <f t="shared" si="16"/>
        <v>1</v>
      </c>
      <c r="I322">
        <f t="shared" si="17"/>
        <v>1</v>
      </c>
      <c r="J322" t="str">
        <f t="shared" si="18"/>
        <v>mv Hypoponera_jeanneli_EX2758.contigs.fasta ./final</v>
      </c>
      <c r="K322" t="str">
        <f t="shared" si="19"/>
        <v>mv Hypoponera_jeanneli_EX2758.contigs.fasta Hypoponera_jeanneli_EX2758.contigs.fasta</v>
      </c>
    </row>
    <row r="323" spans="1:11">
      <c r="A323" t="s">
        <v>1842</v>
      </c>
      <c r="B323" t="s">
        <v>2431</v>
      </c>
      <c r="C323" t="str">
        <f>VLOOKUP(A323,dataset!B:K,2,0)</f>
        <v>KEEP</v>
      </c>
      <c r="D323" t="str">
        <f>VLOOKUP(A323,dataset!B:K,3,0)</f>
        <v>KEEP</v>
      </c>
      <c r="E323" t="str">
        <f>VLOOKUP(A323,dataset!B:K,9,0)</f>
        <v>Hypoponera_johannae_MAMI0596_CASENT0132745</v>
      </c>
      <c r="F323" t="str">
        <f>VLOOKUP(A323,dataset!B:K,10,0)</f>
        <v>Hypoponera_johannae_MAMI0596_CASENT0132745</v>
      </c>
      <c r="G323" t="s">
        <v>2431</v>
      </c>
      <c r="H323">
        <f t="shared" ref="H323:H386" si="20">IF(F323=B323,1,0)</f>
        <v>1</v>
      </c>
      <c r="I323">
        <f t="shared" ref="I323:I386" si="21">IF(G323=F323,1,0)</f>
        <v>1</v>
      </c>
      <c r="J323" t="str">
        <f t="shared" ref="J323:J386" si="22">"mv "&amp;B323&amp;".contigs.fasta ./final"</f>
        <v>mv Hypoponera_johannae_MAMI0596_CASENT0132745.contigs.fasta ./final</v>
      </c>
      <c r="K323" t="str">
        <f t="shared" ref="K323:K386" si="23">"mv "&amp;B323&amp;".contigs.fasta "&amp;G323&amp;".contigs.fasta"</f>
        <v>mv Hypoponera_johannae_MAMI0596_CASENT0132745.contigs.fasta Hypoponera_johannae_MAMI0596_CASENT0132745.contigs.fasta</v>
      </c>
    </row>
    <row r="324" spans="1:11">
      <c r="A324" t="s">
        <v>3871</v>
      </c>
      <c r="B324" t="s">
        <v>4355</v>
      </c>
      <c r="C324" t="str">
        <f>VLOOKUP(A324,dataset!B:K,2,0)</f>
        <v>KEEP</v>
      </c>
      <c r="D324">
        <f>VLOOKUP(A324,dataset!B:K,3,0)</f>
        <v>0</v>
      </c>
      <c r="E324" t="str">
        <f>VLOOKUP(A324,dataset!B:K,9,0)</f>
        <v>Hypoponera_JTL002_EX3033</v>
      </c>
      <c r="F324" t="str">
        <f>VLOOKUP(A324,dataset!B:K,10,0)</f>
        <v>Hypoponera_JTL002_EX3033</v>
      </c>
      <c r="G324" t="s">
        <v>4355</v>
      </c>
      <c r="H324">
        <f t="shared" si="20"/>
        <v>1</v>
      </c>
      <c r="I324">
        <f t="shared" si="21"/>
        <v>1</v>
      </c>
      <c r="J324" t="str">
        <f t="shared" si="22"/>
        <v>mv Hypoponera_JTL002_EX3033.contigs.fasta ./final</v>
      </c>
      <c r="K324" t="str">
        <f t="shared" si="23"/>
        <v>mv Hypoponera_JTL002_EX3033.contigs.fasta Hypoponera_JTL002_EX3033.contigs.fasta</v>
      </c>
    </row>
    <row r="325" spans="1:11">
      <c r="A325" t="s">
        <v>3873</v>
      </c>
      <c r="B325" t="s">
        <v>4364</v>
      </c>
      <c r="C325" t="str">
        <f>VLOOKUP(A325,dataset!B:K,2,0)</f>
        <v>KEEP</v>
      </c>
      <c r="D325">
        <f>VLOOKUP(A325,dataset!B:K,3,0)</f>
        <v>0</v>
      </c>
      <c r="E325" t="str">
        <f>VLOOKUP(A325,dataset!B:K,9,0)</f>
        <v>Hypoponera_JTL003_EX3034</v>
      </c>
      <c r="F325" t="str">
        <f>VLOOKUP(A325,dataset!B:K,10,0)</f>
        <v>Hypoponera_JTL003_EX3034</v>
      </c>
      <c r="G325" t="s">
        <v>4364</v>
      </c>
      <c r="H325">
        <f t="shared" si="20"/>
        <v>1</v>
      </c>
      <c r="I325">
        <f t="shared" si="21"/>
        <v>1</v>
      </c>
      <c r="J325" t="str">
        <f t="shared" si="22"/>
        <v>mv Hypoponera_JTL003_EX3034.contigs.fasta ./final</v>
      </c>
      <c r="K325" t="str">
        <f t="shared" si="23"/>
        <v>mv Hypoponera_JTL003_EX3034.contigs.fasta Hypoponera_JTL003_EX3034.contigs.fasta</v>
      </c>
    </row>
    <row r="326" spans="1:11">
      <c r="A326" t="s">
        <v>3875</v>
      </c>
      <c r="B326" t="s">
        <v>4372</v>
      </c>
      <c r="C326" t="str">
        <f>VLOOKUP(A326,dataset!B:K,2,0)</f>
        <v>KEEP</v>
      </c>
      <c r="D326">
        <f>VLOOKUP(A326,dataset!B:K,3,0)</f>
        <v>0</v>
      </c>
      <c r="E326" t="str">
        <f>VLOOKUP(A326,dataset!B:K,9,0)</f>
        <v>Hypoponera_JTL006_EX3035</v>
      </c>
      <c r="F326" t="str">
        <f>VLOOKUP(A326,dataset!B:K,10,0)</f>
        <v>Hypoponera_JTL006_EX3035</v>
      </c>
      <c r="G326" t="s">
        <v>4372</v>
      </c>
      <c r="H326">
        <f t="shared" si="20"/>
        <v>1</v>
      </c>
      <c r="I326">
        <f t="shared" si="21"/>
        <v>1</v>
      </c>
      <c r="J326" t="str">
        <f t="shared" si="22"/>
        <v>mv Hypoponera_JTL006_EX3035.contigs.fasta ./final</v>
      </c>
      <c r="K326" t="str">
        <f t="shared" si="23"/>
        <v>mv Hypoponera_JTL006_EX3035.contigs.fasta Hypoponera_JTL006_EX3035.contigs.fasta</v>
      </c>
    </row>
    <row r="327" spans="1:11">
      <c r="A327" t="s">
        <v>3877</v>
      </c>
      <c r="B327" t="s">
        <v>4306</v>
      </c>
      <c r="C327" t="str">
        <f>VLOOKUP(A327,dataset!B:K,2,0)</f>
        <v>KEEP</v>
      </c>
      <c r="D327">
        <f>VLOOKUP(A327,dataset!B:K,3,0)</f>
        <v>0</v>
      </c>
      <c r="E327" t="str">
        <f>VLOOKUP(A327,dataset!B:K,9,0)</f>
        <v>Hypoponera_JTL008_EX3036</v>
      </c>
      <c r="F327" t="str">
        <f>VLOOKUP(A327,dataset!B:K,10,0)</f>
        <v>Hypoponera_JTL008_EX3036</v>
      </c>
      <c r="G327" t="s">
        <v>4306</v>
      </c>
      <c r="H327">
        <f t="shared" si="20"/>
        <v>1</v>
      </c>
      <c r="I327">
        <f t="shared" si="21"/>
        <v>1</v>
      </c>
      <c r="J327" t="str">
        <f t="shared" si="22"/>
        <v>mv Hypoponera_JTL008_EX3036.contigs.fasta ./final</v>
      </c>
      <c r="K327" t="str">
        <f t="shared" si="23"/>
        <v>mv Hypoponera_JTL008_EX3036.contigs.fasta Hypoponera_JTL008_EX3036.contigs.fasta</v>
      </c>
    </row>
    <row r="328" spans="1:11">
      <c r="A328" t="s">
        <v>3879</v>
      </c>
      <c r="B328" t="s">
        <v>4313</v>
      </c>
      <c r="C328" t="str">
        <f>VLOOKUP(A328,dataset!B:K,2,0)</f>
        <v>KEEP</v>
      </c>
      <c r="D328">
        <f>VLOOKUP(A328,dataset!B:K,3,0)</f>
        <v>0</v>
      </c>
      <c r="E328" t="str">
        <f>VLOOKUP(A328,dataset!B:K,9,0)</f>
        <v>Hypoponera_JTL010_EX3128</v>
      </c>
      <c r="F328" t="str">
        <f>VLOOKUP(A328,dataset!B:K,10,0)</f>
        <v>Hypoponera_JTL010_EX3128</v>
      </c>
      <c r="G328" t="s">
        <v>4313</v>
      </c>
      <c r="H328">
        <f t="shared" si="20"/>
        <v>1</v>
      </c>
      <c r="I328">
        <f t="shared" si="21"/>
        <v>1</v>
      </c>
      <c r="J328" t="str">
        <f t="shared" si="22"/>
        <v>mv Hypoponera_JTL010_EX3128.contigs.fasta ./final</v>
      </c>
      <c r="K328" t="str">
        <f t="shared" si="23"/>
        <v>mv Hypoponera_JTL010_EX3128.contigs.fasta Hypoponera_JTL010_EX3128.contigs.fasta</v>
      </c>
    </row>
    <row r="329" spans="1:11">
      <c r="A329" t="s">
        <v>3881</v>
      </c>
      <c r="B329" t="s">
        <v>4316</v>
      </c>
      <c r="C329" t="str">
        <f>VLOOKUP(A329,dataset!B:K,2,0)</f>
        <v>KEEP</v>
      </c>
      <c r="D329">
        <f>VLOOKUP(A329,dataset!B:K,3,0)</f>
        <v>0</v>
      </c>
      <c r="E329" t="str">
        <f>VLOOKUP(A329,dataset!B:K,9,0)</f>
        <v>Hypoponera_JTL013_EX3038</v>
      </c>
      <c r="F329" t="str">
        <f>VLOOKUP(A329,dataset!B:K,10,0)</f>
        <v>Hypoponera_JTL013_EX3038</v>
      </c>
      <c r="G329" t="s">
        <v>4316</v>
      </c>
      <c r="H329">
        <f t="shared" si="20"/>
        <v>1</v>
      </c>
      <c r="I329">
        <f t="shared" si="21"/>
        <v>1</v>
      </c>
      <c r="J329" t="str">
        <f t="shared" si="22"/>
        <v>mv Hypoponera_JTL013_EX3038.contigs.fasta ./final</v>
      </c>
      <c r="K329" t="str">
        <f t="shared" si="23"/>
        <v>mv Hypoponera_JTL013_EX3038.contigs.fasta Hypoponera_JTL013_EX3038.contigs.fasta</v>
      </c>
    </row>
    <row r="330" spans="1:11">
      <c r="A330" t="s">
        <v>3883</v>
      </c>
      <c r="B330" t="s">
        <v>4327</v>
      </c>
      <c r="C330" t="str">
        <f>VLOOKUP(A330,dataset!B:K,2,0)</f>
        <v>KEEP</v>
      </c>
      <c r="D330">
        <f>VLOOKUP(A330,dataset!B:K,3,0)</f>
        <v>0</v>
      </c>
      <c r="E330" t="str">
        <f>VLOOKUP(A330,dataset!B:K,9,0)</f>
        <v>Hypoponera_JTL016_EX3039</v>
      </c>
      <c r="F330" t="str">
        <f>VLOOKUP(A330,dataset!B:K,10,0)</f>
        <v>Hypoponera_JTL016_EX3039</v>
      </c>
      <c r="G330" t="s">
        <v>4327</v>
      </c>
      <c r="H330">
        <f t="shared" si="20"/>
        <v>1</v>
      </c>
      <c r="I330">
        <f t="shared" si="21"/>
        <v>1</v>
      </c>
      <c r="J330" t="str">
        <f t="shared" si="22"/>
        <v>mv Hypoponera_JTL016_EX3039.contigs.fasta ./final</v>
      </c>
      <c r="K330" t="str">
        <f t="shared" si="23"/>
        <v>mv Hypoponera_JTL016_EX3039.contigs.fasta Hypoponera_JTL016_EX3039.contigs.fasta</v>
      </c>
    </row>
    <row r="331" spans="1:11">
      <c r="A331" t="s">
        <v>3885</v>
      </c>
      <c r="B331" t="s">
        <v>4338</v>
      </c>
      <c r="C331" t="str">
        <f>VLOOKUP(A331,dataset!B:K,2,0)</f>
        <v>KEEP</v>
      </c>
      <c r="D331">
        <f>VLOOKUP(A331,dataset!B:K,3,0)</f>
        <v>0</v>
      </c>
      <c r="E331" t="str">
        <f>VLOOKUP(A331,dataset!B:K,9,0)</f>
        <v>Hypoponera_JTL021_EX3040</v>
      </c>
      <c r="F331" t="str">
        <f>VLOOKUP(A331,dataset!B:K,10,0)</f>
        <v>Hypoponera_JTL021_EX3040</v>
      </c>
      <c r="G331" t="s">
        <v>4338</v>
      </c>
      <c r="H331">
        <f t="shared" si="20"/>
        <v>1</v>
      </c>
      <c r="I331">
        <f t="shared" si="21"/>
        <v>1</v>
      </c>
      <c r="J331" t="str">
        <f t="shared" si="22"/>
        <v>mv Hypoponera_JTL021_EX3040.contigs.fasta ./final</v>
      </c>
      <c r="K331" t="str">
        <f t="shared" si="23"/>
        <v>mv Hypoponera_JTL021_EX3040.contigs.fasta Hypoponera_JTL021_EX3040.contigs.fasta</v>
      </c>
    </row>
    <row r="332" spans="1:11">
      <c r="A332" t="s">
        <v>3887</v>
      </c>
      <c r="B332" t="s">
        <v>4305</v>
      </c>
      <c r="C332" t="str">
        <f>VLOOKUP(A332,dataset!B:K,2,0)</f>
        <v>KEEP</v>
      </c>
      <c r="D332">
        <f>VLOOKUP(A332,dataset!B:K,3,0)</f>
        <v>0</v>
      </c>
      <c r="E332" t="str">
        <f>VLOOKUP(A332,dataset!B:K,9,0)</f>
        <v>Hypoponera_JTL022_EX3028</v>
      </c>
      <c r="F332" t="str">
        <f>VLOOKUP(A332,dataset!B:K,10,0)</f>
        <v>Hypoponera_JTL022_EX3028</v>
      </c>
      <c r="G332" t="s">
        <v>4305</v>
      </c>
      <c r="H332">
        <f t="shared" si="20"/>
        <v>1</v>
      </c>
      <c r="I332">
        <f t="shared" si="21"/>
        <v>1</v>
      </c>
      <c r="J332" t="str">
        <f t="shared" si="22"/>
        <v>mv Hypoponera_JTL022_EX3028.contigs.fasta ./final</v>
      </c>
      <c r="K332" t="str">
        <f t="shared" si="23"/>
        <v>mv Hypoponera_JTL022_EX3028.contigs.fasta Hypoponera_JTL022_EX3028.contigs.fasta</v>
      </c>
    </row>
    <row r="333" spans="1:11">
      <c r="A333" t="s">
        <v>3889</v>
      </c>
      <c r="B333" t="s">
        <v>4315</v>
      </c>
      <c r="C333" t="str">
        <f>VLOOKUP(A333,dataset!B:K,2,0)</f>
        <v>KEEP</v>
      </c>
      <c r="D333">
        <f>VLOOKUP(A333,dataset!B:K,3,0)</f>
        <v>0</v>
      </c>
      <c r="E333" t="str">
        <f>VLOOKUP(A333,dataset!B:K,9,0)</f>
        <v>Hypoponera_JTL023_EX3029</v>
      </c>
      <c r="F333" t="str">
        <f>VLOOKUP(A333,dataset!B:K,10,0)</f>
        <v>Hypoponera_JTL023_EX3029</v>
      </c>
      <c r="G333" t="s">
        <v>4315</v>
      </c>
      <c r="H333">
        <f t="shared" si="20"/>
        <v>1</v>
      </c>
      <c r="I333">
        <f t="shared" si="21"/>
        <v>1</v>
      </c>
      <c r="J333" t="str">
        <f t="shared" si="22"/>
        <v>mv Hypoponera_JTL023_EX3029.contigs.fasta ./final</v>
      </c>
      <c r="K333" t="str">
        <f t="shared" si="23"/>
        <v>mv Hypoponera_JTL023_EX3029.contigs.fasta Hypoponera_JTL023_EX3029.contigs.fasta</v>
      </c>
    </row>
    <row r="334" spans="1:11">
      <c r="A334" t="s">
        <v>3891</v>
      </c>
      <c r="B334" t="s">
        <v>4326</v>
      </c>
      <c r="C334" t="str">
        <f>VLOOKUP(A334,dataset!B:K,2,0)</f>
        <v>REMOVE</v>
      </c>
      <c r="D334">
        <f>VLOOKUP(A334,dataset!B:K,3,0)</f>
        <v>0</v>
      </c>
      <c r="E334" t="str">
        <f>VLOOKUP(A334,dataset!B:K,9,0)</f>
        <v>Hypoponera_JTL024_EX3030</v>
      </c>
      <c r="F334" t="str">
        <f>VLOOKUP(A334,dataset!B:K,10,0)</f>
        <v>Hypoponera_JTL024_EX3030</v>
      </c>
      <c r="G334" t="s">
        <v>4326</v>
      </c>
      <c r="H334">
        <f t="shared" si="20"/>
        <v>1</v>
      </c>
      <c r="I334">
        <f t="shared" si="21"/>
        <v>1</v>
      </c>
      <c r="J334" t="str">
        <f t="shared" si="22"/>
        <v>mv Hypoponera_JTL024_EX3030.contigs.fasta ./final</v>
      </c>
      <c r="K334" t="str">
        <f t="shared" si="23"/>
        <v>mv Hypoponera_JTL024_EX3030.contigs.fasta Hypoponera_JTL024_EX3030.contigs.fasta</v>
      </c>
    </row>
    <row r="335" spans="1:11">
      <c r="A335" t="s">
        <v>3893</v>
      </c>
      <c r="B335" t="s">
        <v>4337</v>
      </c>
      <c r="C335" t="str">
        <f>VLOOKUP(A335,dataset!B:K,2,0)</f>
        <v>REMOVE</v>
      </c>
      <c r="D335">
        <f>VLOOKUP(A335,dataset!B:K,3,0)</f>
        <v>0</v>
      </c>
      <c r="E335" t="str">
        <f>VLOOKUP(A335,dataset!B:K,9,0)</f>
        <v>Hypoponera_JTL025_EX3031</v>
      </c>
      <c r="F335" t="str">
        <f>VLOOKUP(A335,dataset!B:K,10,0)</f>
        <v>Hypoponera_JTL025_EX3031</v>
      </c>
      <c r="G335" t="s">
        <v>4337</v>
      </c>
      <c r="H335">
        <f t="shared" si="20"/>
        <v>1</v>
      </c>
      <c r="I335">
        <f t="shared" si="21"/>
        <v>1</v>
      </c>
      <c r="J335" t="str">
        <f t="shared" si="22"/>
        <v>mv Hypoponera_JTL025_EX3031.contigs.fasta ./final</v>
      </c>
      <c r="K335" t="str">
        <f t="shared" si="23"/>
        <v>mv Hypoponera_JTL025_EX3031.contigs.fasta Hypoponera_JTL025_EX3031.contigs.fasta</v>
      </c>
    </row>
    <row r="336" spans="1:11">
      <c r="A336" t="s">
        <v>3895</v>
      </c>
      <c r="B336" t="s">
        <v>4365</v>
      </c>
      <c r="C336" t="str">
        <f>VLOOKUP(A336,dataset!B:K,2,0)</f>
        <v>KEEP</v>
      </c>
      <c r="D336">
        <f>VLOOKUP(A336,dataset!B:K,3,0)</f>
        <v>0</v>
      </c>
      <c r="E336" t="str">
        <f>VLOOKUP(A336,dataset!B:K,9,0)</f>
        <v>Hypoponera_JTL026_EX3043</v>
      </c>
      <c r="F336" t="str">
        <f>VLOOKUP(A336,dataset!B:K,10,0)</f>
        <v>Hypoponera_JTL026_EX3043</v>
      </c>
      <c r="G336" t="s">
        <v>4365</v>
      </c>
      <c r="H336">
        <f t="shared" si="20"/>
        <v>1</v>
      </c>
      <c r="I336">
        <f t="shared" si="21"/>
        <v>1</v>
      </c>
      <c r="J336" t="str">
        <f t="shared" si="22"/>
        <v>mv Hypoponera_JTL026_EX3043.contigs.fasta ./final</v>
      </c>
      <c r="K336" t="str">
        <f t="shared" si="23"/>
        <v>mv Hypoponera_JTL026_EX3043.contigs.fasta Hypoponera_JTL026_EX3043.contigs.fasta</v>
      </c>
    </row>
    <row r="337" spans="1:11">
      <c r="A337" t="s">
        <v>3897</v>
      </c>
      <c r="B337" t="s">
        <v>4373</v>
      </c>
      <c r="C337" t="str">
        <f>VLOOKUP(A337,dataset!B:K,2,0)</f>
        <v>KEEP</v>
      </c>
      <c r="D337" t="str">
        <f>VLOOKUP(A337,dataset!B:K,3,0)</f>
        <v>KEEP</v>
      </c>
      <c r="E337" t="str">
        <f>VLOOKUP(A337,dataset!B:K,9,0)</f>
        <v>Hypoponera_JTL027_EX3044</v>
      </c>
      <c r="F337" t="str">
        <f>VLOOKUP(A337,dataset!B:K,10,0)</f>
        <v>Hypoponera_aliena_EX3044</v>
      </c>
      <c r="G337" t="s">
        <v>5788</v>
      </c>
      <c r="H337">
        <f t="shared" si="20"/>
        <v>0</v>
      </c>
      <c r="I337">
        <f t="shared" si="21"/>
        <v>1</v>
      </c>
      <c r="J337" t="str">
        <f t="shared" si="22"/>
        <v>mv Hypoponera_JTL027_EX3044.contigs.fasta ./final</v>
      </c>
      <c r="K337" t="str">
        <f t="shared" si="23"/>
        <v>mv Hypoponera_JTL027_EX3044.contigs.fasta Hypoponera_aliena_EX3044.contigs.fasta</v>
      </c>
    </row>
    <row r="338" spans="1:11">
      <c r="A338" t="s">
        <v>3899</v>
      </c>
      <c r="B338" t="s">
        <v>4347</v>
      </c>
      <c r="C338" t="str">
        <f>VLOOKUP(A338,dataset!B:K,2,0)</f>
        <v>KEEP</v>
      </c>
      <c r="D338">
        <f>VLOOKUP(A338,dataset!B:K,3,0)</f>
        <v>0</v>
      </c>
      <c r="E338" t="str">
        <f>VLOOKUP(A338,dataset!B:K,9,0)</f>
        <v>Hypoponera_JTL028_EX3041</v>
      </c>
      <c r="F338" t="str">
        <f>VLOOKUP(A338,dataset!B:K,10,0)</f>
        <v>Hypoponera_JTL028_EX3041</v>
      </c>
      <c r="G338" t="s">
        <v>4347</v>
      </c>
      <c r="H338">
        <f t="shared" si="20"/>
        <v>1</v>
      </c>
      <c r="I338">
        <f t="shared" si="21"/>
        <v>1</v>
      </c>
      <c r="J338" t="str">
        <f t="shared" si="22"/>
        <v>mv Hypoponera_JTL028_EX3041.contigs.fasta ./final</v>
      </c>
      <c r="K338" t="str">
        <f t="shared" si="23"/>
        <v>mv Hypoponera_JTL028_EX3041.contigs.fasta Hypoponera_JTL028_EX3041.contigs.fasta</v>
      </c>
    </row>
    <row r="339" spans="1:11">
      <c r="A339" t="s">
        <v>3901</v>
      </c>
      <c r="B339" t="s">
        <v>4307</v>
      </c>
      <c r="C339" t="str">
        <f>VLOOKUP(A339,dataset!B:K,2,0)</f>
        <v>KEEP</v>
      </c>
      <c r="D339">
        <f>VLOOKUP(A339,dataset!B:K,3,0)</f>
        <v>0</v>
      </c>
      <c r="E339" t="str">
        <f>VLOOKUP(A339,dataset!B:K,9,0)</f>
        <v>Hypoponera_JTL029_EX3045</v>
      </c>
      <c r="F339" t="str">
        <f>VLOOKUP(A339,dataset!B:K,10,0)</f>
        <v>Hypoponera_JTL029_EX3045</v>
      </c>
      <c r="G339" t="s">
        <v>4307</v>
      </c>
      <c r="H339">
        <f t="shared" si="20"/>
        <v>1</v>
      </c>
      <c r="I339">
        <f t="shared" si="21"/>
        <v>1</v>
      </c>
      <c r="J339" t="str">
        <f t="shared" si="22"/>
        <v>mv Hypoponera_JTL029_EX3045.contigs.fasta ./final</v>
      </c>
      <c r="K339" t="str">
        <f t="shared" si="23"/>
        <v>mv Hypoponera_JTL029_EX3045.contigs.fasta Hypoponera_JTL029_EX3045.contigs.fasta</v>
      </c>
    </row>
    <row r="340" spans="1:11">
      <c r="A340" t="s">
        <v>3903</v>
      </c>
      <c r="B340" t="s">
        <v>4317</v>
      </c>
      <c r="C340" t="str">
        <f>VLOOKUP(A340,dataset!B:K,2,0)</f>
        <v>REMOVE</v>
      </c>
      <c r="D340">
        <f>VLOOKUP(A340,dataset!B:K,3,0)</f>
        <v>0</v>
      </c>
      <c r="E340" t="str">
        <f>VLOOKUP(A340,dataset!B:K,9,0)</f>
        <v>Hypoponera_JTL030_EX3046</v>
      </c>
      <c r="F340" t="str">
        <f>VLOOKUP(A340,dataset!B:K,10,0)</f>
        <v>Hypoponera_JTL030_EX3046</v>
      </c>
      <c r="G340" t="s">
        <v>4317</v>
      </c>
      <c r="H340">
        <f t="shared" si="20"/>
        <v>1</v>
      </c>
      <c r="I340">
        <f t="shared" si="21"/>
        <v>1</v>
      </c>
      <c r="J340" t="str">
        <f t="shared" si="22"/>
        <v>mv Hypoponera_JTL030_EX3046.contigs.fasta ./final</v>
      </c>
      <c r="K340" t="str">
        <f t="shared" si="23"/>
        <v>mv Hypoponera_JTL030_EX3046.contigs.fasta Hypoponera_JTL030_EX3046.contigs.fasta</v>
      </c>
    </row>
    <row r="341" spans="1:11">
      <c r="A341" t="s">
        <v>3905</v>
      </c>
      <c r="B341" t="s">
        <v>4328</v>
      </c>
      <c r="C341" t="str">
        <f>VLOOKUP(A341,dataset!B:K,2,0)</f>
        <v>KEEP</v>
      </c>
      <c r="D341">
        <f>VLOOKUP(A341,dataset!B:K,3,0)</f>
        <v>0</v>
      </c>
      <c r="E341" t="str">
        <f>VLOOKUP(A341,dataset!B:K,9,0)</f>
        <v>Hypoponera_JTL031_EX3047</v>
      </c>
      <c r="F341" t="str">
        <f>VLOOKUP(A341,dataset!B:K,10,0)</f>
        <v>Hypoponera_JTL031_EX3047</v>
      </c>
      <c r="G341" t="s">
        <v>4328</v>
      </c>
      <c r="H341">
        <f t="shared" si="20"/>
        <v>1</v>
      </c>
      <c r="I341">
        <f t="shared" si="21"/>
        <v>1</v>
      </c>
      <c r="J341" t="str">
        <f t="shared" si="22"/>
        <v>mv Hypoponera_JTL031_EX3047.contigs.fasta ./final</v>
      </c>
      <c r="K341" t="str">
        <f t="shared" si="23"/>
        <v>mv Hypoponera_JTL031_EX3047.contigs.fasta Hypoponera_JTL031_EX3047.contigs.fasta</v>
      </c>
    </row>
    <row r="342" spans="1:11">
      <c r="A342" t="s">
        <v>3907</v>
      </c>
      <c r="B342" t="s">
        <v>4339</v>
      </c>
      <c r="C342" t="str">
        <f>VLOOKUP(A342,dataset!B:K,2,0)</f>
        <v>KEEP</v>
      </c>
      <c r="D342">
        <f>VLOOKUP(A342,dataset!B:K,3,0)</f>
        <v>0</v>
      </c>
      <c r="E342" t="str">
        <f>VLOOKUP(A342,dataset!B:K,9,0)</f>
        <v>Hypoponera_JTL032_EX3048</v>
      </c>
      <c r="F342" t="str">
        <f>VLOOKUP(A342,dataset!B:K,10,0)</f>
        <v>Hypoponera_JTL032_EX3048</v>
      </c>
      <c r="G342" t="s">
        <v>4339</v>
      </c>
      <c r="H342">
        <f t="shared" si="20"/>
        <v>1</v>
      </c>
      <c r="I342">
        <f t="shared" si="21"/>
        <v>1</v>
      </c>
      <c r="J342" t="str">
        <f t="shared" si="22"/>
        <v>mv Hypoponera_JTL032_EX3048.contigs.fasta ./final</v>
      </c>
      <c r="K342" t="str">
        <f t="shared" si="23"/>
        <v>mv Hypoponera_JTL032_EX3048.contigs.fasta Hypoponera_JTL032_EX3048.contigs.fasta</v>
      </c>
    </row>
    <row r="343" spans="1:11">
      <c r="A343" t="s">
        <v>3909</v>
      </c>
      <c r="B343" t="s">
        <v>4348</v>
      </c>
      <c r="C343" t="str">
        <f>VLOOKUP(A343,dataset!B:K,2,0)</f>
        <v>KEEP</v>
      </c>
      <c r="D343">
        <f>VLOOKUP(A343,dataset!B:K,3,0)</f>
        <v>0</v>
      </c>
      <c r="E343" t="str">
        <f>VLOOKUP(A343,dataset!B:K,9,0)</f>
        <v>Hypoponera_JTL033_EX3049</v>
      </c>
      <c r="F343" t="str">
        <f>VLOOKUP(A343,dataset!B:K,10,0)</f>
        <v>Hypoponera_JTL033_EX3049</v>
      </c>
      <c r="G343" t="s">
        <v>4348</v>
      </c>
      <c r="H343">
        <f t="shared" si="20"/>
        <v>1</v>
      </c>
      <c r="I343">
        <f t="shared" si="21"/>
        <v>1</v>
      </c>
      <c r="J343" t="str">
        <f t="shared" si="22"/>
        <v>mv Hypoponera_JTL033_EX3049.contigs.fasta ./final</v>
      </c>
      <c r="K343" t="str">
        <f t="shared" si="23"/>
        <v>mv Hypoponera_JTL033_EX3049.contigs.fasta Hypoponera_JTL033_EX3049.contigs.fasta</v>
      </c>
    </row>
    <row r="344" spans="1:11">
      <c r="A344" t="s">
        <v>3911</v>
      </c>
      <c r="B344" t="s">
        <v>4356</v>
      </c>
      <c r="C344" t="str">
        <f>VLOOKUP(A344,dataset!B:K,2,0)</f>
        <v>KEEP</v>
      </c>
      <c r="D344">
        <f>VLOOKUP(A344,dataset!B:K,3,0)</f>
        <v>0</v>
      </c>
      <c r="E344" t="str">
        <f>VLOOKUP(A344,dataset!B:K,9,0)</f>
        <v>Hypoponera_JTL034_EX3042</v>
      </c>
      <c r="F344" t="str">
        <f>VLOOKUP(A344,dataset!B:K,10,0)</f>
        <v>Hypoponera_JTL034_EX3042</v>
      </c>
      <c r="G344" t="s">
        <v>4356</v>
      </c>
      <c r="H344">
        <f t="shared" si="20"/>
        <v>1</v>
      </c>
      <c r="I344">
        <f t="shared" si="21"/>
        <v>1</v>
      </c>
      <c r="J344" t="str">
        <f t="shared" si="22"/>
        <v>mv Hypoponera_JTL034_EX3042.contigs.fasta ./final</v>
      </c>
      <c r="K344" t="str">
        <f t="shared" si="23"/>
        <v>mv Hypoponera_JTL034_EX3042.contigs.fasta Hypoponera_JTL034_EX3042.contigs.fasta</v>
      </c>
    </row>
    <row r="345" spans="1:11">
      <c r="A345" t="s">
        <v>3913</v>
      </c>
      <c r="B345" t="s">
        <v>4357</v>
      </c>
      <c r="C345" t="str">
        <f>VLOOKUP(A345,dataset!B:K,2,0)</f>
        <v>KEEP</v>
      </c>
      <c r="D345">
        <f>VLOOKUP(A345,dataset!B:K,3,0)</f>
        <v>0</v>
      </c>
      <c r="E345" t="str">
        <f>VLOOKUP(A345,dataset!B:K,9,0)</f>
        <v>Hypoponera_JTL035_EX3050</v>
      </c>
      <c r="F345" t="str">
        <f>VLOOKUP(A345,dataset!B:K,10,0)</f>
        <v>Hypoponera_JTL035_EX3050</v>
      </c>
      <c r="G345" t="s">
        <v>4357</v>
      </c>
      <c r="H345">
        <f t="shared" si="20"/>
        <v>1</v>
      </c>
      <c r="I345">
        <f t="shared" si="21"/>
        <v>1</v>
      </c>
      <c r="J345" t="str">
        <f t="shared" si="22"/>
        <v>mv Hypoponera_JTL035_EX3050.contigs.fasta ./final</v>
      </c>
      <c r="K345" t="str">
        <f t="shared" si="23"/>
        <v>mv Hypoponera_JTL035_EX3050.contigs.fasta Hypoponera_JTL035_EX3050.contigs.fasta</v>
      </c>
    </row>
    <row r="346" spans="1:11">
      <c r="A346" t="s">
        <v>3915</v>
      </c>
      <c r="B346" t="s">
        <v>4366</v>
      </c>
      <c r="C346" t="str">
        <f>VLOOKUP(A346,dataset!B:K,2,0)</f>
        <v>KEEP</v>
      </c>
      <c r="D346">
        <f>VLOOKUP(A346,dataset!B:K,3,0)</f>
        <v>0</v>
      </c>
      <c r="E346" t="str">
        <f>VLOOKUP(A346,dataset!B:K,9,0)</f>
        <v>Hypoponera_JTL036_EX3051</v>
      </c>
      <c r="F346" t="str">
        <f>VLOOKUP(A346,dataset!B:K,10,0)</f>
        <v>Hypoponera_JTL036_EX3051</v>
      </c>
      <c r="G346" t="s">
        <v>4366</v>
      </c>
      <c r="H346">
        <f t="shared" si="20"/>
        <v>1</v>
      </c>
      <c r="I346">
        <f t="shared" si="21"/>
        <v>1</v>
      </c>
      <c r="J346" t="str">
        <f t="shared" si="22"/>
        <v>mv Hypoponera_JTL036_EX3051.contigs.fasta ./final</v>
      </c>
      <c r="K346" t="str">
        <f t="shared" si="23"/>
        <v>mv Hypoponera_JTL036_EX3051.contigs.fasta Hypoponera_JTL036_EX3051.contigs.fasta</v>
      </c>
    </row>
    <row r="347" spans="1:11">
      <c r="A347" t="s">
        <v>3917</v>
      </c>
      <c r="B347" t="s">
        <v>4374</v>
      </c>
      <c r="C347" t="str">
        <f>VLOOKUP(A347,dataset!B:K,2,0)</f>
        <v>KEEP</v>
      </c>
      <c r="D347">
        <f>VLOOKUP(A347,dataset!B:K,3,0)</f>
        <v>0</v>
      </c>
      <c r="E347" t="str">
        <f>VLOOKUP(A347,dataset!B:K,9,0)</f>
        <v>Hypoponera_JTL037_EX3052</v>
      </c>
      <c r="F347" t="str">
        <f>VLOOKUP(A347,dataset!B:K,10,0)</f>
        <v>Hypoponera_JTL037_EX3052</v>
      </c>
      <c r="G347" t="s">
        <v>4374</v>
      </c>
      <c r="H347">
        <f t="shared" si="20"/>
        <v>1</v>
      </c>
      <c r="I347">
        <f t="shared" si="21"/>
        <v>1</v>
      </c>
      <c r="J347" t="str">
        <f t="shared" si="22"/>
        <v>mv Hypoponera_JTL037_EX3052.contigs.fasta ./final</v>
      </c>
      <c r="K347" t="str">
        <f t="shared" si="23"/>
        <v>mv Hypoponera_JTL037_EX3052.contigs.fasta Hypoponera_JTL037_EX3052.contigs.fasta</v>
      </c>
    </row>
    <row r="348" spans="1:11">
      <c r="A348" t="s">
        <v>592</v>
      </c>
      <c r="B348" t="s">
        <v>2432</v>
      </c>
      <c r="C348" t="str">
        <f>VLOOKUP(A348,dataset!B:K,2,0)</f>
        <v>KEEP</v>
      </c>
      <c r="D348">
        <f>VLOOKUP(A348,dataset!B:K,3,0)</f>
        <v>0</v>
      </c>
      <c r="E348" t="str">
        <f>VLOOKUP(A348,dataset!B:K,9,0)</f>
        <v>Hypoponera_lepida_EX2759</v>
      </c>
      <c r="F348" t="str">
        <f>VLOOKUP(A348,dataset!B:K,10,0)</f>
        <v>Hypoponera_lepida_EX2759</v>
      </c>
      <c r="G348" t="s">
        <v>2432</v>
      </c>
      <c r="H348">
        <f t="shared" si="20"/>
        <v>1</v>
      </c>
      <c r="I348">
        <f t="shared" si="21"/>
        <v>1</v>
      </c>
      <c r="J348" t="str">
        <f t="shared" si="22"/>
        <v>mv Hypoponera_lepida_EX2759.contigs.fasta ./final</v>
      </c>
      <c r="K348" t="str">
        <f t="shared" si="23"/>
        <v>mv Hypoponera_lepida_EX2759.contigs.fasta Hypoponera_lepida_EX2759.contigs.fasta</v>
      </c>
    </row>
    <row r="349" spans="1:11">
      <c r="A349" t="s">
        <v>594</v>
      </c>
      <c r="B349" t="s">
        <v>2433</v>
      </c>
      <c r="C349" t="str">
        <f>VLOOKUP(A349,dataset!B:K,2,0)</f>
        <v>KEEP</v>
      </c>
      <c r="D349" t="str">
        <f>VLOOKUP(A349,dataset!B:K,3,0)</f>
        <v>KEEP</v>
      </c>
      <c r="E349" t="str">
        <f>VLOOKUP(A349,dataset!B:K,9,0)</f>
        <v>Hypoponera_leveillei_D2081</v>
      </c>
      <c r="F349" t="str">
        <f>VLOOKUP(A349,dataset!B:K,10,0)</f>
        <v>Hypoponera_leveillei_D2081</v>
      </c>
      <c r="G349" t="s">
        <v>2433</v>
      </c>
      <c r="H349">
        <f t="shared" si="20"/>
        <v>1</v>
      </c>
      <c r="I349">
        <f t="shared" si="21"/>
        <v>1</v>
      </c>
      <c r="J349" t="str">
        <f t="shared" si="22"/>
        <v>mv Hypoponera_leveillei_D2081.contigs.fasta ./final</v>
      </c>
      <c r="K349" t="str">
        <f t="shared" si="23"/>
        <v>mv Hypoponera_leveillei_D2081.contigs.fasta Hypoponera_leveillei_D2081.contigs.fasta</v>
      </c>
    </row>
    <row r="350" spans="1:11">
      <c r="A350" t="s">
        <v>1844</v>
      </c>
      <c r="B350" t="s">
        <v>2434</v>
      </c>
      <c r="C350" t="str">
        <f>VLOOKUP(A350,dataset!B:K,2,0)</f>
        <v>KEEP</v>
      </c>
      <c r="D350">
        <f>VLOOKUP(A350,dataset!B:K,3,0)</f>
        <v>0</v>
      </c>
      <c r="E350" t="str">
        <f>VLOOKUP(A350,dataset!B:K,9,0)</f>
        <v>Hypoponera_ludovicae_MAMI0598_CASENT0060629</v>
      </c>
      <c r="F350" t="str">
        <f>VLOOKUP(A350,dataset!B:K,10,0)</f>
        <v>Hypoponera_ludovicae_MAMI0598_CASENT0060629</v>
      </c>
      <c r="G350" t="s">
        <v>2434</v>
      </c>
      <c r="H350">
        <f t="shared" si="20"/>
        <v>1</v>
      </c>
      <c r="I350">
        <f t="shared" si="21"/>
        <v>1</v>
      </c>
      <c r="J350" t="str">
        <f t="shared" si="22"/>
        <v>mv Hypoponera_ludovicae_MAMI0598_CASENT0060629.contigs.fasta ./final</v>
      </c>
      <c r="K350" t="str">
        <f t="shared" si="23"/>
        <v>mv Hypoponera_ludovicae_MAMI0598_CASENT0060629.contigs.fasta Hypoponera_ludovicae_MAMI0598_CASENT0060629.contigs.fasta</v>
      </c>
    </row>
    <row r="351" spans="1:11">
      <c r="A351" t="s">
        <v>3919</v>
      </c>
      <c r="B351" t="s">
        <v>4368</v>
      </c>
      <c r="C351" t="str">
        <f>VLOOKUP(A351,dataset!B:K,2,0)</f>
        <v>KEEP</v>
      </c>
      <c r="D351">
        <f>VLOOKUP(A351,dataset!B:K,3,0)</f>
        <v>0</v>
      </c>
      <c r="E351" t="str">
        <f>VLOOKUP(A351,dataset!B:K,9,0)</f>
        <v>Hypoponera_Mad02_EX3071</v>
      </c>
      <c r="F351" t="str">
        <f>VLOOKUP(A351,dataset!B:K,10,0)</f>
        <v>Hypoponera_Mad02_EX3071</v>
      </c>
      <c r="G351" t="s">
        <v>4368</v>
      </c>
      <c r="H351">
        <f t="shared" si="20"/>
        <v>1</v>
      </c>
      <c r="I351">
        <f t="shared" si="21"/>
        <v>1</v>
      </c>
      <c r="J351" t="str">
        <f t="shared" si="22"/>
        <v>mv Hypoponera_Mad02_EX3071.contigs.fasta ./final</v>
      </c>
      <c r="K351" t="str">
        <f t="shared" si="23"/>
        <v>mv Hypoponera_Mad02_EX3071.contigs.fasta Hypoponera_Mad02_EX3071.contigs.fasta</v>
      </c>
    </row>
    <row r="352" spans="1:11">
      <c r="A352" t="s">
        <v>597</v>
      </c>
      <c r="B352" t="s">
        <v>2435</v>
      </c>
      <c r="C352" t="str">
        <f>VLOOKUP(A352,dataset!B:K,2,0)</f>
        <v>KEEP</v>
      </c>
      <c r="D352">
        <f>VLOOKUP(A352,dataset!B:K,3,0)</f>
        <v>0</v>
      </c>
      <c r="E352" t="str">
        <f>VLOOKUP(A352,dataset!B:K,9,0)</f>
        <v>Hypoponera_meridia_EX2760</v>
      </c>
      <c r="F352" t="str">
        <f>VLOOKUP(A352,dataset!B:K,10,0)</f>
        <v>Hypoponera_meridia_EX2760</v>
      </c>
      <c r="G352" t="s">
        <v>2435</v>
      </c>
      <c r="H352">
        <f t="shared" si="20"/>
        <v>1</v>
      </c>
      <c r="I352">
        <f t="shared" si="21"/>
        <v>1</v>
      </c>
      <c r="J352" t="str">
        <f t="shared" si="22"/>
        <v>mv Hypoponera_meridia_EX2760.contigs.fasta ./final</v>
      </c>
      <c r="K352" t="str">
        <f t="shared" si="23"/>
        <v>mv Hypoponera_meridia_EX2760.contigs.fasta Hypoponera_meridia_EX2760.contigs.fasta</v>
      </c>
    </row>
    <row r="353" spans="1:11">
      <c r="A353" t="s">
        <v>1610</v>
      </c>
      <c r="B353" t="s">
        <v>2273</v>
      </c>
      <c r="C353" t="str">
        <f>VLOOKUP(A353,dataset!B:K,2,0)</f>
        <v>REMOVE</v>
      </c>
      <c r="D353">
        <f>VLOOKUP(A353,dataset!B:K,3,0)</f>
        <v>0</v>
      </c>
      <c r="E353" t="str">
        <f>VLOOKUP(A353,dataset!B:K,9,0)</f>
        <v>Hypoponera_MG001_MAMI0750_CASENT0140168</v>
      </c>
      <c r="F353" t="str">
        <f>VLOOKUP(A353,dataset!B:K,10,0)</f>
        <v>Hypoponera_MG001_MAMI0750_CASENT0140168</v>
      </c>
      <c r="G353" t="s">
        <v>2273</v>
      </c>
      <c r="H353">
        <f t="shared" si="20"/>
        <v>1</v>
      </c>
      <c r="I353">
        <f t="shared" si="21"/>
        <v>1</v>
      </c>
      <c r="J353" t="str">
        <f t="shared" si="22"/>
        <v>mv Hypoponera_MG001_MAMI0750_CASENT0140168.contigs.fasta ./final</v>
      </c>
      <c r="K353" t="str">
        <f t="shared" si="23"/>
        <v>mv Hypoponera_MG001_MAMI0750_CASENT0140168.contigs.fasta Hypoponera_MG001_MAMI0750_CASENT0140168.contigs.fasta</v>
      </c>
    </row>
    <row r="354" spans="1:11">
      <c r="A354" t="s">
        <v>1612</v>
      </c>
      <c r="B354" t="s">
        <v>2274</v>
      </c>
      <c r="C354" t="str">
        <f>VLOOKUP(A354,dataset!B:K,2,0)</f>
        <v>REMOVE</v>
      </c>
      <c r="D354">
        <f>VLOOKUP(A354,dataset!B:K,3,0)</f>
        <v>0</v>
      </c>
      <c r="E354" t="str">
        <f>VLOOKUP(A354,dataset!B:K,9,0)</f>
        <v>Hypoponera_MG002_MAMI0599_CASENT0788906</v>
      </c>
      <c r="F354" t="str">
        <f>VLOOKUP(A354,dataset!B:K,10,0)</f>
        <v>Hypoponera_MG002_MAMI0599_CASENT0788906</v>
      </c>
      <c r="G354" t="s">
        <v>2274</v>
      </c>
      <c r="H354">
        <f t="shared" si="20"/>
        <v>1</v>
      </c>
      <c r="I354">
        <f t="shared" si="21"/>
        <v>1</v>
      </c>
      <c r="J354" t="str">
        <f t="shared" si="22"/>
        <v>mv Hypoponera_MG002_MAMI0599_CASENT0788906.contigs.fasta ./final</v>
      </c>
      <c r="K354" t="str">
        <f t="shared" si="23"/>
        <v>mv Hypoponera_MG002_MAMI0599_CASENT0788906.contigs.fasta Hypoponera_MG002_MAMI0599_CASENT0788906.contigs.fasta</v>
      </c>
    </row>
    <row r="355" spans="1:11">
      <c r="A355" t="s">
        <v>1614</v>
      </c>
      <c r="B355" t="s">
        <v>2275</v>
      </c>
      <c r="C355" t="str">
        <f>VLOOKUP(A355,dataset!B:K,2,0)</f>
        <v>REMOVE</v>
      </c>
      <c r="D355">
        <f>VLOOKUP(A355,dataset!B:K,3,0)</f>
        <v>0</v>
      </c>
      <c r="E355" t="str">
        <f>VLOOKUP(A355,dataset!B:K,9,0)</f>
        <v>Hypoponera_MG003_MAMI0600_CASENT0353451</v>
      </c>
      <c r="F355" t="str">
        <f>VLOOKUP(A355,dataset!B:K,10,0)</f>
        <v>Hypoponera_MG003_MAMI0600_CASENT0353451</v>
      </c>
      <c r="G355" t="s">
        <v>2275</v>
      </c>
      <c r="H355">
        <f t="shared" si="20"/>
        <v>1</v>
      </c>
      <c r="I355">
        <f t="shared" si="21"/>
        <v>1</v>
      </c>
      <c r="J355" t="str">
        <f t="shared" si="22"/>
        <v>mv Hypoponera_MG003_MAMI0600_CASENT0353451.contigs.fasta ./final</v>
      </c>
      <c r="K355" t="str">
        <f t="shared" si="23"/>
        <v>mv Hypoponera_MG003_MAMI0600_CASENT0353451.contigs.fasta Hypoponera_MG003_MAMI0600_CASENT0353451.contigs.fasta</v>
      </c>
    </row>
    <row r="356" spans="1:11">
      <c r="A356" t="s">
        <v>1616</v>
      </c>
      <c r="B356" t="s">
        <v>2276</v>
      </c>
      <c r="C356" t="str">
        <f>VLOOKUP(A356,dataset!B:K,2,0)</f>
        <v>REMOVE</v>
      </c>
      <c r="D356">
        <f>VLOOKUP(A356,dataset!B:K,3,0)</f>
        <v>0</v>
      </c>
      <c r="E356" t="str">
        <f>VLOOKUP(A356,dataset!B:K,9,0)</f>
        <v>Hypoponera_MG004_MAMI0601_CASENT0061527</v>
      </c>
      <c r="F356" t="str">
        <f>VLOOKUP(A356,dataset!B:K,10,0)</f>
        <v>Hypoponera_MG004_MAMI0601_CASENT0061527</v>
      </c>
      <c r="G356" t="s">
        <v>2276</v>
      </c>
      <c r="H356">
        <f t="shared" si="20"/>
        <v>1</v>
      </c>
      <c r="I356">
        <f t="shared" si="21"/>
        <v>1</v>
      </c>
      <c r="J356" t="str">
        <f t="shared" si="22"/>
        <v>mv Hypoponera_MG004_MAMI0601_CASENT0061527.contigs.fasta ./final</v>
      </c>
      <c r="K356" t="str">
        <f t="shared" si="23"/>
        <v>mv Hypoponera_MG004_MAMI0601_CASENT0061527.contigs.fasta Hypoponera_MG004_MAMI0601_CASENT0061527.contigs.fasta</v>
      </c>
    </row>
    <row r="357" spans="1:11">
      <c r="A357" t="s">
        <v>1618</v>
      </c>
      <c r="B357" t="s">
        <v>2277</v>
      </c>
      <c r="C357" t="str">
        <f>VLOOKUP(A357,dataset!B:K,2,0)</f>
        <v>REMOVE</v>
      </c>
      <c r="D357">
        <f>VLOOKUP(A357,dataset!B:K,3,0)</f>
        <v>0</v>
      </c>
      <c r="E357" t="str">
        <f>VLOOKUP(A357,dataset!B:K,9,0)</f>
        <v>Hypoponera_MG005_MAMI0602_CASENT0137576</v>
      </c>
      <c r="F357" t="str">
        <f>VLOOKUP(A357,dataset!B:K,10,0)</f>
        <v>Hypoponera_MG005_MAMI0602_CASENT0137576</v>
      </c>
      <c r="G357" t="s">
        <v>2277</v>
      </c>
      <c r="H357">
        <f t="shared" si="20"/>
        <v>1</v>
      </c>
      <c r="I357">
        <f t="shared" si="21"/>
        <v>1</v>
      </c>
      <c r="J357" t="str">
        <f t="shared" si="22"/>
        <v>mv Hypoponera_MG005_MAMI0602_CASENT0137576.contigs.fasta ./final</v>
      </c>
      <c r="K357" t="str">
        <f t="shared" si="23"/>
        <v>mv Hypoponera_MG005_MAMI0602_CASENT0137576.contigs.fasta Hypoponera_MG005_MAMI0602_CASENT0137576.contigs.fasta</v>
      </c>
    </row>
    <row r="358" spans="1:11">
      <c r="A358" t="s">
        <v>1620</v>
      </c>
      <c r="B358" t="s">
        <v>2278</v>
      </c>
      <c r="C358" t="str">
        <f>VLOOKUP(A358,dataset!B:K,2,0)</f>
        <v>REMOVE</v>
      </c>
      <c r="D358">
        <f>VLOOKUP(A358,dataset!B:K,3,0)</f>
        <v>0</v>
      </c>
      <c r="E358" t="str">
        <f>VLOOKUP(A358,dataset!B:K,9,0)</f>
        <v>Hypoponera_MG006_MAMI0603_CASENT0230545</v>
      </c>
      <c r="F358" t="str">
        <f>VLOOKUP(A358,dataset!B:K,10,0)</f>
        <v>Hypoponera_MG006_MAMI0603_CASENT0230545</v>
      </c>
      <c r="G358" t="s">
        <v>2278</v>
      </c>
      <c r="H358">
        <f t="shared" si="20"/>
        <v>1</v>
      </c>
      <c r="I358">
        <f t="shared" si="21"/>
        <v>1</v>
      </c>
      <c r="J358" t="str">
        <f t="shared" si="22"/>
        <v>mv Hypoponera_MG006_MAMI0603_CASENT0230545.contigs.fasta ./final</v>
      </c>
      <c r="K358" t="str">
        <f t="shared" si="23"/>
        <v>mv Hypoponera_MG006_MAMI0603_CASENT0230545.contigs.fasta Hypoponera_MG006_MAMI0603_CASENT0230545.contigs.fasta</v>
      </c>
    </row>
    <row r="359" spans="1:11">
      <c r="A359" t="s">
        <v>1622</v>
      </c>
      <c r="B359" t="s">
        <v>2279</v>
      </c>
      <c r="C359" t="str">
        <f>VLOOKUP(A359,dataset!B:K,2,0)</f>
        <v>KEEP</v>
      </c>
      <c r="D359">
        <f>VLOOKUP(A359,dataset!B:K,3,0)</f>
        <v>0</v>
      </c>
      <c r="E359" t="str">
        <f>VLOOKUP(A359,dataset!B:K,9,0)</f>
        <v>Hypoponera_MG007_MAMI0751_CASENT0243383</v>
      </c>
      <c r="F359" t="str">
        <f>VLOOKUP(A359,dataset!B:K,10,0)</f>
        <v>Hypoponera_MG007_MAMI0751_CASENT0243383</v>
      </c>
      <c r="G359" t="s">
        <v>2279</v>
      </c>
      <c r="H359">
        <f t="shared" si="20"/>
        <v>1</v>
      </c>
      <c r="I359">
        <f t="shared" si="21"/>
        <v>1</v>
      </c>
      <c r="J359" t="str">
        <f t="shared" si="22"/>
        <v>mv Hypoponera_MG007_MAMI0751_CASENT0243383.contigs.fasta ./final</v>
      </c>
      <c r="K359" t="str">
        <f t="shared" si="23"/>
        <v>mv Hypoponera_MG007_MAMI0751_CASENT0243383.contigs.fasta Hypoponera_MG007_MAMI0751_CASENT0243383.contigs.fasta</v>
      </c>
    </row>
    <row r="360" spans="1:11">
      <c r="A360" t="s">
        <v>1624</v>
      </c>
      <c r="B360" t="s">
        <v>2280</v>
      </c>
      <c r="C360" t="str">
        <f>VLOOKUP(A360,dataset!B:K,2,0)</f>
        <v>REMOVE</v>
      </c>
      <c r="D360">
        <f>VLOOKUP(A360,dataset!B:K,3,0)</f>
        <v>0</v>
      </c>
      <c r="E360" t="str">
        <f>VLOOKUP(A360,dataset!B:K,9,0)</f>
        <v>Hypoponera_MG008_MAMI0604_CASENT0142596</v>
      </c>
      <c r="F360" t="str">
        <f>VLOOKUP(A360,dataset!B:K,10,0)</f>
        <v>Hypoponera_MG008_MAMI0604_CASENT0142596</v>
      </c>
      <c r="G360" t="s">
        <v>2280</v>
      </c>
      <c r="H360">
        <f t="shared" si="20"/>
        <v>1</v>
      </c>
      <c r="I360">
        <f t="shared" si="21"/>
        <v>1</v>
      </c>
      <c r="J360" t="str">
        <f t="shared" si="22"/>
        <v>mv Hypoponera_MG008_MAMI0604_CASENT0142596.contigs.fasta ./final</v>
      </c>
      <c r="K360" t="str">
        <f t="shared" si="23"/>
        <v>mv Hypoponera_MG008_MAMI0604_CASENT0142596.contigs.fasta Hypoponera_MG008_MAMI0604_CASENT0142596.contigs.fasta</v>
      </c>
    </row>
    <row r="361" spans="1:11">
      <c r="A361" t="s">
        <v>1626</v>
      </c>
      <c r="B361" t="s">
        <v>2281</v>
      </c>
      <c r="C361" t="str">
        <f>VLOOKUP(A361,dataset!B:K,2,0)</f>
        <v>REMOVE</v>
      </c>
      <c r="D361">
        <f>VLOOKUP(A361,dataset!B:K,3,0)</f>
        <v>0</v>
      </c>
      <c r="E361" t="str">
        <f>VLOOKUP(A361,dataset!B:K,9,0)</f>
        <v>Hypoponera_MG009_MAMI0605_CASENT0140510</v>
      </c>
      <c r="F361" t="str">
        <f>VLOOKUP(A361,dataset!B:K,10,0)</f>
        <v>Hypoponera_MG009_MAMI0605_CASENT0140510</v>
      </c>
      <c r="G361" t="s">
        <v>2281</v>
      </c>
      <c r="H361">
        <f t="shared" si="20"/>
        <v>1</v>
      </c>
      <c r="I361">
        <f t="shared" si="21"/>
        <v>1</v>
      </c>
      <c r="J361" t="str">
        <f t="shared" si="22"/>
        <v>mv Hypoponera_MG009_MAMI0605_CASENT0140510.contigs.fasta ./final</v>
      </c>
      <c r="K361" t="str">
        <f t="shared" si="23"/>
        <v>mv Hypoponera_MG009_MAMI0605_CASENT0140510.contigs.fasta Hypoponera_MG009_MAMI0605_CASENT0140510.contigs.fasta</v>
      </c>
    </row>
    <row r="362" spans="1:11">
      <c r="A362" t="s">
        <v>1628</v>
      </c>
      <c r="B362" t="s">
        <v>2282</v>
      </c>
      <c r="C362" t="str">
        <f>VLOOKUP(A362,dataset!B:K,2,0)</f>
        <v>REMOVE</v>
      </c>
      <c r="D362">
        <f>VLOOKUP(A362,dataset!B:K,3,0)</f>
        <v>0</v>
      </c>
      <c r="E362" t="str">
        <f>VLOOKUP(A362,dataset!B:K,9,0)</f>
        <v>Hypoponera_MG010_MAMI0606_CASENT0023880</v>
      </c>
      <c r="F362" t="str">
        <f>VLOOKUP(A362,dataset!B:K,10,0)</f>
        <v>Hypoponera_MG010_MAMI0606_CASENT0023880</v>
      </c>
      <c r="G362" t="s">
        <v>2282</v>
      </c>
      <c r="H362">
        <f t="shared" si="20"/>
        <v>1</v>
      </c>
      <c r="I362">
        <f t="shared" si="21"/>
        <v>1</v>
      </c>
      <c r="J362" t="str">
        <f t="shared" si="22"/>
        <v>mv Hypoponera_MG010_MAMI0606_CASENT0023880.contigs.fasta ./final</v>
      </c>
      <c r="K362" t="str">
        <f t="shared" si="23"/>
        <v>mv Hypoponera_MG010_MAMI0606_CASENT0023880.contigs.fasta Hypoponera_MG010_MAMI0606_CASENT0023880.contigs.fasta</v>
      </c>
    </row>
    <row r="363" spans="1:11">
      <c r="A363" t="s">
        <v>1630</v>
      </c>
      <c r="B363" t="s">
        <v>2283</v>
      </c>
      <c r="C363" t="str">
        <f>VLOOKUP(A363,dataset!B:K,2,0)</f>
        <v>REMOVE</v>
      </c>
      <c r="D363">
        <f>VLOOKUP(A363,dataset!B:K,3,0)</f>
        <v>0</v>
      </c>
      <c r="E363" t="str">
        <f>VLOOKUP(A363,dataset!B:K,9,0)</f>
        <v>Hypoponera_MG011_MAMI1242_CASENT0041933</v>
      </c>
      <c r="F363" t="str">
        <f>VLOOKUP(A363,dataset!B:K,10,0)</f>
        <v>Hypoponera_MG011_MAMI1242_CASENT0041933</v>
      </c>
      <c r="G363" t="s">
        <v>2283</v>
      </c>
      <c r="H363">
        <f t="shared" si="20"/>
        <v>1</v>
      </c>
      <c r="I363">
        <f t="shared" si="21"/>
        <v>1</v>
      </c>
      <c r="J363" t="str">
        <f t="shared" si="22"/>
        <v>mv Hypoponera_MG011_MAMI1242_CASENT0041933.contigs.fasta ./final</v>
      </c>
      <c r="K363" t="str">
        <f t="shared" si="23"/>
        <v>mv Hypoponera_MG011_MAMI1242_CASENT0041933.contigs.fasta Hypoponera_MG011_MAMI1242_CASENT0041933.contigs.fasta</v>
      </c>
    </row>
    <row r="364" spans="1:11">
      <c r="A364" t="s">
        <v>1632</v>
      </c>
      <c r="B364" t="s">
        <v>2284</v>
      </c>
      <c r="C364" t="str">
        <f>VLOOKUP(A364,dataset!B:K,2,0)</f>
        <v>REMOVE</v>
      </c>
      <c r="D364">
        <f>VLOOKUP(A364,dataset!B:K,3,0)</f>
        <v>0</v>
      </c>
      <c r="E364" t="str">
        <f>VLOOKUP(A364,dataset!B:K,9,0)</f>
        <v>Hypoponera_MG012_MAMI0607_CASENT0043916</v>
      </c>
      <c r="F364" t="str">
        <f>VLOOKUP(A364,dataset!B:K,10,0)</f>
        <v>Hypoponera_MG012_MAMI0607_CASENT0043916</v>
      </c>
      <c r="G364" t="s">
        <v>2284</v>
      </c>
      <c r="H364">
        <f t="shared" si="20"/>
        <v>1</v>
      </c>
      <c r="I364">
        <f t="shared" si="21"/>
        <v>1</v>
      </c>
      <c r="J364" t="str">
        <f t="shared" si="22"/>
        <v>mv Hypoponera_MG012_MAMI0607_CASENT0043916.contigs.fasta ./final</v>
      </c>
      <c r="K364" t="str">
        <f t="shared" si="23"/>
        <v>mv Hypoponera_MG012_MAMI0607_CASENT0043916.contigs.fasta Hypoponera_MG012_MAMI0607_CASENT0043916.contigs.fasta</v>
      </c>
    </row>
    <row r="365" spans="1:11">
      <c r="A365" t="s">
        <v>1634</v>
      </c>
      <c r="B365" t="s">
        <v>2285</v>
      </c>
      <c r="C365" t="str">
        <f>VLOOKUP(A365,dataset!B:K,2,0)</f>
        <v>REMOVE</v>
      </c>
      <c r="D365">
        <f>VLOOKUP(A365,dataset!B:K,3,0)</f>
        <v>0</v>
      </c>
      <c r="E365" t="str">
        <f>VLOOKUP(A365,dataset!B:K,9,0)</f>
        <v>Hypoponera_MG013_MAMI0608_CASENT0478682</v>
      </c>
      <c r="F365" t="str">
        <f>VLOOKUP(A365,dataset!B:K,10,0)</f>
        <v>Hypoponera_MG013_MAMI0608_CASENT0478682</v>
      </c>
      <c r="G365" t="s">
        <v>2285</v>
      </c>
      <c r="H365">
        <f t="shared" si="20"/>
        <v>1</v>
      </c>
      <c r="I365">
        <f t="shared" si="21"/>
        <v>1</v>
      </c>
      <c r="J365" t="str">
        <f t="shared" si="22"/>
        <v>mv Hypoponera_MG013_MAMI0608_CASENT0478682.contigs.fasta ./final</v>
      </c>
      <c r="K365" t="str">
        <f t="shared" si="23"/>
        <v>mv Hypoponera_MG013_MAMI0608_CASENT0478682.contigs.fasta Hypoponera_MG013_MAMI0608_CASENT0478682.contigs.fasta</v>
      </c>
    </row>
    <row r="366" spans="1:11">
      <c r="A366" t="s">
        <v>1636</v>
      </c>
      <c r="B366" t="s">
        <v>2286</v>
      </c>
      <c r="C366" t="str">
        <f>VLOOKUP(A366,dataset!B:K,2,0)</f>
        <v>REMOVE</v>
      </c>
      <c r="D366">
        <f>VLOOKUP(A366,dataset!B:K,3,0)</f>
        <v>0</v>
      </c>
      <c r="E366" t="str">
        <f>VLOOKUP(A366,dataset!B:K,9,0)</f>
        <v>Hypoponera_MG014_MAMI0609_CASENT0291288</v>
      </c>
      <c r="F366" t="str">
        <f>VLOOKUP(A366,dataset!B:K,10,0)</f>
        <v>Hypoponera_MG014_MAMI0609_CASENT0291288</v>
      </c>
      <c r="G366" t="s">
        <v>2286</v>
      </c>
      <c r="H366">
        <f t="shared" si="20"/>
        <v>1</v>
      </c>
      <c r="I366">
        <f t="shared" si="21"/>
        <v>1</v>
      </c>
      <c r="J366" t="str">
        <f t="shared" si="22"/>
        <v>mv Hypoponera_MG014_MAMI0609_CASENT0291288.contigs.fasta ./final</v>
      </c>
      <c r="K366" t="str">
        <f t="shared" si="23"/>
        <v>mv Hypoponera_MG014_MAMI0609_CASENT0291288.contigs.fasta Hypoponera_MG014_MAMI0609_CASENT0291288.contigs.fasta</v>
      </c>
    </row>
    <row r="367" spans="1:11">
      <c r="A367" t="s">
        <v>1638</v>
      </c>
      <c r="B367" t="s">
        <v>2287</v>
      </c>
      <c r="C367" t="str">
        <f>VLOOKUP(A367,dataset!B:K,2,0)</f>
        <v>REMOVE</v>
      </c>
      <c r="D367">
        <f>VLOOKUP(A367,dataset!B:K,3,0)</f>
        <v>0</v>
      </c>
      <c r="E367" t="str">
        <f>VLOOKUP(A367,dataset!B:K,9,0)</f>
        <v>Hypoponera_MG015_MAMI0610_CASENT0030891</v>
      </c>
      <c r="F367" t="str">
        <f>VLOOKUP(A367,dataset!B:K,10,0)</f>
        <v>Hypoponera_MG015_MAMI0610_CASENT0030891</v>
      </c>
      <c r="G367" t="s">
        <v>2287</v>
      </c>
      <c r="H367">
        <f t="shared" si="20"/>
        <v>1</v>
      </c>
      <c r="I367">
        <f t="shared" si="21"/>
        <v>1</v>
      </c>
      <c r="J367" t="str">
        <f t="shared" si="22"/>
        <v>mv Hypoponera_MG015_MAMI0610_CASENT0030891.contigs.fasta ./final</v>
      </c>
      <c r="K367" t="str">
        <f t="shared" si="23"/>
        <v>mv Hypoponera_MG015_MAMI0610_CASENT0030891.contigs.fasta Hypoponera_MG015_MAMI0610_CASENT0030891.contigs.fasta</v>
      </c>
    </row>
    <row r="368" spans="1:11">
      <c r="A368" t="s">
        <v>1640</v>
      </c>
      <c r="B368" t="s">
        <v>2288</v>
      </c>
      <c r="C368" t="str">
        <f>VLOOKUP(A368,dataset!B:K,2,0)</f>
        <v>REMOVE</v>
      </c>
      <c r="D368">
        <f>VLOOKUP(A368,dataset!B:K,3,0)</f>
        <v>0</v>
      </c>
      <c r="E368" t="str">
        <f>VLOOKUP(A368,dataset!B:K,9,0)</f>
        <v>Hypoponera_MG016_MAMI1243_CASENT0043949</v>
      </c>
      <c r="F368" t="str">
        <f>VLOOKUP(A368,dataset!B:K,10,0)</f>
        <v>Hypoponera_MG016_MAMI1243_CASENT0043949</v>
      </c>
      <c r="G368" t="s">
        <v>2288</v>
      </c>
      <c r="H368">
        <f t="shared" si="20"/>
        <v>1</v>
      </c>
      <c r="I368">
        <f t="shared" si="21"/>
        <v>1</v>
      </c>
      <c r="J368" t="str">
        <f t="shared" si="22"/>
        <v>mv Hypoponera_MG016_MAMI1243_CASENT0043949.contigs.fasta ./final</v>
      </c>
      <c r="K368" t="str">
        <f t="shared" si="23"/>
        <v>mv Hypoponera_MG016_MAMI1243_CASENT0043949.contigs.fasta Hypoponera_MG016_MAMI1243_CASENT0043949.contigs.fasta</v>
      </c>
    </row>
    <row r="369" spans="1:11">
      <c r="A369" t="s">
        <v>1642</v>
      </c>
      <c r="B369" t="s">
        <v>2289</v>
      </c>
      <c r="C369" t="str">
        <f>VLOOKUP(A369,dataset!B:K,2,0)</f>
        <v>REMOVE</v>
      </c>
      <c r="D369">
        <f>VLOOKUP(A369,dataset!B:K,3,0)</f>
        <v>0</v>
      </c>
      <c r="E369" t="str">
        <f>VLOOKUP(A369,dataset!B:K,9,0)</f>
        <v>Hypoponera_MG017_MAMI0611_CASENT0700999</v>
      </c>
      <c r="F369" t="str">
        <f>VLOOKUP(A369,dataset!B:K,10,0)</f>
        <v>Hypoponera_MG017_MAMI0611_CASENT0700999</v>
      </c>
      <c r="G369" t="s">
        <v>2289</v>
      </c>
      <c r="H369">
        <f t="shared" si="20"/>
        <v>1</v>
      </c>
      <c r="I369">
        <f t="shared" si="21"/>
        <v>1</v>
      </c>
      <c r="J369" t="str">
        <f t="shared" si="22"/>
        <v>mv Hypoponera_MG017_MAMI0611_CASENT0700999.contigs.fasta ./final</v>
      </c>
      <c r="K369" t="str">
        <f t="shared" si="23"/>
        <v>mv Hypoponera_MG017_MAMI0611_CASENT0700999.contigs.fasta Hypoponera_MG017_MAMI0611_CASENT0700999.contigs.fasta</v>
      </c>
    </row>
    <row r="370" spans="1:11">
      <c r="A370" t="s">
        <v>1644</v>
      </c>
      <c r="B370" t="s">
        <v>2290</v>
      </c>
      <c r="C370" t="str">
        <f>VLOOKUP(A370,dataset!B:K,2,0)</f>
        <v>REMOVE</v>
      </c>
      <c r="D370">
        <f>VLOOKUP(A370,dataset!B:K,3,0)</f>
        <v>0</v>
      </c>
      <c r="E370" t="str">
        <f>VLOOKUP(A370,dataset!B:K,9,0)</f>
        <v>Hypoponera_MG018_MAMI0612_CASENT0129874</v>
      </c>
      <c r="F370" t="str">
        <f>VLOOKUP(A370,dataset!B:K,10,0)</f>
        <v>Hypoponera_MG018_MAMI0612_CASENT0129874</v>
      </c>
      <c r="G370" t="s">
        <v>2290</v>
      </c>
      <c r="H370">
        <f t="shared" si="20"/>
        <v>1</v>
      </c>
      <c r="I370">
        <f t="shared" si="21"/>
        <v>1</v>
      </c>
      <c r="J370" t="str">
        <f t="shared" si="22"/>
        <v>mv Hypoponera_MG018_MAMI0612_CASENT0129874.contigs.fasta ./final</v>
      </c>
      <c r="K370" t="str">
        <f t="shared" si="23"/>
        <v>mv Hypoponera_MG018_MAMI0612_CASENT0129874.contigs.fasta Hypoponera_MG018_MAMI0612_CASENT0129874.contigs.fasta</v>
      </c>
    </row>
    <row r="371" spans="1:11">
      <c r="A371" t="s">
        <v>1646</v>
      </c>
      <c r="B371" t="s">
        <v>2291</v>
      </c>
      <c r="C371" t="str">
        <f>VLOOKUP(A371,dataset!B:K,2,0)</f>
        <v>REMOVE</v>
      </c>
      <c r="D371">
        <f>VLOOKUP(A371,dataset!B:K,3,0)</f>
        <v>0</v>
      </c>
      <c r="E371" t="str">
        <f>VLOOKUP(A371,dataset!B:K,9,0)</f>
        <v>Hypoponera_MG019_MAMI0613_CASENT0370824</v>
      </c>
      <c r="F371" t="str">
        <f>VLOOKUP(A371,dataset!B:K,10,0)</f>
        <v>Hypoponera_MG019_MAMI0613_CASENT0370824</v>
      </c>
      <c r="G371" t="s">
        <v>2291</v>
      </c>
      <c r="H371">
        <f t="shared" si="20"/>
        <v>1</v>
      </c>
      <c r="I371">
        <f t="shared" si="21"/>
        <v>1</v>
      </c>
      <c r="J371" t="str">
        <f t="shared" si="22"/>
        <v>mv Hypoponera_MG019_MAMI0613_CASENT0370824.contigs.fasta ./final</v>
      </c>
      <c r="K371" t="str">
        <f t="shared" si="23"/>
        <v>mv Hypoponera_MG019_MAMI0613_CASENT0370824.contigs.fasta Hypoponera_MG019_MAMI0613_CASENT0370824.contigs.fasta</v>
      </c>
    </row>
    <row r="372" spans="1:11">
      <c r="A372" t="s">
        <v>1648</v>
      </c>
      <c r="B372" t="s">
        <v>2292</v>
      </c>
      <c r="C372" t="str">
        <f>VLOOKUP(A372,dataset!B:K,2,0)</f>
        <v>REMOVE</v>
      </c>
      <c r="D372">
        <f>VLOOKUP(A372,dataset!B:K,3,0)</f>
        <v>0</v>
      </c>
      <c r="E372" t="str">
        <f>VLOOKUP(A372,dataset!B:K,9,0)</f>
        <v>Hypoponera_MG020_MAMI0614_CASENT0245229</v>
      </c>
      <c r="F372" t="str">
        <f>VLOOKUP(A372,dataset!B:K,10,0)</f>
        <v>Hypoponera_MG020_MAMI0614_CASENT0245229</v>
      </c>
      <c r="G372" t="s">
        <v>2292</v>
      </c>
      <c r="H372">
        <f t="shared" si="20"/>
        <v>1</v>
      </c>
      <c r="I372">
        <f t="shared" si="21"/>
        <v>1</v>
      </c>
      <c r="J372" t="str">
        <f t="shared" si="22"/>
        <v>mv Hypoponera_MG020_MAMI0614_CASENT0245229.contigs.fasta ./final</v>
      </c>
      <c r="K372" t="str">
        <f t="shared" si="23"/>
        <v>mv Hypoponera_MG020_MAMI0614_CASENT0245229.contigs.fasta Hypoponera_MG020_MAMI0614_CASENT0245229.contigs.fasta</v>
      </c>
    </row>
    <row r="373" spans="1:11">
      <c r="A373" t="s">
        <v>1650</v>
      </c>
      <c r="B373" t="s">
        <v>2293</v>
      </c>
      <c r="C373" t="str">
        <f>VLOOKUP(A373,dataset!B:K,2,0)</f>
        <v>REMOVE</v>
      </c>
      <c r="D373">
        <f>VLOOKUP(A373,dataset!B:K,3,0)</f>
        <v>0</v>
      </c>
      <c r="E373" t="str">
        <f>VLOOKUP(A373,dataset!B:K,9,0)</f>
        <v>Hypoponera_MG021_MAMI0615_CASENT0021258</v>
      </c>
      <c r="F373" t="str">
        <f>VLOOKUP(A373,dataset!B:K,10,0)</f>
        <v>Hypoponera_MG021_MAMI0615_CASENT0021258</v>
      </c>
      <c r="G373" t="s">
        <v>2293</v>
      </c>
      <c r="H373">
        <f t="shared" si="20"/>
        <v>1</v>
      </c>
      <c r="I373">
        <f t="shared" si="21"/>
        <v>1</v>
      </c>
      <c r="J373" t="str">
        <f t="shared" si="22"/>
        <v>mv Hypoponera_MG021_MAMI0615_CASENT0021258.contigs.fasta ./final</v>
      </c>
      <c r="K373" t="str">
        <f t="shared" si="23"/>
        <v>mv Hypoponera_MG021_MAMI0615_CASENT0021258.contigs.fasta Hypoponera_MG021_MAMI0615_CASENT0021258.contigs.fasta</v>
      </c>
    </row>
    <row r="374" spans="1:11">
      <c r="A374" t="s">
        <v>1652</v>
      </c>
      <c r="B374" t="s">
        <v>2294</v>
      </c>
      <c r="C374" t="str">
        <f>VLOOKUP(A374,dataset!B:K,2,0)</f>
        <v>REMOVE</v>
      </c>
      <c r="D374">
        <f>VLOOKUP(A374,dataset!B:K,3,0)</f>
        <v>0</v>
      </c>
      <c r="E374" t="str">
        <f>VLOOKUP(A374,dataset!B:K,9,0)</f>
        <v>Hypoponera_MG022MAMI1436_CASENT0231462</v>
      </c>
      <c r="F374" t="str">
        <f>VLOOKUP(A374,dataset!B:K,10,0)</f>
        <v>Hypoponera_MG022MAMI1436_CASENT0231462</v>
      </c>
      <c r="G374" t="s">
        <v>2294</v>
      </c>
      <c r="H374">
        <f t="shared" si="20"/>
        <v>1</v>
      </c>
      <c r="I374">
        <f t="shared" si="21"/>
        <v>1</v>
      </c>
      <c r="J374" t="str">
        <f t="shared" si="22"/>
        <v>mv Hypoponera_MG022MAMI1436_CASENT0231462.contigs.fasta ./final</v>
      </c>
      <c r="K374" t="str">
        <f t="shared" si="23"/>
        <v>mv Hypoponera_MG022MAMI1436_CASENT0231462.contigs.fasta Hypoponera_MG022MAMI1436_CASENT0231462.contigs.fasta</v>
      </c>
    </row>
    <row r="375" spans="1:11">
      <c r="A375" t="s">
        <v>1654</v>
      </c>
      <c r="B375" t="s">
        <v>2295</v>
      </c>
      <c r="C375" t="str">
        <f>VLOOKUP(A375,dataset!B:K,2,0)</f>
        <v>REMOVE</v>
      </c>
      <c r="D375">
        <f>VLOOKUP(A375,dataset!B:K,3,0)</f>
        <v>0</v>
      </c>
      <c r="E375" t="str">
        <f>VLOOKUP(A375,dataset!B:K,9,0)</f>
        <v>Hypoponera_MG023_MAMI0617_CASENT0373050</v>
      </c>
      <c r="F375" t="str">
        <f>VLOOKUP(A375,dataset!B:K,10,0)</f>
        <v>Hypoponera_MG023_MAMI0617_CASENT0373050</v>
      </c>
      <c r="G375" t="s">
        <v>2295</v>
      </c>
      <c r="H375">
        <f t="shared" si="20"/>
        <v>1</v>
      </c>
      <c r="I375">
        <f t="shared" si="21"/>
        <v>1</v>
      </c>
      <c r="J375" t="str">
        <f t="shared" si="22"/>
        <v>mv Hypoponera_MG023_MAMI0617_CASENT0373050.contigs.fasta ./final</v>
      </c>
      <c r="K375" t="str">
        <f t="shared" si="23"/>
        <v>mv Hypoponera_MG023_MAMI0617_CASENT0373050.contigs.fasta Hypoponera_MG023_MAMI0617_CASENT0373050.contigs.fasta</v>
      </c>
    </row>
    <row r="376" spans="1:11">
      <c r="A376" t="s">
        <v>1656</v>
      </c>
      <c r="B376" t="s">
        <v>2296</v>
      </c>
      <c r="C376" t="str">
        <f>VLOOKUP(A376,dataset!B:K,2,0)</f>
        <v>KEEP</v>
      </c>
      <c r="D376">
        <f>VLOOKUP(A376,dataset!B:K,3,0)</f>
        <v>0</v>
      </c>
      <c r="E376" t="str">
        <f>VLOOKUP(A376,dataset!B:K,9,0)</f>
        <v>Hypoponera_MG024_MAMI0635_CASENT0175229</v>
      </c>
      <c r="F376" t="str">
        <f>VLOOKUP(A376,dataset!B:K,10,0)</f>
        <v>Hypoponera_MG024_MAMI0635_CASENT0175229</v>
      </c>
      <c r="G376" t="s">
        <v>2296</v>
      </c>
      <c r="H376">
        <f t="shared" si="20"/>
        <v>1</v>
      </c>
      <c r="I376">
        <f t="shared" si="21"/>
        <v>1</v>
      </c>
      <c r="J376" t="str">
        <f t="shared" si="22"/>
        <v>mv Hypoponera_MG024_MAMI0635_CASENT0175229.contigs.fasta ./final</v>
      </c>
      <c r="K376" t="str">
        <f t="shared" si="23"/>
        <v>mv Hypoponera_MG024_MAMI0635_CASENT0175229.contigs.fasta Hypoponera_MG024_MAMI0635_CASENT0175229.contigs.fasta</v>
      </c>
    </row>
    <row r="377" spans="1:11">
      <c r="A377" t="s">
        <v>1658</v>
      </c>
      <c r="B377" t="s">
        <v>2297</v>
      </c>
      <c r="C377" t="str">
        <f>VLOOKUP(A377,dataset!B:K,2,0)</f>
        <v>KEEP</v>
      </c>
      <c r="D377">
        <f>VLOOKUP(A377,dataset!B:K,3,0)</f>
        <v>0</v>
      </c>
      <c r="E377" t="str">
        <f>VLOOKUP(A377,dataset!B:K,9,0)</f>
        <v>Hypoponera_MG025_MAMI1244_CASENT0136564</v>
      </c>
      <c r="F377" t="str">
        <f>VLOOKUP(A377,dataset!B:K,10,0)</f>
        <v>Hypoponera_MG025_MAMI1244_CASENT0136564</v>
      </c>
      <c r="G377" t="s">
        <v>2297</v>
      </c>
      <c r="H377">
        <f t="shared" si="20"/>
        <v>1</v>
      </c>
      <c r="I377">
        <f t="shared" si="21"/>
        <v>1</v>
      </c>
      <c r="J377" t="str">
        <f t="shared" si="22"/>
        <v>mv Hypoponera_MG025_MAMI1244_CASENT0136564.contigs.fasta ./final</v>
      </c>
      <c r="K377" t="str">
        <f t="shared" si="23"/>
        <v>mv Hypoponera_MG025_MAMI1244_CASENT0136564.contigs.fasta Hypoponera_MG025_MAMI1244_CASENT0136564.contigs.fasta</v>
      </c>
    </row>
    <row r="378" spans="1:11">
      <c r="A378" t="s">
        <v>5846</v>
      </c>
      <c r="B378" t="s">
        <v>2298</v>
      </c>
      <c r="C378" t="str">
        <f>VLOOKUP(A378,dataset!B:K,2,0)</f>
        <v>REMOVE</v>
      </c>
      <c r="D378">
        <f>VLOOKUP(A378,dataset!B:K,3,0)</f>
        <v>0</v>
      </c>
      <c r="E378" t="str">
        <f>VLOOKUP(A378,dataset!B:K,9,0)</f>
        <v>Hypoponera_MG025MAMI1437_CASENT0175220</v>
      </c>
      <c r="F378" t="str">
        <f>VLOOKUP(A378,dataset!B:K,10,0)</f>
        <v>Hypoponera_MG025_MAMI1437_CASENT0175220</v>
      </c>
      <c r="G378" t="s">
        <v>6039</v>
      </c>
      <c r="H378">
        <f t="shared" si="20"/>
        <v>0</v>
      </c>
      <c r="I378">
        <f t="shared" si="21"/>
        <v>1</v>
      </c>
      <c r="J378" t="str">
        <f t="shared" si="22"/>
        <v>mv Hypoponera_MG025MAMI1437_CASENT0175220.contigs.fasta ./final</v>
      </c>
      <c r="K378" t="str">
        <f t="shared" si="23"/>
        <v>mv Hypoponera_MG025MAMI1437_CASENT0175220.contigs.fasta Hypoponera_MG025_MAMI1437_CASENT0175220.contigs.fasta</v>
      </c>
    </row>
    <row r="379" spans="1:11">
      <c r="A379" t="s">
        <v>1660</v>
      </c>
      <c r="B379" t="s">
        <v>2299</v>
      </c>
      <c r="C379" t="str">
        <f>VLOOKUP(A379,dataset!B:K,2,0)</f>
        <v>KEEP</v>
      </c>
      <c r="D379">
        <f>VLOOKUP(A379,dataset!B:K,3,0)</f>
        <v>0</v>
      </c>
      <c r="E379" t="str">
        <f>VLOOKUP(A379,dataset!B:K,9,0)</f>
        <v>Hypoponera_MG026_MAMI0636_CASENT0377978</v>
      </c>
      <c r="F379" t="str">
        <f>VLOOKUP(A379,dataset!B:K,10,0)</f>
        <v>Hypoponera_MG026_MAMI0636_CASENT0377978</v>
      </c>
      <c r="G379" t="s">
        <v>2299</v>
      </c>
      <c r="H379">
        <f t="shared" si="20"/>
        <v>1</v>
      </c>
      <c r="I379">
        <f t="shared" si="21"/>
        <v>1</v>
      </c>
      <c r="J379" t="str">
        <f t="shared" si="22"/>
        <v>mv Hypoponera_MG026_MAMI0636_CASENT0377978.contigs.fasta ./final</v>
      </c>
      <c r="K379" t="str">
        <f t="shared" si="23"/>
        <v>mv Hypoponera_MG026_MAMI0636_CASENT0377978.contigs.fasta Hypoponera_MG026_MAMI0636_CASENT0377978.contigs.fasta</v>
      </c>
    </row>
    <row r="380" spans="1:11">
      <c r="A380" t="s">
        <v>1662</v>
      </c>
      <c r="B380" t="s">
        <v>2300</v>
      </c>
      <c r="C380" t="str">
        <f>VLOOKUP(A380,dataset!B:K,2,0)</f>
        <v>REMOVE</v>
      </c>
      <c r="D380">
        <f>VLOOKUP(A380,dataset!B:K,3,0)</f>
        <v>0</v>
      </c>
      <c r="E380" t="str">
        <f>VLOOKUP(A380,dataset!B:K,9,0)</f>
        <v>Hypoponera_MG027_MAMI1245_CASENT0140546</v>
      </c>
      <c r="F380" t="str">
        <f>VLOOKUP(A380,dataset!B:K,10,0)</f>
        <v>Hypoponera_MG027_MAMI1245_CASENT0140546</v>
      </c>
      <c r="G380" t="s">
        <v>2300</v>
      </c>
      <c r="H380">
        <f t="shared" si="20"/>
        <v>1</v>
      </c>
      <c r="I380">
        <f t="shared" si="21"/>
        <v>1</v>
      </c>
      <c r="J380" t="str">
        <f t="shared" si="22"/>
        <v>mv Hypoponera_MG027_MAMI1245_CASENT0140546.contigs.fasta ./final</v>
      </c>
      <c r="K380" t="str">
        <f t="shared" si="23"/>
        <v>mv Hypoponera_MG027_MAMI1245_CASENT0140546.contigs.fasta Hypoponera_MG027_MAMI1245_CASENT0140546.contigs.fasta</v>
      </c>
    </row>
    <row r="381" spans="1:11">
      <c r="A381" t="s">
        <v>1664</v>
      </c>
      <c r="B381" t="s">
        <v>2301</v>
      </c>
      <c r="C381" t="str">
        <f>VLOOKUP(A381,dataset!B:K,2,0)</f>
        <v>REMOVE</v>
      </c>
      <c r="D381">
        <f>VLOOKUP(A381,dataset!B:K,3,0)</f>
        <v>0</v>
      </c>
      <c r="E381" t="str">
        <f>VLOOKUP(A381,dataset!B:K,9,0)</f>
        <v>Hypoponera_MG028_MAMI0637_CASENT0148704</v>
      </c>
      <c r="F381" t="str">
        <f>VLOOKUP(A381,dataset!B:K,10,0)</f>
        <v>Hypoponera_MG028_MAMI0637_CASENT0148704</v>
      </c>
      <c r="G381" t="s">
        <v>2301</v>
      </c>
      <c r="H381">
        <f t="shared" si="20"/>
        <v>1</v>
      </c>
      <c r="I381">
        <f t="shared" si="21"/>
        <v>1</v>
      </c>
      <c r="J381" t="str">
        <f t="shared" si="22"/>
        <v>mv Hypoponera_MG028_MAMI0637_CASENT0148704.contigs.fasta ./final</v>
      </c>
      <c r="K381" t="str">
        <f t="shared" si="23"/>
        <v>mv Hypoponera_MG028_MAMI0637_CASENT0148704.contigs.fasta Hypoponera_MG028_MAMI0637_CASENT0148704.contigs.fasta</v>
      </c>
    </row>
    <row r="382" spans="1:11">
      <c r="A382" t="s">
        <v>1666</v>
      </c>
      <c r="B382" t="s">
        <v>2302</v>
      </c>
      <c r="C382" t="str">
        <f>VLOOKUP(A382,dataset!B:K,2,0)</f>
        <v>REMOVE</v>
      </c>
      <c r="D382">
        <f>VLOOKUP(A382,dataset!B:K,3,0)</f>
        <v>0</v>
      </c>
      <c r="E382" t="str">
        <f>VLOOKUP(A382,dataset!B:K,9,0)</f>
        <v>Hypoponera_MG029_MAMI0638_CASENT0429614</v>
      </c>
      <c r="F382" t="str">
        <f>VLOOKUP(A382,dataset!B:K,10,0)</f>
        <v>Hypoponera_MG029_MAMI0638_CASENT0429614</v>
      </c>
      <c r="G382" t="s">
        <v>2302</v>
      </c>
      <c r="H382">
        <f t="shared" si="20"/>
        <v>1</v>
      </c>
      <c r="I382">
        <f t="shared" si="21"/>
        <v>1</v>
      </c>
      <c r="J382" t="str">
        <f t="shared" si="22"/>
        <v>mv Hypoponera_MG029_MAMI0638_CASENT0429614.contigs.fasta ./final</v>
      </c>
      <c r="K382" t="str">
        <f t="shared" si="23"/>
        <v>mv Hypoponera_MG029_MAMI0638_CASENT0429614.contigs.fasta Hypoponera_MG029_MAMI0638_CASENT0429614.contigs.fasta</v>
      </c>
    </row>
    <row r="383" spans="1:11">
      <c r="A383" t="s">
        <v>1668</v>
      </c>
      <c r="B383" t="s">
        <v>2303</v>
      </c>
      <c r="C383" t="str">
        <f>VLOOKUP(A383,dataset!B:K,2,0)</f>
        <v>REMOVE</v>
      </c>
      <c r="D383">
        <f>VLOOKUP(A383,dataset!B:K,3,0)</f>
        <v>0</v>
      </c>
      <c r="E383" t="str">
        <f>VLOOKUP(A383,dataset!B:K,9,0)</f>
        <v>Hypoponera_MG030_MAMI0639_CASENT0231538</v>
      </c>
      <c r="F383" t="str">
        <f>VLOOKUP(A383,dataset!B:K,10,0)</f>
        <v>Hypoponera_MG030_MAMI0639_CASENT0231538</v>
      </c>
      <c r="G383" t="s">
        <v>2303</v>
      </c>
      <c r="H383">
        <f t="shared" si="20"/>
        <v>1</v>
      </c>
      <c r="I383">
        <f t="shared" si="21"/>
        <v>1</v>
      </c>
      <c r="J383" t="str">
        <f t="shared" si="22"/>
        <v>mv Hypoponera_MG030_MAMI0639_CASENT0231538.contigs.fasta ./final</v>
      </c>
      <c r="K383" t="str">
        <f t="shared" si="23"/>
        <v>mv Hypoponera_MG030_MAMI0639_CASENT0231538.contigs.fasta Hypoponera_MG030_MAMI0639_CASENT0231538.contigs.fasta</v>
      </c>
    </row>
    <row r="384" spans="1:11">
      <c r="A384" t="s">
        <v>1670</v>
      </c>
      <c r="B384" t="s">
        <v>2304</v>
      </c>
      <c r="C384" t="str">
        <f>VLOOKUP(A384,dataset!B:K,2,0)</f>
        <v>REMOVE</v>
      </c>
      <c r="D384">
        <f>VLOOKUP(A384,dataset!B:K,3,0)</f>
        <v>0</v>
      </c>
      <c r="E384" t="str">
        <f>VLOOKUP(A384,dataset!B:K,9,0)</f>
        <v>Hypoponera_MG031_MAMI0640_CASENT0123601</v>
      </c>
      <c r="F384" t="str">
        <f>VLOOKUP(A384,dataset!B:K,10,0)</f>
        <v>Hypoponera_MG031_MAMI0640_CASENT0123601</v>
      </c>
      <c r="G384" t="s">
        <v>2304</v>
      </c>
      <c r="H384">
        <f t="shared" si="20"/>
        <v>1</v>
      </c>
      <c r="I384">
        <f t="shared" si="21"/>
        <v>1</v>
      </c>
      <c r="J384" t="str">
        <f t="shared" si="22"/>
        <v>mv Hypoponera_MG031_MAMI0640_CASENT0123601.contigs.fasta ./final</v>
      </c>
      <c r="K384" t="str">
        <f t="shared" si="23"/>
        <v>mv Hypoponera_MG031_MAMI0640_CASENT0123601.contigs.fasta Hypoponera_MG031_MAMI0640_CASENT0123601.contigs.fasta</v>
      </c>
    </row>
    <row r="385" spans="1:11">
      <c r="A385" t="s">
        <v>1672</v>
      </c>
      <c r="B385" t="s">
        <v>2305</v>
      </c>
      <c r="C385" t="str">
        <f>VLOOKUP(A385,dataset!B:K,2,0)</f>
        <v>REMOVE</v>
      </c>
      <c r="D385">
        <f>VLOOKUP(A385,dataset!B:K,3,0)</f>
        <v>0</v>
      </c>
      <c r="E385" t="str">
        <f>VLOOKUP(A385,dataset!B:K,9,0)</f>
        <v>Hypoponera_MG032_MAMI0641_CASENT0196825</v>
      </c>
      <c r="F385" t="str">
        <f>VLOOKUP(A385,dataset!B:K,10,0)</f>
        <v>Hypoponera_MG032_MAMI0641_CASENT0196825</v>
      </c>
      <c r="G385" t="s">
        <v>2305</v>
      </c>
      <c r="H385">
        <f t="shared" si="20"/>
        <v>1</v>
      </c>
      <c r="I385">
        <f t="shared" si="21"/>
        <v>1</v>
      </c>
      <c r="J385" t="str">
        <f t="shared" si="22"/>
        <v>mv Hypoponera_MG032_MAMI0641_CASENT0196825.contigs.fasta ./final</v>
      </c>
      <c r="K385" t="str">
        <f t="shared" si="23"/>
        <v>mv Hypoponera_MG032_MAMI0641_CASENT0196825.contigs.fasta Hypoponera_MG032_MAMI0641_CASENT0196825.contigs.fasta</v>
      </c>
    </row>
    <row r="386" spans="1:11">
      <c r="A386" t="s">
        <v>1674</v>
      </c>
      <c r="B386" t="s">
        <v>2306</v>
      </c>
      <c r="C386" t="str">
        <f>VLOOKUP(A386,dataset!B:K,2,0)</f>
        <v>REMOVE</v>
      </c>
      <c r="D386">
        <f>VLOOKUP(A386,dataset!B:K,3,0)</f>
        <v>0</v>
      </c>
      <c r="E386" t="str">
        <f>VLOOKUP(A386,dataset!B:K,9,0)</f>
        <v>Hypoponera_MG033_MAMI0642_CASENT0788421</v>
      </c>
      <c r="F386" t="str">
        <f>VLOOKUP(A386,dataset!B:K,10,0)</f>
        <v>Hypoponera_MG033_MAMI0642_CASENT0788421</v>
      </c>
      <c r="G386" t="s">
        <v>2306</v>
      </c>
      <c r="H386">
        <f t="shared" si="20"/>
        <v>1</v>
      </c>
      <c r="I386">
        <f t="shared" si="21"/>
        <v>1</v>
      </c>
      <c r="J386" t="str">
        <f t="shared" si="22"/>
        <v>mv Hypoponera_MG033_MAMI0642_CASENT0788421.contigs.fasta ./final</v>
      </c>
      <c r="K386" t="str">
        <f t="shared" si="23"/>
        <v>mv Hypoponera_MG033_MAMI0642_CASENT0788421.contigs.fasta Hypoponera_MG033_MAMI0642_CASENT0788421.contigs.fasta</v>
      </c>
    </row>
    <row r="387" spans="1:11">
      <c r="A387" t="s">
        <v>1676</v>
      </c>
      <c r="B387" t="s">
        <v>2307</v>
      </c>
      <c r="C387" t="str">
        <f>VLOOKUP(A387,dataset!B:K,2,0)</f>
        <v>REMOVE</v>
      </c>
      <c r="D387">
        <f>VLOOKUP(A387,dataset!B:K,3,0)</f>
        <v>0</v>
      </c>
      <c r="E387" t="str">
        <f>VLOOKUP(A387,dataset!B:K,9,0)</f>
        <v>Hypoponera_MG034_MAMI0643_CASENT0231359</v>
      </c>
      <c r="F387" t="str">
        <f>VLOOKUP(A387,dataset!B:K,10,0)</f>
        <v>Hypoponera_MG034_MAMI0643_CASENT0231359</v>
      </c>
      <c r="G387" t="s">
        <v>2307</v>
      </c>
      <c r="H387">
        <f t="shared" ref="H387:H450" si="24">IF(F387=B387,1,0)</f>
        <v>1</v>
      </c>
      <c r="I387">
        <f t="shared" ref="I387:I450" si="25">IF(G387=F387,1,0)</f>
        <v>1</v>
      </c>
      <c r="J387" t="str">
        <f t="shared" ref="J387:J450" si="26">"mv "&amp;B387&amp;".contigs.fasta ./final"</f>
        <v>mv Hypoponera_MG034_MAMI0643_CASENT0231359.contigs.fasta ./final</v>
      </c>
      <c r="K387" t="str">
        <f t="shared" ref="K387:K450" si="27">"mv "&amp;B387&amp;".contigs.fasta "&amp;G387&amp;".contigs.fasta"</f>
        <v>mv Hypoponera_MG034_MAMI0643_CASENT0231359.contigs.fasta Hypoponera_MG034_MAMI0643_CASENT0231359.contigs.fasta</v>
      </c>
    </row>
    <row r="388" spans="1:11">
      <c r="A388" t="s">
        <v>1678</v>
      </c>
      <c r="B388" t="s">
        <v>2308</v>
      </c>
      <c r="C388" t="str">
        <f>VLOOKUP(A388,dataset!B:K,2,0)</f>
        <v>REMOVE</v>
      </c>
      <c r="D388">
        <f>VLOOKUP(A388,dataset!B:K,3,0)</f>
        <v>0</v>
      </c>
      <c r="E388" t="str">
        <f>VLOOKUP(A388,dataset!B:K,9,0)</f>
        <v>Hypoponera_MG035_MAMI0644_CASENT0491178</v>
      </c>
      <c r="F388" t="str">
        <f>VLOOKUP(A388,dataset!B:K,10,0)</f>
        <v>Hypoponera_MG035_MAMI0644_CASENT0491178</v>
      </c>
      <c r="G388" t="s">
        <v>2308</v>
      </c>
      <c r="H388">
        <f t="shared" si="24"/>
        <v>1</v>
      </c>
      <c r="I388">
        <f t="shared" si="25"/>
        <v>1</v>
      </c>
      <c r="J388" t="str">
        <f t="shared" si="26"/>
        <v>mv Hypoponera_MG035_MAMI0644_CASENT0491178.contigs.fasta ./final</v>
      </c>
      <c r="K388" t="str">
        <f t="shared" si="27"/>
        <v>mv Hypoponera_MG035_MAMI0644_CASENT0491178.contigs.fasta Hypoponera_MG035_MAMI0644_CASENT0491178.contigs.fasta</v>
      </c>
    </row>
    <row r="389" spans="1:11">
      <c r="A389" t="s">
        <v>1680</v>
      </c>
      <c r="B389" t="s">
        <v>2309</v>
      </c>
      <c r="C389" t="str">
        <f>VLOOKUP(A389,dataset!B:K,2,0)</f>
        <v>REMOVE</v>
      </c>
      <c r="D389">
        <f>VLOOKUP(A389,dataset!B:K,3,0)</f>
        <v>0</v>
      </c>
      <c r="E389" t="str">
        <f>VLOOKUP(A389,dataset!B:K,9,0)</f>
        <v>Hypoponera_MG036_MAMI0645_CASENT0128653</v>
      </c>
      <c r="F389" t="str">
        <f>VLOOKUP(A389,dataset!B:K,10,0)</f>
        <v>Hypoponera_MG036_MAMI0645_CASENT0128653</v>
      </c>
      <c r="G389" t="s">
        <v>2309</v>
      </c>
      <c r="H389">
        <f t="shared" si="24"/>
        <v>1</v>
      </c>
      <c r="I389">
        <f t="shared" si="25"/>
        <v>1</v>
      </c>
      <c r="J389" t="str">
        <f t="shared" si="26"/>
        <v>mv Hypoponera_MG036_MAMI0645_CASENT0128653.contigs.fasta ./final</v>
      </c>
      <c r="K389" t="str">
        <f t="shared" si="27"/>
        <v>mv Hypoponera_MG036_MAMI0645_CASENT0128653.contigs.fasta Hypoponera_MG036_MAMI0645_CASENT0128653.contigs.fasta</v>
      </c>
    </row>
    <row r="390" spans="1:11">
      <c r="A390" t="s">
        <v>1682</v>
      </c>
      <c r="B390" t="s">
        <v>2310</v>
      </c>
      <c r="C390" t="str">
        <f>VLOOKUP(A390,dataset!B:K,2,0)</f>
        <v>REMOVE</v>
      </c>
      <c r="D390">
        <f>VLOOKUP(A390,dataset!B:K,3,0)</f>
        <v>0</v>
      </c>
      <c r="E390" t="str">
        <f>VLOOKUP(A390,dataset!B:K,9,0)</f>
        <v>Hypoponera_MG037_MAMI0646_CASENT0175216</v>
      </c>
      <c r="F390" t="str">
        <f>VLOOKUP(A390,dataset!B:K,10,0)</f>
        <v>Hypoponera_MG037_MAMI0646_CASENT0175216</v>
      </c>
      <c r="G390" t="s">
        <v>2310</v>
      </c>
      <c r="H390">
        <f t="shared" si="24"/>
        <v>1</v>
      </c>
      <c r="I390">
        <f t="shared" si="25"/>
        <v>1</v>
      </c>
      <c r="J390" t="str">
        <f t="shared" si="26"/>
        <v>mv Hypoponera_MG037_MAMI0646_CASENT0175216.contigs.fasta ./final</v>
      </c>
      <c r="K390" t="str">
        <f t="shared" si="27"/>
        <v>mv Hypoponera_MG037_MAMI0646_CASENT0175216.contigs.fasta Hypoponera_MG037_MAMI0646_CASENT0175216.contigs.fasta</v>
      </c>
    </row>
    <row r="391" spans="1:11">
      <c r="A391" t="s">
        <v>1684</v>
      </c>
      <c r="B391" t="s">
        <v>2311</v>
      </c>
      <c r="C391" t="str">
        <f>VLOOKUP(A391,dataset!B:K,2,0)</f>
        <v>REMOVE</v>
      </c>
      <c r="D391">
        <f>VLOOKUP(A391,dataset!B:K,3,0)</f>
        <v>0</v>
      </c>
      <c r="E391" t="str">
        <f>VLOOKUP(A391,dataset!B:K,9,0)</f>
        <v>Hypoponera_MG038_MAMI1246_CASENT0705635</v>
      </c>
      <c r="F391" t="str">
        <f>VLOOKUP(A391,dataset!B:K,10,0)</f>
        <v>Hypoponera_MG038_MAMI1246_CASENT0705635</v>
      </c>
      <c r="G391" t="s">
        <v>2311</v>
      </c>
      <c r="H391">
        <f t="shared" si="24"/>
        <v>1</v>
      </c>
      <c r="I391">
        <f t="shared" si="25"/>
        <v>1</v>
      </c>
      <c r="J391" t="str">
        <f t="shared" si="26"/>
        <v>mv Hypoponera_MG038_MAMI1246_CASENT0705635.contigs.fasta ./final</v>
      </c>
      <c r="K391" t="str">
        <f t="shared" si="27"/>
        <v>mv Hypoponera_MG038_MAMI1246_CASENT0705635.contigs.fasta Hypoponera_MG038_MAMI1246_CASENT0705635.contigs.fasta</v>
      </c>
    </row>
    <row r="392" spans="1:11">
      <c r="A392" t="s">
        <v>1686</v>
      </c>
      <c r="B392" t="s">
        <v>2312</v>
      </c>
      <c r="C392" t="str">
        <f>VLOOKUP(A392,dataset!B:K,2,0)</f>
        <v>REMOVE</v>
      </c>
      <c r="D392">
        <f>VLOOKUP(A392,dataset!B:K,3,0)</f>
        <v>0</v>
      </c>
      <c r="E392" t="str">
        <f>VLOOKUP(A392,dataset!B:K,9,0)</f>
        <v>Hypoponera_MG039_MAMI0647_CASENT0389975</v>
      </c>
      <c r="F392" t="str">
        <f>VLOOKUP(A392,dataset!B:K,10,0)</f>
        <v>Hypoponera_MG039_MAMI0647_CASENT0389975</v>
      </c>
      <c r="G392" t="s">
        <v>2312</v>
      </c>
      <c r="H392">
        <f t="shared" si="24"/>
        <v>1</v>
      </c>
      <c r="I392">
        <f t="shared" si="25"/>
        <v>1</v>
      </c>
      <c r="J392" t="str">
        <f t="shared" si="26"/>
        <v>mv Hypoponera_MG039_MAMI0647_CASENT0389975.contigs.fasta ./final</v>
      </c>
      <c r="K392" t="str">
        <f t="shared" si="27"/>
        <v>mv Hypoponera_MG039_MAMI0647_CASENT0389975.contigs.fasta Hypoponera_MG039_MAMI0647_CASENT0389975.contigs.fasta</v>
      </c>
    </row>
    <row r="393" spans="1:11">
      <c r="A393" t="s">
        <v>1688</v>
      </c>
      <c r="B393" t="s">
        <v>2313</v>
      </c>
      <c r="C393" t="str">
        <f>VLOOKUP(A393,dataset!B:K,2,0)</f>
        <v>REMOVE</v>
      </c>
      <c r="D393">
        <f>VLOOKUP(A393,dataset!B:K,3,0)</f>
        <v>0</v>
      </c>
      <c r="E393" t="str">
        <f>VLOOKUP(A393,dataset!B:K,9,0)</f>
        <v>Hypoponera_MG040_MAMI0648_CASENT0375512</v>
      </c>
      <c r="F393" t="str">
        <f>VLOOKUP(A393,dataset!B:K,10,0)</f>
        <v>Hypoponera_MG040_MAMI0648_CASENT0375512</v>
      </c>
      <c r="G393" t="s">
        <v>2313</v>
      </c>
      <c r="H393">
        <f t="shared" si="24"/>
        <v>1</v>
      </c>
      <c r="I393">
        <f t="shared" si="25"/>
        <v>1</v>
      </c>
      <c r="J393" t="str">
        <f t="shared" si="26"/>
        <v>mv Hypoponera_MG040_MAMI0648_CASENT0375512.contigs.fasta ./final</v>
      </c>
      <c r="K393" t="str">
        <f t="shared" si="27"/>
        <v>mv Hypoponera_MG040_MAMI0648_CASENT0375512.contigs.fasta Hypoponera_MG040_MAMI0648_CASENT0375512.contigs.fasta</v>
      </c>
    </row>
    <row r="394" spans="1:11">
      <c r="A394" t="s">
        <v>1690</v>
      </c>
      <c r="B394" t="s">
        <v>2314</v>
      </c>
      <c r="C394" t="str">
        <f>VLOOKUP(A394,dataset!B:K,2,0)</f>
        <v>REMOVE</v>
      </c>
      <c r="D394">
        <f>VLOOKUP(A394,dataset!B:K,3,0)</f>
        <v>0</v>
      </c>
      <c r="E394" t="str">
        <f>VLOOKUP(A394,dataset!B:K,9,0)</f>
        <v>Hypoponera_MG041_MAMI0649_CASENT0374105</v>
      </c>
      <c r="F394" t="str">
        <f>VLOOKUP(A394,dataset!B:K,10,0)</f>
        <v>Hypoponera_MG041_MAMI0649_CASENT0374105</v>
      </c>
      <c r="G394" t="s">
        <v>2314</v>
      </c>
      <c r="H394">
        <f t="shared" si="24"/>
        <v>1</v>
      </c>
      <c r="I394">
        <f t="shared" si="25"/>
        <v>1</v>
      </c>
      <c r="J394" t="str">
        <f t="shared" si="26"/>
        <v>mv Hypoponera_MG041_MAMI0649_CASENT0374105.contigs.fasta ./final</v>
      </c>
      <c r="K394" t="str">
        <f t="shared" si="27"/>
        <v>mv Hypoponera_MG041_MAMI0649_CASENT0374105.contigs.fasta Hypoponera_MG041_MAMI0649_CASENT0374105.contigs.fasta</v>
      </c>
    </row>
    <row r="395" spans="1:11">
      <c r="A395" t="s">
        <v>1692</v>
      </c>
      <c r="B395" t="s">
        <v>2315</v>
      </c>
      <c r="C395" t="str">
        <f>VLOOKUP(A395,dataset!B:K,2,0)</f>
        <v>REMOVE</v>
      </c>
      <c r="D395">
        <f>VLOOKUP(A395,dataset!B:K,3,0)</f>
        <v>0</v>
      </c>
      <c r="E395" t="str">
        <f>VLOOKUP(A395,dataset!B:K,9,0)</f>
        <v>Hypoponera_MG042_MAMI0650_CASENT0369384</v>
      </c>
      <c r="F395" t="str">
        <f>VLOOKUP(A395,dataset!B:K,10,0)</f>
        <v>Hypoponera_MG042_MAMI0650_CASENT0369384</v>
      </c>
      <c r="G395" t="s">
        <v>2315</v>
      </c>
      <c r="H395">
        <f t="shared" si="24"/>
        <v>1</v>
      </c>
      <c r="I395">
        <f t="shared" si="25"/>
        <v>1</v>
      </c>
      <c r="J395" t="str">
        <f t="shared" si="26"/>
        <v>mv Hypoponera_MG042_MAMI0650_CASENT0369384.contigs.fasta ./final</v>
      </c>
      <c r="K395" t="str">
        <f t="shared" si="27"/>
        <v>mv Hypoponera_MG042_MAMI0650_CASENT0369384.contigs.fasta Hypoponera_MG042_MAMI0650_CASENT0369384.contigs.fasta</v>
      </c>
    </row>
    <row r="396" spans="1:11">
      <c r="A396" t="s">
        <v>1694</v>
      </c>
      <c r="B396" t="s">
        <v>2316</v>
      </c>
      <c r="C396" t="str">
        <f>VLOOKUP(A396,dataset!B:K,2,0)</f>
        <v>REMOVE</v>
      </c>
      <c r="D396">
        <f>VLOOKUP(A396,dataset!B:K,3,0)</f>
        <v>0</v>
      </c>
      <c r="E396" t="str">
        <f>VLOOKUP(A396,dataset!B:K,9,0)</f>
        <v>Hypoponera_MG043_MAMI1247_CASENT0787773</v>
      </c>
      <c r="F396" t="str">
        <f>VLOOKUP(A396,dataset!B:K,10,0)</f>
        <v>Hypoponera_MG043_MAMI1247_CASENT0787773</v>
      </c>
      <c r="G396" t="s">
        <v>2316</v>
      </c>
      <c r="H396">
        <f t="shared" si="24"/>
        <v>1</v>
      </c>
      <c r="I396">
        <f t="shared" si="25"/>
        <v>1</v>
      </c>
      <c r="J396" t="str">
        <f t="shared" si="26"/>
        <v>mv Hypoponera_MG043_MAMI1247_CASENT0787773.contigs.fasta ./final</v>
      </c>
      <c r="K396" t="str">
        <f t="shared" si="27"/>
        <v>mv Hypoponera_MG043_MAMI1247_CASENT0787773.contigs.fasta Hypoponera_MG043_MAMI1247_CASENT0787773.contigs.fasta</v>
      </c>
    </row>
    <row r="397" spans="1:11">
      <c r="A397" t="s">
        <v>1696</v>
      </c>
      <c r="B397" t="s">
        <v>2317</v>
      </c>
      <c r="C397" t="str">
        <f>VLOOKUP(A397,dataset!B:K,2,0)</f>
        <v>REMOVE</v>
      </c>
      <c r="D397">
        <f>VLOOKUP(A397,dataset!B:K,3,0)</f>
        <v>0</v>
      </c>
      <c r="E397" t="str">
        <f>VLOOKUP(A397,dataset!B:K,9,0)</f>
        <v>Hypoponera_MG044_MAMI0651_CASENT0369912</v>
      </c>
      <c r="F397" t="str">
        <f>VLOOKUP(A397,dataset!B:K,10,0)</f>
        <v>Hypoponera_MG044_MAMI0651_CASENT0369912</v>
      </c>
      <c r="G397" t="s">
        <v>2317</v>
      </c>
      <c r="H397">
        <f t="shared" si="24"/>
        <v>1</v>
      </c>
      <c r="I397">
        <f t="shared" si="25"/>
        <v>1</v>
      </c>
      <c r="J397" t="str">
        <f t="shared" si="26"/>
        <v>mv Hypoponera_MG044_MAMI0651_CASENT0369912.contigs.fasta ./final</v>
      </c>
      <c r="K397" t="str">
        <f t="shared" si="27"/>
        <v>mv Hypoponera_MG044_MAMI0651_CASENT0369912.contigs.fasta Hypoponera_MG044_MAMI0651_CASENT0369912.contigs.fasta</v>
      </c>
    </row>
    <row r="398" spans="1:11">
      <c r="A398" t="s">
        <v>1698</v>
      </c>
      <c r="B398" t="s">
        <v>2318</v>
      </c>
      <c r="C398" t="str">
        <f>VLOOKUP(A398,dataset!B:K,2,0)</f>
        <v>REMOVE</v>
      </c>
      <c r="D398">
        <f>VLOOKUP(A398,dataset!B:K,3,0)</f>
        <v>0</v>
      </c>
      <c r="E398" t="str">
        <f>VLOOKUP(A398,dataset!B:K,9,0)</f>
        <v>Hypoponera_MG045_MAMI0652_CASENT0141835</v>
      </c>
      <c r="F398" t="str">
        <f>VLOOKUP(A398,dataset!B:K,10,0)</f>
        <v>Hypoponera_MG045_MAMI0652_CASENT0141835</v>
      </c>
      <c r="G398" t="s">
        <v>2318</v>
      </c>
      <c r="H398">
        <f t="shared" si="24"/>
        <v>1</v>
      </c>
      <c r="I398">
        <f t="shared" si="25"/>
        <v>1</v>
      </c>
      <c r="J398" t="str">
        <f t="shared" si="26"/>
        <v>mv Hypoponera_MG045_MAMI0652_CASENT0141835.contigs.fasta ./final</v>
      </c>
      <c r="K398" t="str">
        <f t="shared" si="27"/>
        <v>mv Hypoponera_MG045_MAMI0652_CASENT0141835.contigs.fasta Hypoponera_MG045_MAMI0652_CASENT0141835.contigs.fasta</v>
      </c>
    </row>
    <row r="399" spans="1:11">
      <c r="A399" t="s">
        <v>1700</v>
      </c>
      <c r="B399" t="s">
        <v>2319</v>
      </c>
      <c r="C399" t="str">
        <f>VLOOKUP(A399,dataset!B:K,2,0)</f>
        <v>REMOVE</v>
      </c>
      <c r="D399">
        <f>VLOOKUP(A399,dataset!B:K,3,0)</f>
        <v>0</v>
      </c>
      <c r="E399" t="str">
        <f>VLOOKUP(A399,dataset!B:K,9,0)</f>
        <v>Hypoponera_MG046_MAMI0653_CASENT0378557</v>
      </c>
      <c r="F399" t="str">
        <f>VLOOKUP(A399,dataset!B:K,10,0)</f>
        <v>Hypoponera_MG046_MAMI0653_CASENT0378557</v>
      </c>
      <c r="G399" t="s">
        <v>2319</v>
      </c>
      <c r="H399">
        <f t="shared" si="24"/>
        <v>1</v>
      </c>
      <c r="I399">
        <f t="shared" si="25"/>
        <v>1</v>
      </c>
      <c r="J399" t="str">
        <f t="shared" si="26"/>
        <v>mv Hypoponera_MG046_MAMI0653_CASENT0378557.contigs.fasta ./final</v>
      </c>
      <c r="K399" t="str">
        <f t="shared" si="27"/>
        <v>mv Hypoponera_MG046_MAMI0653_CASENT0378557.contigs.fasta Hypoponera_MG046_MAMI0653_CASENT0378557.contigs.fasta</v>
      </c>
    </row>
    <row r="400" spans="1:11">
      <c r="A400" t="s">
        <v>1702</v>
      </c>
      <c r="B400" t="s">
        <v>2320</v>
      </c>
      <c r="C400" t="str">
        <f>VLOOKUP(A400,dataset!B:K,2,0)</f>
        <v>REMOVE</v>
      </c>
      <c r="D400">
        <f>VLOOKUP(A400,dataset!B:K,3,0)</f>
        <v>0</v>
      </c>
      <c r="E400" t="str">
        <f>VLOOKUP(A400,dataset!B:K,9,0)</f>
        <v>Hypoponera_MG047_MAMI0654_CASENT0704818</v>
      </c>
      <c r="F400" t="str">
        <f>VLOOKUP(A400,dataset!B:K,10,0)</f>
        <v>Hypoponera_MG047_MAMI0654_CASENT0704818</v>
      </c>
      <c r="G400" t="s">
        <v>2320</v>
      </c>
      <c r="H400">
        <f t="shared" si="24"/>
        <v>1</v>
      </c>
      <c r="I400">
        <f t="shared" si="25"/>
        <v>1</v>
      </c>
      <c r="J400" t="str">
        <f t="shared" si="26"/>
        <v>mv Hypoponera_MG047_MAMI0654_CASENT0704818.contigs.fasta ./final</v>
      </c>
      <c r="K400" t="str">
        <f t="shared" si="27"/>
        <v>mv Hypoponera_MG047_MAMI0654_CASENT0704818.contigs.fasta Hypoponera_MG047_MAMI0654_CASENT0704818.contigs.fasta</v>
      </c>
    </row>
    <row r="401" spans="1:11">
      <c r="A401" t="s">
        <v>1704</v>
      </c>
      <c r="B401" t="s">
        <v>2321</v>
      </c>
      <c r="C401" t="str">
        <f>VLOOKUP(A401,dataset!B:K,2,0)</f>
        <v>REMOVE</v>
      </c>
      <c r="D401">
        <f>VLOOKUP(A401,dataset!B:K,3,0)</f>
        <v>0</v>
      </c>
      <c r="E401" t="str">
        <f>VLOOKUP(A401,dataset!B:K,9,0)</f>
        <v>Hypoponera_MG048_MAMI0655_CASENT0376832</v>
      </c>
      <c r="F401" t="str">
        <f>VLOOKUP(A401,dataset!B:K,10,0)</f>
        <v>Hypoponera_MG048_MAMI0655_CASENT0376832</v>
      </c>
      <c r="G401" t="s">
        <v>2321</v>
      </c>
      <c r="H401">
        <f t="shared" si="24"/>
        <v>1</v>
      </c>
      <c r="I401">
        <f t="shared" si="25"/>
        <v>1</v>
      </c>
      <c r="J401" t="str">
        <f t="shared" si="26"/>
        <v>mv Hypoponera_MG048_MAMI0655_CASENT0376832.contigs.fasta ./final</v>
      </c>
      <c r="K401" t="str">
        <f t="shared" si="27"/>
        <v>mv Hypoponera_MG048_MAMI0655_CASENT0376832.contigs.fasta Hypoponera_MG048_MAMI0655_CASENT0376832.contigs.fasta</v>
      </c>
    </row>
    <row r="402" spans="1:11">
      <c r="A402" t="s">
        <v>1706</v>
      </c>
      <c r="B402" t="s">
        <v>2322</v>
      </c>
      <c r="C402" t="str">
        <f>VLOOKUP(A402,dataset!B:K,2,0)</f>
        <v>REMOVE</v>
      </c>
      <c r="D402">
        <f>VLOOKUP(A402,dataset!B:K,3,0)</f>
        <v>0</v>
      </c>
      <c r="E402" t="str">
        <f>VLOOKUP(A402,dataset!B:K,9,0)</f>
        <v>Hypoponera_MG049_MAMI0656_CASENT0242077</v>
      </c>
      <c r="F402" t="str">
        <f>VLOOKUP(A402,dataset!B:K,10,0)</f>
        <v>Hypoponera_MG049_MAMI0656_CASENT0242077</v>
      </c>
      <c r="G402" t="s">
        <v>2322</v>
      </c>
      <c r="H402">
        <f t="shared" si="24"/>
        <v>1</v>
      </c>
      <c r="I402">
        <f t="shared" si="25"/>
        <v>1</v>
      </c>
      <c r="J402" t="str">
        <f t="shared" si="26"/>
        <v>mv Hypoponera_MG049_MAMI0656_CASENT0242077.contigs.fasta ./final</v>
      </c>
      <c r="K402" t="str">
        <f t="shared" si="27"/>
        <v>mv Hypoponera_MG049_MAMI0656_CASENT0242077.contigs.fasta Hypoponera_MG049_MAMI0656_CASENT0242077.contigs.fasta</v>
      </c>
    </row>
    <row r="403" spans="1:11">
      <c r="A403" t="s">
        <v>1708</v>
      </c>
      <c r="B403" t="s">
        <v>2323</v>
      </c>
      <c r="C403" t="str">
        <f>VLOOKUP(A403,dataset!B:K,2,0)</f>
        <v>REMOVE</v>
      </c>
      <c r="D403">
        <f>VLOOKUP(A403,dataset!B:K,3,0)</f>
        <v>0</v>
      </c>
      <c r="E403" t="str">
        <f>VLOOKUP(A403,dataset!B:K,9,0)</f>
        <v>Hypoponera_MG050_MAMI0657_CASENT0449369</v>
      </c>
      <c r="F403" t="str">
        <f>VLOOKUP(A403,dataset!B:K,10,0)</f>
        <v>Hypoponera_MG050_MAMI0657_CASENT0449369</v>
      </c>
      <c r="G403" t="s">
        <v>2323</v>
      </c>
      <c r="H403">
        <f t="shared" si="24"/>
        <v>1</v>
      </c>
      <c r="I403">
        <f t="shared" si="25"/>
        <v>1</v>
      </c>
      <c r="J403" t="str">
        <f t="shared" si="26"/>
        <v>mv Hypoponera_MG050_MAMI0657_CASENT0449369.contigs.fasta ./final</v>
      </c>
      <c r="K403" t="str">
        <f t="shared" si="27"/>
        <v>mv Hypoponera_MG050_MAMI0657_CASENT0449369.contigs.fasta Hypoponera_MG050_MAMI0657_CASENT0449369.contigs.fasta</v>
      </c>
    </row>
    <row r="404" spans="1:11">
      <c r="A404" t="s">
        <v>1710</v>
      </c>
      <c r="B404" t="s">
        <v>2324</v>
      </c>
      <c r="C404" t="str">
        <f>VLOOKUP(A404,dataset!B:K,2,0)</f>
        <v>REMOVE</v>
      </c>
      <c r="D404">
        <f>VLOOKUP(A404,dataset!B:K,3,0)</f>
        <v>0</v>
      </c>
      <c r="E404" t="str">
        <f>VLOOKUP(A404,dataset!B:K,9,0)</f>
        <v>Hypoponera_MG051_MAMI0658_CASENT0785864</v>
      </c>
      <c r="F404" t="str">
        <f>VLOOKUP(A404,dataset!B:K,10,0)</f>
        <v>Hypoponera_MG051_MAMI0658_CASENT0785864</v>
      </c>
      <c r="G404" t="s">
        <v>2324</v>
      </c>
      <c r="H404">
        <f t="shared" si="24"/>
        <v>1</v>
      </c>
      <c r="I404">
        <f t="shared" si="25"/>
        <v>1</v>
      </c>
      <c r="J404" t="str">
        <f t="shared" si="26"/>
        <v>mv Hypoponera_MG051_MAMI0658_CASENT0785864.contigs.fasta ./final</v>
      </c>
      <c r="K404" t="str">
        <f t="shared" si="27"/>
        <v>mv Hypoponera_MG051_MAMI0658_CASENT0785864.contigs.fasta Hypoponera_MG051_MAMI0658_CASENT0785864.contigs.fasta</v>
      </c>
    </row>
    <row r="405" spans="1:11">
      <c r="A405" t="s">
        <v>1712</v>
      </c>
      <c r="B405" t="s">
        <v>2325</v>
      </c>
      <c r="C405" t="str">
        <f>VLOOKUP(A405,dataset!B:K,2,0)</f>
        <v>REMOVE</v>
      </c>
      <c r="D405">
        <f>VLOOKUP(A405,dataset!B:K,3,0)</f>
        <v>0</v>
      </c>
      <c r="E405" t="str">
        <f>VLOOKUP(A405,dataset!B:K,9,0)</f>
        <v>Hypoponera_MG052_MAMI0754_CASENT0291283</v>
      </c>
      <c r="F405" t="str">
        <f>VLOOKUP(A405,dataset!B:K,10,0)</f>
        <v>Hypoponera_MG052_MAMI0754_CASENT0291283</v>
      </c>
      <c r="G405" t="s">
        <v>2325</v>
      </c>
      <c r="H405">
        <f t="shared" si="24"/>
        <v>1</v>
      </c>
      <c r="I405">
        <f t="shared" si="25"/>
        <v>1</v>
      </c>
      <c r="J405" t="str">
        <f t="shared" si="26"/>
        <v>mv Hypoponera_MG052_MAMI0754_CASENT0291283.contigs.fasta ./final</v>
      </c>
      <c r="K405" t="str">
        <f t="shared" si="27"/>
        <v>mv Hypoponera_MG052_MAMI0754_CASENT0291283.contigs.fasta Hypoponera_MG052_MAMI0754_CASENT0291283.contigs.fasta</v>
      </c>
    </row>
    <row r="406" spans="1:11">
      <c r="A406" t="s">
        <v>1714</v>
      </c>
      <c r="B406" t="s">
        <v>2326</v>
      </c>
      <c r="C406" t="str">
        <f>VLOOKUP(A406,dataset!B:K,2,0)</f>
        <v>REMOVE</v>
      </c>
      <c r="D406">
        <f>VLOOKUP(A406,dataset!B:K,3,0)</f>
        <v>0</v>
      </c>
      <c r="E406" t="str">
        <f>VLOOKUP(A406,dataset!B:K,9,0)</f>
        <v>Hypoponera_MG053_MAMI0659_CASENT0787700</v>
      </c>
      <c r="F406" t="str">
        <f>VLOOKUP(A406,dataset!B:K,10,0)</f>
        <v>Hypoponera_MG053_MAMI0659_CASENT0787700</v>
      </c>
      <c r="G406" t="s">
        <v>2326</v>
      </c>
      <c r="H406">
        <f t="shared" si="24"/>
        <v>1</v>
      </c>
      <c r="I406">
        <f t="shared" si="25"/>
        <v>1</v>
      </c>
      <c r="J406" t="str">
        <f t="shared" si="26"/>
        <v>mv Hypoponera_MG053_MAMI0659_CASENT0787700.contigs.fasta ./final</v>
      </c>
      <c r="K406" t="str">
        <f t="shared" si="27"/>
        <v>mv Hypoponera_MG053_MAMI0659_CASENT0787700.contigs.fasta Hypoponera_MG053_MAMI0659_CASENT0787700.contigs.fasta</v>
      </c>
    </row>
    <row r="407" spans="1:11">
      <c r="A407" t="s">
        <v>1716</v>
      </c>
      <c r="B407" t="s">
        <v>2327</v>
      </c>
      <c r="C407" t="str">
        <f>VLOOKUP(A407,dataset!B:K,2,0)</f>
        <v>REMOVE</v>
      </c>
      <c r="D407">
        <f>VLOOKUP(A407,dataset!B:K,3,0)</f>
        <v>0</v>
      </c>
      <c r="E407" t="str">
        <f>VLOOKUP(A407,dataset!B:K,9,0)</f>
        <v>Hypoponera_MG054_MAMI0660_CASENT0043920</v>
      </c>
      <c r="F407" t="str">
        <f>VLOOKUP(A407,dataset!B:K,10,0)</f>
        <v>Hypoponera_MG054_MAMI0660_CASENT0043920</v>
      </c>
      <c r="G407" t="s">
        <v>2327</v>
      </c>
      <c r="H407">
        <f t="shared" si="24"/>
        <v>1</v>
      </c>
      <c r="I407">
        <f t="shared" si="25"/>
        <v>1</v>
      </c>
      <c r="J407" t="str">
        <f t="shared" si="26"/>
        <v>mv Hypoponera_MG054_MAMI0660_CASENT0043920.contigs.fasta ./final</v>
      </c>
      <c r="K407" t="str">
        <f t="shared" si="27"/>
        <v>mv Hypoponera_MG054_MAMI0660_CASENT0043920.contigs.fasta Hypoponera_MG054_MAMI0660_CASENT0043920.contigs.fasta</v>
      </c>
    </row>
    <row r="408" spans="1:11">
      <c r="A408" t="s">
        <v>1718</v>
      </c>
      <c r="B408" t="s">
        <v>2328</v>
      </c>
      <c r="C408" t="str">
        <f>VLOOKUP(A408,dataset!B:K,2,0)</f>
        <v>REMOVE</v>
      </c>
      <c r="D408">
        <f>VLOOKUP(A408,dataset!B:K,3,0)</f>
        <v>0</v>
      </c>
      <c r="E408" t="str">
        <f>VLOOKUP(A408,dataset!B:K,9,0)</f>
        <v>Hypoponera_MG055_MAMI0661_CASENT0043170</v>
      </c>
      <c r="F408" t="str">
        <f>VLOOKUP(A408,dataset!B:K,10,0)</f>
        <v>Hypoponera_MG055_MAMI0661_CASENT0043170</v>
      </c>
      <c r="G408" t="s">
        <v>2328</v>
      </c>
      <c r="H408">
        <f t="shared" si="24"/>
        <v>1</v>
      </c>
      <c r="I408">
        <f t="shared" si="25"/>
        <v>1</v>
      </c>
      <c r="J408" t="str">
        <f t="shared" si="26"/>
        <v>mv Hypoponera_MG055_MAMI0661_CASENT0043170.contigs.fasta ./final</v>
      </c>
      <c r="K408" t="str">
        <f t="shared" si="27"/>
        <v>mv Hypoponera_MG055_MAMI0661_CASENT0043170.contigs.fasta Hypoponera_MG055_MAMI0661_CASENT0043170.contigs.fasta</v>
      </c>
    </row>
    <row r="409" spans="1:11">
      <c r="A409" t="s">
        <v>1720</v>
      </c>
      <c r="B409" t="s">
        <v>2329</v>
      </c>
      <c r="C409" t="str">
        <f>VLOOKUP(A409,dataset!B:K,2,0)</f>
        <v>REMOVE</v>
      </c>
      <c r="D409">
        <f>VLOOKUP(A409,dataset!B:K,3,0)</f>
        <v>0</v>
      </c>
      <c r="E409" t="str">
        <f>VLOOKUP(A409,dataset!B:K,9,0)</f>
        <v>Hypoponera_MG056_MAMI0755_CASENT0786998</v>
      </c>
      <c r="F409" t="str">
        <f>VLOOKUP(A409,dataset!B:K,10,0)</f>
        <v>Hypoponera_MG056_MAMI0755_CASENT0786998</v>
      </c>
      <c r="G409" t="s">
        <v>2329</v>
      </c>
      <c r="H409">
        <f t="shared" si="24"/>
        <v>1</v>
      </c>
      <c r="I409">
        <f t="shared" si="25"/>
        <v>1</v>
      </c>
      <c r="J409" t="str">
        <f t="shared" si="26"/>
        <v>mv Hypoponera_MG056_MAMI0755_CASENT0786998.contigs.fasta ./final</v>
      </c>
      <c r="K409" t="str">
        <f t="shared" si="27"/>
        <v>mv Hypoponera_MG056_MAMI0755_CASENT0786998.contigs.fasta Hypoponera_MG056_MAMI0755_CASENT0786998.contigs.fasta</v>
      </c>
    </row>
    <row r="410" spans="1:11">
      <c r="A410" t="s">
        <v>1722</v>
      </c>
      <c r="B410" t="s">
        <v>2330</v>
      </c>
      <c r="C410" t="str">
        <f>VLOOKUP(A410,dataset!B:K,2,0)</f>
        <v>REMOVE</v>
      </c>
      <c r="D410">
        <f>VLOOKUP(A410,dataset!B:K,3,0)</f>
        <v>0</v>
      </c>
      <c r="E410" t="str">
        <f>VLOOKUP(A410,dataset!B:K,9,0)</f>
        <v>Hypoponera_MG057_MAMI0662_CASENT0068832</v>
      </c>
      <c r="F410" t="str">
        <f>VLOOKUP(A410,dataset!B:K,10,0)</f>
        <v>Hypoponera_MG057_MAMI0662_CASENT0068832</v>
      </c>
      <c r="G410" t="s">
        <v>2330</v>
      </c>
      <c r="H410">
        <f t="shared" si="24"/>
        <v>1</v>
      </c>
      <c r="I410">
        <f t="shared" si="25"/>
        <v>1</v>
      </c>
      <c r="J410" t="str">
        <f t="shared" si="26"/>
        <v>mv Hypoponera_MG057_MAMI0662_CASENT0068832.contigs.fasta ./final</v>
      </c>
      <c r="K410" t="str">
        <f t="shared" si="27"/>
        <v>mv Hypoponera_MG057_MAMI0662_CASENT0068832.contigs.fasta Hypoponera_MG057_MAMI0662_CASENT0068832.contigs.fasta</v>
      </c>
    </row>
    <row r="411" spans="1:11">
      <c r="A411" t="s">
        <v>1724</v>
      </c>
      <c r="B411" t="s">
        <v>2331</v>
      </c>
      <c r="C411" t="str">
        <f>VLOOKUP(A411,dataset!B:K,2,0)</f>
        <v>REMOVE</v>
      </c>
      <c r="D411">
        <f>VLOOKUP(A411,dataset!B:K,3,0)</f>
        <v>0</v>
      </c>
      <c r="E411" t="str">
        <f>VLOOKUP(A411,dataset!B:K,9,0)</f>
        <v>Hypoponera_MG058_MAMI0756_CASENT0353472</v>
      </c>
      <c r="F411" t="str">
        <f>VLOOKUP(A411,dataset!B:K,10,0)</f>
        <v>Hypoponera_MG058_MAMI0756_CASENT0353472</v>
      </c>
      <c r="G411" t="s">
        <v>2331</v>
      </c>
      <c r="H411">
        <f t="shared" si="24"/>
        <v>1</v>
      </c>
      <c r="I411">
        <f t="shared" si="25"/>
        <v>1</v>
      </c>
      <c r="J411" t="str">
        <f t="shared" si="26"/>
        <v>mv Hypoponera_MG058_MAMI0756_CASENT0353472.contigs.fasta ./final</v>
      </c>
      <c r="K411" t="str">
        <f t="shared" si="27"/>
        <v>mv Hypoponera_MG058_MAMI0756_CASENT0353472.contigs.fasta Hypoponera_MG058_MAMI0756_CASENT0353472.contigs.fasta</v>
      </c>
    </row>
    <row r="412" spans="1:11">
      <c r="A412" t="s">
        <v>1726</v>
      </c>
      <c r="B412" t="s">
        <v>2332</v>
      </c>
      <c r="C412" t="str">
        <f>VLOOKUP(A412,dataset!B:K,2,0)</f>
        <v>REMOVE</v>
      </c>
      <c r="D412">
        <f>VLOOKUP(A412,dataset!B:K,3,0)</f>
        <v>0</v>
      </c>
      <c r="E412" t="str">
        <f>VLOOKUP(A412,dataset!B:K,9,0)</f>
        <v>Hypoponera_MG059_MAMI0663_CASENT0196687</v>
      </c>
      <c r="F412" t="str">
        <f>VLOOKUP(A412,dataset!B:K,10,0)</f>
        <v>Hypoponera_MG059_MAMI0663_CASENT0196687</v>
      </c>
      <c r="G412" t="s">
        <v>2332</v>
      </c>
      <c r="H412">
        <f t="shared" si="24"/>
        <v>1</v>
      </c>
      <c r="I412">
        <f t="shared" si="25"/>
        <v>1</v>
      </c>
      <c r="J412" t="str">
        <f t="shared" si="26"/>
        <v>mv Hypoponera_MG059_MAMI0663_CASENT0196687.contigs.fasta ./final</v>
      </c>
      <c r="K412" t="str">
        <f t="shared" si="27"/>
        <v>mv Hypoponera_MG059_MAMI0663_CASENT0196687.contigs.fasta Hypoponera_MG059_MAMI0663_CASENT0196687.contigs.fasta</v>
      </c>
    </row>
    <row r="413" spans="1:11">
      <c r="A413" t="s">
        <v>1728</v>
      </c>
      <c r="B413" t="s">
        <v>2333</v>
      </c>
      <c r="C413" t="str">
        <f>VLOOKUP(A413,dataset!B:K,2,0)</f>
        <v>REMOVE</v>
      </c>
      <c r="D413">
        <f>VLOOKUP(A413,dataset!B:K,3,0)</f>
        <v>0</v>
      </c>
      <c r="E413" t="str">
        <f>VLOOKUP(A413,dataset!B:K,9,0)</f>
        <v>Hypoponera_MG060_MAMI0664_CASENT0175084</v>
      </c>
      <c r="F413" t="str">
        <f>VLOOKUP(A413,dataset!B:K,10,0)</f>
        <v>Hypoponera_MG060_MAMI0664_CASENT0175084</v>
      </c>
      <c r="G413" t="s">
        <v>2333</v>
      </c>
      <c r="H413">
        <f t="shared" si="24"/>
        <v>1</v>
      </c>
      <c r="I413">
        <f t="shared" si="25"/>
        <v>1</v>
      </c>
      <c r="J413" t="str">
        <f t="shared" si="26"/>
        <v>mv Hypoponera_MG060_MAMI0664_CASENT0175084.contigs.fasta ./final</v>
      </c>
      <c r="K413" t="str">
        <f t="shared" si="27"/>
        <v>mv Hypoponera_MG060_MAMI0664_CASENT0175084.contigs.fasta Hypoponera_MG060_MAMI0664_CASENT0175084.contigs.fasta</v>
      </c>
    </row>
    <row r="414" spans="1:11">
      <c r="A414" t="s">
        <v>1730</v>
      </c>
      <c r="B414" t="s">
        <v>2334</v>
      </c>
      <c r="C414" t="str">
        <f>VLOOKUP(A414,dataset!B:K,2,0)</f>
        <v>REMOVE</v>
      </c>
      <c r="D414">
        <f>VLOOKUP(A414,dataset!B:K,3,0)</f>
        <v>0</v>
      </c>
      <c r="E414" t="str">
        <f>VLOOKUP(A414,dataset!B:K,9,0)</f>
        <v>Hypoponera_MG061_MAMI0665_CASENT0073361</v>
      </c>
      <c r="F414" t="str">
        <f>VLOOKUP(A414,dataset!B:K,10,0)</f>
        <v>Hypoponera_MG061_MAMI0665_CASENT0073361</v>
      </c>
      <c r="G414" t="s">
        <v>2334</v>
      </c>
      <c r="H414">
        <f t="shared" si="24"/>
        <v>1</v>
      </c>
      <c r="I414">
        <f t="shared" si="25"/>
        <v>1</v>
      </c>
      <c r="J414" t="str">
        <f t="shared" si="26"/>
        <v>mv Hypoponera_MG061_MAMI0665_CASENT0073361.contigs.fasta ./final</v>
      </c>
      <c r="K414" t="str">
        <f t="shared" si="27"/>
        <v>mv Hypoponera_MG061_MAMI0665_CASENT0073361.contigs.fasta Hypoponera_MG061_MAMI0665_CASENT0073361.contigs.fasta</v>
      </c>
    </row>
    <row r="415" spans="1:11">
      <c r="A415" t="s">
        <v>1732</v>
      </c>
      <c r="B415" t="s">
        <v>2335</v>
      </c>
      <c r="C415" t="str">
        <f>VLOOKUP(A415,dataset!B:K,2,0)</f>
        <v>REMOVE</v>
      </c>
      <c r="D415">
        <f>VLOOKUP(A415,dataset!B:K,3,0)</f>
        <v>0</v>
      </c>
      <c r="E415" t="str">
        <f>VLOOKUP(A415,dataset!B:K,9,0)</f>
        <v>Hypoponera_MG062_MAMI0666_CASENT0787796</v>
      </c>
      <c r="F415" t="str">
        <f>VLOOKUP(A415,dataset!B:K,10,0)</f>
        <v>Hypoponera_MG062_MAMI0666_CASENT0787796</v>
      </c>
      <c r="G415" t="s">
        <v>2335</v>
      </c>
      <c r="H415">
        <f t="shared" si="24"/>
        <v>1</v>
      </c>
      <c r="I415">
        <f t="shared" si="25"/>
        <v>1</v>
      </c>
      <c r="J415" t="str">
        <f t="shared" si="26"/>
        <v>mv Hypoponera_MG062_MAMI0666_CASENT0787796.contigs.fasta ./final</v>
      </c>
      <c r="K415" t="str">
        <f t="shared" si="27"/>
        <v>mv Hypoponera_MG062_MAMI0666_CASENT0787796.contigs.fasta Hypoponera_MG062_MAMI0666_CASENT0787796.contigs.fasta</v>
      </c>
    </row>
    <row r="416" spans="1:11">
      <c r="A416" t="s">
        <v>1734</v>
      </c>
      <c r="B416" t="s">
        <v>2336</v>
      </c>
      <c r="C416" t="str">
        <f>VLOOKUP(A416,dataset!B:K,2,0)</f>
        <v>REMOVE</v>
      </c>
      <c r="D416">
        <f>VLOOKUP(A416,dataset!B:K,3,0)</f>
        <v>0</v>
      </c>
      <c r="E416" t="str">
        <f>VLOOKUP(A416,dataset!B:K,9,0)</f>
        <v>Hypoponera_MG063_MAMI0667_CASENT0704950</v>
      </c>
      <c r="F416" t="str">
        <f>VLOOKUP(A416,dataset!B:K,10,0)</f>
        <v>Hypoponera_MG063_MAMI0667_CASENT0704950</v>
      </c>
      <c r="G416" t="s">
        <v>2336</v>
      </c>
      <c r="H416">
        <f t="shared" si="24"/>
        <v>1</v>
      </c>
      <c r="I416">
        <f t="shared" si="25"/>
        <v>1</v>
      </c>
      <c r="J416" t="str">
        <f t="shared" si="26"/>
        <v>mv Hypoponera_MG063_MAMI0667_CASENT0704950.contigs.fasta ./final</v>
      </c>
      <c r="K416" t="str">
        <f t="shared" si="27"/>
        <v>mv Hypoponera_MG063_MAMI0667_CASENT0704950.contigs.fasta Hypoponera_MG063_MAMI0667_CASENT0704950.contigs.fasta</v>
      </c>
    </row>
    <row r="417" spans="1:11">
      <c r="A417" t="s">
        <v>1736</v>
      </c>
      <c r="B417" t="s">
        <v>2337</v>
      </c>
      <c r="C417" t="str">
        <f>VLOOKUP(A417,dataset!B:K,2,0)</f>
        <v>REMOVE</v>
      </c>
      <c r="D417">
        <f>VLOOKUP(A417,dataset!B:K,3,0)</f>
        <v>0</v>
      </c>
      <c r="E417" t="str">
        <f>VLOOKUP(A417,dataset!B:K,9,0)</f>
        <v>Hypoponera_MG064_MAMI0668_CASENT0787794</v>
      </c>
      <c r="F417" t="str">
        <f>VLOOKUP(A417,dataset!B:K,10,0)</f>
        <v>Hypoponera_MG064_MAMI0668_CASENT0787794</v>
      </c>
      <c r="G417" t="s">
        <v>2337</v>
      </c>
      <c r="H417">
        <f t="shared" si="24"/>
        <v>1</v>
      </c>
      <c r="I417">
        <f t="shared" si="25"/>
        <v>1</v>
      </c>
      <c r="J417" t="str">
        <f t="shared" si="26"/>
        <v>mv Hypoponera_MG064_MAMI0668_CASENT0787794.contigs.fasta ./final</v>
      </c>
      <c r="K417" t="str">
        <f t="shared" si="27"/>
        <v>mv Hypoponera_MG064_MAMI0668_CASENT0787794.contigs.fasta Hypoponera_MG064_MAMI0668_CASENT0787794.contigs.fasta</v>
      </c>
    </row>
    <row r="418" spans="1:11">
      <c r="A418" t="s">
        <v>1738</v>
      </c>
      <c r="B418" t="s">
        <v>2338</v>
      </c>
      <c r="C418" t="str">
        <f>VLOOKUP(A418,dataset!B:K,2,0)</f>
        <v>REMOVE</v>
      </c>
      <c r="D418">
        <f>VLOOKUP(A418,dataset!B:K,3,0)</f>
        <v>0</v>
      </c>
      <c r="E418" t="str">
        <f>VLOOKUP(A418,dataset!B:K,9,0)</f>
        <v>Hypoponera_MG065_MAMI0669_CASENT0378173</v>
      </c>
      <c r="F418" t="str">
        <f>VLOOKUP(A418,dataset!B:K,10,0)</f>
        <v>Hypoponera_MG065_MAMI0669_CASENT0378173</v>
      </c>
      <c r="G418" t="s">
        <v>2338</v>
      </c>
      <c r="H418">
        <f t="shared" si="24"/>
        <v>1</v>
      </c>
      <c r="I418">
        <f t="shared" si="25"/>
        <v>1</v>
      </c>
      <c r="J418" t="str">
        <f t="shared" si="26"/>
        <v>mv Hypoponera_MG065_MAMI0669_CASENT0378173.contigs.fasta ./final</v>
      </c>
      <c r="K418" t="str">
        <f t="shared" si="27"/>
        <v>mv Hypoponera_MG065_MAMI0669_CASENT0378173.contigs.fasta Hypoponera_MG065_MAMI0669_CASENT0378173.contigs.fasta</v>
      </c>
    </row>
    <row r="419" spans="1:11">
      <c r="A419" t="s">
        <v>1740</v>
      </c>
      <c r="B419" t="s">
        <v>2339</v>
      </c>
      <c r="C419" t="str">
        <f>VLOOKUP(A419,dataset!B:K,2,0)</f>
        <v>REMOVE</v>
      </c>
      <c r="D419">
        <f>VLOOKUP(A419,dataset!B:K,3,0)</f>
        <v>0</v>
      </c>
      <c r="E419" t="str">
        <f>VLOOKUP(A419,dataset!B:K,9,0)</f>
        <v>Hypoponera_MG066_MAMI0670_CASENT0389996</v>
      </c>
      <c r="F419" t="str">
        <f>VLOOKUP(A419,dataset!B:K,10,0)</f>
        <v>Hypoponera_MG066_MAMI0670_CASENT0389996</v>
      </c>
      <c r="G419" t="s">
        <v>2339</v>
      </c>
      <c r="H419">
        <f t="shared" si="24"/>
        <v>1</v>
      </c>
      <c r="I419">
        <f t="shared" si="25"/>
        <v>1</v>
      </c>
      <c r="J419" t="str">
        <f t="shared" si="26"/>
        <v>mv Hypoponera_MG066_MAMI0670_CASENT0389996.contigs.fasta ./final</v>
      </c>
      <c r="K419" t="str">
        <f t="shared" si="27"/>
        <v>mv Hypoponera_MG066_MAMI0670_CASENT0389996.contigs.fasta Hypoponera_MG066_MAMI0670_CASENT0389996.contigs.fasta</v>
      </c>
    </row>
    <row r="420" spans="1:11">
      <c r="A420" t="s">
        <v>1742</v>
      </c>
      <c r="B420" t="s">
        <v>2340</v>
      </c>
      <c r="C420" t="str">
        <f>VLOOKUP(A420,dataset!B:K,2,0)</f>
        <v>REMOVE</v>
      </c>
      <c r="D420">
        <f>VLOOKUP(A420,dataset!B:K,3,0)</f>
        <v>0</v>
      </c>
      <c r="E420" t="str">
        <f>VLOOKUP(A420,dataset!B:K,9,0)</f>
        <v>Hypoponera_MG067_MAMI0757_CASENT0393474</v>
      </c>
      <c r="F420" t="str">
        <f>VLOOKUP(A420,dataset!B:K,10,0)</f>
        <v>Hypoponera_MG067_MAMI0757_CASENT0393474</v>
      </c>
      <c r="G420" t="s">
        <v>2340</v>
      </c>
      <c r="H420">
        <f t="shared" si="24"/>
        <v>1</v>
      </c>
      <c r="I420">
        <f t="shared" si="25"/>
        <v>1</v>
      </c>
      <c r="J420" t="str">
        <f t="shared" si="26"/>
        <v>mv Hypoponera_MG067_MAMI0757_CASENT0393474.contigs.fasta ./final</v>
      </c>
      <c r="K420" t="str">
        <f t="shared" si="27"/>
        <v>mv Hypoponera_MG067_MAMI0757_CASENT0393474.contigs.fasta Hypoponera_MG067_MAMI0757_CASENT0393474.contigs.fasta</v>
      </c>
    </row>
    <row r="421" spans="1:11">
      <c r="A421" t="s">
        <v>1744</v>
      </c>
      <c r="B421" t="s">
        <v>2341</v>
      </c>
      <c r="C421" t="str">
        <f>VLOOKUP(A421,dataset!B:K,2,0)</f>
        <v>REMOVE</v>
      </c>
      <c r="D421">
        <f>VLOOKUP(A421,dataset!B:K,3,0)</f>
        <v>0</v>
      </c>
      <c r="E421" t="str">
        <f>VLOOKUP(A421,dataset!B:K,9,0)</f>
        <v>Hypoponera_MG068_MAMI0671_CASENT0304499</v>
      </c>
      <c r="F421" t="str">
        <f>VLOOKUP(A421,dataset!B:K,10,0)</f>
        <v>Hypoponera_MG068_MAMI0671_CASENT0304499</v>
      </c>
      <c r="G421" t="s">
        <v>2341</v>
      </c>
      <c r="H421">
        <f t="shared" si="24"/>
        <v>1</v>
      </c>
      <c r="I421">
        <f t="shared" si="25"/>
        <v>1</v>
      </c>
      <c r="J421" t="str">
        <f t="shared" si="26"/>
        <v>mv Hypoponera_MG068_MAMI0671_CASENT0304499.contigs.fasta ./final</v>
      </c>
      <c r="K421" t="str">
        <f t="shared" si="27"/>
        <v>mv Hypoponera_MG068_MAMI0671_CASENT0304499.contigs.fasta Hypoponera_MG068_MAMI0671_CASENT0304499.contigs.fasta</v>
      </c>
    </row>
    <row r="422" spans="1:11">
      <c r="A422" t="s">
        <v>1746</v>
      </c>
      <c r="B422" t="s">
        <v>2342</v>
      </c>
      <c r="C422" t="str">
        <f>VLOOKUP(A422,dataset!B:K,2,0)</f>
        <v>REMOVE</v>
      </c>
      <c r="D422">
        <f>VLOOKUP(A422,dataset!B:K,3,0)</f>
        <v>0</v>
      </c>
      <c r="E422" t="str">
        <f>VLOOKUP(A422,dataset!B:K,9,0)</f>
        <v>Hypoponera_MG069_MAMI0672_CASENT0303305</v>
      </c>
      <c r="F422" t="str">
        <f>VLOOKUP(A422,dataset!B:K,10,0)</f>
        <v>Hypoponera_MG069_MAMI0672_CASENT0303305</v>
      </c>
      <c r="G422" t="s">
        <v>2342</v>
      </c>
      <c r="H422">
        <f t="shared" si="24"/>
        <v>1</v>
      </c>
      <c r="I422">
        <f t="shared" si="25"/>
        <v>1</v>
      </c>
      <c r="J422" t="str">
        <f t="shared" si="26"/>
        <v>mv Hypoponera_MG069_MAMI0672_CASENT0303305.contigs.fasta ./final</v>
      </c>
      <c r="K422" t="str">
        <f t="shared" si="27"/>
        <v>mv Hypoponera_MG069_MAMI0672_CASENT0303305.contigs.fasta Hypoponera_MG069_MAMI0672_CASENT0303305.contigs.fasta</v>
      </c>
    </row>
    <row r="423" spans="1:11">
      <c r="A423" t="s">
        <v>1748</v>
      </c>
      <c r="B423" t="s">
        <v>2343</v>
      </c>
      <c r="C423" t="str">
        <f>VLOOKUP(A423,dataset!B:K,2,0)</f>
        <v>REMOVE</v>
      </c>
      <c r="D423">
        <f>VLOOKUP(A423,dataset!B:K,3,0)</f>
        <v>0</v>
      </c>
      <c r="E423" t="str">
        <f>VLOOKUP(A423,dataset!B:K,9,0)</f>
        <v>Hypoponera_MG070_MAMI0673_CASENT0304619</v>
      </c>
      <c r="F423" t="str">
        <f>VLOOKUP(A423,dataset!B:K,10,0)</f>
        <v>Hypoponera_MG070_MAMI0673_CASENT0304619</v>
      </c>
      <c r="G423" t="s">
        <v>2343</v>
      </c>
      <c r="H423">
        <f t="shared" si="24"/>
        <v>1</v>
      </c>
      <c r="I423">
        <f t="shared" si="25"/>
        <v>1</v>
      </c>
      <c r="J423" t="str">
        <f t="shared" si="26"/>
        <v>mv Hypoponera_MG070_MAMI0673_CASENT0304619.contigs.fasta ./final</v>
      </c>
      <c r="K423" t="str">
        <f t="shared" si="27"/>
        <v>mv Hypoponera_MG070_MAMI0673_CASENT0304619.contigs.fasta Hypoponera_MG070_MAMI0673_CASENT0304619.contigs.fasta</v>
      </c>
    </row>
    <row r="424" spans="1:11">
      <c r="A424" t="s">
        <v>1750</v>
      </c>
      <c r="B424" t="s">
        <v>2344</v>
      </c>
      <c r="C424" t="str">
        <f>VLOOKUP(A424,dataset!B:K,2,0)</f>
        <v>REMOVE</v>
      </c>
      <c r="D424">
        <f>VLOOKUP(A424,dataset!B:K,3,0)</f>
        <v>0</v>
      </c>
      <c r="E424" t="str">
        <f>VLOOKUP(A424,dataset!B:K,9,0)</f>
        <v>Hypoponera_MG071_MAMI0719_CASENT0140023</v>
      </c>
      <c r="F424" t="str">
        <f>VLOOKUP(A424,dataset!B:K,10,0)</f>
        <v>Hypoponera_MG071_MAMI0719_CASENT0140023</v>
      </c>
      <c r="G424" t="s">
        <v>2344</v>
      </c>
      <c r="H424">
        <f t="shared" si="24"/>
        <v>1</v>
      </c>
      <c r="I424">
        <f t="shared" si="25"/>
        <v>1</v>
      </c>
      <c r="J424" t="str">
        <f t="shared" si="26"/>
        <v>mv Hypoponera_MG071_MAMI0719_CASENT0140023.contigs.fasta ./final</v>
      </c>
      <c r="K424" t="str">
        <f t="shared" si="27"/>
        <v>mv Hypoponera_MG071_MAMI0719_CASENT0140023.contigs.fasta Hypoponera_MG071_MAMI0719_CASENT0140023.contigs.fasta</v>
      </c>
    </row>
    <row r="425" spans="1:11">
      <c r="A425" t="s">
        <v>1752</v>
      </c>
      <c r="B425" t="s">
        <v>2345</v>
      </c>
      <c r="C425" t="str">
        <f>VLOOKUP(A425,dataset!B:K,2,0)</f>
        <v>REMOVE</v>
      </c>
      <c r="D425">
        <f>VLOOKUP(A425,dataset!B:K,3,0)</f>
        <v>0</v>
      </c>
      <c r="E425" t="str">
        <f>VLOOKUP(A425,dataset!B:K,9,0)</f>
        <v>Hypoponera_MG072_MAMI1248_CASENT0127848</v>
      </c>
      <c r="F425" t="str">
        <f>VLOOKUP(A425,dataset!B:K,10,0)</f>
        <v>Hypoponera_MG072_MAMI1248_CASENT0127848</v>
      </c>
      <c r="G425" t="s">
        <v>2345</v>
      </c>
      <c r="H425">
        <f t="shared" si="24"/>
        <v>1</v>
      </c>
      <c r="I425">
        <f t="shared" si="25"/>
        <v>1</v>
      </c>
      <c r="J425" t="str">
        <f t="shared" si="26"/>
        <v>mv Hypoponera_MG072_MAMI1248_CASENT0127848.contigs.fasta ./final</v>
      </c>
      <c r="K425" t="str">
        <f t="shared" si="27"/>
        <v>mv Hypoponera_MG072_MAMI1248_CASENT0127848.contigs.fasta Hypoponera_MG072_MAMI1248_CASENT0127848.contigs.fasta</v>
      </c>
    </row>
    <row r="426" spans="1:11">
      <c r="A426" t="s">
        <v>1754</v>
      </c>
      <c r="B426" t="s">
        <v>2346</v>
      </c>
      <c r="C426" t="str">
        <f>VLOOKUP(A426,dataset!B:K,2,0)</f>
        <v>REMOVE</v>
      </c>
      <c r="D426">
        <f>VLOOKUP(A426,dataset!B:K,3,0)</f>
        <v>0</v>
      </c>
      <c r="E426" t="str">
        <f>VLOOKUP(A426,dataset!B:K,9,0)</f>
        <v>Hypoponera_MG073_MAMI0720_CASENT0845617</v>
      </c>
      <c r="F426" t="str">
        <f>VLOOKUP(A426,dataset!B:K,10,0)</f>
        <v>Hypoponera_MG073_MAMI0720_CASENT0845617</v>
      </c>
      <c r="G426" t="s">
        <v>2346</v>
      </c>
      <c r="H426">
        <f t="shared" si="24"/>
        <v>1</v>
      </c>
      <c r="I426">
        <f t="shared" si="25"/>
        <v>1</v>
      </c>
      <c r="J426" t="str">
        <f t="shared" si="26"/>
        <v>mv Hypoponera_MG073_MAMI0720_CASENT0845617.contigs.fasta ./final</v>
      </c>
      <c r="K426" t="str">
        <f t="shared" si="27"/>
        <v>mv Hypoponera_MG073_MAMI0720_CASENT0845617.contigs.fasta Hypoponera_MG073_MAMI0720_CASENT0845617.contigs.fasta</v>
      </c>
    </row>
    <row r="427" spans="1:11">
      <c r="A427" t="s">
        <v>1756</v>
      </c>
      <c r="B427" t="s">
        <v>2347</v>
      </c>
      <c r="C427" t="str">
        <f>VLOOKUP(A427,dataset!B:K,2,0)</f>
        <v>REMOVE</v>
      </c>
      <c r="D427">
        <f>VLOOKUP(A427,dataset!B:K,3,0)</f>
        <v>0</v>
      </c>
      <c r="E427" t="str">
        <f>VLOOKUP(A427,dataset!B:K,9,0)</f>
        <v>Hypoponera_MG074_MAMI0721_CASENT0376259</v>
      </c>
      <c r="F427" t="str">
        <f>VLOOKUP(A427,dataset!B:K,10,0)</f>
        <v>Hypoponera_MG074_MAMI0721_CASENT0376259</v>
      </c>
      <c r="G427" t="s">
        <v>2347</v>
      </c>
      <c r="H427">
        <f t="shared" si="24"/>
        <v>1</v>
      </c>
      <c r="I427">
        <f t="shared" si="25"/>
        <v>1</v>
      </c>
      <c r="J427" t="str">
        <f t="shared" si="26"/>
        <v>mv Hypoponera_MG074_MAMI0721_CASENT0376259.contigs.fasta ./final</v>
      </c>
      <c r="K427" t="str">
        <f t="shared" si="27"/>
        <v>mv Hypoponera_MG074_MAMI0721_CASENT0376259.contigs.fasta Hypoponera_MG074_MAMI0721_CASENT0376259.contigs.fasta</v>
      </c>
    </row>
    <row r="428" spans="1:11">
      <c r="A428" t="s">
        <v>1758</v>
      </c>
      <c r="B428" t="s">
        <v>2348</v>
      </c>
      <c r="C428" t="str">
        <f>VLOOKUP(A428,dataset!B:K,2,0)</f>
        <v>REMOVE</v>
      </c>
      <c r="D428">
        <f>VLOOKUP(A428,dataset!B:K,3,0)</f>
        <v>0</v>
      </c>
      <c r="E428" t="str">
        <f>VLOOKUP(A428,dataset!B:K,9,0)</f>
        <v>Hypoponera_MG076_MAMI0722_CASENT0369113</v>
      </c>
      <c r="F428" t="str">
        <f>VLOOKUP(A428,dataset!B:K,10,0)</f>
        <v>Hypoponera_MG076_MAMI0722_CASENT0369113</v>
      </c>
      <c r="G428" t="s">
        <v>2348</v>
      </c>
      <c r="H428">
        <f t="shared" si="24"/>
        <v>1</v>
      </c>
      <c r="I428">
        <f t="shared" si="25"/>
        <v>1</v>
      </c>
      <c r="J428" t="str">
        <f t="shared" si="26"/>
        <v>mv Hypoponera_MG076_MAMI0722_CASENT0369113.contigs.fasta ./final</v>
      </c>
      <c r="K428" t="str">
        <f t="shared" si="27"/>
        <v>mv Hypoponera_MG076_MAMI0722_CASENT0369113.contigs.fasta Hypoponera_MG076_MAMI0722_CASENT0369113.contigs.fasta</v>
      </c>
    </row>
    <row r="429" spans="1:11">
      <c r="A429" t="s">
        <v>1760</v>
      </c>
      <c r="B429" t="s">
        <v>2349</v>
      </c>
      <c r="C429" t="str">
        <f>VLOOKUP(A429,dataset!B:K,2,0)</f>
        <v>REMOVE</v>
      </c>
      <c r="D429">
        <f>VLOOKUP(A429,dataset!B:K,3,0)</f>
        <v>0</v>
      </c>
      <c r="E429" t="str">
        <f>VLOOKUP(A429,dataset!B:K,9,0)</f>
        <v>Hypoponera_MG077_MAMI0723_CASENT0275446</v>
      </c>
      <c r="F429" t="str">
        <f>VLOOKUP(A429,dataset!B:K,10,0)</f>
        <v>Hypoponera_MG077_MAMI0723_CASENT0275446</v>
      </c>
      <c r="G429" t="s">
        <v>2349</v>
      </c>
      <c r="H429">
        <f t="shared" si="24"/>
        <v>1</v>
      </c>
      <c r="I429">
        <f t="shared" si="25"/>
        <v>1</v>
      </c>
      <c r="J429" t="str">
        <f t="shared" si="26"/>
        <v>mv Hypoponera_MG077_MAMI0723_CASENT0275446.contigs.fasta ./final</v>
      </c>
      <c r="K429" t="str">
        <f t="shared" si="27"/>
        <v>mv Hypoponera_MG077_MAMI0723_CASENT0275446.contigs.fasta Hypoponera_MG077_MAMI0723_CASENT0275446.contigs.fasta</v>
      </c>
    </row>
    <row r="430" spans="1:11">
      <c r="A430" t="s">
        <v>1762</v>
      </c>
      <c r="B430" t="s">
        <v>2350</v>
      </c>
      <c r="C430" t="str">
        <f>VLOOKUP(A430,dataset!B:K,2,0)</f>
        <v>REMOVE</v>
      </c>
      <c r="D430">
        <f>VLOOKUP(A430,dataset!B:K,3,0)</f>
        <v>0</v>
      </c>
      <c r="E430" t="str">
        <f>VLOOKUP(A430,dataset!B:K,9,0)</f>
        <v>Hypoponera_MG078_MAMI0724_CASENT0393215</v>
      </c>
      <c r="F430" t="str">
        <f>VLOOKUP(A430,dataset!B:K,10,0)</f>
        <v>Hypoponera_MG078_MAMI0724_CASENT0393215</v>
      </c>
      <c r="G430" t="s">
        <v>2350</v>
      </c>
      <c r="H430">
        <f t="shared" si="24"/>
        <v>1</v>
      </c>
      <c r="I430">
        <f t="shared" si="25"/>
        <v>1</v>
      </c>
      <c r="J430" t="str">
        <f t="shared" si="26"/>
        <v>mv Hypoponera_MG078_MAMI0724_CASENT0393215.contigs.fasta ./final</v>
      </c>
      <c r="K430" t="str">
        <f t="shared" si="27"/>
        <v>mv Hypoponera_MG078_MAMI0724_CASENT0393215.contigs.fasta Hypoponera_MG078_MAMI0724_CASENT0393215.contigs.fasta</v>
      </c>
    </row>
    <row r="431" spans="1:11">
      <c r="A431" t="s">
        <v>1764</v>
      </c>
      <c r="B431" t="s">
        <v>2351</v>
      </c>
      <c r="C431" t="str">
        <f>VLOOKUP(A431,dataset!B:K,2,0)</f>
        <v>REMOVE</v>
      </c>
      <c r="D431">
        <f>VLOOKUP(A431,dataset!B:K,3,0)</f>
        <v>0</v>
      </c>
      <c r="E431" t="str">
        <f>VLOOKUP(A431,dataset!B:K,9,0)</f>
        <v>Hypoponera_MG079_MAMI0725_CASENT0038139</v>
      </c>
      <c r="F431" t="str">
        <f>VLOOKUP(A431,dataset!B:K,10,0)</f>
        <v>Hypoponera_MG079_MAMI0725_CASENT0038139</v>
      </c>
      <c r="G431" t="s">
        <v>2351</v>
      </c>
      <c r="H431">
        <f t="shared" si="24"/>
        <v>1</v>
      </c>
      <c r="I431">
        <f t="shared" si="25"/>
        <v>1</v>
      </c>
      <c r="J431" t="str">
        <f t="shared" si="26"/>
        <v>mv Hypoponera_MG079_MAMI0725_CASENT0038139.contigs.fasta ./final</v>
      </c>
      <c r="K431" t="str">
        <f t="shared" si="27"/>
        <v>mv Hypoponera_MG079_MAMI0725_CASENT0038139.contigs.fasta Hypoponera_MG079_MAMI0725_CASENT0038139.contigs.fasta</v>
      </c>
    </row>
    <row r="432" spans="1:11">
      <c r="A432" t="s">
        <v>1766</v>
      </c>
      <c r="B432" t="s">
        <v>2352</v>
      </c>
      <c r="C432" t="str">
        <f>VLOOKUP(A432,dataset!B:K,2,0)</f>
        <v>REMOVE</v>
      </c>
      <c r="D432">
        <f>VLOOKUP(A432,dataset!B:K,3,0)</f>
        <v>0</v>
      </c>
      <c r="E432" t="str">
        <f>VLOOKUP(A432,dataset!B:K,9,0)</f>
        <v>Hypoponera_MG081_MAMI0726_CASENT0196880</v>
      </c>
      <c r="F432" t="str">
        <f>VLOOKUP(A432,dataset!B:K,10,0)</f>
        <v>Hypoponera_MG081_MAMI0726_CASENT0196880</v>
      </c>
      <c r="G432" t="s">
        <v>2352</v>
      </c>
      <c r="H432">
        <f t="shared" si="24"/>
        <v>1</v>
      </c>
      <c r="I432">
        <f t="shared" si="25"/>
        <v>1</v>
      </c>
      <c r="J432" t="str">
        <f t="shared" si="26"/>
        <v>mv Hypoponera_MG081_MAMI0726_CASENT0196880.contigs.fasta ./final</v>
      </c>
      <c r="K432" t="str">
        <f t="shared" si="27"/>
        <v>mv Hypoponera_MG081_MAMI0726_CASENT0196880.contigs.fasta Hypoponera_MG081_MAMI0726_CASENT0196880.contigs.fasta</v>
      </c>
    </row>
    <row r="433" spans="1:11">
      <c r="A433" t="s">
        <v>1768</v>
      </c>
      <c r="B433" t="s">
        <v>2353</v>
      </c>
      <c r="C433" t="str">
        <f>VLOOKUP(A433,dataset!B:K,2,0)</f>
        <v>REMOVE</v>
      </c>
      <c r="D433">
        <f>VLOOKUP(A433,dataset!B:K,3,0)</f>
        <v>0</v>
      </c>
      <c r="E433" t="str">
        <f>VLOOKUP(A433,dataset!B:K,9,0)</f>
        <v>Hypoponera_MG082_MAMI0727_CASENT0139558</v>
      </c>
      <c r="F433" t="str">
        <f>VLOOKUP(A433,dataset!B:K,10,0)</f>
        <v>Hypoponera_MG082_MAMI0727_CASENT0139558</v>
      </c>
      <c r="G433" t="s">
        <v>2353</v>
      </c>
      <c r="H433">
        <f t="shared" si="24"/>
        <v>1</v>
      </c>
      <c r="I433">
        <f t="shared" si="25"/>
        <v>1</v>
      </c>
      <c r="J433" t="str">
        <f t="shared" si="26"/>
        <v>mv Hypoponera_MG082_MAMI0727_CASENT0139558.contigs.fasta ./final</v>
      </c>
      <c r="K433" t="str">
        <f t="shared" si="27"/>
        <v>mv Hypoponera_MG082_MAMI0727_CASENT0139558.contigs.fasta Hypoponera_MG082_MAMI0727_CASENT0139558.contigs.fasta</v>
      </c>
    </row>
    <row r="434" spans="1:11">
      <c r="A434" t="s">
        <v>1770</v>
      </c>
      <c r="B434" t="s">
        <v>2354</v>
      </c>
      <c r="C434" t="str">
        <f>VLOOKUP(A434,dataset!B:K,2,0)</f>
        <v>REMOVE</v>
      </c>
      <c r="D434">
        <f>VLOOKUP(A434,dataset!B:K,3,0)</f>
        <v>0</v>
      </c>
      <c r="E434" t="str">
        <f>VLOOKUP(A434,dataset!B:K,9,0)</f>
        <v>Hypoponera_MG083_MAMI0728_CASENT0370127</v>
      </c>
      <c r="F434" t="str">
        <f>VLOOKUP(A434,dataset!B:K,10,0)</f>
        <v>Hypoponera_MG083_MAMI0728_CASENT0370127</v>
      </c>
      <c r="G434" t="s">
        <v>2354</v>
      </c>
      <c r="H434">
        <f t="shared" si="24"/>
        <v>1</v>
      </c>
      <c r="I434">
        <f t="shared" si="25"/>
        <v>1</v>
      </c>
      <c r="J434" t="str">
        <f t="shared" si="26"/>
        <v>mv Hypoponera_MG083_MAMI0728_CASENT0370127.contigs.fasta ./final</v>
      </c>
      <c r="K434" t="str">
        <f t="shared" si="27"/>
        <v>mv Hypoponera_MG083_MAMI0728_CASENT0370127.contigs.fasta Hypoponera_MG083_MAMI0728_CASENT0370127.contigs.fasta</v>
      </c>
    </row>
    <row r="435" spans="1:11">
      <c r="A435" t="s">
        <v>1772</v>
      </c>
      <c r="B435" t="s">
        <v>2355</v>
      </c>
      <c r="C435" t="str">
        <f>VLOOKUP(A435,dataset!B:K,2,0)</f>
        <v>REMOVE</v>
      </c>
      <c r="D435">
        <f>VLOOKUP(A435,dataset!B:K,3,0)</f>
        <v>0</v>
      </c>
      <c r="E435" t="str">
        <f>VLOOKUP(A435,dataset!B:K,9,0)</f>
        <v>Hypoponera_MG084_MAMI0729_CASENT0374174</v>
      </c>
      <c r="F435" t="str">
        <f>VLOOKUP(A435,dataset!B:K,10,0)</f>
        <v>Hypoponera_MG084_MAMI0729_CASENT0374174</v>
      </c>
      <c r="G435" t="s">
        <v>2355</v>
      </c>
      <c r="H435">
        <f t="shared" si="24"/>
        <v>1</v>
      </c>
      <c r="I435">
        <f t="shared" si="25"/>
        <v>1</v>
      </c>
      <c r="J435" t="str">
        <f t="shared" si="26"/>
        <v>mv Hypoponera_MG084_MAMI0729_CASENT0374174.contigs.fasta ./final</v>
      </c>
      <c r="K435" t="str">
        <f t="shared" si="27"/>
        <v>mv Hypoponera_MG084_MAMI0729_CASENT0374174.contigs.fasta Hypoponera_MG084_MAMI0729_CASENT0374174.contigs.fasta</v>
      </c>
    </row>
    <row r="436" spans="1:11">
      <c r="A436" t="s">
        <v>1774</v>
      </c>
      <c r="B436" t="s">
        <v>2356</v>
      </c>
      <c r="C436" t="str">
        <f>VLOOKUP(A436,dataset!B:K,2,0)</f>
        <v>REMOVE</v>
      </c>
      <c r="D436">
        <f>VLOOKUP(A436,dataset!B:K,3,0)</f>
        <v>0</v>
      </c>
      <c r="E436" t="str">
        <f>VLOOKUP(A436,dataset!B:K,9,0)</f>
        <v>Hypoponera_MG085_MAMI1249_CASENT0196785</v>
      </c>
      <c r="F436" t="str">
        <f>VLOOKUP(A436,dataset!B:K,10,0)</f>
        <v>Hypoponera_MG085_MAMI1249_CASENT0196785</v>
      </c>
      <c r="G436" t="s">
        <v>2356</v>
      </c>
      <c r="H436">
        <f t="shared" si="24"/>
        <v>1</v>
      </c>
      <c r="I436">
        <f t="shared" si="25"/>
        <v>1</v>
      </c>
      <c r="J436" t="str">
        <f t="shared" si="26"/>
        <v>mv Hypoponera_MG085_MAMI1249_CASENT0196785.contigs.fasta ./final</v>
      </c>
      <c r="K436" t="str">
        <f t="shared" si="27"/>
        <v>mv Hypoponera_MG085_MAMI1249_CASENT0196785.contigs.fasta Hypoponera_MG085_MAMI1249_CASENT0196785.contigs.fasta</v>
      </c>
    </row>
    <row r="437" spans="1:11">
      <c r="A437" t="s">
        <v>1776</v>
      </c>
      <c r="B437" t="s">
        <v>2357</v>
      </c>
      <c r="C437" t="str">
        <f>VLOOKUP(A437,dataset!B:K,2,0)</f>
        <v>REMOVE</v>
      </c>
      <c r="D437">
        <f>VLOOKUP(A437,dataset!B:K,3,0)</f>
        <v>0</v>
      </c>
      <c r="E437" t="str">
        <f>VLOOKUP(A437,dataset!B:K,9,0)</f>
        <v>Hypoponera_MG086_MAMI0730_CASENT0053903</v>
      </c>
      <c r="F437" t="str">
        <f>VLOOKUP(A437,dataset!B:K,10,0)</f>
        <v>Hypoponera_MG086_MAMI0730_CASENT0053903</v>
      </c>
      <c r="G437" t="s">
        <v>2357</v>
      </c>
      <c r="H437">
        <f t="shared" si="24"/>
        <v>1</v>
      </c>
      <c r="I437">
        <f t="shared" si="25"/>
        <v>1</v>
      </c>
      <c r="J437" t="str">
        <f t="shared" si="26"/>
        <v>mv Hypoponera_MG086_MAMI0730_CASENT0053903.contigs.fasta ./final</v>
      </c>
      <c r="K437" t="str">
        <f t="shared" si="27"/>
        <v>mv Hypoponera_MG086_MAMI0730_CASENT0053903.contigs.fasta Hypoponera_MG086_MAMI0730_CASENT0053903.contigs.fasta</v>
      </c>
    </row>
    <row r="438" spans="1:11">
      <c r="A438" t="s">
        <v>1778</v>
      </c>
      <c r="B438" t="s">
        <v>2358</v>
      </c>
      <c r="C438" t="str">
        <f>VLOOKUP(A438,dataset!B:K,2,0)</f>
        <v>REMOVE</v>
      </c>
      <c r="D438">
        <f>VLOOKUP(A438,dataset!B:K,3,0)</f>
        <v>0</v>
      </c>
      <c r="E438" t="str">
        <f>VLOOKUP(A438,dataset!B:K,9,0)</f>
        <v>Hypoponera_MG087_MAMI0731_CASENT0135109</v>
      </c>
      <c r="F438" t="str">
        <f>VLOOKUP(A438,dataset!B:K,10,0)</f>
        <v>Hypoponera_MG087_MAMI0731_CASENT0135109</v>
      </c>
      <c r="G438" t="s">
        <v>2358</v>
      </c>
      <c r="H438">
        <f t="shared" si="24"/>
        <v>1</v>
      </c>
      <c r="I438">
        <f t="shared" si="25"/>
        <v>1</v>
      </c>
      <c r="J438" t="str">
        <f t="shared" si="26"/>
        <v>mv Hypoponera_MG087_MAMI0731_CASENT0135109.contigs.fasta ./final</v>
      </c>
      <c r="K438" t="str">
        <f t="shared" si="27"/>
        <v>mv Hypoponera_MG087_MAMI0731_CASENT0135109.contigs.fasta Hypoponera_MG087_MAMI0731_CASENT0135109.contigs.fasta</v>
      </c>
    </row>
    <row r="439" spans="1:11">
      <c r="A439" t="s">
        <v>1780</v>
      </c>
      <c r="B439" t="s">
        <v>2359</v>
      </c>
      <c r="C439" t="str">
        <f>VLOOKUP(A439,dataset!B:K,2,0)</f>
        <v>REMOVE</v>
      </c>
      <c r="D439">
        <f>VLOOKUP(A439,dataset!B:K,3,0)</f>
        <v>0</v>
      </c>
      <c r="E439" t="str">
        <f>VLOOKUP(A439,dataset!B:K,9,0)</f>
        <v>Hypoponera_MG088_MAMI0732_CASENT0719658</v>
      </c>
      <c r="F439" t="str">
        <f>VLOOKUP(A439,dataset!B:K,10,0)</f>
        <v>Hypoponera_MG088_MAMI0732_CASENT0719658</v>
      </c>
      <c r="G439" t="s">
        <v>2359</v>
      </c>
      <c r="H439">
        <f t="shared" si="24"/>
        <v>1</v>
      </c>
      <c r="I439">
        <f t="shared" si="25"/>
        <v>1</v>
      </c>
      <c r="J439" t="str">
        <f t="shared" si="26"/>
        <v>mv Hypoponera_MG088_MAMI0732_CASENT0719658.contigs.fasta ./final</v>
      </c>
      <c r="K439" t="str">
        <f t="shared" si="27"/>
        <v>mv Hypoponera_MG088_MAMI0732_CASENT0719658.contigs.fasta Hypoponera_MG088_MAMI0732_CASENT0719658.contigs.fasta</v>
      </c>
    </row>
    <row r="440" spans="1:11">
      <c r="A440" t="s">
        <v>1782</v>
      </c>
      <c r="B440" t="s">
        <v>2360</v>
      </c>
      <c r="C440" t="str">
        <f>VLOOKUP(A440,dataset!B:K,2,0)</f>
        <v>REMOVE</v>
      </c>
      <c r="D440">
        <f>VLOOKUP(A440,dataset!B:K,3,0)</f>
        <v>0</v>
      </c>
      <c r="E440" t="str">
        <f>VLOOKUP(A440,dataset!B:K,9,0)</f>
        <v>Hypoponera_MG089_MAMI0733_CASENT0719572</v>
      </c>
      <c r="F440" t="str">
        <f>VLOOKUP(A440,dataset!B:K,10,0)</f>
        <v>Hypoponera_MG089_MAMI0733_CASENT0719572</v>
      </c>
      <c r="G440" t="s">
        <v>2360</v>
      </c>
      <c r="H440">
        <f t="shared" si="24"/>
        <v>1</v>
      </c>
      <c r="I440">
        <f t="shared" si="25"/>
        <v>1</v>
      </c>
      <c r="J440" t="str">
        <f t="shared" si="26"/>
        <v>mv Hypoponera_MG089_MAMI0733_CASENT0719572.contigs.fasta ./final</v>
      </c>
      <c r="K440" t="str">
        <f t="shared" si="27"/>
        <v>mv Hypoponera_MG089_MAMI0733_CASENT0719572.contigs.fasta Hypoponera_MG089_MAMI0733_CASENT0719572.contigs.fasta</v>
      </c>
    </row>
    <row r="441" spans="1:11">
      <c r="A441" t="s">
        <v>1784</v>
      </c>
      <c r="B441" t="s">
        <v>2361</v>
      </c>
      <c r="C441" t="str">
        <f>VLOOKUP(A441,dataset!B:K,2,0)</f>
        <v>REMOVE</v>
      </c>
      <c r="D441">
        <f>VLOOKUP(A441,dataset!B:K,3,0)</f>
        <v>0</v>
      </c>
      <c r="E441" t="str">
        <f>VLOOKUP(A441,dataset!B:K,9,0)</f>
        <v>Hypoponera_MG090_MAMI1250_CASENT0127797</v>
      </c>
      <c r="F441" t="str">
        <f>VLOOKUP(A441,dataset!B:K,10,0)</f>
        <v>Hypoponera_MG090_MAMI1250_CASENT0127797</v>
      </c>
      <c r="G441" t="s">
        <v>2361</v>
      </c>
      <c r="H441">
        <f t="shared" si="24"/>
        <v>1</v>
      </c>
      <c r="I441">
        <f t="shared" si="25"/>
        <v>1</v>
      </c>
      <c r="J441" t="str">
        <f t="shared" si="26"/>
        <v>mv Hypoponera_MG090_MAMI1250_CASENT0127797.contigs.fasta ./final</v>
      </c>
      <c r="K441" t="str">
        <f t="shared" si="27"/>
        <v>mv Hypoponera_MG090_MAMI1250_CASENT0127797.contigs.fasta Hypoponera_MG090_MAMI1250_CASENT0127797.contigs.fasta</v>
      </c>
    </row>
    <row r="442" spans="1:11">
      <c r="A442" t="s">
        <v>1786</v>
      </c>
      <c r="B442" t="s">
        <v>2362</v>
      </c>
      <c r="C442" t="str">
        <f>VLOOKUP(A442,dataset!B:K,2,0)</f>
        <v>REMOVE</v>
      </c>
      <c r="D442">
        <f>VLOOKUP(A442,dataset!B:K,3,0)</f>
        <v>0</v>
      </c>
      <c r="E442" t="str">
        <f>VLOOKUP(A442,dataset!B:K,9,0)</f>
        <v>Hypoponera_MG091_MAMI1251_CASENT0494772</v>
      </c>
      <c r="F442" t="str">
        <f>VLOOKUP(A442,dataset!B:K,10,0)</f>
        <v>Hypoponera_MG091_MAMI1251_CASENT0494772</v>
      </c>
      <c r="G442" t="s">
        <v>2362</v>
      </c>
      <c r="H442">
        <f t="shared" si="24"/>
        <v>1</v>
      </c>
      <c r="I442">
        <f t="shared" si="25"/>
        <v>1</v>
      </c>
      <c r="J442" t="str">
        <f t="shared" si="26"/>
        <v>mv Hypoponera_MG091_MAMI1251_CASENT0494772.contigs.fasta ./final</v>
      </c>
      <c r="K442" t="str">
        <f t="shared" si="27"/>
        <v>mv Hypoponera_MG091_MAMI1251_CASENT0494772.contigs.fasta Hypoponera_MG091_MAMI1251_CASENT0494772.contigs.fasta</v>
      </c>
    </row>
    <row r="443" spans="1:11">
      <c r="A443" t="s">
        <v>1788</v>
      </c>
      <c r="B443" t="s">
        <v>2363</v>
      </c>
      <c r="C443" t="str">
        <f>VLOOKUP(A443,dataset!B:K,2,0)</f>
        <v>REMOVE</v>
      </c>
      <c r="D443">
        <f>VLOOKUP(A443,dataset!B:K,3,0)</f>
        <v>0</v>
      </c>
      <c r="E443" t="str">
        <f>VLOOKUP(A443,dataset!B:K,9,0)</f>
        <v>Hypoponera_MG092_MAMI0734_CASENT0139564</v>
      </c>
      <c r="F443" t="str">
        <f>VLOOKUP(A443,dataset!B:K,10,0)</f>
        <v>Hypoponera_MG092_MAMI0734_CASENT0139564</v>
      </c>
      <c r="G443" t="s">
        <v>2363</v>
      </c>
      <c r="H443">
        <f t="shared" si="24"/>
        <v>1</v>
      </c>
      <c r="I443">
        <f t="shared" si="25"/>
        <v>1</v>
      </c>
      <c r="J443" t="str">
        <f t="shared" si="26"/>
        <v>mv Hypoponera_MG092_MAMI0734_CASENT0139564.contigs.fasta ./final</v>
      </c>
      <c r="K443" t="str">
        <f t="shared" si="27"/>
        <v>mv Hypoponera_MG092_MAMI0734_CASENT0139564.contigs.fasta Hypoponera_MG092_MAMI0734_CASENT0139564.contigs.fasta</v>
      </c>
    </row>
    <row r="444" spans="1:11">
      <c r="A444" t="s">
        <v>1790</v>
      </c>
      <c r="B444" t="s">
        <v>2364</v>
      </c>
      <c r="C444" t="str">
        <f>VLOOKUP(A444,dataset!B:K,2,0)</f>
        <v>REMOVE</v>
      </c>
      <c r="D444">
        <f>VLOOKUP(A444,dataset!B:K,3,0)</f>
        <v>0</v>
      </c>
      <c r="E444" t="str">
        <f>VLOOKUP(A444,dataset!B:K,9,0)</f>
        <v>Hypoponera_MG093_MAMI0735_CASENT0231355</v>
      </c>
      <c r="F444" t="str">
        <f>VLOOKUP(A444,dataset!B:K,10,0)</f>
        <v>Hypoponera_MG093_MAMI0735_CASENT0231355</v>
      </c>
      <c r="G444" t="s">
        <v>2364</v>
      </c>
      <c r="H444">
        <f t="shared" si="24"/>
        <v>1</v>
      </c>
      <c r="I444">
        <f t="shared" si="25"/>
        <v>1</v>
      </c>
      <c r="J444" t="str">
        <f t="shared" si="26"/>
        <v>mv Hypoponera_MG093_MAMI0735_CASENT0231355.contigs.fasta ./final</v>
      </c>
      <c r="K444" t="str">
        <f t="shared" si="27"/>
        <v>mv Hypoponera_MG093_MAMI0735_CASENT0231355.contigs.fasta Hypoponera_MG093_MAMI0735_CASENT0231355.contigs.fasta</v>
      </c>
    </row>
    <row r="445" spans="1:11">
      <c r="A445" t="s">
        <v>1792</v>
      </c>
      <c r="B445" t="s">
        <v>2365</v>
      </c>
      <c r="C445" t="str">
        <f>VLOOKUP(A445,dataset!B:K,2,0)</f>
        <v>REMOVE</v>
      </c>
      <c r="D445">
        <f>VLOOKUP(A445,dataset!B:K,3,0)</f>
        <v>0</v>
      </c>
      <c r="E445" t="str">
        <f>VLOOKUP(A445,dataset!B:K,9,0)</f>
        <v>Hypoponera_MG094_MAMI1252_CASENT0175080</v>
      </c>
      <c r="F445" t="str">
        <f>VLOOKUP(A445,dataset!B:K,10,0)</f>
        <v>Hypoponera_MG094_MAMI1252_CASENT0175080</v>
      </c>
      <c r="G445" t="s">
        <v>2365</v>
      </c>
      <c r="H445">
        <f t="shared" si="24"/>
        <v>1</v>
      </c>
      <c r="I445">
        <f t="shared" si="25"/>
        <v>1</v>
      </c>
      <c r="J445" t="str">
        <f t="shared" si="26"/>
        <v>mv Hypoponera_MG094_MAMI1252_CASENT0175080.contigs.fasta ./final</v>
      </c>
      <c r="K445" t="str">
        <f t="shared" si="27"/>
        <v>mv Hypoponera_MG094_MAMI1252_CASENT0175080.contigs.fasta Hypoponera_MG094_MAMI1252_CASENT0175080.contigs.fasta</v>
      </c>
    </row>
    <row r="446" spans="1:11">
      <c r="A446" t="s">
        <v>1794</v>
      </c>
      <c r="B446" t="s">
        <v>2366</v>
      </c>
      <c r="C446" t="str">
        <f>VLOOKUP(A446,dataset!B:K,2,0)</f>
        <v>REMOVE</v>
      </c>
      <c r="D446">
        <f>VLOOKUP(A446,dataset!B:K,3,0)</f>
        <v>0</v>
      </c>
      <c r="E446" t="str">
        <f>VLOOKUP(A446,dataset!B:K,9,0)</f>
        <v>Hypoponera_MG095_MAMI1253_CASENT0196797</v>
      </c>
      <c r="F446" t="str">
        <f>VLOOKUP(A446,dataset!B:K,10,0)</f>
        <v>Hypoponera_MG095_MAMI1253_CASENT0196797</v>
      </c>
      <c r="G446" t="s">
        <v>2366</v>
      </c>
      <c r="H446">
        <f t="shared" si="24"/>
        <v>1</v>
      </c>
      <c r="I446">
        <f t="shared" si="25"/>
        <v>1</v>
      </c>
      <c r="J446" t="str">
        <f t="shared" si="26"/>
        <v>mv Hypoponera_MG095_MAMI1253_CASENT0196797.contigs.fasta ./final</v>
      </c>
      <c r="K446" t="str">
        <f t="shared" si="27"/>
        <v>mv Hypoponera_MG095_MAMI1253_CASENT0196797.contigs.fasta Hypoponera_MG095_MAMI1253_CASENT0196797.contigs.fasta</v>
      </c>
    </row>
    <row r="447" spans="1:11">
      <c r="A447" t="s">
        <v>1796</v>
      </c>
      <c r="B447" t="s">
        <v>2367</v>
      </c>
      <c r="C447" t="str">
        <f>VLOOKUP(A447,dataset!B:K,2,0)</f>
        <v>REMOVE</v>
      </c>
      <c r="D447">
        <f>VLOOKUP(A447,dataset!B:K,3,0)</f>
        <v>0</v>
      </c>
      <c r="E447" t="str">
        <f>VLOOKUP(A447,dataset!B:K,9,0)</f>
        <v>Hypoponera_MG096_MAMI0736_CASENT0704490</v>
      </c>
      <c r="F447" t="str">
        <f>VLOOKUP(A447,dataset!B:K,10,0)</f>
        <v>Hypoponera_MG096_MAMI0736_CASENT0704490</v>
      </c>
      <c r="G447" t="s">
        <v>2367</v>
      </c>
      <c r="H447">
        <f t="shared" si="24"/>
        <v>1</v>
      </c>
      <c r="I447">
        <f t="shared" si="25"/>
        <v>1</v>
      </c>
      <c r="J447" t="str">
        <f t="shared" si="26"/>
        <v>mv Hypoponera_MG096_MAMI0736_CASENT0704490.contigs.fasta ./final</v>
      </c>
      <c r="K447" t="str">
        <f t="shared" si="27"/>
        <v>mv Hypoponera_MG096_MAMI0736_CASENT0704490.contigs.fasta Hypoponera_MG096_MAMI0736_CASENT0704490.contigs.fasta</v>
      </c>
    </row>
    <row r="448" spans="1:11">
      <c r="A448" t="s">
        <v>1798</v>
      </c>
      <c r="B448" t="s">
        <v>2368</v>
      </c>
      <c r="C448" t="str">
        <f>VLOOKUP(A448,dataset!B:K,2,0)</f>
        <v>REMOVE</v>
      </c>
      <c r="D448">
        <f>VLOOKUP(A448,dataset!B:K,3,0)</f>
        <v>0</v>
      </c>
      <c r="E448" t="str">
        <f>VLOOKUP(A448,dataset!B:K,9,0)</f>
        <v>Hypoponera_MG097_MAMI0737_CASENT0140509</v>
      </c>
      <c r="F448" t="str">
        <f>VLOOKUP(A448,dataset!B:K,10,0)</f>
        <v>Hypoponera_MG097_MAMI0737_CASENT0140509</v>
      </c>
      <c r="G448" t="s">
        <v>2368</v>
      </c>
      <c r="H448">
        <f t="shared" si="24"/>
        <v>1</v>
      </c>
      <c r="I448">
        <f t="shared" si="25"/>
        <v>1</v>
      </c>
      <c r="J448" t="str">
        <f t="shared" si="26"/>
        <v>mv Hypoponera_MG097_MAMI0737_CASENT0140509.contigs.fasta ./final</v>
      </c>
      <c r="K448" t="str">
        <f t="shared" si="27"/>
        <v>mv Hypoponera_MG097_MAMI0737_CASENT0140509.contigs.fasta Hypoponera_MG097_MAMI0737_CASENT0140509.contigs.fasta</v>
      </c>
    </row>
    <row r="449" spans="1:11">
      <c r="A449" t="s">
        <v>1800</v>
      </c>
      <c r="B449" t="s">
        <v>2369</v>
      </c>
      <c r="C449" t="str">
        <f>VLOOKUP(A449,dataset!B:K,2,0)</f>
        <v>REMOVE</v>
      </c>
      <c r="D449">
        <f>VLOOKUP(A449,dataset!B:K,3,0)</f>
        <v>0</v>
      </c>
      <c r="E449" t="str">
        <f>VLOOKUP(A449,dataset!B:K,9,0)</f>
        <v>Hypoponera_MG098_MAMI0738_CASENT0242078</v>
      </c>
      <c r="F449" t="str">
        <f>VLOOKUP(A449,dataset!B:K,10,0)</f>
        <v>Hypoponera_MG098_MAMI0738_CASENT0242078</v>
      </c>
      <c r="G449" t="s">
        <v>2369</v>
      </c>
      <c r="H449">
        <f t="shared" si="24"/>
        <v>1</v>
      </c>
      <c r="I449">
        <f t="shared" si="25"/>
        <v>1</v>
      </c>
      <c r="J449" t="str">
        <f t="shared" si="26"/>
        <v>mv Hypoponera_MG098_MAMI0738_CASENT0242078.contigs.fasta ./final</v>
      </c>
      <c r="K449" t="str">
        <f t="shared" si="27"/>
        <v>mv Hypoponera_MG098_MAMI0738_CASENT0242078.contigs.fasta Hypoponera_MG098_MAMI0738_CASENT0242078.contigs.fasta</v>
      </c>
    </row>
    <row r="450" spans="1:11">
      <c r="A450" t="s">
        <v>1802</v>
      </c>
      <c r="B450" t="s">
        <v>2370</v>
      </c>
      <c r="C450" t="str">
        <f>VLOOKUP(A450,dataset!B:K,2,0)</f>
        <v>REMOVE</v>
      </c>
      <c r="D450">
        <f>VLOOKUP(A450,dataset!B:K,3,0)</f>
        <v>0</v>
      </c>
      <c r="E450" t="str">
        <f>VLOOKUP(A450,dataset!B:K,9,0)</f>
        <v>Hypoponera_MG099_MAMI0739_CASENT0068716</v>
      </c>
      <c r="F450" t="str">
        <f>VLOOKUP(A450,dataset!B:K,10,0)</f>
        <v>Hypoponera_MG099_MAMI0739_CASENT0068716</v>
      </c>
      <c r="G450" t="s">
        <v>2370</v>
      </c>
      <c r="H450">
        <f t="shared" si="24"/>
        <v>1</v>
      </c>
      <c r="I450">
        <f t="shared" si="25"/>
        <v>1</v>
      </c>
      <c r="J450" t="str">
        <f t="shared" si="26"/>
        <v>mv Hypoponera_MG099_MAMI0739_CASENT0068716.contigs.fasta ./final</v>
      </c>
      <c r="K450" t="str">
        <f t="shared" si="27"/>
        <v>mv Hypoponera_MG099_MAMI0739_CASENT0068716.contigs.fasta Hypoponera_MG099_MAMI0739_CASENT0068716.contigs.fasta</v>
      </c>
    </row>
    <row r="451" spans="1:11">
      <c r="A451" t="s">
        <v>1804</v>
      </c>
      <c r="B451" t="s">
        <v>2371</v>
      </c>
      <c r="C451" t="str">
        <f>VLOOKUP(A451,dataset!B:K,2,0)</f>
        <v>REMOVE</v>
      </c>
      <c r="D451">
        <f>VLOOKUP(A451,dataset!B:K,3,0)</f>
        <v>0</v>
      </c>
      <c r="E451" t="str">
        <f>VLOOKUP(A451,dataset!B:K,9,0)</f>
        <v>Hypoponera_MG100_MAMI1254_CASENT0049041</v>
      </c>
      <c r="F451" t="str">
        <f>VLOOKUP(A451,dataset!B:K,10,0)</f>
        <v>Hypoponera_MG100_MAMI1254_CASENT0049041</v>
      </c>
      <c r="G451" t="s">
        <v>2371</v>
      </c>
      <c r="H451">
        <f t="shared" ref="H451:H514" si="28">IF(F451=B451,1,0)</f>
        <v>1</v>
      </c>
      <c r="I451">
        <f t="shared" ref="I451:I514" si="29">IF(G451=F451,1,0)</f>
        <v>1</v>
      </c>
      <c r="J451" t="str">
        <f t="shared" ref="J451:J514" si="30">"mv "&amp;B451&amp;".contigs.fasta ./final"</f>
        <v>mv Hypoponera_MG100_MAMI1254_CASENT0049041.contigs.fasta ./final</v>
      </c>
      <c r="K451" t="str">
        <f t="shared" ref="K451:K514" si="31">"mv "&amp;B451&amp;".contigs.fasta "&amp;G451&amp;".contigs.fasta"</f>
        <v>mv Hypoponera_MG100_MAMI1254_CASENT0049041.contigs.fasta Hypoponera_MG100_MAMI1254_CASENT0049041.contigs.fasta</v>
      </c>
    </row>
    <row r="452" spans="1:11">
      <c r="A452" t="s">
        <v>1806</v>
      </c>
      <c r="B452" t="s">
        <v>2372</v>
      </c>
      <c r="C452" t="str">
        <f>VLOOKUP(A452,dataset!B:K,2,0)</f>
        <v>REMOVE</v>
      </c>
      <c r="D452">
        <f>VLOOKUP(A452,dataset!B:K,3,0)</f>
        <v>0</v>
      </c>
      <c r="E452" t="str">
        <f>VLOOKUP(A452,dataset!B:K,9,0)</f>
        <v>Hypoponera_MG101_MAMI1255_CASENT0038155</v>
      </c>
      <c r="F452" t="str">
        <f>VLOOKUP(A452,dataset!B:K,10,0)</f>
        <v>Hypoponera_MG101_MAMI1255_CASENT0038155</v>
      </c>
      <c r="G452" t="s">
        <v>2372</v>
      </c>
      <c r="H452">
        <f t="shared" si="28"/>
        <v>1</v>
      </c>
      <c r="I452">
        <f t="shared" si="29"/>
        <v>1</v>
      </c>
      <c r="J452" t="str">
        <f t="shared" si="30"/>
        <v>mv Hypoponera_MG101_MAMI1255_CASENT0038155.contigs.fasta ./final</v>
      </c>
      <c r="K452" t="str">
        <f t="shared" si="31"/>
        <v>mv Hypoponera_MG101_MAMI1255_CASENT0038155.contigs.fasta Hypoponera_MG101_MAMI1255_CASENT0038155.contigs.fasta</v>
      </c>
    </row>
    <row r="453" spans="1:11">
      <c r="A453" t="s">
        <v>1808</v>
      </c>
      <c r="B453" t="s">
        <v>2373</v>
      </c>
      <c r="C453" t="str">
        <f>VLOOKUP(A453,dataset!B:K,2,0)</f>
        <v>REMOVE</v>
      </c>
      <c r="D453">
        <f>VLOOKUP(A453,dataset!B:K,3,0)</f>
        <v>0</v>
      </c>
      <c r="E453" t="str">
        <f>VLOOKUP(A453,dataset!B:K,9,0)</f>
        <v>Hypoponera_MG102_MAMI1256_CASENT0072656</v>
      </c>
      <c r="F453" t="str">
        <f>VLOOKUP(A453,dataset!B:K,10,0)</f>
        <v>Hypoponera_MG102_MAMI1256_CASENT0072656</v>
      </c>
      <c r="G453" t="s">
        <v>2373</v>
      </c>
      <c r="H453">
        <f t="shared" si="28"/>
        <v>1</v>
      </c>
      <c r="I453">
        <f t="shared" si="29"/>
        <v>1</v>
      </c>
      <c r="J453" t="str">
        <f t="shared" si="30"/>
        <v>mv Hypoponera_MG102_MAMI1256_CASENT0072656.contigs.fasta ./final</v>
      </c>
      <c r="K453" t="str">
        <f t="shared" si="31"/>
        <v>mv Hypoponera_MG102_MAMI1256_CASENT0072656.contigs.fasta Hypoponera_MG102_MAMI1256_CASENT0072656.contigs.fasta</v>
      </c>
    </row>
    <row r="454" spans="1:11">
      <c r="A454" t="s">
        <v>1810</v>
      </c>
      <c r="B454" t="s">
        <v>2374</v>
      </c>
      <c r="C454" t="str">
        <f>VLOOKUP(A454,dataset!B:K,2,0)</f>
        <v>REMOVE</v>
      </c>
      <c r="D454">
        <f>VLOOKUP(A454,dataset!B:K,3,0)</f>
        <v>0</v>
      </c>
      <c r="E454" t="str">
        <f>VLOOKUP(A454,dataset!B:K,9,0)</f>
        <v>Hypoponera_MG103_MAMI1257_CASENT0108560</v>
      </c>
      <c r="F454" t="str">
        <f>VLOOKUP(A454,dataset!B:K,10,0)</f>
        <v>Hypoponera_MG103_MAMI1257_CASENT0108560</v>
      </c>
      <c r="G454" t="s">
        <v>2374</v>
      </c>
      <c r="H454">
        <f t="shared" si="28"/>
        <v>1</v>
      </c>
      <c r="I454">
        <f t="shared" si="29"/>
        <v>1</v>
      </c>
      <c r="J454" t="str">
        <f t="shared" si="30"/>
        <v>mv Hypoponera_MG103_MAMI1257_CASENT0108560.contigs.fasta ./final</v>
      </c>
      <c r="K454" t="str">
        <f t="shared" si="31"/>
        <v>mv Hypoponera_MG103_MAMI1257_CASENT0108560.contigs.fasta Hypoponera_MG103_MAMI1257_CASENT0108560.contigs.fasta</v>
      </c>
    </row>
    <row r="455" spans="1:11">
      <c r="A455" t="s">
        <v>1812</v>
      </c>
      <c r="B455" t="s">
        <v>2375</v>
      </c>
      <c r="C455" t="str">
        <f>VLOOKUP(A455,dataset!B:K,2,0)</f>
        <v>REMOVE</v>
      </c>
      <c r="D455">
        <f>VLOOKUP(A455,dataset!B:K,3,0)</f>
        <v>0</v>
      </c>
      <c r="E455" t="str">
        <f>VLOOKUP(A455,dataset!B:K,9,0)</f>
        <v>Hypoponera_MG104_MAMI1258_CASENT0123573</v>
      </c>
      <c r="F455" t="str">
        <f>VLOOKUP(A455,dataset!B:K,10,0)</f>
        <v>Hypoponera_MG104_MAMI1258_CASENT0123573</v>
      </c>
      <c r="G455" t="s">
        <v>2375</v>
      </c>
      <c r="H455">
        <f t="shared" si="28"/>
        <v>1</v>
      </c>
      <c r="I455">
        <f t="shared" si="29"/>
        <v>1</v>
      </c>
      <c r="J455" t="str">
        <f t="shared" si="30"/>
        <v>mv Hypoponera_MG104_MAMI1258_CASENT0123573.contigs.fasta ./final</v>
      </c>
      <c r="K455" t="str">
        <f t="shared" si="31"/>
        <v>mv Hypoponera_MG104_MAMI1258_CASENT0123573.contigs.fasta Hypoponera_MG104_MAMI1258_CASENT0123573.contigs.fasta</v>
      </c>
    </row>
    <row r="456" spans="1:11">
      <c r="A456" t="s">
        <v>1814</v>
      </c>
      <c r="B456" t="s">
        <v>2376</v>
      </c>
      <c r="C456" t="str">
        <f>VLOOKUP(A456,dataset!B:K,2,0)</f>
        <v>REMOVE</v>
      </c>
      <c r="D456">
        <f>VLOOKUP(A456,dataset!B:K,3,0)</f>
        <v>0</v>
      </c>
      <c r="E456" t="str">
        <f>VLOOKUP(A456,dataset!B:K,9,0)</f>
        <v>Hypoponera_MG105_MAMI1259_CASENT0141907</v>
      </c>
      <c r="F456" t="str">
        <f>VLOOKUP(A456,dataset!B:K,10,0)</f>
        <v>Hypoponera_MG105_MAMI1259_CASENT0141907</v>
      </c>
      <c r="G456" t="s">
        <v>2376</v>
      </c>
      <c r="H456">
        <f t="shared" si="28"/>
        <v>1</v>
      </c>
      <c r="I456">
        <f t="shared" si="29"/>
        <v>1</v>
      </c>
      <c r="J456" t="str">
        <f t="shared" si="30"/>
        <v>mv Hypoponera_MG105_MAMI1259_CASENT0141907.contigs.fasta ./final</v>
      </c>
      <c r="K456" t="str">
        <f t="shared" si="31"/>
        <v>mv Hypoponera_MG105_MAMI1259_CASENT0141907.contigs.fasta Hypoponera_MG105_MAMI1259_CASENT0141907.contigs.fasta</v>
      </c>
    </row>
    <row r="457" spans="1:11">
      <c r="A457" t="s">
        <v>1816</v>
      </c>
      <c r="B457" t="s">
        <v>2377</v>
      </c>
      <c r="C457" t="str">
        <f>VLOOKUP(A457,dataset!B:K,2,0)</f>
        <v>REMOVE</v>
      </c>
      <c r="D457">
        <f>VLOOKUP(A457,dataset!B:K,3,0)</f>
        <v>0</v>
      </c>
      <c r="E457" t="str">
        <f>VLOOKUP(A457,dataset!B:K,9,0)</f>
        <v>Hypoponera_MG106_MAMI1203_CASENT0140702</v>
      </c>
      <c r="F457" t="str">
        <f>VLOOKUP(A457,dataset!B:K,10,0)</f>
        <v>Hypoponera_MG106_MAMI1203_CASENT0140702</v>
      </c>
      <c r="G457" t="s">
        <v>2377</v>
      </c>
      <c r="H457">
        <f t="shared" si="28"/>
        <v>1</v>
      </c>
      <c r="I457">
        <f t="shared" si="29"/>
        <v>1</v>
      </c>
      <c r="J457" t="str">
        <f t="shared" si="30"/>
        <v>mv Hypoponera_MG106_MAMI1203_CASENT0140702.contigs.fasta ./final</v>
      </c>
      <c r="K457" t="str">
        <f t="shared" si="31"/>
        <v>mv Hypoponera_MG106_MAMI1203_CASENT0140702.contigs.fasta Hypoponera_MG106_MAMI1203_CASENT0140702.contigs.fasta</v>
      </c>
    </row>
    <row r="458" spans="1:11">
      <c r="A458" t="s">
        <v>1818</v>
      </c>
      <c r="B458" t="s">
        <v>2378</v>
      </c>
      <c r="C458" t="str">
        <f>VLOOKUP(A458,dataset!B:K,2,0)</f>
        <v>REMOVE</v>
      </c>
      <c r="D458">
        <f>VLOOKUP(A458,dataset!B:K,3,0)</f>
        <v>0</v>
      </c>
      <c r="E458" t="str">
        <f>VLOOKUP(A458,dataset!B:K,9,0)</f>
        <v>Hypoponera_MG107_MAMI1260_CASENT0141974</v>
      </c>
      <c r="F458" t="str">
        <f>VLOOKUP(A458,dataset!B:K,10,0)</f>
        <v>Hypoponera_MG107_MAMI1260_CASENT0141974</v>
      </c>
      <c r="G458" t="s">
        <v>2378</v>
      </c>
      <c r="H458">
        <f t="shared" si="28"/>
        <v>1</v>
      </c>
      <c r="I458">
        <f t="shared" si="29"/>
        <v>1</v>
      </c>
      <c r="J458" t="str">
        <f t="shared" si="30"/>
        <v>mv Hypoponera_MG107_MAMI1260_CASENT0141974.contigs.fasta ./final</v>
      </c>
      <c r="K458" t="str">
        <f t="shared" si="31"/>
        <v>mv Hypoponera_MG107_MAMI1260_CASENT0141974.contigs.fasta Hypoponera_MG107_MAMI1260_CASENT0141974.contigs.fasta</v>
      </c>
    </row>
    <row r="459" spans="1:11">
      <c r="A459" t="s">
        <v>1820</v>
      </c>
      <c r="B459" t="s">
        <v>2379</v>
      </c>
      <c r="C459" t="str">
        <f>VLOOKUP(A459,dataset!B:K,2,0)</f>
        <v>REMOVE</v>
      </c>
      <c r="D459">
        <f>VLOOKUP(A459,dataset!B:K,3,0)</f>
        <v>0</v>
      </c>
      <c r="E459" t="str">
        <f>VLOOKUP(A459,dataset!B:K,9,0)</f>
        <v>Hypoponera_MG108_MAMI1261_CASENT0162527</v>
      </c>
      <c r="F459" t="str">
        <f>VLOOKUP(A459,dataset!B:K,10,0)</f>
        <v>Hypoponera_MG108_MAMI1261_CASENT0162527</v>
      </c>
      <c r="G459" t="s">
        <v>2379</v>
      </c>
      <c r="H459">
        <f t="shared" si="28"/>
        <v>1</v>
      </c>
      <c r="I459">
        <f t="shared" si="29"/>
        <v>1</v>
      </c>
      <c r="J459" t="str">
        <f t="shared" si="30"/>
        <v>mv Hypoponera_MG108_MAMI1261_CASENT0162527.contigs.fasta ./final</v>
      </c>
      <c r="K459" t="str">
        <f t="shared" si="31"/>
        <v>mv Hypoponera_MG108_MAMI1261_CASENT0162527.contigs.fasta Hypoponera_MG108_MAMI1261_CASENT0162527.contigs.fasta</v>
      </c>
    </row>
    <row r="460" spans="1:11">
      <c r="A460" t="s">
        <v>1822</v>
      </c>
      <c r="B460" t="s">
        <v>2380</v>
      </c>
      <c r="C460" t="str">
        <f>VLOOKUP(A460,dataset!B:K,2,0)</f>
        <v>REMOVE</v>
      </c>
      <c r="D460">
        <f>VLOOKUP(A460,dataset!B:K,3,0)</f>
        <v>0</v>
      </c>
      <c r="E460" t="str">
        <f>VLOOKUP(A460,dataset!B:K,9,0)</f>
        <v>Hypoponera_MG109_MAMI0740_CASENT0164101</v>
      </c>
      <c r="F460" t="str">
        <f>VLOOKUP(A460,dataset!B:K,10,0)</f>
        <v>Hypoponera_MG109_MAMI0740_CASENT0164101</v>
      </c>
      <c r="G460" t="s">
        <v>2380</v>
      </c>
      <c r="H460">
        <f t="shared" si="28"/>
        <v>1</v>
      </c>
      <c r="I460">
        <f t="shared" si="29"/>
        <v>1</v>
      </c>
      <c r="J460" t="str">
        <f t="shared" si="30"/>
        <v>mv Hypoponera_MG109_MAMI0740_CASENT0164101.contigs.fasta ./final</v>
      </c>
      <c r="K460" t="str">
        <f t="shared" si="31"/>
        <v>mv Hypoponera_MG109_MAMI0740_CASENT0164101.contigs.fasta Hypoponera_MG109_MAMI0740_CASENT0164101.contigs.fasta</v>
      </c>
    </row>
    <row r="461" spans="1:11">
      <c r="A461" t="s">
        <v>1824</v>
      </c>
      <c r="B461" t="s">
        <v>2381</v>
      </c>
      <c r="C461" t="str">
        <f>VLOOKUP(A461,dataset!B:K,2,0)</f>
        <v>REMOVE</v>
      </c>
      <c r="D461">
        <f>VLOOKUP(A461,dataset!B:K,3,0)</f>
        <v>0</v>
      </c>
      <c r="E461" t="str">
        <f>VLOOKUP(A461,dataset!B:K,9,0)</f>
        <v>Hypoponera_MG110MAMI1438_CASENT0162189</v>
      </c>
      <c r="F461" t="str">
        <f>VLOOKUP(A461,dataset!B:K,10,0)</f>
        <v>Hypoponera_MG110MAMI1438_CASENT0162189</v>
      </c>
      <c r="G461" t="s">
        <v>2381</v>
      </c>
      <c r="H461">
        <f t="shared" si="28"/>
        <v>1</v>
      </c>
      <c r="I461">
        <f t="shared" si="29"/>
        <v>1</v>
      </c>
      <c r="J461" t="str">
        <f t="shared" si="30"/>
        <v>mv Hypoponera_MG110MAMI1438_CASENT0162189.contigs.fasta ./final</v>
      </c>
      <c r="K461" t="str">
        <f t="shared" si="31"/>
        <v>mv Hypoponera_MG110MAMI1438_CASENT0162189.contigs.fasta Hypoponera_MG110MAMI1438_CASENT0162189.contigs.fasta</v>
      </c>
    </row>
    <row r="462" spans="1:11">
      <c r="A462" t="s">
        <v>1826</v>
      </c>
      <c r="B462" t="s">
        <v>2382</v>
      </c>
      <c r="C462" t="str">
        <f>VLOOKUP(A462,dataset!B:K,2,0)</f>
        <v>REMOVE</v>
      </c>
      <c r="D462">
        <f>VLOOKUP(A462,dataset!B:K,3,0)</f>
        <v>0</v>
      </c>
      <c r="E462" t="str">
        <f>VLOOKUP(A462,dataset!B:K,9,0)</f>
        <v>Hypoponera_MG111_MAMI1262_CASENT0164125</v>
      </c>
      <c r="F462" t="str">
        <f>VLOOKUP(A462,dataset!B:K,10,0)</f>
        <v>Hypoponera_MG111_MAMI1262_CASENT0164125</v>
      </c>
      <c r="G462" t="s">
        <v>2382</v>
      </c>
      <c r="H462">
        <f t="shared" si="28"/>
        <v>1</v>
      </c>
      <c r="I462">
        <f t="shared" si="29"/>
        <v>1</v>
      </c>
      <c r="J462" t="str">
        <f t="shared" si="30"/>
        <v>mv Hypoponera_MG111_MAMI1262_CASENT0164125.contigs.fasta ./final</v>
      </c>
      <c r="K462" t="str">
        <f t="shared" si="31"/>
        <v>mv Hypoponera_MG111_MAMI1262_CASENT0164125.contigs.fasta Hypoponera_MG111_MAMI1262_CASENT0164125.contigs.fasta</v>
      </c>
    </row>
    <row r="463" spans="1:11">
      <c r="A463" t="s">
        <v>1828</v>
      </c>
      <c r="B463" t="s">
        <v>2383</v>
      </c>
      <c r="C463" t="str">
        <f>VLOOKUP(A463,dataset!B:K,2,0)</f>
        <v>REMOVE</v>
      </c>
      <c r="D463">
        <f>VLOOKUP(A463,dataset!B:K,3,0)</f>
        <v>0</v>
      </c>
      <c r="E463" t="str">
        <f>VLOOKUP(A463,dataset!B:K,9,0)</f>
        <v>Hypoponera_MG112_MAMI1263_CASENT0164110</v>
      </c>
      <c r="F463" t="str">
        <f>VLOOKUP(A463,dataset!B:K,10,0)</f>
        <v>Hypoponera_MG112_MAMI1263_CASENT0164110</v>
      </c>
      <c r="G463" t="s">
        <v>2383</v>
      </c>
      <c r="H463">
        <f t="shared" si="28"/>
        <v>1</v>
      </c>
      <c r="I463">
        <f t="shared" si="29"/>
        <v>1</v>
      </c>
      <c r="J463" t="str">
        <f t="shared" si="30"/>
        <v>mv Hypoponera_MG112_MAMI1263_CASENT0164110.contigs.fasta ./final</v>
      </c>
      <c r="K463" t="str">
        <f t="shared" si="31"/>
        <v>mv Hypoponera_MG112_MAMI1263_CASENT0164110.contigs.fasta Hypoponera_MG112_MAMI1263_CASENT0164110.contigs.fasta</v>
      </c>
    </row>
    <row r="464" spans="1:11">
      <c r="A464" t="s">
        <v>1830</v>
      </c>
      <c r="B464" t="s">
        <v>2384</v>
      </c>
      <c r="C464" t="str">
        <f>VLOOKUP(A464,dataset!B:K,2,0)</f>
        <v>REMOVE</v>
      </c>
      <c r="D464">
        <f>VLOOKUP(A464,dataset!B:K,3,0)</f>
        <v>0</v>
      </c>
      <c r="E464" t="str">
        <f>VLOOKUP(A464,dataset!B:K,9,0)</f>
        <v>Hypoponera_MG113_MAMI1264_CASENT0163911</v>
      </c>
      <c r="F464" t="str">
        <f>VLOOKUP(A464,dataset!B:K,10,0)</f>
        <v>Hypoponera_MG113_MAMI1264_CASENT0163911</v>
      </c>
      <c r="G464" t="s">
        <v>2384</v>
      </c>
      <c r="H464">
        <f t="shared" si="28"/>
        <v>1</v>
      </c>
      <c r="I464">
        <f t="shared" si="29"/>
        <v>1</v>
      </c>
      <c r="J464" t="str">
        <f t="shared" si="30"/>
        <v>mv Hypoponera_MG113_MAMI1264_CASENT0163911.contigs.fasta ./final</v>
      </c>
      <c r="K464" t="str">
        <f t="shared" si="31"/>
        <v>mv Hypoponera_MG113_MAMI1264_CASENT0163911.contigs.fasta Hypoponera_MG113_MAMI1264_CASENT0163911.contigs.fasta</v>
      </c>
    </row>
    <row r="465" spans="1:12">
      <c r="A465" t="s">
        <v>1832</v>
      </c>
      <c r="B465" t="s">
        <v>2385</v>
      </c>
      <c r="C465" t="str">
        <f>VLOOKUP(A465,dataset!B:K,2,0)</f>
        <v>REMOVE</v>
      </c>
      <c r="D465">
        <f>VLOOKUP(A465,dataset!B:K,3,0)</f>
        <v>0</v>
      </c>
      <c r="E465" t="str">
        <f>VLOOKUP(A465,dataset!B:K,9,0)</f>
        <v>Hypoponera_MG114_MAMI1265_CASENT0164147</v>
      </c>
      <c r="F465" t="str">
        <f>VLOOKUP(A465,dataset!B:K,10,0)</f>
        <v>Hypoponera_MG114_MAMI1265_CASENT0164147</v>
      </c>
      <c r="G465" t="s">
        <v>2385</v>
      </c>
      <c r="H465">
        <f t="shared" si="28"/>
        <v>1</v>
      </c>
      <c r="I465">
        <f t="shared" si="29"/>
        <v>1</v>
      </c>
      <c r="J465" t="str">
        <f t="shared" si="30"/>
        <v>mv Hypoponera_MG114_MAMI1265_CASENT0164147.contigs.fasta ./final</v>
      </c>
      <c r="K465" t="str">
        <f t="shared" si="31"/>
        <v>mv Hypoponera_MG114_MAMI1265_CASENT0164147.contigs.fasta Hypoponera_MG114_MAMI1265_CASENT0164147.contigs.fasta</v>
      </c>
    </row>
    <row r="466" spans="1:12">
      <c r="A466" t="s">
        <v>1834</v>
      </c>
      <c r="B466" t="s">
        <v>2386</v>
      </c>
      <c r="C466" t="str">
        <f>VLOOKUP(A466,dataset!B:K,2,0)</f>
        <v>REMOVE</v>
      </c>
      <c r="D466">
        <f>VLOOKUP(A466,dataset!B:K,3,0)</f>
        <v>0</v>
      </c>
      <c r="E466" t="str">
        <f>VLOOKUP(A466,dataset!B:K,9,0)</f>
        <v>Hypoponera_MG115_MAMI1266_CASENT0163965</v>
      </c>
      <c r="F466" t="str">
        <f>VLOOKUP(A466,dataset!B:K,10,0)</f>
        <v>Hypoponera_MG115_MAMI1266_CASENT0163965</v>
      </c>
      <c r="G466" t="s">
        <v>2386</v>
      </c>
      <c r="H466">
        <f t="shared" si="28"/>
        <v>1</v>
      </c>
      <c r="I466">
        <f t="shared" si="29"/>
        <v>1</v>
      </c>
      <c r="J466" t="str">
        <f t="shared" si="30"/>
        <v>mv Hypoponera_MG115_MAMI1266_CASENT0163965.contigs.fasta ./final</v>
      </c>
      <c r="K466" t="str">
        <f t="shared" si="31"/>
        <v>mv Hypoponera_MG115_MAMI1266_CASENT0163965.contigs.fasta Hypoponera_MG115_MAMI1266_CASENT0163965.contigs.fasta</v>
      </c>
    </row>
    <row r="467" spans="1:12">
      <c r="A467" t="s">
        <v>1836</v>
      </c>
      <c r="B467" t="s">
        <v>2387</v>
      </c>
      <c r="C467" t="str">
        <f>VLOOKUP(A467,dataset!B:K,2,0)</f>
        <v>REMOVE</v>
      </c>
      <c r="D467">
        <f>VLOOKUP(A467,dataset!B:K,3,0)</f>
        <v>0</v>
      </c>
      <c r="E467" t="str">
        <f>VLOOKUP(A467,dataset!B:K,9,0)</f>
        <v>Hypoponera_MG116_MAMI1267_CASENT0160001</v>
      </c>
      <c r="F467" t="str">
        <f>VLOOKUP(A467,dataset!B:K,10,0)</f>
        <v>Hypoponera_ergatandria_MAMI1267_CASENT0160001</v>
      </c>
      <c r="G467" t="s">
        <v>6023</v>
      </c>
      <c r="H467">
        <f t="shared" si="28"/>
        <v>0</v>
      </c>
      <c r="I467">
        <f t="shared" si="29"/>
        <v>1</v>
      </c>
      <c r="J467" t="str">
        <f t="shared" si="30"/>
        <v>mv Hypoponera_MG116_MAMI1267_CASENT0160001.contigs.fasta ./final</v>
      </c>
      <c r="K467" t="str">
        <f t="shared" si="31"/>
        <v>mv Hypoponera_MG116_MAMI1267_CASENT0160001.contigs.fasta Hypoponera_ergatandria_MAMI1267_CASENT0160001.contigs.fasta</v>
      </c>
    </row>
    <row r="468" spans="1:12">
      <c r="A468" t="s">
        <v>1838</v>
      </c>
      <c r="B468" t="s">
        <v>2388</v>
      </c>
      <c r="C468" t="str">
        <f>VLOOKUP(A468,dataset!B:K,2,0)</f>
        <v>KEEP</v>
      </c>
      <c r="D468">
        <f>VLOOKUP(A468,dataset!B:K,3,0)</f>
        <v>0</v>
      </c>
      <c r="E468" t="str">
        <f>VLOOKUP(A468,dataset!B:K,9,0)</f>
        <v>Hypoponera_MG117_MAMI1268_CASENT0164368</v>
      </c>
      <c r="F468" t="str">
        <f>VLOOKUP(A468,dataset!B:K,10,0)</f>
        <v>Hypoponera_MG117_MAMI1268_CASENT0164368</v>
      </c>
      <c r="G468" t="s">
        <v>2388</v>
      </c>
      <c r="H468">
        <f t="shared" si="28"/>
        <v>1</v>
      </c>
      <c r="I468">
        <f t="shared" si="29"/>
        <v>1</v>
      </c>
      <c r="J468" t="str">
        <f t="shared" si="30"/>
        <v>mv Hypoponera_MG117_MAMI1268_CASENT0164368.contigs.fasta ./final</v>
      </c>
      <c r="K468" t="str">
        <f t="shared" si="31"/>
        <v>mv Hypoponera_MG117_MAMI1268_CASENT0164368.contigs.fasta Hypoponera_MG117_MAMI1268_CASENT0164368.contigs.fasta</v>
      </c>
    </row>
    <row r="469" spans="1:12">
      <c r="A469" t="s">
        <v>513</v>
      </c>
      <c r="B469" t="s">
        <v>2389</v>
      </c>
      <c r="C469" t="str">
        <f>VLOOKUP(A469,dataset!B:K,2,0)</f>
        <v>REMOVE</v>
      </c>
      <c r="D469">
        <f>VLOOKUP(A469,dataset!B:K,3,0)</f>
        <v>0</v>
      </c>
      <c r="E469" t="str">
        <f>VLOOKUP(A469,dataset!B:K,9,0)</f>
        <v>Hypoponera_MM01_EX2823</v>
      </c>
      <c r="F469" t="str">
        <f>VLOOKUP(A469,dataset!B:K,10,0)</f>
        <v>Hypoponera_MM01_EX2823</v>
      </c>
      <c r="G469" t="s">
        <v>2389</v>
      </c>
      <c r="H469">
        <f t="shared" si="28"/>
        <v>1</v>
      </c>
      <c r="I469">
        <f t="shared" si="29"/>
        <v>1</v>
      </c>
      <c r="J469" t="str">
        <f t="shared" si="30"/>
        <v>mv Hypoponera_MM01_EX2823.contigs.fasta ./final</v>
      </c>
      <c r="K469" t="str">
        <f t="shared" si="31"/>
        <v>mv Hypoponera_MM01_EX2823.contigs.fasta Hypoponera_MM01_EX2823.contigs.fasta</v>
      </c>
    </row>
    <row r="470" spans="1:12">
      <c r="A470" t="s">
        <v>5892</v>
      </c>
      <c r="B470" t="s">
        <v>5869</v>
      </c>
      <c r="C470" t="str">
        <f>VLOOKUP(A470,dataset!B:K,2,0)</f>
        <v>KEEP</v>
      </c>
      <c r="D470">
        <f>VLOOKUP(A470,dataset!B:K,3,0)</f>
        <v>0</v>
      </c>
      <c r="E470" t="str">
        <f>VLOOKUP(A470,dataset!B:K,9,0)</f>
        <v>Hypoponera_molesta_EX2761</v>
      </c>
      <c r="F470" t="str">
        <f>VLOOKUP(A470,dataset!B:K,10,0)</f>
        <v>Hypoponera_molesta_EX2761</v>
      </c>
      <c r="G470" t="s">
        <v>5869</v>
      </c>
      <c r="H470">
        <f t="shared" si="28"/>
        <v>1</v>
      </c>
      <c r="I470">
        <f t="shared" si="29"/>
        <v>1</v>
      </c>
      <c r="J470" t="str">
        <f t="shared" si="30"/>
        <v>mv Hypoponera_molesta_EX2761.contigs.fasta ./final</v>
      </c>
      <c r="K470" t="str">
        <f t="shared" si="31"/>
        <v>mv Hypoponera_molesta_EX2761.contigs.fasta Hypoponera_molesta_EX2761.contigs.fasta</v>
      </c>
    </row>
    <row r="471" spans="1:12">
      <c r="A471" t="s">
        <v>599</v>
      </c>
      <c r="B471" t="s">
        <v>2436</v>
      </c>
      <c r="C471" t="str">
        <f>VLOOKUP(A471,dataset!B:K,2,0)</f>
        <v>KEEP</v>
      </c>
      <c r="D471" t="str">
        <f>VLOOKUP(A471,dataset!B:K,3,0)</f>
        <v>KEEP</v>
      </c>
      <c r="E471" t="str">
        <f>VLOOKUP(A471,dataset!B:K,9,0)</f>
        <v>Hypoponera_monticola_D2085</v>
      </c>
      <c r="F471" t="str">
        <f>VLOOKUP(A471,dataset!B:K,10,0)</f>
        <v>Hypoponera_monticola_D2085</v>
      </c>
      <c r="G471" t="s">
        <v>2436</v>
      </c>
      <c r="H471">
        <f t="shared" si="28"/>
        <v>1</v>
      </c>
      <c r="I471">
        <f t="shared" si="29"/>
        <v>1</v>
      </c>
      <c r="J471" t="str">
        <f t="shared" si="30"/>
        <v>mv Hypoponera_monticola_D2085.contigs.fasta ./final</v>
      </c>
      <c r="K471" t="str">
        <f t="shared" si="31"/>
        <v>mv Hypoponera_monticola_D2085.contigs.fasta Hypoponera_monticola_D2085.contigs.fasta</v>
      </c>
    </row>
    <row r="472" spans="1:12">
      <c r="A472" t="s">
        <v>1846</v>
      </c>
      <c r="B472" t="s">
        <v>2437</v>
      </c>
      <c r="C472" t="str">
        <f>VLOOKUP(A472,dataset!B:K,2,0)</f>
        <v>KEEP</v>
      </c>
      <c r="D472">
        <f>VLOOKUP(A472,dataset!B:K,3,0)</f>
        <v>0</v>
      </c>
      <c r="E472" t="str">
        <f>VLOOKUP(A472,dataset!B:K,9,0)</f>
        <v>Hypoponera_moragangaMAMI1439_CASENT0046628</v>
      </c>
      <c r="F472" t="str">
        <f>VLOOKUP(A472,dataset!B:K,10,0)</f>
        <v>Hypoponera_sc-mora_MAMI1439_CASENT0046628</v>
      </c>
      <c r="G472" t="s">
        <v>6096</v>
      </c>
      <c r="H472">
        <f t="shared" si="28"/>
        <v>0</v>
      </c>
      <c r="I472">
        <f t="shared" si="29"/>
        <v>0</v>
      </c>
      <c r="J472" t="str">
        <f t="shared" si="30"/>
        <v>mv Hypoponera_moragangaMAMI1439_CASENT0046628.contigs.fasta ./final</v>
      </c>
      <c r="K472" t="str">
        <f t="shared" si="31"/>
        <v>mv Hypoponera_moragangaMAMI1439_CASENT0046628.contigs.fasta Hypoponera_sc_mora_MAMI1439_CASENT0046628.contigs.fasta</v>
      </c>
      <c r="L472" t="str">
        <f>F472&amp;","&amp;G472</f>
        <v>Hypoponera_sc-mora_MAMI1439_CASENT0046628,Hypoponera_sc_mora_MAMI1439_CASENT0046628</v>
      </c>
    </row>
    <row r="473" spans="1:12">
      <c r="A473" t="s">
        <v>515</v>
      </c>
      <c r="B473" t="s">
        <v>2390</v>
      </c>
      <c r="C473" t="str">
        <f>VLOOKUP(A473,dataset!B:K,2,0)</f>
        <v>KEEP</v>
      </c>
      <c r="D473">
        <f>VLOOKUP(A473,dataset!B:K,3,0)</f>
        <v>0</v>
      </c>
      <c r="E473" t="str">
        <f>VLOOKUP(A473,dataset!B:K,9,0)</f>
        <v>Hypoponera_MY13_EX2776</v>
      </c>
      <c r="F473" t="str">
        <f>VLOOKUP(A473,dataset!B:K,10,0)</f>
        <v>Hypoponera_MY13_EX2776</v>
      </c>
      <c r="G473" t="s">
        <v>2390</v>
      </c>
      <c r="H473">
        <f t="shared" si="28"/>
        <v>1</v>
      </c>
      <c r="I473">
        <f t="shared" si="29"/>
        <v>1</v>
      </c>
      <c r="J473" t="str">
        <f t="shared" si="30"/>
        <v>mv Hypoponera_MY13_EX2776.contigs.fasta ./final</v>
      </c>
      <c r="K473" t="str">
        <f t="shared" si="31"/>
        <v>mv Hypoponera_MY13_EX2776.contigs.fasta Hypoponera_MY13_EX2776.contigs.fasta</v>
      </c>
    </row>
    <row r="474" spans="1:12">
      <c r="A474" t="s">
        <v>601</v>
      </c>
      <c r="B474" t="s">
        <v>2438</v>
      </c>
      <c r="C474" t="str">
        <f>VLOOKUP(A474,dataset!B:K,2,0)</f>
        <v>KEEP</v>
      </c>
      <c r="D474">
        <f>VLOOKUP(A474,dataset!B:K,3,0)</f>
        <v>0</v>
      </c>
      <c r="E474" t="str">
        <f>VLOOKUP(A474,dataset!B:K,9,0)</f>
        <v>Hypoponera_natalensis_EX2762</v>
      </c>
      <c r="F474" t="str">
        <f>VLOOKUP(A474,dataset!B:K,10,0)</f>
        <v>Hypoponera_natalensis_EX2762</v>
      </c>
      <c r="G474" t="s">
        <v>2438</v>
      </c>
      <c r="H474">
        <f t="shared" si="28"/>
        <v>1</v>
      </c>
      <c r="I474">
        <f t="shared" si="29"/>
        <v>1</v>
      </c>
      <c r="J474" t="str">
        <f t="shared" si="30"/>
        <v>mv Hypoponera_natalensis_EX2762.contigs.fasta ./final</v>
      </c>
      <c r="K474" t="str">
        <f t="shared" si="31"/>
        <v>mv Hypoponera_natalensis_EX2762.contigs.fasta Hypoponera_natalensis_EX2762.contigs.fasta</v>
      </c>
    </row>
    <row r="475" spans="1:12">
      <c r="A475" t="s">
        <v>3921</v>
      </c>
      <c r="B475" t="s">
        <v>4359</v>
      </c>
      <c r="C475" t="str">
        <f>VLOOKUP(A475,dataset!B:K,2,0)</f>
        <v>KEEP</v>
      </c>
      <c r="D475" t="str">
        <f>VLOOKUP(A475,dataset!B:K,3,0)</f>
        <v>KEEP</v>
      </c>
      <c r="E475" t="str">
        <f>VLOOKUP(A475,dataset!B:K,9,0)</f>
        <v>Hypoponera_NewBrit01_EX3070</v>
      </c>
      <c r="F475" t="str">
        <f>VLOOKUP(A475,dataset!B:K,10,0)</f>
        <v>Hypoponera_pruinosa_EX3070</v>
      </c>
      <c r="G475" t="s">
        <v>5714</v>
      </c>
      <c r="H475">
        <f t="shared" si="28"/>
        <v>0</v>
      </c>
      <c r="I475">
        <f t="shared" si="29"/>
        <v>1</v>
      </c>
      <c r="J475" t="str">
        <f t="shared" si="30"/>
        <v>mv Hypoponera_NewBrit01_EX3070.contigs.fasta ./final</v>
      </c>
      <c r="K475" t="str">
        <f t="shared" si="31"/>
        <v>mv Hypoponera_NewBrit01_EX3070.contigs.fasta Hypoponera_pruinosa_EX3070.contigs.fasta</v>
      </c>
    </row>
    <row r="476" spans="1:12">
      <c r="A476" t="s">
        <v>603</v>
      </c>
      <c r="B476" t="s">
        <v>2439</v>
      </c>
      <c r="C476" t="str">
        <f>VLOOKUP(A476,dataset!B:K,2,0)</f>
        <v>KEEP</v>
      </c>
      <c r="D476" t="str">
        <f>VLOOKUP(A476,dataset!B:K,3,0)</f>
        <v>KEEP</v>
      </c>
      <c r="E476" t="str">
        <f>VLOOKUP(A476,dataset!B:K,9,0)</f>
        <v>Hypoponera_nitidula_EX1578</v>
      </c>
      <c r="F476" t="str">
        <f>VLOOKUP(A476,dataset!B:K,10,0)</f>
        <v>Hypoponera_nitidula_EX1578</v>
      </c>
      <c r="G476" t="s">
        <v>2439</v>
      </c>
      <c r="H476">
        <f t="shared" si="28"/>
        <v>1</v>
      </c>
      <c r="I476">
        <f t="shared" si="29"/>
        <v>1</v>
      </c>
      <c r="J476" t="str">
        <f t="shared" si="30"/>
        <v>mv Hypoponera_nitidula_EX1578.contigs.fasta ./final</v>
      </c>
      <c r="K476" t="str">
        <f t="shared" si="31"/>
        <v>mv Hypoponera_nitidula_EX1578.contigs.fasta Hypoponera_nitidula_EX1578.contigs.fasta</v>
      </c>
    </row>
    <row r="477" spans="1:12">
      <c r="A477" t="s">
        <v>1848</v>
      </c>
      <c r="B477" t="s">
        <v>2440</v>
      </c>
      <c r="C477" t="str">
        <f>VLOOKUP(A477,dataset!B:K,2,0)</f>
        <v>KEEP</v>
      </c>
      <c r="D477">
        <f>VLOOKUP(A477,dataset!B:K,3,0)</f>
        <v>0</v>
      </c>
      <c r="E477" t="str">
        <f>VLOOKUP(A477,dataset!B:K,9,0)</f>
        <v>Hypoponera_nosyankaoMAMI1440_CASENT0779195</v>
      </c>
      <c r="F477" t="str">
        <f>VLOOKUP(A477,dataset!B:K,10,0)</f>
        <v>Hypoponera_sc-nosy_MAMI1440_CASENT0779195</v>
      </c>
      <c r="G477" t="s">
        <v>6097</v>
      </c>
      <c r="H477">
        <f t="shared" si="28"/>
        <v>0</v>
      </c>
      <c r="I477">
        <f t="shared" si="29"/>
        <v>0</v>
      </c>
      <c r="J477" t="str">
        <f t="shared" si="30"/>
        <v>mv Hypoponera_nosyankaoMAMI1440_CASENT0779195.contigs.fasta ./final</v>
      </c>
      <c r="K477" t="str">
        <f t="shared" si="31"/>
        <v>mv Hypoponera_nosyankaoMAMI1440_CASENT0779195.contigs.fasta Hypoponera_sc_nosy_MAMI1440_CASENT0779195.contigs.fasta</v>
      </c>
      <c r="L477" t="str">
        <f>F477&amp;","&amp;G477</f>
        <v>Hypoponera_sc-nosy_MAMI1440_CASENT0779195,Hypoponera_sc_nosy_MAMI1440_CASENT0779195</v>
      </c>
    </row>
    <row r="478" spans="1:12">
      <c r="A478" t="s">
        <v>605</v>
      </c>
      <c r="B478" t="s">
        <v>2441</v>
      </c>
      <c r="C478" t="str">
        <f>VLOOKUP(A478,dataset!B:K,2,0)</f>
        <v>KEEP</v>
      </c>
      <c r="D478">
        <f>VLOOKUP(A478,dataset!B:K,3,0)</f>
        <v>0</v>
      </c>
      <c r="E478" t="str">
        <f>VLOOKUP(A478,dataset!B:K,9,0)</f>
        <v>Hypoponera_occidentalis_EX2763</v>
      </c>
      <c r="F478" t="str">
        <f>VLOOKUP(A478,dataset!B:K,10,0)</f>
        <v>Hypoponera_occidentalis_EX2763</v>
      </c>
      <c r="G478" t="s">
        <v>2441</v>
      </c>
      <c r="H478">
        <f t="shared" si="28"/>
        <v>1</v>
      </c>
      <c r="I478">
        <f t="shared" si="29"/>
        <v>1</v>
      </c>
      <c r="J478" t="str">
        <f t="shared" si="30"/>
        <v>mv Hypoponera_occidentalis_EX2763.contigs.fasta ./final</v>
      </c>
      <c r="K478" t="str">
        <f t="shared" si="31"/>
        <v>mv Hypoponera_occidentalis_EX2763.contigs.fasta Hypoponera_occidentalis_EX2763.contigs.fasta</v>
      </c>
    </row>
    <row r="479" spans="1:12">
      <c r="A479" t="s">
        <v>607</v>
      </c>
      <c r="B479" t="s">
        <v>2442</v>
      </c>
      <c r="C479" t="str">
        <f>VLOOKUP(A479,dataset!B:K,2,0)</f>
        <v>KEEP</v>
      </c>
      <c r="D479">
        <f>VLOOKUP(A479,dataset!B:K,3,0)</f>
        <v>0</v>
      </c>
      <c r="E479" t="str">
        <f>VLOOKUP(A479,dataset!B:K,9,0)</f>
        <v>Hypoponera_odiosa_EX2764</v>
      </c>
      <c r="F479" t="str">
        <f>VLOOKUP(A479,dataset!B:K,10,0)</f>
        <v>Hypoponera_odiosa_EX2764</v>
      </c>
      <c r="G479" t="s">
        <v>2442</v>
      </c>
      <c r="H479">
        <f t="shared" si="28"/>
        <v>1</v>
      </c>
      <c r="I479">
        <f t="shared" si="29"/>
        <v>1</v>
      </c>
      <c r="J479" t="str">
        <f t="shared" si="30"/>
        <v>mv Hypoponera_odiosa_EX2764.contigs.fasta ./final</v>
      </c>
      <c r="K479" t="str">
        <f t="shared" si="31"/>
        <v>mv Hypoponera_odiosa_EX2764.contigs.fasta Hypoponera_odiosa_EX2764.contigs.fasta</v>
      </c>
    </row>
    <row r="480" spans="1:12">
      <c r="A480" t="s">
        <v>609</v>
      </c>
      <c r="B480" t="s">
        <v>2443</v>
      </c>
      <c r="C480" t="str">
        <f>VLOOKUP(A480,dataset!B:K,2,0)</f>
        <v>KEEP</v>
      </c>
      <c r="D480" t="str">
        <f>VLOOKUP(A480,dataset!B:K,3,0)</f>
        <v>KEEP</v>
      </c>
      <c r="E480" t="str">
        <f>VLOOKUP(A480,dataset!B:K,9,0)</f>
        <v>Hypoponera_opaciceps_EX2316</v>
      </c>
      <c r="F480" t="str">
        <f>VLOOKUP(A480,dataset!B:K,10,0)</f>
        <v>Hypoponera_opaciceps_EX2316</v>
      </c>
      <c r="G480" t="s">
        <v>2443</v>
      </c>
      <c r="H480">
        <f t="shared" si="28"/>
        <v>1</v>
      </c>
      <c r="I480">
        <f t="shared" si="29"/>
        <v>1</v>
      </c>
      <c r="J480" t="str">
        <f t="shared" si="30"/>
        <v>mv Hypoponera_opaciceps_EX2316.contigs.fasta ./final</v>
      </c>
      <c r="K480" t="str">
        <f t="shared" si="31"/>
        <v>mv Hypoponera_opaciceps_EX2316.contigs.fasta Hypoponera_opaciceps_EX2316.contigs.fasta</v>
      </c>
    </row>
    <row r="481" spans="1:11">
      <c r="A481" t="s">
        <v>611</v>
      </c>
      <c r="B481" t="s">
        <v>2444</v>
      </c>
      <c r="C481" t="str">
        <f>VLOOKUP(A481,dataset!B:K,2,0)</f>
        <v>REMOVE</v>
      </c>
      <c r="D481">
        <f>VLOOKUP(A481,dataset!B:K,3,0)</f>
        <v>0</v>
      </c>
      <c r="E481" t="str">
        <f>VLOOKUP(A481,dataset!B:K,9,0)</f>
        <v>Hypoponera_opacior_D2082</v>
      </c>
      <c r="F481" t="str">
        <f>VLOOKUP(A481,dataset!B:K,10,0)</f>
        <v>Hypoponera_opacior_D2082</v>
      </c>
      <c r="G481" t="s">
        <v>2444</v>
      </c>
      <c r="H481">
        <f t="shared" si="28"/>
        <v>1</v>
      </c>
      <c r="I481">
        <f t="shared" si="29"/>
        <v>1</v>
      </c>
      <c r="J481" t="str">
        <f t="shared" si="30"/>
        <v>mv Hypoponera_opacior_D2082.contigs.fasta ./final</v>
      </c>
      <c r="K481" t="str">
        <f t="shared" si="31"/>
        <v>mv Hypoponera_opacior_D2082.contigs.fasta Hypoponera_opacior_D2082.contigs.fasta</v>
      </c>
    </row>
    <row r="482" spans="1:11">
      <c r="A482" t="s">
        <v>4448</v>
      </c>
      <c r="B482" t="s">
        <v>4428</v>
      </c>
      <c r="C482" t="str">
        <f>VLOOKUP(A482,dataset!B:K,2,0)</f>
        <v>REMOVE</v>
      </c>
      <c r="D482">
        <f>VLOOKUP(A482,dataset!B:K,3,0)</f>
        <v>0</v>
      </c>
      <c r="E482" t="str">
        <f>VLOOKUP(A482,dataset!B:K,9,0)</f>
        <v>Hypoponera_opacior_D2869</v>
      </c>
      <c r="F482" t="str">
        <f>VLOOKUP(A482,dataset!B:K,10,0)</f>
        <v>Hypoponera_opacior_D2869</v>
      </c>
      <c r="G482" t="s">
        <v>4428</v>
      </c>
      <c r="H482">
        <f t="shared" si="28"/>
        <v>1</v>
      </c>
      <c r="I482">
        <f t="shared" si="29"/>
        <v>1</v>
      </c>
      <c r="J482" t="str">
        <f t="shared" si="30"/>
        <v>mv Hypoponera_opacior_D2869.contigs.fasta ./final</v>
      </c>
      <c r="K482" t="str">
        <f t="shared" si="31"/>
        <v>mv Hypoponera_opacior_D2869.contigs.fasta Hypoponera_opacior_D2869.contigs.fasta</v>
      </c>
    </row>
    <row r="483" spans="1:11">
      <c r="A483" t="s">
        <v>3923</v>
      </c>
      <c r="B483" t="s">
        <v>4385</v>
      </c>
      <c r="C483" t="str">
        <f>VLOOKUP(A483,dataset!B:K,2,0)</f>
        <v>KEEP</v>
      </c>
      <c r="D483">
        <f>VLOOKUP(A483,dataset!B:K,3,0)</f>
        <v>0</v>
      </c>
      <c r="E483" t="str">
        <f>VLOOKUP(A483,dataset!B:K,9,0)</f>
        <v>Hypoponera_opacior_nr_D2572</v>
      </c>
      <c r="F483" t="str">
        <f>VLOOKUP(A483,dataset!B:K,10,0)</f>
        <v>Hypoponera_opacior_nr1_D2572</v>
      </c>
      <c r="G483" t="s">
        <v>5717</v>
      </c>
      <c r="H483">
        <f t="shared" si="28"/>
        <v>0</v>
      </c>
      <c r="I483">
        <f t="shared" si="29"/>
        <v>1</v>
      </c>
      <c r="J483" t="str">
        <f t="shared" si="30"/>
        <v>mv Hypoponera_opacior_nr_D2572.contigs.fasta ./final</v>
      </c>
      <c r="K483" t="str">
        <f t="shared" si="31"/>
        <v>mv Hypoponera_opacior_nr_D2572.contigs.fasta Hypoponera_opacior_nr1_D2572.contigs.fasta</v>
      </c>
    </row>
    <row r="484" spans="1:11">
      <c r="A484" t="s">
        <v>3925</v>
      </c>
      <c r="B484" t="s">
        <v>4386</v>
      </c>
      <c r="C484" t="str">
        <f>VLOOKUP(A484,dataset!B:K,2,0)</f>
        <v>KEEP</v>
      </c>
      <c r="D484">
        <f>VLOOKUP(A484,dataset!B:K,3,0)</f>
        <v>0</v>
      </c>
      <c r="E484" t="str">
        <f>VLOOKUP(A484,dataset!B:K,9,0)</f>
        <v>Hypoponera_opacior_nr_D2573</v>
      </c>
      <c r="F484" t="str">
        <f>VLOOKUP(A484,dataset!B:K,10,0)</f>
        <v>Hypoponera_opacior_nr3_D2573</v>
      </c>
      <c r="G484" t="s">
        <v>5718</v>
      </c>
      <c r="H484">
        <f t="shared" si="28"/>
        <v>0</v>
      </c>
      <c r="I484">
        <f t="shared" si="29"/>
        <v>1</v>
      </c>
      <c r="J484" t="str">
        <f t="shared" si="30"/>
        <v>mv Hypoponera_opacior_nr_D2573.contigs.fasta ./final</v>
      </c>
      <c r="K484" t="str">
        <f t="shared" si="31"/>
        <v>mv Hypoponera_opacior_nr_D2573.contigs.fasta Hypoponera_opacior_nr3_D2573.contigs.fasta</v>
      </c>
    </row>
    <row r="485" spans="1:11">
      <c r="A485" t="s">
        <v>4447</v>
      </c>
      <c r="B485" t="s">
        <v>4426</v>
      </c>
      <c r="C485" t="str">
        <f>VLOOKUP(A485,dataset!B:K,2,0)</f>
        <v>REMOVE</v>
      </c>
      <c r="D485">
        <f>VLOOKUP(A485,dataset!B:K,3,0)</f>
        <v>0</v>
      </c>
      <c r="E485" t="str">
        <f>VLOOKUP(A485,dataset!B:K,9,0)</f>
        <v>Hypoponera_opacior_nr_D2867</v>
      </c>
      <c r="F485" t="str">
        <f>VLOOKUP(A485,dataset!B:K,10,0)</f>
        <v>Hypoponera_opacior_nr2_D2867</v>
      </c>
      <c r="G485" t="s">
        <v>5722</v>
      </c>
      <c r="H485">
        <f t="shared" si="28"/>
        <v>0</v>
      </c>
      <c r="I485">
        <f t="shared" si="29"/>
        <v>1</v>
      </c>
      <c r="J485" t="str">
        <f t="shared" si="30"/>
        <v>mv Hypoponera_opacior_nr_D2867.contigs.fasta ./final</v>
      </c>
      <c r="K485" t="str">
        <f t="shared" si="31"/>
        <v>mv Hypoponera_opacior_nr_D2867.contigs.fasta Hypoponera_opacior_nr2_D2867.contigs.fasta</v>
      </c>
    </row>
    <row r="486" spans="1:11">
      <c r="A486" t="s">
        <v>613</v>
      </c>
      <c r="B486" t="s">
        <v>2445</v>
      </c>
      <c r="C486" t="str">
        <f>VLOOKUP(A486,dataset!B:K,2,0)</f>
        <v>KEEP</v>
      </c>
      <c r="D486" t="str">
        <f>VLOOKUP(A486,dataset!B:K,3,0)</f>
        <v>KEEP</v>
      </c>
      <c r="E486" t="str">
        <f>VLOOKUP(A486,dataset!B:K,9,0)</f>
        <v>Hypoponera_parva_EX2281</v>
      </c>
      <c r="F486" t="str">
        <f>VLOOKUP(A486,dataset!B:K,10,0)</f>
        <v>Hypoponera_parva_EX2281</v>
      </c>
      <c r="G486" t="s">
        <v>2445</v>
      </c>
      <c r="H486">
        <f t="shared" si="28"/>
        <v>1</v>
      </c>
      <c r="I486">
        <f t="shared" si="29"/>
        <v>1</v>
      </c>
      <c r="J486" t="str">
        <f t="shared" si="30"/>
        <v>mv Hypoponera_parva_EX2281.contigs.fasta ./final</v>
      </c>
      <c r="K486" t="str">
        <f t="shared" si="31"/>
        <v>mv Hypoponera_parva_EX2281.contigs.fasta Hypoponera_parva_EX2281.contigs.fasta</v>
      </c>
    </row>
    <row r="487" spans="1:11">
      <c r="A487" t="s">
        <v>615</v>
      </c>
      <c r="B487" t="s">
        <v>2446</v>
      </c>
      <c r="C487" t="str">
        <f>VLOOKUP(A487,dataset!B:K,2,0)</f>
        <v>KEEP</v>
      </c>
      <c r="D487">
        <f>VLOOKUP(A487,dataset!B:K,3,0)</f>
        <v>0</v>
      </c>
      <c r="E487" t="str">
        <f>VLOOKUP(A487,dataset!B:K,9,0)</f>
        <v>Hypoponera_perparva_D2464</v>
      </c>
      <c r="F487" t="str">
        <f>VLOOKUP(A487,dataset!B:K,10,0)</f>
        <v>Hypoponera_perparva_D2464</v>
      </c>
      <c r="G487" t="s">
        <v>2446</v>
      </c>
      <c r="H487">
        <f t="shared" si="28"/>
        <v>1</v>
      </c>
      <c r="I487">
        <f t="shared" si="29"/>
        <v>1</v>
      </c>
      <c r="J487" t="str">
        <f t="shared" si="30"/>
        <v>mv Hypoponera_perparva_D2464.contigs.fasta ./final</v>
      </c>
      <c r="K487" t="str">
        <f t="shared" si="31"/>
        <v>mv Hypoponera_perparva_D2464.contigs.fasta Hypoponera_perparva_D2464.contigs.fasta</v>
      </c>
    </row>
    <row r="488" spans="1:11">
      <c r="A488" t="s">
        <v>617</v>
      </c>
      <c r="B488" t="s">
        <v>2447</v>
      </c>
      <c r="C488" t="str">
        <f>VLOOKUP(A488,dataset!B:K,2,0)</f>
        <v>KEEP</v>
      </c>
      <c r="D488">
        <f>VLOOKUP(A488,dataset!B:K,3,0)</f>
        <v>0</v>
      </c>
      <c r="E488" t="str">
        <f>VLOOKUP(A488,dataset!B:K,9,0)</f>
        <v>Hypoponera_producta_EX2765</v>
      </c>
      <c r="F488" t="str">
        <f>VLOOKUP(A488,dataset!B:K,10,0)</f>
        <v>Hypoponera_producta_EX2765</v>
      </c>
      <c r="G488" t="s">
        <v>2447</v>
      </c>
      <c r="H488">
        <f t="shared" si="28"/>
        <v>1</v>
      </c>
      <c r="I488">
        <f t="shared" si="29"/>
        <v>1</v>
      </c>
      <c r="J488" t="str">
        <f t="shared" si="30"/>
        <v>mv Hypoponera_producta_EX2765.contigs.fasta ./final</v>
      </c>
      <c r="K488" t="str">
        <f t="shared" si="31"/>
        <v>mv Hypoponera_producta_EX2765.contigs.fasta Hypoponera_producta_EX2765.contigs.fasta</v>
      </c>
    </row>
    <row r="489" spans="1:11">
      <c r="A489" t="s">
        <v>619</v>
      </c>
      <c r="B489" t="s">
        <v>2448</v>
      </c>
      <c r="C489" t="str">
        <f>VLOOKUP(A489,dataset!B:K,2,0)</f>
        <v>REMOVE</v>
      </c>
      <c r="D489">
        <f>VLOOKUP(A489,dataset!B:K,3,0)</f>
        <v>0</v>
      </c>
      <c r="E489" t="str">
        <f>VLOOKUP(A489,dataset!B:K,9,0)</f>
        <v>Hypoponera_pruinosa_D2083</v>
      </c>
      <c r="F489" t="str">
        <f>VLOOKUP(A489,dataset!B:K,10,0)</f>
        <v>Hypoponera_pruinosa_D2083</v>
      </c>
      <c r="G489" t="s">
        <v>2448</v>
      </c>
      <c r="H489">
        <f t="shared" si="28"/>
        <v>1</v>
      </c>
      <c r="I489">
        <f t="shared" si="29"/>
        <v>1</v>
      </c>
      <c r="J489" t="str">
        <f t="shared" si="30"/>
        <v>mv Hypoponera_pruinosa_D2083.contigs.fasta ./final</v>
      </c>
      <c r="K489" t="str">
        <f t="shared" si="31"/>
        <v>mv Hypoponera_pruinosa_D2083.contigs.fasta Hypoponera_pruinosa_D2083.contigs.fasta</v>
      </c>
    </row>
    <row r="490" spans="1:11">
      <c r="A490" t="s">
        <v>4446</v>
      </c>
      <c r="B490" t="s">
        <v>4427</v>
      </c>
      <c r="C490" t="str">
        <f>VLOOKUP(A490,dataset!B:K,2,0)</f>
        <v>REMOVE</v>
      </c>
      <c r="D490">
        <f>VLOOKUP(A490,dataset!B:K,3,0)</f>
        <v>0</v>
      </c>
      <c r="E490" t="str">
        <f>VLOOKUP(A490,dataset!B:K,9,0)</f>
        <v>Hypoponera_psw_ar02_D2868</v>
      </c>
      <c r="F490" t="str">
        <f>VLOOKUP(A490,dataset!B:K,10,0)</f>
        <v>Hypoponera_psw_ar02_D2868</v>
      </c>
      <c r="G490" t="s">
        <v>4427</v>
      </c>
      <c r="H490">
        <f t="shared" si="28"/>
        <v>1</v>
      </c>
      <c r="I490">
        <f t="shared" si="29"/>
        <v>1</v>
      </c>
      <c r="J490" t="str">
        <f t="shared" si="30"/>
        <v>mv Hypoponera_psw_ar02_D2868.contigs.fasta ./final</v>
      </c>
      <c r="K490" t="str">
        <f t="shared" si="31"/>
        <v>mv Hypoponera_psw_ar02_D2868.contigs.fasta Hypoponera_psw_ar02_D2868.contigs.fasta</v>
      </c>
    </row>
    <row r="491" spans="1:11">
      <c r="A491" t="s">
        <v>3927</v>
      </c>
      <c r="B491" t="s">
        <v>4403</v>
      </c>
      <c r="C491" t="str">
        <f>VLOOKUP(A491,dataset!B:K,2,0)</f>
        <v>KEEP</v>
      </c>
      <c r="D491">
        <f>VLOOKUP(A491,dataset!B:K,3,0)</f>
        <v>0</v>
      </c>
      <c r="E491" t="str">
        <f>VLOOKUP(A491,dataset!B:K,9,0)</f>
        <v>Hypoponera_psw_au01_D2591</v>
      </c>
      <c r="F491" t="str">
        <f>VLOOKUP(A491,dataset!B:K,10,0)</f>
        <v>Hypoponera_psw_au01_D2591</v>
      </c>
      <c r="G491" t="s">
        <v>4403</v>
      </c>
      <c r="H491">
        <f t="shared" si="28"/>
        <v>1</v>
      </c>
      <c r="I491">
        <f t="shared" si="29"/>
        <v>1</v>
      </c>
      <c r="J491" t="str">
        <f t="shared" si="30"/>
        <v>mv Hypoponera_psw_au01_D2591.contigs.fasta ./final</v>
      </c>
      <c r="K491" t="str">
        <f t="shared" si="31"/>
        <v>mv Hypoponera_psw_au01_D2591.contigs.fasta Hypoponera_psw_au01_D2591.contigs.fasta</v>
      </c>
    </row>
    <row r="492" spans="1:11">
      <c r="A492" t="s">
        <v>3929</v>
      </c>
      <c r="B492" t="s">
        <v>4409</v>
      </c>
      <c r="C492" t="str">
        <f>VLOOKUP(A492,dataset!B:K,2,0)</f>
        <v>KEEP</v>
      </c>
      <c r="D492">
        <f>VLOOKUP(A492,dataset!B:K,3,0)</f>
        <v>0</v>
      </c>
      <c r="E492" t="str">
        <f>VLOOKUP(A492,dataset!B:K,9,0)</f>
        <v>Hypoponera_psw_au02_D2618</v>
      </c>
      <c r="F492" t="str">
        <f>VLOOKUP(A492,dataset!B:K,10,0)</f>
        <v>Hypoponera_psw_au02_D2618</v>
      </c>
      <c r="G492" t="s">
        <v>4409</v>
      </c>
      <c r="H492">
        <f t="shared" si="28"/>
        <v>1</v>
      </c>
      <c r="I492">
        <f t="shared" si="29"/>
        <v>1</v>
      </c>
      <c r="J492" t="str">
        <f t="shared" si="30"/>
        <v>mv Hypoponera_psw_au02_D2618.contigs.fasta ./final</v>
      </c>
      <c r="K492" t="str">
        <f t="shared" si="31"/>
        <v>mv Hypoponera_psw_au02_D2618.contigs.fasta Hypoponera_psw_au02_D2618.contigs.fasta</v>
      </c>
    </row>
    <row r="493" spans="1:11">
      <c r="A493" t="s">
        <v>3931</v>
      </c>
      <c r="B493" t="s">
        <v>4404</v>
      </c>
      <c r="C493" t="str">
        <f>VLOOKUP(A493,dataset!B:K,2,0)</f>
        <v>KEEP</v>
      </c>
      <c r="D493">
        <f>VLOOKUP(A493,dataset!B:K,3,0)</f>
        <v>0</v>
      </c>
      <c r="E493" t="str">
        <f>VLOOKUP(A493,dataset!B:K,9,0)</f>
        <v>Hypoponera_psw_au05_D2595</v>
      </c>
      <c r="F493" t="str">
        <f>VLOOKUP(A493,dataset!B:K,10,0)</f>
        <v>Hypoponera_psw_au05_D2595</v>
      </c>
      <c r="G493" t="s">
        <v>4404</v>
      </c>
      <c r="H493">
        <f t="shared" si="28"/>
        <v>1</v>
      </c>
      <c r="I493">
        <f t="shared" si="29"/>
        <v>1</v>
      </c>
      <c r="J493" t="str">
        <f t="shared" si="30"/>
        <v>mv Hypoponera_psw_au05_D2595.contigs.fasta ./final</v>
      </c>
      <c r="K493" t="str">
        <f t="shared" si="31"/>
        <v>mv Hypoponera_psw_au05_D2595.contigs.fasta Hypoponera_psw_au05_D2595.contigs.fasta</v>
      </c>
    </row>
    <row r="494" spans="1:11">
      <c r="A494" t="s">
        <v>3933</v>
      </c>
      <c r="B494" t="s">
        <v>4405</v>
      </c>
      <c r="C494" t="str">
        <f>VLOOKUP(A494,dataset!B:K,2,0)</f>
        <v>KEEP</v>
      </c>
      <c r="D494">
        <f>VLOOKUP(A494,dataset!B:K,3,0)</f>
        <v>0</v>
      </c>
      <c r="E494" t="str">
        <f>VLOOKUP(A494,dataset!B:K,9,0)</f>
        <v>Hypoponera_psw_au06_D2596</v>
      </c>
      <c r="F494" t="str">
        <f>VLOOKUP(A494,dataset!B:K,10,0)</f>
        <v>Hypoponera_psw_au06_D2596</v>
      </c>
      <c r="G494" t="s">
        <v>4405</v>
      </c>
      <c r="H494">
        <f t="shared" si="28"/>
        <v>1</v>
      </c>
      <c r="I494">
        <f t="shared" si="29"/>
        <v>1</v>
      </c>
      <c r="J494" t="str">
        <f t="shared" si="30"/>
        <v>mv Hypoponera_psw_au06_D2596.contigs.fasta ./final</v>
      </c>
      <c r="K494" t="str">
        <f t="shared" si="31"/>
        <v>mv Hypoponera_psw_au06_D2596.contigs.fasta Hypoponera_psw_au06_D2596.contigs.fasta</v>
      </c>
    </row>
    <row r="495" spans="1:11">
      <c r="A495" t="s">
        <v>3935</v>
      </c>
      <c r="B495" t="s">
        <v>4387</v>
      </c>
      <c r="C495" t="str">
        <f>VLOOKUP(A495,dataset!B:K,2,0)</f>
        <v>KEEP</v>
      </c>
      <c r="D495">
        <f>VLOOKUP(A495,dataset!B:K,3,0)</f>
        <v>0</v>
      </c>
      <c r="E495" t="str">
        <f>VLOOKUP(A495,dataset!B:K,9,0)</f>
        <v>Hypoponera_psw_cn01_D2574</v>
      </c>
      <c r="F495" t="str">
        <f>VLOOKUP(A495,dataset!B:K,10,0)</f>
        <v>Hypoponera_psw_cn01_D2574</v>
      </c>
      <c r="G495" t="s">
        <v>4387</v>
      </c>
      <c r="H495">
        <f t="shared" si="28"/>
        <v>1</v>
      </c>
      <c r="I495">
        <f t="shared" si="29"/>
        <v>1</v>
      </c>
      <c r="J495" t="str">
        <f t="shared" si="30"/>
        <v>mv Hypoponera_psw_cn01_D2574.contigs.fasta ./final</v>
      </c>
      <c r="K495" t="str">
        <f t="shared" si="31"/>
        <v>mv Hypoponera_psw_cn01_D2574.contigs.fasta Hypoponera_psw_cn01_D2574.contigs.fasta</v>
      </c>
    </row>
    <row r="496" spans="1:11">
      <c r="A496" t="s">
        <v>4445</v>
      </c>
      <c r="B496" t="s">
        <v>4429</v>
      </c>
      <c r="C496" t="str">
        <f>VLOOKUP(A496,dataset!B:K,2,0)</f>
        <v>KEEP</v>
      </c>
      <c r="D496">
        <f>VLOOKUP(A496,dataset!B:K,3,0)</f>
        <v>0</v>
      </c>
      <c r="E496" t="str">
        <f>VLOOKUP(A496,dataset!B:K,9,0)</f>
        <v>Hypoponera_psw_cu01_D2870</v>
      </c>
      <c r="F496" t="str">
        <f>VLOOKUP(A496,dataset!B:K,10,0)</f>
        <v>Hypoponera_psw_cu01_D2870</v>
      </c>
      <c r="G496" t="s">
        <v>4429</v>
      </c>
      <c r="H496">
        <f t="shared" si="28"/>
        <v>1</v>
      </c>
      <c r="I496">
        <f t="shared" si="29"/>
        <v>1</v>
      </c>
      <c r="J496" t="str">
        <f t="shared" si="30"/>
        <v>mv Hypoponera_psw_cu01_D2870.contigs.fasta ./final</v>
      </c>
      <c r="K496" t="str">
        <f t="shared" si="31"/>
        <v>mv Hypoponera_psw_cu01_D2870.contigs.fasta Hypoponera_psw_cu01_D2870.contigs.fasta</v>
      </c>
    </row>
    <row r="497" spans="1:11">
      <c r="A497" t="s">
        <v>4444</v>
      </c>
      <c r="B497" t="s">
        <v>4423</v>
      </c>
      <c r="C497" t="str">
        <f>VLOOKUP(A497,dataset!B:K,2,0)</f>
        <v>KEEP</v>
      </c>
      <c r="D497">
        <f>VLOOKUP(A497,dataset!B:K,3,0)</f>
        <v>0</v>
      </c>
      <c r="E497" t="str">
        <f>VLOOKUP(A497,dataset!B:K,9,0)</f>
        <v>Hypoponera_psw_do01_D2864</v>
      </c>
      <c r="F497" t="str">
        <f>VLOOKUP(A497,dataset!B:K,10,0)</f>
        <v>Hypoponera_psw_do01_D2864</v>
      </c>
      <c r="G497" t="s">
        <v>4423</v>
      </c>
      <c r="H497">
        <f t="shared" si="28"/>
        <v>1</v>
      </c>
      <c r="I497">
        <f t="shared" si="29"/>
        <v>1</v>
      </c>
      <c r="J497" t="str">
        <f t="shared" si="30"/>
        <v>mv Hypoponera_psw_do01_D2864.contigs.fasta ./final</v>
      </c>
      <c r="K497" t="str">
        <f t="shared" si="31"/>
        <v>mv Hypoponera_psw_do01_D2864.contigs.fasta Hypoponera_psw_do01_D2864.contigs.fasta</v>
      </c>
    </row>
    <row r="498" spans="1:11">
      <c r="A498" t="s">
        <v>4443</v>
      </c>
      <c r="B498" t="s">
        <v>4424</v>
      </c>
      <c r="C498" t="str">
        <f>VLOOKUP(A498,dataset!B:K,2,0)</f>
        <v>KEEP</v>
      </c>
      <c r="D498">
        <f>VLOOKUP(A498,dataset!B:K,3,0)</f>
        <v>0</v>
      </c>
      <c r="E498" t="str">
        <f>VLOOKUP(A498,dataset!B:K,9,0)</f>
        <v>Hypoponera_psw_do02_D2865</v>
      </c>
      <c r="F498" t="str">
        <f>VLOOKUP(A498,dataset!B:K,10,0)</f>
        <v>Hypoponera_psw_do02_D2865</v>
      </c>
      <c r="G498" t="s">
        <v>4424</v>
      </c>
      <c r="H498">
        <f t="shared" si="28"/>
        <v>1</v>
      </c>
      <c r="I498">
        <f t="shared" si="29"/>
        <v>1</v>
      </c>
      <c r="J498" t="str">
        <f t="shared" si="30"/>
        <v>mv Hypoponera_psw_do02_D2865.contigs.fasta ./final</v>
      </c>
      <c r="K498" t="str">
        <f t="shared" si="31"/>
        <v>mv Hypoponera_psw_do02_D2865.contigs.fasta Hypoponera_psw_do02_D2865.contigs.fasta</v>
      </c>
    </row>
    <row r="499" spans="1:11">
      <c r="A499" t="s">
        <v>4442</v>
      </c>
      <c r="B499" t="s">
        <v>4425</v>
      </c>
      <c r="C499" t="str">
        <f>VLOOKUP(A499,dataset!B:K,2,0)</f>
        <v>KEEP</v>
      </c>
      <c r="D499">
        <f>VLOOKUP(A499,dataset!B:K,3,0)</f>
        <v>0</v>
      </c>
      <c r="E499" t="str">
        <f>VLOOKUP(A499,dataset!B:K,9,0)</f>
        <v>Hypoponera_psw_do03_D2866</v>
      </c>
      <c r="F499" t="str">
        <f>VLOOKUP(A499,dataset!B:K,10,0)</f>
        <v>Hypoponera_psw_do03_D2866</v>
      </c>
      <c r="G499" t="s">
        <v>4425</v>
      </c>
      <c r="H499">
        <f t="shared" si="28"/>
        <v>1</v>
      </c>
      <c r="I499">
        <f t="shared" si="29"/>
        <v>1</v>
      </c>
      <c r="J499" t="str">
        <f t="shared" si="30"/>
        <v>mv Hypoponera_psw_do03_D2866.contigs.fasta ./final</v>
      </c>
      <c r="K499" t="str">
        <f t="shared" si="31"/>
        <v>mv Hypoponera_psw_do03_D2866.contigs.fasta Hypoponera_psw_do03_D2866.contigs.fasta</v>
      </c>
    </row>
    <row r="500" spans="1:11">
      <c r="A500" t="s">
        <v>4441</v>
      </c>
      <c r="B500" t="s">
        <v>4422</v>
      </c>
      <c r="C500" t="str">
        <f>VLOOKUP(A500,dataset!B:K,2,0)</f>
        <v>REMOVE</v>
      </c>
      <c r="D500">
        <f>VLOOKUP(A500,dataset!B:K,3,0)</f>
        <v>0</v>
      </c>
      <c r="E500" t="str">
        <f>VLOOKUP(A500,dataset!B:K,9,0)</f>
        <v>Hypoponera_psw_mx01_D2863</v>
      </c>
      <c r="F500" t="str">
        <f>VLOOKUP(A500,dataset!B:K,10,0)</f>
        <v>Hypoponera_opacior_nr3_D2863</v>
      </c>
      <c r="G500" t="s">
        <v>5721</v>
      </c>
      <c r="H500">
        <f t="shared" si="28"/>
        <v>0</v>
      </c>
      <c r="I500">
        <f t="shared" si="29"/>
        <v>1</v>
      </c>
      <c r="J500" t="str">
        <f t="shared" si="30"/>
        <v>mv Hypoponera_psw_mx01_D2863.contigs.fasta ./final</v>
      </c>
      <c r="K500" t="str">
        <f t="shared" si="31"/>
        <v>mv Hypoponera_psw_mx01_D2863.contigs.fasta Hypoponera_opacior_nr3_D2863.contigs.fasta</v>
      </c>
    </row>
    <row r="501" spans="1:11">
      <c r="A501" t="s">
        <v>3937</v>
      </c>
      <c r="B501" t="s">
        <v>4388</v>
      </c>
      <c r="C501" t="str">
        <f>VLOOKUP(A501,dataset!B:K,2,0)</f>
        <v>KEEP</v>
      </c>
      <c r="D501">
        <f>VLOOKUP(A501,dataset!B:K,3,0)</f>
        <v>0</v>
      </c>
      <c r="E501" t="str">
        <f>VLOOKUP(A501,dataset!B:K,9,0)</f>
        <v>Hypoponera_psw_my01_D2575</v>
      </c>
      <c r="F501" t="str">
        <f>VLOOKUP(A501,dataset!B:K,10,0)</f>
        <v>Hypoponera_psw_my01_D2575</v>
      </c>
      <c r="G501" t="s">
        <v>4388</v>
      </c>
      <c r="H501">
        <f t="shared" si="28"/>
        <v>1</v>
      </c>
      <c r="I501">
        <f t="shared" si="29"/>
        <v>1</v>
      </c>
      <c r="J501" t="str">
        <f t="shared" si="30"/>
        <v>mv Hypoponera_psw_my01_D2575.contigs.fasta ./final</v>
      </c>
      <c r="K501" t="str">
        <f t="shared" si="31"/>
        <v>mv Hypoponera_psw_my01_D2575.contigs.fasta Hypoponera_psw_my01_D2575.contigs.fasta</v>
      </c>
    </row>
    <row r="502" spans="1:11">
      <c r="A502" t="s">
        <v>3939</v>
      </c>
      <c r="B502" t="s">
        <v>4389</v>
      </c>
      <c r="C502" t="str">
        <f>VLOOKUP(A502,dataset!B:K,2,0)</f>
        <v>KEEP</v>
      </c>
      <c r="D502">
        <f>VLOOKUP(A502,dataset!B:K,3,0)</f>
        <v>0</v>
      </c>
      <c r="E502" t="str">
        <f>VLOOKUP(A502,dataset!B:K,9,0)</f>
        <v>Hypoponera_psw_my05_D2577</v>
      </c>
      <c r="F502" t="str">
        <f>VLOOKUP(A502,dataset!B:K,10,0)</f>
        <v>Hypoponera_psw_my05_D2577</v>
      </c>
      <c r="G502" t="s">
        <v>4389</v>
      </c>
      <c r="H502">
        <f t="shared" si="28"/>
        <v>1</v>
      </c>
      <c r="I502">
        <f t="shared" si="29"/>
        <v>1</v>
      </c>
      <c r="J502" t="str">
        <f t="shared" si="30"/>
        <v>mv Hypoponera_psw_my05_D2577.contigs.fasta ./final</v>
      </c>
      <c r="K502" t="str">
        <f t="shared" si="31"/>
        <v>mv Hypoponera_psw_my05_D2577.contigs.fasta Hypoponera_psw_my05_D2577.contigs.fasta</v>
      </c>
    </row>
    <row r="503" spans="1:11">
      <c r="A503" t="s">
        <v>3941</v>
      </c>
      <c r="B503" t="s">
        <v>4390</v>
      </c>
      <c r="C503" t="str">
        <f>VLOOKUP(A503,dataset!B:K,2,0)</f>
        <v>KEEP</v>
      </c>
      <c r="D503">
        <f>VLOOKUP(A503,dataset!B:K,3,0)</f>
        <v>0</v>
      </c>
      <c r="E503" t="str">
        <f>VLOOKUP(A503,dataset!B:K,9,0)</f>
        <v>Hypoponera_psw_my06_D2578</v>
      </c>
      <c r="F503" t="str">
        <f>VLOOKUP(A503,dataset!B:K,10,0)</f>
        <v>Hypoponera_psw_my06_D2578</v>
      </c>
      <c r="G503" t="s">
        <v>4390</v>
      </c>
      <c r="H503">
        <f t="shared" si="28"/>
        <v>1</v>
      </c>
      <c r="I503">
        <f t="shared" si="29"/>
        <v>1</v>
      </c>
      <c r="J503" t="str">
        <f t="shared" si="30"/>
        <v>mv Hypoponera_psw_my06_D2578.contigs.fasta ./final</v>
      </c>
      <c r="K503" t="str">
        <f t="shared" si="31"/>
        <v>mv Hypoponera_psw_my06_D2578.contigs.fasta Hypoponera_psw_my06_D2578.contigs.fasta</v>
      </c>
    </row>
    <row r="504" spans="1:11">
      <c r="A504" t="s">
        <v>3943</v>
      </c>
      <c r="B504" t="s">
        <v>4391</v>
      </c>
      <c r="C504" t="str">
        <f>VLOOKUP(A504,dataset!B:K,2,0)</f>
        <v>REMOVE</v>
      </c>
      <c r="D504">
        <f>VLOOKUP(A504,dataset!B:K,3,0)</f>
        <v>0</v>
      </c>
      <c r="E504" t="str">
        <f>VLOOKUP(A504,dataset!B:K,9,0)</f>
        <v>Hypoponera_psw_my07_D2579</v>
      </c>
      <c r="F504" t="str">
        <f>VLOOKUP(A504,dataset!B:K,10,0)</f>
        <v>Hypoponera_psw_my07_D2579</v>
      </c>
      <c r="G504" t="s">
        <v>4391</v>
      </c>
      <c r="H504">
        <f t="shared" si="28"/>
        <v>1</v>
      </c>
      <c r="I504">
        <f t="shared" si="29"/>
        <v>1</v>
      </c>
      <c r="J504" t="str">
        <f t="shared" si="30"/>
        <v>mv Hypoponera_psw_my07_D2579.contigs.fasta ./final</v>
      </c>
      <c r="K504" t="str">
        <f t="shared" si="31"/>
        <v>mv Hypoponera_psw_my07_D2579.contigs.fasta Hypoponera_psw_my07_D2579.contigs.fasta</v>
      </c>
    </row>
    <row r="505" spans="1:11">
      <c r="A505" t="s">
        <v>3945</v>
      </c>
      <c r="B505" t="s">
        <v>4392</v>
      </c>
      <c r="C505" t="str">
        <f>VLOOKUP(A505,dataset!B:K,2,0)</f>
        <v>REMOVE</v>
      </c>
      <c r="D505">
        <f>VLOOKUP(A505,dataset!B:K,3,0)</f>
        <v>0</v>
      </c>
      <c r="E505" t="str">
        <f>VLOOKUP(A505,dataset!B:K,9,0)</f>
        <v>Hypoponera_psw_my08_D2580</v>
      </c>
      <c r="F505" t="str">
        <f>VLOOKUP(A505,dataset!B:K,10,0)</f>
        <v>Hypoponera_psw_my08_D2580</v>
      </c>
      <c r="G505" t="s">
        <v>4392</v>
      </c>
      <c r="H505">
        <f t="shared" si="28"/>
        <v>1</v>
      </c>
      <c r="I505">
        <f t="shared" si="29"/>
        <v>1</v>
      </c>
      <c r="J505" t="str">
        <f t="shared" si="30"/>
        <v>mv Hypoponera_psw_my08_D2580.contigs.fasta ./final</v>
      </c>
      <c r="K505" t="str">
        <f t="shared" si="31"/>
        <v>mv Hypoponera_psw_my08_D2580.contigs.fasta Hypoponera_psw_my08_D2580.contigs.fasta</v>
      </c>
    </row>
    <row r="506" spans="1:11">
      <c r="A506" t="s">
        <v>3947</v>
      </c>
      <c r="B506" t="s">
        <v>4393</v>
      </c>
      <c r="C506" t="str">
        <f>VLOOKUP(A506,dataset!B:K,2,0)</f>
        <v>REMOVE</v>
      </c>
      <c r="D506">
        <f>VLOOKUP(A506,dataset!B:K,3,0)</f>
        <v>0</v>
      </c>
      <c r="E506" t="str">
        <f>VLOOKUP(A506,dataset!B:K,9,0)</f>
        <v>Hypoponera_psw_my09_D2581</v>
      </c>
      <c r="F506" t="str">
        <f>VLOOKUP(A506,dataset!B:K,10,0)</f>
        <v>Hypoponera_psw_my09_D2581</v>
      </c>
      <c r="G506" t="s">
        <v>4393</v>
      </c>
      <c r="H506">
        <f t="shared" si="28"/>
        <v>1</v>
      </c>
      <c r="I506">
        <f t="shared" si="29"/>
        <v>1</v>
      </c>
      <c r="J506" t="str">
        <f t="shared" si="30"/>
        <v>mv Hypoponera_psw_my09_D2581.contigs.fasta ./final</v>
      </c>
      <c r="K506" t="str">
        <f t="shared" si="31"/>
        <v>mv Hypoponera_psw_my09_D2581.contigs.fasta Hypoponera_psw_my09_D2581.contigs.fasta</v>
      </c>
    </row>
    <row r="507" spans="1:11">
      <c r="A507" t="s">
        <v>3949</v>
      </c>
      <c r="B507" t="s">
        <v>4394</v>
      </c>
      <c r="C507" t="str">
        <f>VLOOKUP(A507,dataset!B:K,2,0)</f>
        <v>KEEP</v>
      </c>
      <c r="D507">
        <f>VLOOKUP(A507,dataset!B:K,3,0)</f>
        <v>0</v>
      </c>
      <c r="E507" t="str">
        <f>VLOOKUP(A507,dataset!B:K,9,0)</f>
        <v>Hypoponera_psw_my10_D2582</v>
      </c>
      <c r="F507" t="str">
        <f>VLOOKUP(A507,dataset!B:K,10,0)</f>
        <v>Hypoponera_psw_my10_D2582</v>
      </c>
      <c r="G507" t="s">
        <v>4394</v>
      </c>
      <c r="H507">
        <f t="shared" si="28"/>
        <v>1</v>
      </c>
      <c r="I507">
        <f t="shared" si="29"/>
        <v>1</v>
      </c>
      <c r="J507" t="str">
        <f t="shared" si="30"/>
        <v>mv Hypoponera_psw_my10_D2582.contigs.fasta ./final</v>
      </c>
      <c r="K507" t="str">
        <f t="shared" si="31"/>
        <v>mv Hypoponera_psw_my10_D2582.contigs.fasta Hypoponera_psw_my10_D2582.contigs.fasta</v>
      </c>
    </row>
    <row r="508" spans="1:11">
      <c r="A508" t="s">
        <v>3951</v>
      </c>
      <c r="B508" t="s">
        <v>4395</v>
      </c>
      <c r="C508" t="str">
        <f>VLOOKUP(A508,dataset!B:K,2,0)</f>
        <v>REMOVE</v>
      </c>
      <c r="D508">
        <f>VLOOKUP(A508,dataset!B:K,3,0)</f>
        <v>0</v>
      </c>
      <c r="E508" t="str">
        <f>VLOOKUP(A508,dataset!B:K,9,0)</f>
        <v>Hypoponera_psw_my11_D2583</v>
      </c>
      <c r="F508" t="str">
        <f>VLOOKUP(A508,dataset!B:K,10,0)</f>
        <v>Hypoponera_psw_my11_D2583</v>
      </c>
      <c r="G508" t="s">
        <v>4395</v>
      </c>
      <c r="H508">
        <f t="shared" si="28"/>
        <v>1</v>
      </c>
      <c r="I508">
        <f t="shared" si="29"/>
        <v>1</v>
      </c>
      <c r="J508" t="str">
        <f t="shared" si="30"/>
        <v>mv Hypoponera_psw_my11_D2583.contigs.fasta ./final</v>
      </c>
      <c r="K508" t="str">
        <f t="shared" si="31"/>
        <v>mv Hypoponera_psw_my11_D2583.contigs.fasta Hypoponera_psw_my11_D2583.contigs.fasta</v>
      </c>
    </row>
    <row r="509" spans="1:11">
      <c r="A509" t="s">
        <v>3953</v>
      </c>
      <c r="B509" t="s">
        <v>4396</v>
      </c>
      <c r="C509" t="str">
        <f>VLOOKUP(A509,dataset!B:K,2,0)</f>
        <v>KEEP</v>
      </c>
      <c r="D509">
        <f>VLOOKUP(A509,dataset!B:K,3,0)</f>
        <v>0</v>
      </c>
      <c r="E509" t="str">
        <f>VLOOKUP(A509,dataset!B:K,9,0)</f>
        <v>Hypoponera_psw_my12_D2584</v>
      </c>
      <c r="F509" t="str">
        <f>VLOOKUP(A509,dataset!B:K,10,0)</f>
        <v>Hypoponera_psw_my12_D2584</v>
      </c>
      <c r="G509" t="s">
        <v>4396</v>
      </c>
      <c r="H509">
        <f t="shared" si="28"/>
        <v>1</v>
      </c>
      <c r="I509">
        <f t="shared" si="29"/>
        <v>1</v>
      </c>
      <c r="J509" t="str">
        <f t="shared" si="30"/>
        <v>mv Hypoponera_psw_my12_D2584.contigs.fasta ./final</v>
      </c>
      <c r="K509" t="str">
        <f t="shared" si="31"/>
        <v>mv Hypoponera_psw_my12_D2584.contigs.fasta Hypoponera_psw_my12_D2584.contigs.fasta</v>
      </c>
    </row>
    <row r="510" spans="1:11">
      <c r="A510" t="s">
        <v>3955</v>
      </c>
      <c r="B510" t="s">
        <v>4397</v>
      </c>
      <c r="C510" t="str">
        <f>VLOOKUP(A510,dataset!B:K,2,0)</f>
        <v>KEEP</v>
      </c>
      <c r="D510">
        <f>VLOOKUP(A510,dataset!B:K,3,0)</f>
        <v>0</v>
      </c>
      <c r="E510" t="str">
        <f>VLOOKUP(A510,dataset!B:K,9,0)</f>
        <v>Hypoponera_psw_my16_D2585</v>
      </c>
      <c r="F510" t="str">
        <f>VLOOKUP(A510,dataset!B:K,10,0)</f>
        <v>Hypoponera_psw_my16_D2585</v>
      </c>
      <c r="G510" t="s">
        <v>4397</v>
      </c>
      <c r="H510">
        <f t="shared" si="28"/>
        <v>1</v>
      </c>
      <c r="I510">
        <f t="shared" si="29"/>
        <v>1</v>
      </c>
      <c r="J510" t="str">
        <f t="shared" si="30"/>
        <v>mv Hypoponera_psw_my16_D2585.contigs.fasta ./final</v>
      </c>
      <c r="K510" t="str">
        <f t="shared" si="31"/>
        <v>mv Hypoponera_psw_my16_D2585.contigs.fasta Hypoponera_psw_my16_D2585.contigs.fasta</v>
      </c>
    </row>
    <row r="511" spans="1:11">
      <c r="A511" t="s">
        <v>3957</v>
      </c>
      <c r="B511" t="s">
        <v>4398</v>
      </c>
      <c r="C511" t="str">
        <f>VLOOKUP(A511,dataset!B:K,2,0)</f>
        <v>KEEP</v>
      </c>
      <c r="D511">
        <f>VLOOKUP(A511,dataset!B:K,3,0)</f>
        <v>0</v>
      </c>
      <c r="E511" t="str">
        <f>VLOOKUP(A511,dataset!B:K,9,0)</f>
        <v>Hypoponera_psw_pe01_D2586</v>
      </c>
      <c r="F511" t="str">
        <f>VLOOKUP(A511,dataset!B:K,10,0)</f>
        <v>Hypoponera_psw_pe01_D2586</v>
      </c>
      <c r="G511" t="s">
        <v>4398</v>
      </c>
      <c r="H511">
        <f t="shared" si="28"/>
        <v>1</v>
      </c>
      <c r="I511">
        <f t="shared" si="29"/>
        <v>1</v>
      </c>
      <c r="J511" t="str">
        <f t="shared" si="30"/>
        <v>mv Hypoponera_psw_pe01_D2586.contigs.fasta ./final</v>
      </c>
      <c r="K511" t="str">
        <f t="shared" si="31"/>
        <v>mv Hypoponera_psw_pe01_D2586.contigs.fasta Hypoponera_psw_pe01_D2586.contigs.fasta</v>
      </c>
    </row>
    <row r="512" spans="1:11">
      <c r="A512" t="s">
        <v>3959</v>
      </c>
      <c r="B512" t="s">
        <v>4399</v>
      </c>
      <c r="C512" t="str">
        <f>VLOOKUP(A512,dataset!B:K,2,0)</f>
        <v>KEEP</v>
      </c>
      <c r="D512">
        <f>VLOOKUP(A512,dataset!B:K,3,0)</f>
        <v>0</v>
      </c>
      <c r="E512" t="str">
        <f>VLOOKUP(A512,dataset!B:K,9,0)</f>
        <v>Hypoponera_psw_pe03_D2587</v>
      </c>
      <c r="F512" t="str">
        <f>VLOOKUP(A512,dataset!B:K,10,0)</f>
        <v>Hypoponera_psw_pe03_D2587</v>
      </c>
      <c r="G512" t="s">
        <v>4399</v>
      </c>
      <c r="H512">
        <f t="shared" si="28"/>
        <v>1</v>
      </c>
      <c r="I512">
        <f t="shared" si="29"/>
        <v>1</v>
      </c>
      <c r="J512" t="str">
        <f t="shared" si="30"/>
        <v>mv Hypoponera_psw_pe03_D2587.contigs.fasta ./final</v>
      </c>
      <c r="K512" t="str">
        <f t="shared" si="31"/>
        <v>mv Hypoponera_psw_pe03_D2587.contigs.fasta Hypoponera_psw_pe03_D2587.contigs.fasta</v>
      </c>
    </row>
    <row r="513" spans="1:12">
      <c r="A513" t="s">
        <v>3961</v>
      </c>
      <c r="B513" t="s">
        <v>4400</v>
      </c>
      <c r="C513" t="str">
        <f>VLOOKUP(A513,dataset!B:K,2,0)</f>
        <v>REMOVE</v>
      </c>
      <c r="D513">
        <f>VLOOKUP(A513,dataset!B:K,3,0)</f>
        <v>0</v>
      </c>
      <c r="E513" t="str">
        <f>VLOOKUP(A513,dataset!B:K,9,0)</f>
        <v>Hypoponera_psw_pe06_D2588</v>
      </c>
      <c r="F513" t="str">
        <f>VLOOKUP(A513,dataset!B:K,10,0)</f>
        <v>Hypoponera_aliena_D2588</v>
      </c>
      <c r="G513" t="s">
        <v>5997</v>
      </c>
      <c r="H513">
        <f t="shared" si="28"/>
        <v>0</v>
      </c>
      <c r="I513">
        <f t="shared" si="29"/>
        <v>1</v>
      </c>
      <c r="J513" t="str">
        <f t="shared" si="30"/>
        <v>mv Hypoponera_psw_pe06_D2588.contigs.fasta ./final</v>
      </c>
      <c r="K513" t="str">
        <f t="shared" si="31"/>
        <v>mv Hypoponera_psw_pe06_D2588.contigs.fasta Hypoponera_aliena_D2588.contigs.fasta</v>
      </c>
    </row>
    <row r="514" spans="1:12">
      <c r="A514" t="s">
        <v>3963</v>
      </c>
      <c r="B514" t="s">
        <v>4401</v>
      </c>
      <c r="C514" t="str">
        <f>VLOOKUP(A514,dataset!B:K,2,0)</f>
        <v>KEEP</v>
      </c>
      <c r="D514">
        <f>VLOOKUP(A514,dataset!B:K,3,0)</f>
        <v>0</v>
      </c>
      <c r="E514" t="str">
        <f>VLOOKUP(A514,dataset!B:K,9,0)</f>
        <v>Hypoponera_psw_pe07_D2589</v>
      </c>
      <c r="F514" t="str">
        <f>VLOOKUP(A514,dataset!B:K,10,0)</f>
        <v>Hypoponera_psw_pe07_D2589</v>
      </c>
      <c r="G514" t="s">
        <v>4401</v>
      </c>
      <c r="H514">
        <f t="shared" si="28"/>
        <v>1</v>
      </c>
      <c r="I514">
        <f t="shared" si="29"/>
        <v>1</v>
      </c>
      <c r="J514" t="str">
        <f t="shared" si="30"/>
        <v>mv Hypoponera_psw_pe07_D2589.contigs.fasta ./final</v>
      </c>
      <c r="K514" t="str">
        <f t="shared" si="31"/>
        <v>mv Hypoponera_psw_pe07_D2589.contigs.fasta Hypoponera_psw_pe07_D2589.contigs.fasta</v>
      </c>
    </row>
    <row r="515" spans="1:12">
      <c r="A515" t="s">
        <v>3965</v>
      </c>
      <c r="B515" t="s">
        <v>4402</v>
      </c>
      <c r="C515" t="str">
        <f>VLOOKUP(A515,dataset!B:K,2,0)</f>
        <v>KEEP</v>
      </c>
      <c r="D515">
        <f>VLOOKUP(A515,dataset!B:K,3,0)</f>
        <v>0</v>
      </c>
      <c r="E515" t="str">
        <f>VLOOKUP(A515,dataset!B:K,9,0)</f>
        <v>Hypoponera_psw_pe08_D2590</v>
      </c>
      <c r="F515" t="str">
        <f>VLOOKUP(A515,dataset!B:K,10,0)</f>
        <v>Hypoponera_psw_pe08_D2590</v>
      </c>
      <c r="G515" t="s">
        <v>4402</v>
      </c>
      <c r="H515">
        <f t="shared" ref="H515:H578" si="32">IF(F515=B515,1,0)</f>
        <v>1</v>
      </c>
      <c r="I515">
        <f t="shared" ref="I515:I578" si="33">IF(G515=F515,1,0)</f>
        <v>1</v>
      </c>
      <c r="J515" t="str">
        <f t="shared" ref="J515:J578" si="34">"mv "&amp;B515&amp;".contigs.fasta ./final"</f>
        <v>mv Hypoponera_psw_pe08_D2590.contigs.fasta ./final</v>
      </c>
      <c r="K515" t="str">
        <f t="shared" ref="K515:K578" si="35">"mv "&amp;B515&amp;".contigs.fasta "&amp;G515&amp;".contigs.fasta"</f>
        <v>mv Hypoponera_psw_pe08_D2590.contigs.fasta Hypoponera_psw_pe08_D2590.contigs.fasta</v>
      </c>
    </row>
    <row r="516" spans="1:12">
      <c r="A516" t="s">
        <v>1850</v>
      </c>
      <c r="B516" t="s">
        <v>2449</v>
      </c>
      <c r="C516" t="str">
        <f>VLOOKUP(A516,dataset!B:K,2,0)</f>
        <v>KEEP</v>
      </c>
      <c r="D516">
        <f>VLOOKUP(A516,dataset!B:K,3,0)</f>
        <v>0</v>
      </c>
      <c r="E516" t="str">
        <f>VLOOKUP(A516,dataset!B:K,9,0)</f>
        <v>Hypoponera_punctatissima_MAMI0742_CASENT0261090</v>
      </c>
      <c r="F516" t="str">
        <f>VLOOKUP(A516,dataset!B:K,10,0)</f>
        <v>Hypoponera_ergatandria_MAMI0742_CASENT0261090</v>
      </c>
      <c r="G516" t="s">
        <v>5703</v>
      </c>
      <c r="H516">
        <f t="shared" si="32"/>
        <v>0</v>
      </c>
      <c r="I516">
        <f t="shared" si="33"/>
        <v>1</v>
      </c>
      <c r="J516" t="str">
        <f t="shared" si="34"/>
        <v>mv Hypoponera_punctatissima_MAMI0742_CASENT0261090.contigs.fasta ./final</v>
      </c>
      <c r="K516" t="str">
        <f t="shared" si="35"/>
        <v>mv Hypoponera_punctatissima_MAMI0742_CASENT0261090.contigs.fasta Hypoponera_ergatandria_MAMI0742_CASENT0261090.contigs.fasta</v>
      </c>
    </row>
    <row r="517" spans="1:12">
      <c r="A517" t="s">
        <v>622</v>
      </c>
      <c r="B517" t="s">
        <v>2450</v>
      </c>
      <c r="C517" t="str">
        <f>VLOOKUP(A517,dataset!B:K,2,0)</f>
        <v>KEEP</v>
      </c>
      <c r="D517" t="str">
        <f>VLOOKUP(A517,dataset!B:K,3,0)</f>
        <v>KEEP</v>
      </c>
      <c r="E517" t="str">
        <f>VLOOKUP(A517,dataset!B:K,9,0)</f>
        <v>Hypoponera_ragusai_D2466</v>
      </c>
      <c r="F517" t="str">
        <f>VLOOKUP(A517,dataset!B:K,10,0)</f>
        <v>Hypoponera_ragusai_D2466</v>
      </c>
      <c r="G517" t="s">
        <v>2450</v>
      </c>
      <c r="H517">
        <f t="shared" si="32"/>
        <v>1</v>
      </c>
      <c r="I517">
        <f t="shared" si="33"/>
        <v>1</v>
      </c>
      <c r="J517" t="str">
        <f t="shared" si="34"/>
        <v>mv Hypoponera_ragusai_D2466.contigs.fasta ./final</v>
      </c>
      <c r="K517" t="str">
        <f t="shared" si="35"/>
        <v>mv Hypoponera_ragusai_D2466.contigs.fasta Hypoponera_ragusai_D2466.contigs.fasta</v>
      </c>
    </row>
    <row r="518" spans="1:12">
      <c r="A518" t="s">
        <v>1852</v>
      </c>
      <c r="B518" t="s">
        <v>2451</v>
      </c>
      <c r="C518" t="str">
        <f>VLOOKUP(A518,dataset!B:K,2,0)</f>
        <v>KEEP</v>
      </c>
      <c r="D518">
        <f>VLOOKUP(A518,dataset!B:K,3,0)</f>
        <v>0</v>
      </c>
      <c r="E518" t="str">
        <f>VLOOKUP(A518,dataset!B:K,9,0)</f>
        <v>Hypoponera_ranomafanaMAMI1441_CASENT0497401</v>
      </c>
      <c r="F518" t="str">
        <f>VLOOKUP(A518,dataset!B:K,10,0)</f>
        <v>Hypoponera_sc-rano_MAMI1441_CASENT0497401</v>
      </c>
      <c r="G518" t="s">
        <v>6098</v>
      </c>
      <c r="H518">
        <f t="shared" si="32"/>
        <v>0</v>
      </c>
      <c r="I518">
        <f t="shared" si="33"/>
        <v>0</v>
      </c>
      <c r="J518" t="str">
        <f t="shared" si="34"/>
        <v>mv Hypoponera_ranomafanaMAMI1441_CASENT0497401.contigs.fasta ./final</v>
      </c>
      <c r="K518" t="str">
        <f t="shared" si="35"/>
        <v>mv Hypoponera_ranomafanaMAMI1441_CASENT0497401.contigs.fasta Hypoponera_sc_rano_MAMI1441_CASENT0497401.contigs.fasta</v>
      </c>
      <c r="L518" t="str">
        <f>F518&amp;","&amp;G518</f>
        <v>Hypoponera_sc-rano_MAMI1441_CASENT0497401,Hypoponera_sc_rano_MAMI1441_CASENT0497401</v>
      </c>
    </row>
    <row r="519" spans="1:12">
      <c r="A519" t="s">
        <v>1854</v>
      </c>
      <c r="B519" t="s">
        <v>2452</v>
      </c>
      <c r="C519" t="str">
        <f>VLOOKUP(A519,dataset!B:K,2,0)</f>
        <v>KEEP</v>
      </c>
      <c r="D519" t="str">
        <f>VLOOKUP(A519,dataset!B:K,3,0)</f>
        <v>KEEP</v>
      </c>
      <c r="E519" t="str">
        <f>VLOOKUP(A519,dataset!B:K,9,0)</f>
        <v>Hypoponera_sakalava_MAMI0743_CASENT0243030</v>
      </c>
      <c r="F519" t="str">
        <f>VLOOKUP(A519,dataset!B:K,10,0)</f>
        <v>Hypoponera_sakalava_MAMI0743_CASENT0243030</v>
      </c>
      <c r="G519" t="s">
        <v>2452</v>
      </c>
      <c r="H519">
        <f t="shared" si="32"/>
        <v>1</v>
      </c>
      <c r="I519">
        <f t="shared" si="33"/>
        <v>1</v>
      </c>
      <c r="J519" t="str">
        <f t="shared" si="34"/>
        <v>mv Hypoponera_sakalava_MAMI0743_CASENT0243030.contigs.fasta ./final</v>
      </c>
      <c r="K519" t="str">
        <f t="shared" si="35"/>
        <v>mv Hypoponera_sakalava_MAMI0743_CASENT0243030.contigs.fasta Hypoponera_sakalava_MAMI0743_CASENT0243030.contigs.fasta</v>
      </c>
    </row>
    <row r="520" spans="1:12">
      <c r="A520" t="s">
        <v>1856</v>
      </c>
      <c r="B520" t="s">
        <v>2453</v>
      </c>
      <c r="C520" t="str">
        <f>VLOOKUP(A520,dataset!B:K,2,0)</f>
        <v>KEEP</v>
      </c>
      <c r="D520">
        <f>VLOOKUP(A520,dataset!B:K,3,0)</f>
        <v>0</v>
      </c>
      <c r="E520" t="str">
        <f>VLOOKUP(A520,dataset!B:K,9,0)</f>
        <v>Hypoponera_sb_mano_MAMI1433_CASENT0073084</v>
      </c>
      <c r="F520" t="str">
        <f>VLOOKUP(A520,dataset!B:K,10,0)</f>
        <v>Hypoponera_sb_mano_MAMI1433_CASENT0073084</v>
      </c>
      <c r="G520" t="s">
        <v>2453</v>
      </c>
      <c r="H520">
        <f t="shared" si="32"/>
        <v>1</v>
      </c>
      <c r="I520">
        <f t="shared" si="33"/>
        <v>1</v>
      </c>
      <c r="J520" t="str">
        <f t="shared" si="34"/>
        <v>mv Hypoponera_sb_mano_MAMI1433_CASENT0073084.contigs.fasta ./final</v>
      </c>
      <c r="K520" t="str">
        <f t="shared" si="35"/>
        <v>mv Hypoponera_sb_mano_MAMI1433_CASENT0073084.contigs.fasta Hypoponera_sb_mano_MAMI1433_CASENT0073084.contigs.fasta</v>
      </c>
    </row>
    <row r="521" spans="1:12">
      <c r="A521" t="s">
        <v>1858</v>
      </c>
      <c r="B521" t="s">
        <v>2454</v>
      </c>
      <c r="C521" t="str">
        <f>VLOOKUP(A521,dataset!B:K,2,0)</f>
        <v>KEEP</v>
      </c>
      <c r="D521">
        <f>VLOOKUP(A521,dataset!B:K,3,0)</f>
        <v>0</v>
      </c>
      <c r="E521" t="str">
        <f>VLOOKUP(A521,dataset!B:K,9,0)</f>
        <v>Hypoponera_sc_akir_MAMI1404_CASENT0038522</v>
      </c>
      <c r="F521" t="str">
        <f>VLOOKUP(A521,dataset!B:K,10,0)</f>
        <v>Hypoponera_sc_akir_MAMI1404_CASENT0038522</v>
      </c>
      <c r="G521" t="s">
        <v>2454</v>
      </c>
      <c r="H521">
        <f t="shared" si="32"/>
        <v>1</v>
      </c>
      <c r="I521">
        <f t="shared" si="33"/>
        <v>1</v>
      </c>
      <c r="J521" t="str">
        <f t="shared" si="34"/>
        <v>mv Hypoponera_sc_akir_MAMI1404_CASENT0038522.contigs.fasta ./final</v>
      </c>
      <c r="K521" t="str">
        <f t="shared" si="35"/>
        <v>mv Hypoponera_sc_akir_MAMI1404_CASENT0038522.contigs.fasta Hypoponera_sc_akir_MAMI1404_CASENT0038522.contigs.fasta</v>
      </c>
    </row>
    <row r="522" spans="1:12">
      <c r="A522" t="s">
        <v>1860</v>
      </c>
      <c r="B522" t="s">
        <v>2455</v>
      </c>
      <c r="C522" t="str">
        <f>VLOOKUP(A522,dataset!B:K,2,0)</f>
        <v>KEEP</v>
      </c>
      <c r="D522">
        <f>VLOOKUP(A522,dataset!B:K,3,0)</f>
        <v>0</v>
      </c>
      <c r="E522" t="str">
        <f>VLOOKUP(A522,dataset!B:K,9,0)</f>
        <v>Hypoponera_sc_amba_MAMI1405_CASENT0162511</v>
      </c>
      <c r="F522" t="str">
        <f>VLOOKUP(A522,dataset!B:K,10,0)</f>
        <v>Hypoponera_sc_amba_MAMI1405_CASENT0162511</v>
      </c>
      <c r="G522" t="s">
        <v>2455</v>
      </c>
      <c r="H522">
        <f t="shared" si="32"/>
        <v>1</v>
      </c>
      <c r="I522">
        <f t="shared" si="33"/>
        <v>1</v>
      </c>
      <c r="J522" t="str">
        <f t="shared" si="34"/>
        <v>mv Hypoponera_sc_amba_MAMI1405_CASENT0162511.contigs.fasta ./final</v>
      </c>
      <c r="K522" t="str">
        <f t="shared" si="35"/>
        <v>mv Hypoponera_sc_amba_MAMI1405_CASENT0162511.contigs.fasta Hypoponera_sc_amba_MAMI1405_CASENT0162511.contigs.fasta</v>
      </c>
    </row>
    <row r="523" spans="1:12">
      <c r="A523" t="s">
        <v>1862</v>
      </c>
      <c r="B523" t="s">
        <v>2456</v>
      </c>
      <c r="C523" t="str">
        <f>VLOOKUP(A523,dataset!B:K,2,0)</f>
        <v>KEEP</v>
      </c>
      <c r="D523">
        <f>VLOOKUP(A523,dataset!B:K,3,0)</f>
        <v>0</v>
      </c>
      <c r="E523" t="str">
        <f>VLOOKUP(A523,dataset!B:K,9,0)</f>
        <v>Hypoponera_sc_ambo_MAMI1406_CASENT0167156</v>
      </c>
      <c r="F523" t="str">
        <f>VLOOKUP(A523,dataset!B:K,10,0)</f>
        <v>Hypoponera_sc_ambo_MAMI1406_CASENT0167156</v>
      </c>
      <c r="G523" t="s">
        <v>2456</v>
      </c>
      <c r="H523">
        <f t="shared" si="32"/>
        <v>1</v>
      </c>
      <c r="I523">
        <f t="shared" si="33"/>
        <v>1</v>
      </c>
      <c r="J523" t="str">
        <f t="shared" si="34"/>
        <v>mv Hypoponera_sc_ambo_MAMI1406_CASENT0167156.contigs.fasta ./final</v>
      </c>
      <c r="K523" t="str">
        <f t="shared" si="35"/>
        <v>mv Hypoponera_sc_ambo_MAMI1406_CASENT0167156.contigs.fasta Hypoponera_sc_ambo_MAMI1406_CASENT0167156.contigs.fasta</v>
      </c>
    </row>
    <row r="524" spans="1:12">
      <c r="A524" t="s">
        <v>1864</v>
      </c>
      <c r="B524" t="s">
        <v>2457</v>
      </c>
      <c r="C524" t="str">
        <f>VLOOKUP(A524,dataset!B:K,2,0)</f>
        <v>KEEP</v>
      </c>
      <c r="D524">
        <f>VLOOKUP(A524,dataset!B:K,3,0)</f>
        <v>0</v>
      </c>
      <c r="E524" t="str">
        <f>VLOOKUP(A524,dataset!B:K,9,0)</f>
        <v>Hypoponera_sc_ampa_MAMI1407_CASENT0153158</v>
      </c>
      <c r="F524" t="str">
        <f>VLOOKUP(A524,dataset!B:K,10,0)</f>
        <v>Hypoponera_sc_ampa_MAMI1407_CASENT0153158</v>
      </c>
      <c r="G524" t="s">
        <v>2457</v>
      </c>
      <c r="H524">
        <f t="shared" si="32"/>
        <v>1</v>
      </c>
      <c r="I524">
        <f t="shared" si="33"/>
        <v>1</v>
      </c>
      <c r="J524" t="str">
        <f t="shared" si="34"/>
        <v>mv Hypoponera_sc_ampa_MAMI1407_CASENT0153158.contigs.fasta ./final</v>
      </c>
      <c r="K524" t="str">
        <f t="shared" si="35"/>
        <v>mv Hypoponera_sc_ampa_MAMI1407_CASENT0153158.contigs.fasta Hypoponera_sc_ampa_MAMI1407_CASENT0153158.contigs.fasta</v>
      </c>
    </row>
    <row r="525" spans="1:12">
      <c r="A525" t="s">
        <v>1866</v>
      </c>
      <c r="B525" t="s">
        <v>2458</v>
      </c>
      <c r="C525" t="str">
        <f>VLOOKUP(A525,dataset!B:K,2,0)</f>
        <v>KEEP</v>
      </c>
      <c r="D525">
        <f>VLOOKUP(A525,dataset!B:K,3,0)</f>
        <v>0</v>
      </c>
      <c r="E525" t="str">
        <f>VLOOKUP(A525,dataset!B:K,9,0)</f>
        <v>Hypoponera_sc_anda_MAMI1408_CASENT0044796</v>
      </c>
      <c r="F525" t="str">
        <f>VLOOKUP(A525,dataset!B:K,10,0)</f>
        <v>Hypoponera_sc_anda_MAMI1408_CASENT0044796</v>
      </c>
      <c r="G525" t="s">
        <v>2458</v>
      </c>
      <c r="H525">
        <f t="shared" si="32"/>
        <v>1</v>
      </c>
      <c r="I525">
        <f t="shared" si="33"/>
        <v>1</v>
      </c>
      <c r="J525" t="str">
        <f t="shared" si="34"/>
        <v>mv Hypoponera_sc_anda_MAMI1408_CASENT0044796.contigs.fasta ./final</v>
      </c>
      <c r="K525" t="str">
        <f t="shared" si="35"/>
        <v>mv Hypoponera_sc_anda_MAMI1408_CASENT0044796.contigs.fasta Hypoponera_sc_anda_MAMI1408_CASENT0044796.contigs.fasta</v>
      </c>
    </row>
    <row r="526" spans="1:12">
      <c r="A526" t="s">
        <v>1868</v>
      </c>
      <c r="B526" t="s">
        <v>2459</v>
      </c>
      <c r="C526" t="str">
        <f>VLOOKUP(A526,dataset!B:K,2,0)</f>
        <v>KEEP</v>
      </c>
      <c r="D526">
        <f>VLOOKUP(A526,dataset!B:K,3,0)</f>
        <v>0</v>
      </c>
      <c r="E526" t="str">
        <f>VLOOKUP(A526,dataset!B:K,9,0)</f>
        <v>Hypoponera_sc_ando_MAMI1409_CASENT0478640</v>
      </c>
      <c r="F526" t="str">
        <f>VLOOKUP(A526,dataset!B:K,10,0)</f>
        <v>Hypoponera_sc_ando_MAMI1409_CASENT0478640</v>
      </c>
      <c r="G526" t="s">
        <v>2459</v>
      </c>
      <c r="H526">
        <f t="shared" si="32"/>
        <v>1</v>
      </c>
      <c r="I526">
        <f t="shared" si="33"/>
        <v>1</v>
      </c>
      <c r="J526" t="str">
        <f t="shared" si="34"/>
        <v>mv Hypoponera_sc_ando_MAMI1409_CASENT0478640.contigs.fasta ./final</v>
      </c>
      <c r="K526" t="str">
        <f t="shared" si="35"/>
        <v>mv Hypoponera_sc_ando_MAMI1409_CASENT0478640.contigs.fasta Hypoponera_sc_ando_MAMI1409_CASENT0478640.contigs.fasta</v>
      </c>
    </row>
    <row r="527" spans="1:12">
      <c r="A527" t="s">
        <v>1870</v>
      </c>
      <c r="B527" t="s">
        <v>2460</v>
      </c>
      <c r="C527" t="str">
        <f>VLOOKUP(A527,dataset!B:K,2,0)</f>
        <v>KEEP</v>
      </c>
      <c r="D527">
        <f>VLOOKUP(A527,dataset!B:K,3,0)</f>
        <v>0</v>
      </c>
      <c r="E527" t="str">
        <f>VLOOKUP(A527,dataset!B:K,9,0)</f>
        <v>Hypoponera_sc_andr_MAMI1410_CASENT0196789</v>
      </c>
      <c r="F527" t="str">
        <f>VLOOKUP(A527,dataset!B:K,10,0)</f>
        <v>Hypoponera_sc_andr_MAMI1410_CASENT0196789</v>
      </c>
      <c r="G527" t="s">
        <v>2460</v>
      </c>
      <c r="H527">
        <f t="shared" si="32"/>
        <v>1</v>
      </c>
      <c r="I527">
        <f t="shared" si="33"/>
        <v>1</v>
      </c>
      <c r="J527" t="str">
        <f t="shared" si="34"/>
        <v>mv Hypoponera_sc_andr_MAMI1410_CASENT0196789.contigs.fasta ./final</v>
      </c>
      <c r="K527" t="str">
        <f t="shared" si="35"/>
        <v>mv Hypoponera_sc_andr_MAMI1410_CASENT0196789.contigs.fasta Hypoponera_sc_andr_MAMI1410_CASENT0196789.contigs.fasta</v>
      </c>
    </row>
    <row r="528" spans="1:12">
      <c r="A528" t="s">
        <v>1872</v>
      </c>
      <c r="B528" t="s">
        <v>2461</v>
      </c>
      <c r="C528" t="str">
        <f>VLOOKUP(A528,dataset!B:K,2,0)</f>
        <v>KEEP</v>
      </c>
      <c r="D528">
        <f>VLOOKUP(A528,dataset!B:K,3,0)</f>
        <v>0</v>
      </c>
      <c r="E528" t="str">
        <f>VLOOKUP(A528,dataset!B:K,9,0)</f>
        <v>Hypoponera_sc_anja_MAMI1411_CASENT0196828</v>
      </c>
      <c r="F528" t="str">
        <f>VLOOKUP(A528,dataset!B:K,10,0)</f>
        <v>Hypoponera_sc_anja_MAMI1411_CASENT0196828</v>
      </c>
      <c r="G528" t="s">
        <v>2461</v>
      </c>
      <c r="H528">
        <f t="shared" si="32"/>
        <v>1</v>
      </c>
      <c r="I528">
        <f t="shared" si="33"/>
        <v>1</v>
      </c>
      <c r="J528" t="str">
        <f t="shared" si="34"/>
        <v>mv Hypoponera_sc_anja_MAMI1411_CASENT0196828.contigs.fasta ./final</v>
      </c>
      <c r="K528" t="str">
        <f t="shared" si="35"/>
        <v>mv Hypoponera_sc_anja_MAMI1411_CASENT0196828.contigs.fasta Hypoponera_sc_anja_MAMI1411_CASENT0196828.contigs.fasta</v>
      </c>
    </row>
    <row r="529" spans="1:11">
      <c r="A529" t="s">
        <v>1874</v>
      </c>
      <c r="B529" t="s">
        <v>2462</v>
      </c>
      <c r="C529" t="str">
        <f>VLOOKUP(A529,dataset!B:K,2,0)</f>
        <v>KEEP</v>
      </c>
      <c r="D529">
        <f>VLOOKUP(A529,dataset!B:K,3,0)</f>
        <v>0</v>
      </c>
      <c r="E529" t="str">
        <f>VLOOKUP(A529,dataset!B:K,9,0)</f>
        <v>Hypoponera_sc_anka_MAMI1412_CASENT0440209</v>
      </c>
      <c r="F529" t="str">
        <f>VLOOKUP(A529,dataset!B:K,10,0)</f>
        <v>Hypoponera_sc_anka_MAMI1412_CASENT0440209</v>
      </c>
      <c r="G529" t="s">
        <v>2462</v>
      </c>
      <c r="H529">
        <f t="shared" si="32"/>
        <v>1</v>
      </c>
      <c r="I529">
        <f t="shared" si="33"/>
        <v>1</v>
      </c>
      <c r="J529" t="str">
        <f t="shared" si="34"/>
        <v>mv Hypoponera_sc_anka_MAMI1412_CASENT0440209.contigs.fasta ./final</v>
      </c>
      <c r="K529" t="str">
        <f t="shared" si="35"/>
        <v>mv Hypoponera_sc_anka_MAMI1412_CASENT0440209.contigs.fasta Hypoponera_sc_anka_MAMI1412_CASENT0440209.contigs.fasta</v>
      </c>
    </row>
    <row r="530" spans="1:11">
      <c r="A530" t="s">
        <v>1876</v>
      </c>
      <c r="B530" t="s">
        <v>2463</v>
      </c>
      <c r="C530" t="str">
        <f>VLOOKUP(A530,dataset!B:K,2,0)</f>
        <v>KEEP</v>
      </c>
      <c r="D530">
        <f>VLOOKUP(A530,dataset!B:K,3,0)</f>
        <v>0</v>
      </c>
      <c r="E530" t="str">
        <f>VLOOKUP(A530,dataset!B:K,9,0)</f>
        <v>Hypoponera_sc_anos_MAMI1413_CASENT0393486</v>
      </c>
      <c r="F530" t="str">
        <f>VLOOKUP(A530,dataset!B:K,10,0)</f>
        <v>Hypoponera_sc_anos_MAMI1413_CASENT0393486</v>
      </c>
      <c r="G530" t="s">
        <v>2463</v>
      </c>
      <c r="H530">
        <f t="shared" si="32"/>
        <v>1</v>
      </c>
      <c r="I530">
        <f t="shared" si="33"/>
        <v>1</v>
      </c>
      <c r="J530" t="str">
        <f t="shared" si="34"/>
        <v>mv Hypoponera_sc_anos_MAMI1413_CASENT0393486.contigs.fasta ./final</v>
      </c>
      <c r="K530" t="str">
        <f t="shared" si="35"/>
        <v>mv Hypoponera_sc_anos_MAMI1413_CASENT0393486.contigs.fasta Hypoponera_sc_anos_MAMI1413_CASENT0393486.contigs.fasta</v>
      </c>
    </row>
    <row r="531" spans="1:11">
      <c r="A531" t="s">
        <v>1878</v>
      </c>
      <c r="B531" t="s">
        <v>2464</v>
      </c>
      <c r="C531" t="str">
        <f>VLOOKUP(A531,dataset!B:K,2,0)</f>
        <v>KEEP</v>
      </c>
      <c r="D531">
        <f>VLOOKUP(A531,dataset!B:K,3,0)</f>
        <v>0</v>
      </c>
      <c r="E531" t="str">
        <f>VLOOKUP(A531,dataset!B:K,9,0)</f>
        <v>Hypoponera_sc_ant_MAMI1414_CASENT0872735</v>
      </c>
      <c r="F531" t="str">
        <f>VLOOKUP(A531,dataset!B:K,10,0)</f>
        <v>Hypoponera_sc_ant_MAMI1414_CASENT0872735</v>
      </c>
      <c r="G531" t="s">
        <v>2464</v>
      </c>
      <c r="H531">
        <f t="shared" si="32"/>
        <v>1</v>
      </c>
      <c r="I531">
        <f t="shared" si="33"/>
        <v>1</v>
      </c>
      <c r="J531" t="str">
        <f t="shared" si="34"/>
        <v>mv Hypoponera_sc_ant_MAMI1414_CASENT0872735.contigs.fasta ./final</v>
      </c>
      <c r="K531" t="str">
        <f t="shared" si="35"/>
        <v>mv Hypoponera_sc_ant_MAMI1414_CASENT0872735.contigs.fasta Hypoponera_sc_ant_MAMI1414_CASENT0872735.contigs.fasta</v>
      </c>
    </row>
    <row r="532" spans="1:11">
      <c r="A532" t="s">
        <v>1880</v>
      </c>
      <c r="B532" t="s">
        <v>2465</v>
      </c>
      <c r="C532" t="str">
        <f>VLOOKUP(A532,dataset!B:K,2,0)</f>
        <v>KEEP</v>
      </c>
      <c r="D532">
        <f>VLOOKUP(A532,dataset!B:K,3,0)</f>
        <v>0</v>
      </c>
      <c r="E532" t="str">
        <f>VLOOKUP(A532,dataset!B:K,9,0)</f>
        <v>Hypoponera_sc_anta_MAMI1415_CASENT0201507</v>
      </c>
      <c r="F532" t="str">
        <f>VLOOKUP(A532,dataset!B:K,10,0)</f>
        <v>Hypoponera_sc_anta_MAMI1415_CASENT0201507</v>
      </c>
      <c r="G532" t="s">
        <v>2465</v>
      </c>
      <c r="H532">
        <f t="shared" si="32"/>
        <v>1</v>
      </c>
      <c r="I532">
        <f t="shared" si="33"/>
        <v>1</v>
      </c>
      <c r="J532" t="str">
        <f t="shared" si="34"/>
        <v>mv Hypoponera_sc_anta_MAMI1415_CASENT0201507.contigs.fasta ./final</v>
      </c>
      <c r="K532" t="str">
        <f t="shared" si="35"/>
        <v>mv Hypoponera_sc_anta_MAMI1415_CASENT0201507.contigs.fasta Hypoponera_sc_anta_MAMI1415_CASENT0201507.contigs.fasta</v>
      </c>
    </row>
    <row r="533" spans="1:11">
      <c r="A533" t="s">
        <v>1882</v>
      </c>
      <c r="B533" t="s">
        <v>2466</v>
      </c>
      <c r="C533" t="str">
        <f>VLOOKUP(A533,dataset!B:K,2,0)</f>
        <v>KEEP</v>
      </c>
      <c r="D533">
        <f>VLOOKUP(A533,dataset!B:K,3,0)</f>
        <v>0</v>
      </c>
      <c r="E533" t="str">
        <f>VLOOKUP(A533,dataset!B:K,9,0)</f>
        <v>Hypoponera_sc_befa_MAMI1417_CASENT0150655</v>
      </c>
      <c r="F533" t="str">
        <f>VLOOKUP(A533,dataset!B:K,10,0)</f>
        <v>Hypoponera_sc_befa_MAMI1417_CASENT0150655</v>
      </c>
      <c r="G533" t="s">
        <v>2466</v>
      </c>
      <c r="H533">
        <f t="shared" si="32"/>
        <v>1</v>
      </c>
      <c r="I533">
        <f t="shared" si="33"/>
        <v>1</v>
      </c>
      <c r="J533" t="str">
        <f t="shared" si="34"/>
        <v>mv Hypoponera_sc_befa_MAMI1417_CASENT0150655.contigs.fasta ./final</v>
      </c>
      <c r="K533" t="str">
        <f t="shared" si="35"/>
        <v>mv Hypoponera_sc_befa_MAMI1417_CASENT0150655.contigs.fasta Hypoponera_sc_befa_MAMI1417_CASENT0150655.contigs.fasta</v>
      </c>
    </row>
    <row r="534" spans="1:11">
      <c r="A534" t="s">
        <v>1884</v>
      </c>
      <c r="B534" t="s">
        <v>2467</v>
      </c>
      <c r="C534" t="str">
        <f>VLOOKUP(A534,dataset!B:K,2,0)</f>
        <v>KEEP</v>
      </c>
      <c r="D534">
        <f>VLOOKUP(A534,dataset!B:K,3,0)</f>
        <v>0</v>
      </c>
      <c r="E534" t="str">
        <f>VLOOKUP(A534,dataset!B:K,9,0)</f>
        <v>Hypoponera_sc_befi_MAMI1418_CASENT0872733</v>
      </c>
      <c r="F534" t="str">
        <f>VLOOKUP(A534,dataset!B:K,10,0)</f>
        <v>Hypoponera_sc_befi_MAMI1418_CASENT0872733</v>
      </c>
      <c r="G534" t="s">
        <v>2467</v>
      </c>
      <c r="H534">
        <f t="shared" si="32"/>
        <v>1</v>
      </c>
      <c r="I534">
        <f t="shared" si="33"/>
        <v>1</v>
      </c>
      <c r="J534" t="str">
        <f t="shared" si="34"/>
        <v>mv Hypoponera_sc_befi_MAMI1418_CASENT0872733.contigs.fasta ./final</v>
      </c>
      <c r="K534" t="str">
        <f t="shared" si="35"/>
        <v>mv Hypoponera_sc_befi_MAMI1418_CASENT0872733.contigs.fasta Hypoponera_sc_befi_MAMI1418_CASENT0872733.contigs.fasta</v>
      </c>
    </row>
    <row r="535" spans="1:11">
      <c r="A535" t="s">
        <v>1886</v>
      </c>
      <c r="B535" t="s">
        <v>2468</v>
      </c>
      <c r="C535" t="str">
        <f>VLOOKUP(A535,dataset!B:K,2,0)</f>
        <v>KEEP</v>
      </c>
      <c r="D535">
        <f>VLOOKUP(A535,dataset!B:K,3,0)</f>
        <v>0</v>
      </c>
      <c r="E535" t="str">
        <f>VLOOKUP(A535,dataset!B:K,9,0)</f>
        <v>Hypoponera_sc_beka_MAMI1419_CASENT0043921</v>
      </c>
      <c r="F535" t="str">
        <f>VLOOKUP(A535,dataset!B:K,10,0)</f>
        <v>Hypoponera_sc_beka_MAMI1419_CASENT0043921</v>
      </c>
      <c r="G535" t="s">
        <v>2468</v>
      </c>
      <c r="H535">
        <f t="shared" si="32"/>
        <v>1</v>
      </c>
      <c r="I535">
        <f t="shared" si="33"/>
        <v>1</v>
      </c>
      <c r="J535" t="str">
        <f t="shared" si="34"/>
        <v>mv Hypoponera_sc_beka_MAMI1419_CASENT0043921.contigs.fasta ./final</v>
      </c>
      <c r="K535" t="str">
        <f t="shared" si="35"/>
        <v>mv Hypoponera_sc_beka_MAMI1419_CASENT0043921.contigs.fasta Hypoponera_sc_beka_MAMI1419_CASENT0043921.contigs.fasta</v>
      </c>
    </row>
    <row r="536" spans="1:11">
      <c r="A536" t="s">
        <v>1888</v>
      </c>
      <c r="B536" t="s">
        <v>2469</v>
      </c>
      <c r="C536" t="str">
        <f>VLOOKUP(A536,dataset!B:K,2,0)</f>
        <v>KEEP</v>
      </c>
      <c r="D536">
        <f>VLOOKUP(A536,dataset!B:K,3,0)</f>
        <v>0</v>
      </c>
      <c r="E536" t="str">
        <f>VLOOKUP(A536,dataset!B:K,9,0)</f>
        <v>Hypoponera_sc_bema_MAMI1420_CASENT0719625</v>
      </c>
      <c r="F536" t="str">
        <f>VLOOKUP(A536,dataset!B:K,10,0)</f>
        <v>Hypoponera_sc_bema_MAMI1420_CASENT0719625</v>
      </c>
      <c r="G536" t="s">
        <v>2469</v>
      </c>
      <c r="H536">
        <f t="shared" si="32"/>
        <v>1</v>
      </c>
      <c r="I536">
        <f t="shared" si="33"/>
        <v>1</v>
      </c>
      <c r="J536" t="str">
        <f t="shared" si="34"/>
        <v>mv Hypoponera_sc_bema_MAMI1420_CASENT0719625.contigs.fasta ./final</v>
      </c>
      <c r="K536" t="str">
        <f t="shared" si="35"/>
        <v>mv Hypoponera_sc_bema_MAMI1420_CASENT0719625.contigs.fasta Hypoponera_sc_bema_MAMI1420_CASENT0719625.contigs.fasta</v>
      </c>
    </row>
    <row r="537" spans="1:11">
      <c r="A537" t="s">
        <v>1890</v>
      </c>
      <c r="B537" t="s">
        <v>2470</v>
      </c>
      <c r="C537" t="str">
        <f>VLOOKUP(A537,dataset!B:K,2,0)</f>
        <v>KEEP</v>
      </c>
      <c r="D537">
        <f>VLOOKUP(A537,dataset!B:K,3,0)</f>
        <v>0</v>
      </c>
      <c r="E537" t="str">
        <f>VLOOKUP(A537,dataset!B:K,9,0)</f>
        <v>Hypoponera_sc_bere_MAMI1421_CASENT0015692</v>
      </c>
      <c r="F537" t="str">
        <f>VLOOKUP(A537,dataset!B:K,10,0)</f>
        <v>Hypoponera_sc_bere_MAMI1421_CASENT0015692</v>
      </c>
      <c r="G537" t="s">
        <v>2470</v>
      </c>
      <c r="H537">
        <f t="shared" si="32"/>
        <v>1</v>
      </c>
      <c r="I537">
        <f t="shared" si="33"/>
        <v>1</v>
      </c>
      <c r="J537" t="str">
        <f t="shared" si="34"/>
        <v>mv Hypoponera_sc_bere_MAMI1421_CASENT0015692.contigs.fasta ./final</v>
      </c>
      <c r="K537" t="str">
        <f t="shared" si="35"/>
        <v>mv Hypoponera_sc_bere_MAMI1421_CASENT0015692.contigs.fasta Hypoponera_sc_bere_MAMI1421_CASENT0015692.contigs.fasta</v>
      </c>
    </row>
    <row r="538" spans="1:11">
      <c r="A538" t="s">
        <v>1892</v>
      </c>
      <c r="B538" t="s">
        <v>2471</v>
      </c>
      <c r="C538" t="str">
        <f>VLOOKUP(A538,dataset!B:K,2,0)</f>
        <v>KEEP</v>
      </c>
      <c r="D538">
        <f>VLOOKUP(A538,dataset!B:K,3,0)</f>
        <v>0</v>
      </c>
      <c r="E538" t="str">
        <f>VLOOKUP(A538,dataset!B:K,9,0)</f>
        <v>Hypoponera_sc_beta_MAMI1422_CASENT0068657</v>
      </c>
      <c r="F538" t="str">
        <f>VLOOKUP(A538,dataset!B:K,10,0)</f>
        <v>Hypoponera_sc_beta_MAMI1422_CASENT0068657</v>
      </c>
      <c r="G538" t="s">
        <v>2471</v>
      </c>
      <c r="H538">
        <f t="shared" si="32"/>
        <v>1</v>
      </c>
      <c r="I538">
        <f t="shared" si="33"/>
        <v>1</v>
      </c>
      <c r="J538" t="str">
        <f t="shared" si="34"/>
        <v>mv Hypoponera_sc_beta_MAMI1422_CASENT0068657.contigs.fasta ./final</v>
      </c>
      <c r="K538" t="str">
        <f t="shared" si="35"/>
        <v>mv Hypoponera_sc_beta_MAMI1422_CASENT0068657.contigs.fasta Hypoponera_sc_beta_MAMI1422_CASENT0068657.contigs.fasta</v>
      </c>
    </row>
    <row r="539" spans="1:11">
      <c r="A539" t="s">
        <v>1894</v>
      </c>
      <c r="B539" t="s">
        <v>2472</v>
      </c>
      <c r="C539" t="str">
        <f>VLOOKUP(A539,dataset!B:K,2,0)</f>
        <v>KEEP</v>
      </c>
      <c r="D539">
        <f>VLOOKUP(A539,dataset!B:K,3,0)</f>
        <v>0</v>
      </c>
      <c r="E539" t="str">
        <f>VLOOKUP(A539,dataset!B:K,9,0)</f>
        <v>Hypoponera_sc_bina_MAMI1423_CASENT0043098</v>
      </c>
      <c r="F539" t="str">
        <f>VLOOKUP(A539,dataset!B:K,10,0)</f>
        <v>Hypoponera_sc_bina_MAMI1423_CASENT0043098</v>
      </c>
      <c r="G539" t="s">
        <v>2472</v>
      </c>
      <c r="H539">
        <f t="shared" si="32"/>
        <v>1</v>
      </c>
      <c r="I539">
        <f t="shared" si="33"/>
        <v>1</v>
      </c>
      <c r="J539" t="str">
        <f t="shared" si="34"/>
        <v>mv Hypoponera_sc_bina_MAMI1423_CASENT0043098.contigs.fasta ./final</v>
      </c>
      <c r="K539" t="str">
        <f t="shared" si="35"/>
        <v>mv Hypoponera_sc_bina_MAMI1423_CASENT0043098.contigs.fasta Hypoponera_sc_bina_MAMI1423_CASENT0043098.contigs.fasta</v>
      </c>
    </row>
    <row r="540" spans="1:11">
      <c r="A540" t="s">
        <v>1896</v>
      </c>
      <c r="B540" t="s">
        <v>2473</v>
      </c>
      <c r="C540" t="str">
        <f>VLOOKUP(A540,dataset!B:K,2,0)</f>
        <v>KEEP</v>
      </c>
      <c r="D540">
        <f>VLOOKUP(A540,dataset!B:K,3,0)</f>
        <v>0</v>
      </c>
      <c r="E540" t="str">
        <f>VLOOKUP(A540,dataset!B:K,9,0)</f>
        <v>Hypoponera_sc_galo_MAMI1424_CASENT0373049</v>
      </c>
      <c r="F540" t="str">
        <f>VLOOKUP(A540,dataset!B:K,10,0)</f>
        <v>Hypoponera_sc_galo_MAMI1424_CASENT0373049</v>
      </c>
      <c r="G540" t="s">
        <v>2473</v>
      </c>
      <c r="H540">
        <f t="shared" si="32"/>
        <v>1</v>
      </c>
      <c r="I540">
        <f t="shared" si="33"/>
        <v>1</v>
      </c>
      <c r="J540" t="str">
        <f t="shared" si="34"/>
        <v>mv Hypoponera_sc_galo_MAMI1424_CASENT0373049.contigs.fasta ./final</v>
      </c>
      <c r="K540" t="str">
        <f t="shared" si="35"/>
        <v>mv Hypoponera_sc_galo_MAMI1424_CASENT0373049.contigs.fasta Hypoponera_sc_galo_MAMI1424_CASENT0373049.contigs.fasta</v>
      </c>
    </row>
    <row r="541" spans="1:11">
      <c r="A541" t="s">
        <v>1898</v>
      </c>
      <c r="B541" t="s">
        <v>2474</v>
      </c>
      <c r="C541" t="str">
        <f>VLOOKUP(A541,dataset!B:K,2,0)</f>
        <v>KEEP</v>
      </c>
      <c r="D541">
        <f>VLOOKUP(A541,dataset!B:K,3,0)</f>
        <v>0</v>
      </c>
      <c r="E541" t="str">
        <f>VLOOKUP(A541,dataset!B:K,9,0)</f>
        <v>Hypoponera_sc_isa_MAMI1425_CASENT0036121</v>
      </c>
      <c r="F541" t="str">
        <f>VLOOKUP(A541,dataset!B:K,10,0)</f>
        <v>Hypoponera_sc_isa_MAMI1425_CASENT0036121</v>
      </c>
      <c r="G541" t="s">
        <v>2474</v>
      </c>
      <c r="H541">
        <f t="shared" si="32"/>
        <v>1</v>
      </c>
      <c r="I541">
        <f t="shared" si="33"/>
        <v>1</v>
      </c>
      <c r="J541" t="str">
        <f t="shared" si="34"/>
        <v>mv Hypoponera_sc_isa_MAMI1425_CASENT0036121.contigs.fasta ./final</v>
      </c>
      <c r="K541" t="str">
        <f t="shared" si="35"/>
        <v>mv Hypoponera_sc_isa_MAMI1425_CASENT0036121.contigs.fasta Hypoponera_sc_isa_MAMI1425_CASENT0036121.contigs.fasta</v>
      </c>
    </row>
    <row r="542" spans="1:11">
      <c r="A542" t="s">
        <v>1900</v>
      </c>
      <c r="B542" t="s">
        <v>2475</v>
      </c>
      <c r="C542" t="str">
        <f>VLOOKUP(A542,dataset!B:K,2,0)</f>
        <v>KEEP</v>
      </c>
      <c r="D542">
        <f>VLOOKUP(A542,dataset!B:K,3,0)</f>
        <v>0</v>
      </c>
      <c r="E542" t="str">
        <f>VLOOKUP(A542,dataset!B:K,9,0)</f>
        <v>Hypoponera_sc_ivoh_MAMI1426_CASENT0872734</v>
      </c>
      <c r="F542" t="str">
        <f>VLOOKUP(A542,dataset!B:K,10,0)</f>
        <v>Hypoponera_sc_ivoh_MAMI1426_CASENT0872734</v>
      </c>
      <c r="G542" t="s">
        <v>2475</v>
      </c>
      <c r="H542">
        <f t="shared" si="32"/>
        <v>1</v>
      </c>
      <c r="I542">
        <f t="shared" si="33"/>
        <v>1</v>
      </c>
      <c r="J542" t="str">
        <f t="shared" si="34"/>
        <v>mv Hypoponera_sc_ivoh_MAMI1426_CASENT0872734.contigs.fasta ./final</v>
      </c>
      <c r="K542" t="str">
        <f t="shared" si="35"/>
        <v>mv Hypoponera_sc_ivoh_MAMI1426_CASENT0872734.contigs.fasta Hypoponera_sc_ivoh_MAMI1426_CASENT0872734.contigs.fasta</v>
      </c>
    </row>
    <row r="543" spans="1:11">
      <c r="A543" t="s">
        <v>1902</v>
      </c>
      <c r="B543" t="s">
        <v>2476</v>
      </c>
      <c r="C543" t="str">
        <f>VLOOKUP(A543,dataset!B:K,2,0)</f>
        <v>KEEP</v>
      </c>
      <c r="D543">
        <f>VLOOKUP(A543,dataset!B:K,3,0)</f>
        <v>0</v>
      </c>
      <c r="E543" t="str">
        <f>VLOOKUP(A543,dataset!B:K,9,0)</f>
        <v>Hypoponera_sc_mah_MAMI1427_CASENT0072657</v>
      </c>
      <c r="F543" t="str">
        <f>VLOOKUP(A543,dataset!B:K,10,0)</f>
        <v>Hypoponera_sc_mah_MAMI1427_CASENT0072657</v>
      </c>
      <c r="G543" t="s">
        <v>2476</v>
      </c>
      <c r="H543">
        <f t="shared" si="32"/>
        <v>1</v>
      </c>
      <c r="I543">
        <f t="shared" si="33"/>
        <v>1</v>
      </c>
      <c r="J543" t="str">
        <f t="shared" si="34"/>
        <v>mv Hypoponera_sc_mah_MAMI1427_CASENT0072657.contigs.fasta ./final</v>
      </c>
      <c r="K543" t="str">
        <f t="shared" si="35"/>
        <v>mv Hypoponera_sc_mah_MAMI1427_CASENT0072657.contigs.fasta Hypoponera_sc_mah_MAMI1427_CASENT0072657.contigs.fasta</v>
      </c>
    </row>
    <row r="544" spans="1:11">
      <c r="A544" t="s">
        <v>1904</v>
      </c>
      <c r="B544" t="s">
        <v>2477</v>
      </c>
      <c r="C544" t="str">
        <f>VLOOKUP(A544,dataset!B:K,2,0)</f>
        <v>KEEP</v>
      </c>
      <c r="D544">
        <f>VLOOKUP(A544,dataset!B:K,3,0)</f>
        <v>0</v>
      </c>
      <c r="E544" t="str">
        <f>VLOOKUP(A544,dataset!B:K,9,0)</f>
        <v>Hypoponera_sc_maha_MAMI1428_CASENT0465083</v>
      </c>
      <c r="F544" t="str">
        <f>VLOOKUP(A544,dataset!B:K,10,0)</f>
        <v>Hypoponera_sc_maha_MAMI1428_CASENT0465083</v>
      </c>
      <c r="G544" t="s">
        <v>2477</v>
      </c>
      <c r="H544">
        <f t="shared" si="32"/>
        <v>1</v>
      </c>
      <c r="I544">
        <f t="shared" si="33"/>
        <v>1</v>
      </c>
      <c r="J544" t="str">
        <f t="shared" si="34"/>
        <v>mv Hypoponera_sc_maha_MAMI1428_CASENT0465083.contigs.fasta ./final</v>
      </c>
      <c r="K544" t="str">
        <f t="shared" si="35"/>
        <v>mv Hypoponera_sc_maha_MAMI1428_CASENT0465083.contigs.fasta Hypoponera_sc_maha_MAMI1428_CASENT0465083.contigs.fasta</v>
      </c>
    </row>
    <row r="545" spans="1:12">
      <c r="A545" t="s">
        <v>1906</v>
      </c>
      <c r="B545" t="s">
        <v>2478</v>
      </c>
      <c r="C545" t="str">
        <f>VLOOKUP(A545,dataset!B:K,2,0)</f>
        <v>KEEP</v>
      </c>
      <c r="D545">
        <f>VLOOKUP(A545,dataset!B:K,3,0)</f>
        <v>0</v>
      </c>
      <c r="E545" t="str">
        <f>VLOOKUP(A545,dataset!B:K,9,0)</f>
        <v>Hypoponera_sc_maham_MAMI1429_CASENT0478681</v>
      </c>
      <c r="F545" t="str">
        <f>VLOOKUP(A545,dataset!B:K,10,0)</f>
        <v>Hypoponera_sc_maham_MAMI1429_CASENT0478681</v>
      </c>
      <c r="G545" t="s">
        <v>2478</v>
      </c>
      <c r="H545">
        <f t="shared" si="32"/>
        <v>1</v>
      </c>
      <c r="I545">
        <f t="shared" si="33"/>
        <v>1</v>
      </c>
      <c r="J545" t="str">
        <f t="shared" si="34"/>
        <v>mv Hypoponera_sc_maham_MAMI1429_CASENT0478681.contigs.fasta ./final</v>
      </c>
      <c r="K545" t="str">
        <f t="shared" si="35"/>
        <v>mv Hypoponera_sc_maham_MAMI1429_CASENT0478681.contigs.fasta Hypoponera_sc_maham_MAMI1429_CASENT0478681.contigs.fasta</v>
      </c>
    </row>
    <row r="546" spans="1:12">
      <c r="A546" t="s">
        <v>1908</v>
      </c>
      <c r="B546" t="s">
        <v>2479</v>
      </c>
      <c r="C546" t="str">
        <f>VLOOKUP(A546,dataset!B:K,2,0)</f>
        <v>KEEP</v>
      </c>
      <c r="D546">
        <f>VLOOKUP(A546,dataset!B:K,3,0)</f>
        <v>0</v>
      </c>
      <c r="E546" t="str">
        <f>VLOOKUP(A546,dataset!B:K,9,0)</f>
        <v>Hypoponera_sc_maka_MAMI1430_CASENT0210683</v>
      </c>
      <c r="F546" t="str">
        <f>VLOOKUP(A546,dataset!B:K,10,0)</f>
        <v>Hypoponera_sc_maka_MAMI1430_CASENT0210683</v>
      </c>
      <c r="G546" t="s">
        <v>2479</v>
      </c>
      <c r="H546">
        <f t="shared" si="32"/>
        <v>1</v>
      </c>
      <c r="I546">
        <f t="shared" si="33"/>
        <v>1</v>
      </c>
      <c r="J546" t="str">
        <f t="shared" si="34"/>
        <v>mv Hypoponera_sc_maka_MAMI1430_CASENT0210683.contigs.fasta ./final</v>
      </c>
      <c r="K546" t="str">
        <f t="shared" si="35"/>
        <v>mv Hypoponera_sc_maka_MAMI1430_CASENT0210683.contigs.fasta Hypoponera_sc_maka_MAMI1430_CASENT0210683.contigs.fasta</v>
      </c>
    </row>
    <row r="547" spans="1:12">
      <c r="A547" t="s">
        <v>1910</v>
      </c>
      <c r="B547" t="s">
        <v>2480</v>
      </c>
      <c r="C547" t="str">
        <f>VLOOKUP(A547,dataset!B:K,2,0)</f>
        <v>KEEP</v>
      </c>
      <c r="D547">
        <f>VLOOKUP(A547,dataset!B:K,3,0)</f>
        <v>0</v>
      </c>
      <c r="E547" t="str">
        <f>VLOOKUP(A547,dataset!B:K,9,0)</f>
        <v>Hypoponera_sc_maki_MAMI1431_CASENT0231369</v>
      </c>
      <c r="F547" t="str">
        <f>VLOOKUP(A547,dataset!B:K,10,0)</f>
        <v>Hypoponera_sc_maki_MAMI1431_CASENT0231369</v>
      </c>
      <c r="G547" t="s">
        <v>2480</v>
      </c>
      <c r="H547">
        <f t="shared" si="32"/>
        <v>1</v>
      </c>
      <c r="I547">
        <f t="shared" si="33"/>
        <v>1</v>
      </c>
      <c r="J547" t="str">
        <f t="shared" si="34"/>
        <v>mv Hypoponera_sc_maki_MAMI1431_CASENT0231369.contigs.fasta ./final</v>
      </c>
      <c r="K547" t="str">
        <f t="shared" si="35"/>
        <v>mv Hypoponera_sc_maki_MAMI1431_CASENT0231369.contigs.fasta Hypoponera_sc_maki_MAMI1431_CASENT0231369.contigs.fasta</v>
      </c>
    </row>
    <row r="548" spans="1:12">
      <c r="A548" t="s">
        <v>1912</v>
      </c>
      <c r="B548" t="s">
        <v>2481</v>
      </c>
      <c r="C548" t="str">
        <f>VLOOKUP(A548,dataset!B:K,2,0)</f>
        <v>KEEP</v>
      </c>
      <c r="D548">
        <f>VLOOKUP(A548,dataset!B:K,3,0)</f>
        <v>0</v>
      </c>
      <c r="E548" t="str">
        <f>VLOOKUP(A548,dataset!B:K,9,0)</f>
        <v>Hypoponera_sc_mand_MAMI1447_CASENT0070474</v>
      </c>
      <c r="F548" t="str">
        <f>VLOOKUP(A548,dataset!B:K,10,0)</f>
        <v>Hypoponera_sc_mand_MAMI1447_CASENT0070474</v>
      </c>
      <c r="G548" t="s">
        <v>2481</v>
      </c>
      <c r="H548">
        <f t="shared" si="32"/>
        <v>1</v>
      </c>
      <c r="I548">
        <f t="shared" si="33"/>
        <v>1</v>
      </c>
      <c r="J548" t="str">
        <f t="shared" si="34"/>
        <v>mv Hypoponera_sc_mand_MAMI1447_CASENT0070474.contigs.fasta ./final</v>
      </c>
      <c r="K548" t="str">
        <f t="shared" si="35"/>
        <v>mv Hypoponera_sc_mand_MAMI1447_CASENT0070474.contigs.fasta Hypoponera_sc_mand_MAMI1447_CASENT0070474.contigs.fasta</v>
      </c>
    </row>
    <row r="549" spans="1:12">
      <c r="A549" t="s">
        <v>1914</v>
      </c>
      <c r="B549" t="s">
        <v>2482</v>
      </c>
      <c r="C549" t="str">
        <f>VLOOKUP(A549,dataset!B:K,2,0)</f>
        <v>KEEP</v>
      </c>
      <c r="D549">
        <f>VLOOKUP(A549,dataset!B:K,3,0)</f>
        <v>0</v>
      </c>
      <c r="E549" t="str">
        <f>VLOOKUP(A549,dataset!B:K,9,0)</f>
        <v>Hypoponera_sc_mano_MAMI1434_CASENT0196810</v>
      </c>
      <c r="F549" t="str">
        <f>VLOOKUP(A549,dataset!B:K,10,0)</f>
        <v>Hypoponera_sc_mano_MAMI1434_CASENT0196810</v>
      </c>
      <c r="G549" t="s">
        <v>2482</v>
      </c>
      <c r="H549">
        <f t="shared" si="32"/>
        <v>1</v>
      </c>
      <c r="I549">
        <f t="shared" si="33"/>
        <v>1</v>
      </c>
      <c r="J549" t="str">
        <f t="shared" si="34"/>
        <v>mv Hypoponera_sc_mano_MAMI1434_CASENT0196810.contigs.fasta ./final</v>
      </c>
      <c r="K549" t="str">
        <f t="shared" si="35"/>
        <v>mv Hypoponera_sc_mano_MAMI1434_CASENT0196810.contigs.fasta Hypoponera_sc_mano_MAMI1434_CASENT0196810.contigs.fasta</v>
      </c>
    </row>
    <row r="550" spans="1:12">
      <c r="A550" t="s">
        <v>1916</v>
      </c>
      <c r="B550" t="s">
        <v>2483</v>
      </c>
      <c r="C550" t="str">
        <f>VLOOKUP(A550,dataset!B:K,2,0)</f>
        <v>KEEP</v>
      </c>
      <c r="D550">
        <f>VLOOKUP(A550,dataset!B:K,3,0)</f>
        <v>0</v>
      </c>
      <c r="E550" t="str">
        <f>VLOOKUP(A550,dataset!B:K,9,0)</f>
        <v>Hypoponera_sc_maro_MAMI1435_CASENT0040665</v>
      </c>
      <c r="F550" t="str">
        <f>VLOOKUP(A550,dataset!B:K,10,0)</f>
        <v>Hypoponera_sc_maro_MAMI1435_CASENT0040665</v>
      </c>
      <c r="G550" t="s">
        <v>2483</v>
      </c>
      <c r="H550">
        <f t="shared" si="32"/>
        <v>1</v>
      </c>
      <c r="I550">
        <f t="shared" si="33"/>
        <v>1</v>
      </c>
      <c r="J550" t="str">
        <f t="shared" si="34"/>
        <v>mv Hypoponera_sc_maro_MAMI1435_CASENT0040665.contigs.fasta ./final</v>
      </c>
      <c r="K550" t="str">
        <f t="shared" si="35"/>
        <v>mv Hypoponera_sc_maro_MAMI1435_CASENT0040665.contigs.fasta Hypoponera_sc_maro_MAMI1435_CASENT0040665.contigs.fasta</v>
      </c>
    </row>
    <row r="551" spans="1:12">
      <c r="A551" t="s">
        <v>517</v>
      </c>
      <c r="B551" t="s">
        <v>2391</v>
      </c>
      <c r="C551" t="str">
        <f>VLOOKUP(A551,dataset!B:K,2,0)</f>
        <v>KEEP</v>
      </c>
      <c r="D551">
        <f>VLOOKUP(A551,dataset!B:K,3,0)</f>
        <v>0</v>
      </c>
      <c r="E551" t="str">
        <f>VLOOKUP(A551,dataset!B:K,9,0)</f>
        <v>Hypoponera_SKY_F_EX2824</v>
      </c>
      <c r="F551" t="str">
        <f>VLOOKUP(A551,dataset!B:K,10,0)</f>
        <v>Hypoponera_SKY_F_EX2824</v>
      </c>
      <c r="G551" t="s">
        <v>2391</v>
      </c>
      <c r="H551">
        <f t="shared" si="32"/>
        <v>1</v>
      </c>
      <c r="I551">
        <f t="shared" si="33"/>
        <v>1</v>
      </c>
      <c r="J551" t="str">
        <f t="shared" si="34"/>
        <v>mv Hypoponera_SKY_F_EX2824.contigs.fasta ./final</v>
      </c>
      <c r="K551" t="str">
        <f t="shared" si="35"/>
        <v>mv Hypoponera_SKY_F_EX2824.contigs.fasta Hypoponera_SKY_F_EX2824.contigs.fasta</v>
      </c>
    </row>
    <row r="552" spans="1:12">
      <c r="A552" t="s">
        <v>656</v>
      </c>
      <c r="B552" t="s">
        <v>2484</v>
      </c>
      <c r="C552" t="str">
        <f>VLOOKUP(A552,dataset!B:K,2,0)</f>
        <v>REMOVE</v>
      </c>
      <c r="D552">
        <f>VLOOKUP(A552,dataset!B:K,3,0)</f>
        <v>0</v>
      </c>
      <c r="E552" t="str">
        <f>VLOOKUP(A552,dataset!B:K,9,0)</f>
        <v>Hypoponera_spei_EX2766</v>
      </c>
      <c r="F552" t="str">
        <f>VLOOKUP(A552,dataset!B:K,10,0)</f>
        <v>Hypoponera_spei_EX2766</v>
      </c>
      <c r="G552" t="s">
        <v>2484</v>
      </c>
      <c r="H552">
        <f t="shared" si="32"/>
        <v>1</v>
      </c>
      <c r="I552">
        <f t="shared" si="33"/>
        <v>1</v>
      </c>
      <c r="J552" t="str">
        <f t="shared" si="34"/>
        <v>mv Hypoponera_spei_EX2766.contigs.fasta ./final</v>
      </c>
      <c r="K552" t="str">
        <f t="shared" si="35"/>
        <v>mv Hypoponera_spei_EX2766.contigs.fasta Hypoponera_spei_EX2766.contigs.fasta</v>
      </c>
    </row>
    <row r="553" spans="1:12">
      <c r="A553" t="s">
        <v>658</v>
      </c>
      <c r="B553" t="s">
        <v>2485</v>
      </c>
      <c r="C553" t="str">
        <f>VLOOKUP(A553,dataset!B:K,2,0)</f>
        <v>KEEP</v>
      </c>
      <c r="D553">
        <f>VLOOKUP(A553,dataset!B:K,3,0)</f>
        <v>0</v>
      </c>
      <c r="E553" t="str">
        <f>VLOOKUP(A553,dataset!B:K,9,0)</f>
        <v>Hypoponera_sulcatinasis_EX2767</v>
      </c>
      <c r="F553" t="str">
        <f>VLOOKUP(A553,dataset!B:K,10,0)</f>
        <v>Hypoponera_sulcatinasis_EX2767</v>
      </c>
      <c r="G553" t="s">
        <v>2485</v>
      </c>
      <c r="H553">
        <f t="shared" si="32"/>
        <v>1</v>
      </c>
      <c r="I553">
        <f t="shared" si="33"/>
        <v>1</v>
      </c>
      <c r="J553" t="str">
        <f t="shared" si="34"/>
        <v>mv Hypoponera_sulcatinasis_EX2767.contigs.fasta ./final</v>
      </c>
      <c r="K553" t="str">
        <f t="shared" si="35"/>
        <v>mv Hypoponera_sulcatinasis_EX2767.contigs.fasta Hypoponera_sulcatinasis_EX2767.contigs.fasta</v>
      </c>
    </row>
    <row r="554" spans="1:12">
      <c r="A554" t="s">
        <v>1918</v>
      </c>
      <c r="B554" t="s">
        <v>2486</v>
      </c>
      <c r="C554" t="str">
        <f>VLOOKUP(A554,dataset!B:K,2,0)</f>
        <v>KEEP</v>
      </c>
      <c r="D554">
        <f>VLOOKUP(A554,dataset!B:K,3,0)</f>
        <v>0</v>
      </c>
      <c r="E554" t="str">
        <f>VLOOKUP(A554,dataset!B:K,9,0)</f>
        <v>Hypoponera_tampoloMAMI1443_CASENT0872732</v>
      </c>
      <c r="F554" t="str">
        <f>VLOOKUP(A554,dataset!B:K,10,0)</f>
        <v>Hypoponera_sc-tamp_MAMI1443_CASENT0872732</v>
      </c>
      <c r="G554" t="s">
        <v>6099</v>
      </c>
      <c r="H554">
        <f t="shared" si="32"/>
        <v>0</v>
      </c>
      <c r="I554">
        <f t="shared" si="33"/>
        <v>0</v>
      </c>
      <c r="J554" t="str">
        <f t="shared" si="34"/>
        <v>mv Hypoponera_tampoloMAMI1443_CASENT0872732.contigs.fasta ./final</v>
      </c>
      <c r="K554" t="str">
        <f t="shared" si="35"/>
        <v>mv Hypoponera_tampoloMAMI1443_CASENT0872732.contigs.fasta Hypoponera_sc_tamp_MAMI1443_CASENT0872732.contigs.fasta</v>
      </c>
      <c r="L554" t="str">
        <f>F554&amp;","&amp;G554</f>
        <v>Hypoponera_sc-tamp_MAMI1443_CASENT0872732,Hypoponera_sc_tamp_MAMI1443_CASENT0872732</v>
      </c>
    </row>
    <row r="555" spans="1:12">
      <c r="A555" t="s">
        <v>660</v>
      </c>
      <c r="B555" t="s">
        <v>2487</v>
      </c>
      <c r="C555" t="str">
        <f>VLOOKUP(A555,dataset!B:K,2,0)</f>
        <v>KEEP</v>
      </c>
      <c r="D555">
        <f>VLOOKUP(A555,dataset!B:K,3,0)</f>
        <v>0</v>
      </c>
      <c r="E555" t="str">
        <f>VLOOKUP(A555,dataset!B:K,9,0)</f>
        <v>Hypoponera_transvaalensis_D2467</v>
      </c>
      <c r="F555" t="str">
        <f>VLOOKUP(A555,dataset!B:K,10,0)</f>
        <v>Hypoponera_transvaalensis_D2467</v>
      </c>
      <c r="G555" t="s">
        <v>2487</v>
      </c>
      <c r="H555">
        <f t="shared" si="32"/>
        <v>1</v>
      </c>
      <c r="I555">
        <f t="shared" si="33"/>
        <v>1</v>
      </c>
      <c r="J555" t="str">
        <f t="shared" si="34"/>
        <v>mv Hypoponera_transvaalensis_D2467.contigs.fasta ./final</v>
      </c>
      <c r="K555" t="str">
        <f t="shared" si="35"/>
        <v>mv Hypoponera_transvaalensis_D2467.contigs.fasta Hypoponera_transvaalensis_D2467.contigs.fasta</v>
      </c>
    </row>
    <row r="556" spans="1:12">
      <c r="A556" t="s">
        <v>662</v>
      </c>
      <c r="B556" t="s">
        <v>2488</v>
      </c>
      <c r="C556" t="str">
        <f>VLOOKUP(A556,dataset!B:K,2,0)</f>
        <v>KEEP</v>
      </c>
      <c r="D556">
        <f>VLOOKUP(A556,dataset!B:K,3,0)</f>
        <v>0</v>
      </c>
      <c r="E556" t="str">
        <f>VLOOKUP(A556,dataset!B:K,9,0)</f>
        <v>Hypoponera_trigona_EX2233</v>
      </c>
      <c r="F556" t="str">
        <f>VLOOKUP(A556,dataset!B:K,10,0)</f>
        <v>Hypoponera_trigona_EX2233</v>
      </c>
      <c r="G556" t="s">
        <v>2488</v>
      </c>
      <c r="H556">
        <f t="shared" si="32"/>
        <v>1</v>
      </c>
      <c r="I556">
        <f t="shared" si="33"/>
        <v>1</v>
      </c>
      <c r="J556" t="str">
        <f t="shared" si="34"/>
        <v>mv Hypoponera_trigona_EX2233.contigs.fasta ./final</v>
      </c>
      <c r="K556" t="str">
        <f t="shared" si="35"/>
        <v>mv Hypoponera_trigona_EX2233.contigs.fasta Hypoponera_trigona_EX2233.contigs.fasta</v>
      </c>
    </row>
    <row r="557" spans="1:12">
      <c r="A557" t="s">
        <v>3967</v>
      </c>
      <c r="B557" t="s">
        <v>4346</v>
      </c>
      <c r="C557" t="str">
        <f>VLOOKUP(A557,dataset!B:K,2,0)</f>
        <v>KEEP</v>
      </c>
      <c r="D557">
        <f>VLOOKUP(A557,dataset!B:K,3,0)</f>
        <v>0</v>
      </c>
      <c r="E557" t="str">
        <f>VLOOKUP(A557,dataset!B:K,9,0)</f>
        <v>Hypoponera_trigona_EX3032</v>
      </c>
      <c r="F557" t="str">
        <f>VLOOKUP(A557,dataset!B:K,10,0)</f>
        <v>Hypoponera_JTL038_EX3032</v>
      </c>
      <c r="G557" t="s">
        <v>5687</v>
      </c>
      <c r="H557">
        <f t="shared" si="32"/>
        <v>0</v>
      </c>
      <c r="I557">
        <f t="shared" si="33"/>
        <v>1</v>
      </c>
      <c r="J557" t="str">
        <f t="shared" si="34"/>
        <v>mv Hypoponera_trigona_EX3032.contigs.fasta ./final</v>
      </c>
      <c r="K557" t="str">
        <f t="shared" si="35"/>
        <v>mv Hypoponera_trigona_EX3032.contigs.fasta Hypoponera_JTL038_EX3032.contigs.fasta</v>
      </c>
    </row>
    <row r="558" spans="1:12">
      <c r="A558" t="s">
        <v>664</v>
      </c>
      <c r="B558" t="s">
        <v>2489</v>
      </c>
      <c r="C558" t="str">
        <f>VLOOKUP(A558,dataset!B:K,2,0)</f>
        <v>REMOVE</v>
      </c>
      <c r="D558">
        <f>VLOOKUP(A558,dataset!B:K,3,0)</f>
        <v>0</v>
      </c>
      <c r="E558" t="str">
        <f>VLOOKUP(A558,dataset!B:K,9,0)</f>
        <v>Hypoponera_tristis_D2086</v>
      </c>
      <c r="F558" t="str">
        <f>VLOOKUP(A558,dataset!B:K,10,0)</f>
        <v>Hypoponera_tristis_D2086</v>
      </c>
      <c r="G558" t="s">
        <v>2489</v>
      </c>
      <c r="H558">
        <f t="shared" si="32"/>
        <v>1</v>
      </c>
      <c r="I558">
        <f t="shared" si="33"/>
        <v>1</v>
      </c>
      <c r="J558" t="str">
        <f t="shared" si="34"/>
        <v>mv Hypoponera_tristis_D2086.contigs.fasta ./final</v>
      </c>
      <c r="K558" t="str">
        <f t="shared" si="35"/>
        <v>mv Hypoponera_tristis_D2086.contigs.fasta Hypoponera_tristis_D2086.contigs.fasta</v>
      </c>
    </row>
    <row r="559" spans="1:12">
      <c r="A559" t="s">
        <v>519</v>
      </c>
      <c r="B559" t="s">
        <v>2392</v>
      </c>
      <c r="C559" t="str">
        <f>VLOOKUP(A559,dataset!B:K,2,0)</f>
        <v>REMOVE</v>
      </c>
      <c r="D559">
        <f>VLOOKUP(A559,dataset!B:K,3,0)</f>
        <v>0</v>
      </c>
      <c r="E559" t="str">
        <f>VLOOKUP(A559,dataset!B:K,9,0)</f>
        <v>Hypoponera_UG01_EX2785</v>
      </c>
      <c r="F559" t="str">
        <f>VLOOKUP(A559,dataset!B:K,10,0)</f>
        <v>Hypoponera_dulcis_EX2785</v>
      </c>
      <c r="G559" t="s">
        <v>5999</v>
      </c>
      <c r="H559">
        <f t="shared" si="32"/>
        <v>0</v>
      </c>
      <c r="I559">
        <f t="shared" si="33"/>
        <v>1</v>
      </c>
      <c r="J559" t="str">
        <f t="shared" si="34"/>
        <v>mv Hypoponera_UG01_EX2785.contigs.fasta ./final</v>
      </c>
      <c r="K559" t="str">
        <f t="shared" si="35"/>
        <v>mv Hypoponera_UG01_EX2785.contigs.fasta Hypoponera_dulcis_EX2785.contigs.fasta</v>
      </c>
    </row>
    <row r="560" spans="1:12">
      <c r="A560" t="s">
        <v>521</v>
      </c>
      <c r="B560" t="s">
        <v>2393</v>
      </c>
      <c r="C560" t="str">
        <f>VLOOKUP(A560,dataset!B:K,2,0)</f>
        <v>REMOVE</v>
      </c>
      <c r="D560">
        <f>VLOOKUP(A560,dataset!B:K,3,0)</f>
        <v>0</v>
      </c>
      <c r="E560" t="str">
        <f>VLOOKUP(A560,dataset!B:K,9,0)</f>
        <v>Hypoponera_UG02_EX2786</v>
      </c>
      <c r="F560" t="str">
        <f>VLOOKUP(A560,dataset!B:K,10,0)</f>
        <v>Hypoponera_ergatandria_EX2786</v>
      </c>
      <c r="G560" t="s">
        <v>6019</v>
      </c>
      <c r="H560">
        <f t="shared" si="32"/>
        <v>0</v>
      </c>
      <c r="I560">
        <f t="shared" si="33"/>
        <v>1</v>
      </c>
      <c r="J560" t="str">
        <f t="shared" si="34"/>
        <v>mv Hypoponera_UG02_EX2786.contigs.fasta ./final</v>
      </c>
      <c r="K560" t="str">
        <f t="shared" si="35"/>
        <v>mv Hypoponera_UG02_EX2786.contigs.fasta Hypoponera_ergatandria_EX2786.contigs.fasta</v>
      </c>
    </row>
    <row r="561" spans="1:11">
      <c r="A561" t="s">
        <v>523</v>
      </c>
      <c r="B561" t="s">
        <v>2394</v>
      </c>
      <c r="C561" t="str">
        <f>VLOOKUP(A561,dataset!B:K,2,0)</f>
        <v>KEEP</v>
      </c>
      <c r="D561" t="str">
        <f>VLOOKUP(A561,dataset!B:K,3,0)</f>
        <v>KEEP</v>
      </c>
      <c r="E561" t="str">
        <f>VLOOKUP(A561,dataset!B:K,9,0)</f>
        <v>Hypoponera_UG03_EX2787</v>
      </c>
      <c r="F561" t="str">
        <f>VLOOKUP(A561,dataset!B:K,10,0)</f>
        <v>Hypoponera_tristis_EX2787</v>
      </c>
      <c r="G561" t="s">
        <v>5707</v>
      </c>
      <c r="H561">
        <f t="shared" si="32"/>
        <v>0</v>
      </c>
      <c r="I561">
        <f t="shared" si="33"/>
        <v>1</v>
      </c>
      <c r="J561" t="str">
        <f t="shared" si="34"/>
        <v>mv Hypoponera_UG03_EX2787.contigs.fasta ./final</v>
      </c>
      <c r="K561" t="str">
        <f t="shared" si="35"/>
        <v>mv Hypoponera_UG03_EX2787.contigs.fasta Hypoponera_tristis_EX2787.contigs.fasta</v>
      </c>
    </row>
    <row r="562" spans="1:11">
      <c r="A562" t="s">
        <v>525</v>
      </c>
      <c r="B562" t="s">
        <v>2395</v>
      </c>
      <c r="C562" t="str">
        <f>VLOOKUP(A562,dataset!B:K,2,0)</f>
        <v>REMOVE</v>
      </c>
      <c r="D562">
        <f>VLOOKUP(A562,dataset!B:K,3,0)</f>
        <v>0</v>
      </c>
      <c r="E562" t="str">
        <f>VLOOKUP(A562,dataset!B:K,9,0)</f>
        <v>Hypoponera_UG04_EX2788</v>
      </c>
      <c r="F562" t="str">
        <f>VLOOKUP(A562,dataset!B:K,10,0)</f>
        <v>Hypoponera_tristis_EX2788</v>
      </c>
      <c r="G562" t="s">
        <v>6001</v>
      </c>
      <c r="H562">
        <f t="shared" si="32"/>
        <v>0</v>
      </c>
      <c r="I562">
        <f t="shared" si="33"/>
        <v>1</v>
      </c>
      <c r="J562" t="str">
        <f t="shared" si="34"/>
        <v>mv Hypoponera_UG04_EX2788.contigs.fasta ./final</v>
      </c>
      <c r="K562" t="str">
        <f t="shared" si="35"/>
        <v>mv Hypoponera_UG04_EX2788.contigs.fasta Hypoponera_tristis_EX2788.contigs.fasta</v>
      </c>
    </row>
    <row r="563" spans="1:11">
      <c r="A563" t="s">
        <v>527</v>
      </c>
      <c r="B563" t="s">
        <v>2396</v>
      </c>
      <c r="C563" t="str">
        <f>VLOOKUP(A563,dataset!B:K,2,0)</f>
        <v>REMOVE</v>
      </c>
      <c r="D563">
        <f>VLOOKUP(A563,dataset!B:K,3,0)</f>
        <v>0</v>
      </c>
      <c r="E563" t="str">
        <f>VLOOKUP(A563,dataset!B:K,9,0)</f>
        <v>Hypoponera_UG05_EX2789</v>
      </c>
      <c r="F563" t="str">
        <f>VLOOKUP(A563,dataset!B:K,10,0)</f>
        <v>Hypoponera_tristis_EX2789</v>
      </c>
      <c r="G563" t="s">
        <v>6002</v>
      </c>
      <c r="H563">
        <f t="shared" si="32"/>
        <v>0</v>
      </c>
      <c r="I563">
        <f t="shared" si="33"/>
        <v>1</v>
      </c>
      <c r="J563" t="str">
        <f t="shared" si="34"/>
        <v>mv Hypoponera_UG05_EX2789.contigs.fasta ./final</v>
      </c>
      <c r="K563" t="str">
        <f t="shared" si="35"/>
        <v>mv Hypoponera_UG05_EX2789.contigs.fasta Hypoponera_tristis_EX2789.contigs.fasta</v>
      </c>
    </row>
    <row r="564" spans="1:11">
      <c r="A564" t="s">
        <v>529</v>
      </c>
      <c r="B564" t="s">
        <v>2397</v>
      </c>
      <c r="C564" t="str">
        <f>VLOOKUP(A564,dataset!B:K,2,0)</f>
        <v>REMOVE</v>
      </c>
      <c r="D564">
        <f>VLOOKUP(A564,dataset!B:K,3,0)</f>
        <v>0</v>
      </c>
      <c r="E564" t="str">
        <f>VLOOKUP(A564,dataset!B:K,9,0)</f>
        <v>Hypoponera_UG06_EX2790</v>
      </c>
      <c r="F564" t="str">
        <f>VLOOKUP(A564,dataset!B:K,10,0)</f>
        <v>Hypoponera_tristis_EX2790</v>
      </c>
      <c r="G564" t="s">
        <v>6003</v>
      </c>
      <c r="H564">
        <f t="shared" si="32"/>
        <v>0</v>
      </c>
      <c r="I564">
        <f t="shared" si="33"/>
        <v>1</v>
      </c>
      <c r="J564" t="str">
        <f t="shared" si="34"/>
        <v>mv Hypoponera_UG06_EX2790.contigs.fasta ./final</v>
      </c>
      <c r="K564" t="str">
        <f t="shared" si="35"/>
        <v>mv Hypoponera_UG06_EX2790.contigs.fasta Hypoponera_tristis_EX2790.contigs.fasta</v>
      </c>
    </row>
    <row r="565" spans="1:11">
      <c r="A565" t="s">
        <v>531</v>
      </c>
      <c r="B565" t="s">
        <v>2398</v>
      </c>
      <c r="C565" t="str">
        <f>VLOOKUP(A565,dataset!B:K,2,0)</f>
        <v>KEEP</v>
      </c>
      <c r="D565">
        <f>VLOOKUP(A565,dataset!B:K,3,0)</f>
        <v>0</v>
      </c>
      <c r="E565" t="str">
        <f>VLOOKUP(A565,dataset!B:K,9,0)</f>
        <v>Hypoponera_UG07_EX2791</v>
      </c>
      <c r="F565" t="str">
        <f>VLOOKUP(A565,dataset!B:K,10,0)</f>
        <v>Hypoponera_fatiga_EX2791</v>
      </c>
      <c r="G565" t="s">
        <v>5699</v>
      </c>
      <c r="H565">
        <f t="shared" si="32"/>
        <v>0</v>
      </c>
      <c r="I565">
        <f t="shared" si="33"/>
        <v>1</v>
      </c>
      <c r="J565" t="str">
        <f t="shared" si="34"/>
        <v>mv Hypoponera_UG07_EX2791.contigs.fasta ./final</v>
      </c>
      <c r="K565" t="str">
        <f t="shared" si="35"/>
        <v>mv Hypoponera_UG07_EX2791.contigs.fasta Hypoponera_fatiga_EX2791.contigs.fasta</v>
      </c>
    </row>
    <row r="566" spans="1:11">
      <c r="A566" t="s">
        <v>533</v>
      </c>
      <c r="B566" t="s">
        <v>2399</v>
      </c>
      <c r="C566" t="str">
        <f>VLOOKUP(A566,dataset!B:K,2,0)</f>
        <v>REMOVE</v>
      </c>
      <c r="D566">
        <f>VLOOKUP(A566,dataset!B:K,3,0)</f>
        <v>0</v>
      </c>
      <c r="E566" t="str">
        <f>VLOOKUP(A566,dataset!B:K,9,0)</f>
        <v>Hypoponera_UG08_EX2792</v>
      </c>
      <c r="F566" t="str">
        <f>VLOOKUP(A566,dataset!B:K,10,0)</f>
        <v>Hypoponera_fatiga_EX2792</v>
      </c>
      <c r="G566" t="s">
        <v>6004</v>
      </c>
      <c r="H566">
        <f t="shared" si="32"/>
        <v>0</v>
      </c>
      <c r="I566">
        <f t="shared" si="33"/>
        <v>1</v>
      </c>
      <c r="J566" t="str">
        <f t="shared" si="34"/>
        <v>mv Hypoponera_UG08_EX2792.contigs.fasta ./final</v>
      </c>
      <c r="K566" t="str">
        <f t="shared" si="35"/>
        <v>mv Hypoponera_UG08_EX2792.contigs.fasta Hypoponera_fatiga_EX2792.contigs.fasta</v>
      </c>
    </row>
    <row r="567" spans="1:11">
      <c r="A567" t="s">
        <v>535</v>
      </c>
      <c r="B567" t="s">
        <v>2400</v>
      </c>
      <c r="C567" t="str">
        <f>VLOOKUP(A567,dataset!B:K,2,0)</f>
        <v>REMOVE</v>
      </c>
      <c r="D567">
        <f>VLOOKUP(A567,dataset!B:K,3,0)</f>
        <v>0</v>
      </c>
      <c r="E567" t="str">
        <f>VLOOKUP(A567,dataset!B:K,9,0)</f>
        <v>Hypoponera_UG09_EX2793</v>
      </c>
      <c r="F567" t="str">
        <f>VLOOKUP(A567,dataset!B:K,10,0)</f>
        <v>Hypoponera_UG09_EX2793</v>
      </c>
      <c r="G567" t="s">
        <v>2400</v>
      </c>
      <c r="H567">
        <f t="shared" si="32"/>
        <v>1</v>
      </c>
      <c r="I567">
        <f t="shared" si="33"/>
        <v>1</v>
      </c>
      <c r="J567" t="str">
        <f t="shared" si="34"/>
        <v>mv Hypoponera_UG09_EX2793.contigs.fasta ./final</v>
      </c>
      <c r="K567" t="str">
        <f t="shared" si="35"/>
        <v>mv Hypoponera_UG09_EX2793.contigs.fasta Hypoponera_UG09_EX2793.contigs.fasta</v>
      </c>
    </row>
    <row r="568" spans="1:11">
      <c r="A568" t="s">
        <v>537</v>
      </c>
      <c r="B568" t="s">
        <v>2401</v>
      </c>
      <c r="C568" t="str">
        <f>VLOOKUP(A568,dataset!B:K,2,0)</f>
        <v>KEEP</v>
      </c>
      <c r="D568">
        <f>VLOOKUP(A568,dataset!B:K,3,0)</f>
        <v>0</v>
      </c>
      <c r="E568" t="str">
        <f>VLOOKUP(A568,dataset!B:K,9,0)</f>
        <v>Hypoponera_UG10_EX2794</v>
      </c>
      <c r="F568" t="str">
        <f>VLOOKUP(A568,dataset!B:K,10,0)</f>
        <v>Hypoponera_UG10_EX2794</v>
      </c>
      <c r="G568" t="s">
        <v>2401</v>
      </c>
      <c r="H568">
        <f t="shared" si="32"/>
        <v>1</v>
      </c>
      <c r="I568">
        <f t="shared" si="33"/>
        <v>1</v>
      </c>
      <c r="J568" t="str">
        <f t="shared" si="34"/>
        <v>mv Hypoponera_UG10_EX2794.contigs.fasta ./final</v>
      </c>
      <c r="K568" t="str">
        <f t="shared" si="35"/>
        <v>mv Hypoponera_UG10_EX2794.contigs.fasta Hypoponera_UG10_EX2794.contigs.fasta</v>
      </c>
    </row>
    <row r="569" spans="1:11">
      <c r="A569" t="s">
        <v>539</v>
      </c>
      <c r="B569" t="s">
        <v>2402</v>
      </c>
      <c r="C569" t="str">
        <f>VLOOKUP(A569,dataset!B:K,2,0)</f>
        <v>REMOVE</v>
      </c>
      <c r="D569">
        <f>VLOOKUP(A569,dataset!B:K,3,0)</f>
        <v>0</v>
      </c>
      <c r="E569" t="str">
        <f>VLOOKUP(A569,dataset!B:K,9,0)</f>
        <v>Hypoponera_UG11_EX2795</v>
      </c>
      <c r="F569" t="str">
        <f>VLOOKUP(A569,dataset!B:K,10,0)</f>
        <v>Hypoponera_UG11_EX2795</v>
      </c>
      <c r="G569" t="s">
        <v>2402</v>
      </c>
      <c r="H569">
        <f t="shared" si="32"/>
        <v>1</v>
      </c>
      <c r="I569">
        <f t="shared" si="33"/>
        <v>1</v>
      </c>
      <c r="J569" t="str">
        <f t="shared" si="34"/>
        <v>mv Hypoponera_UG11_EX2795.contigs.fasta ./final</v>
      </c>
      <c r="K569" t="str">
        <f t="shared" si="35"/>
        <v>mv Hypoponera_UG11_EX2795.contigs.fasta Hypoponera_UG11_EX2795.contigs.fasta</v>
      </c>
    </row>
    <row r="570" spans="1:11">
      <c r="A570" t="s">
        <v>541</v>
      </c>
      <c r="B570" t="s">
        <v>2403</v>
      </c>
      <c r="C570" t="str">
        <f>VLOOKUP(A570,dataset!B:K,2,0)</f>
        <v>KEEP</v>
      </c>
      <c r="D570">
        <f>VLOOKUP(A570,dataset!B:K,3,0)</f>
        <v>0</v>
      </c>
      <c r="E570" t="str">
        <f>VLOOKUP(A570,dataset!B:K,9,0)</f>
        <v>Hypoponera_UG12_EX2796</v>
      </c>
      <c r="F570" t="str">
        <f>VLOOKUP(A570,dataset!B:K,10,0)</f>
        <v>Hypoponera_blanda_EX2796</v>
      </c>
      <c r="G570" t="s">
        <v>5695</v>
      </c>
      <c r="H570">
        <f t="shared" si="32"/>
        <v>0</v>
      </c>
      <c r="I570">
        <f t="shared" si="33"/>
        <v>1</v>
      </c>
      <c r="J570" t="str">
        <f t="shared" si="34"/>
        <v>mv Hypoponera_UG12_EX2796.contigs.fasta ./final</v>
      </c>
      <c r="K570" t="str">
        <f t="shared" si="35"/>
        <v>mv Hypoponera_UG12_EX2796.contigs.fasta Hypoponera_blanda_EX2796.contigs.fasta</v>
      </c>
    </row>
    <row r="571" spans="1:11">
      <c r="A571" t="s">
        <v>543</v>
      </c>
      <c r="B571" t="s">
        <v>2404</v>
      </c>
      <c r="C571" t="str">
        <f>VLOOKUP(A571,dataset!B:K,2,0)</f>
        <v>REMOVE</v>
      </c>
      <c r="D571">
        <f>VLOOKUP(A571,dataset!B:K,3,0)</f>
        <v>0</v>
      </c>
      <c r="E571" t="str">
        <f>VLOOKUP(A571,dataset!B:K,9,0)</f>
        <v>Hypoponera_UG15_EX2797</v>
      </c>
      <c r="F571" t="str">
        <f>VLOOKUP(A571,dataset!B:K,10,0)</f>
        <v>Hypoponera_ergatandria_EX2797</v>
      </c>
      <c r="G571" t="s">
        <v>6020</v>
      </c>
      <c r="H571">
        <f t="shared" si="32"/>
        <v>0</v>
      </c>
      <c r="I571">
        <f t="shared" si="33"/>
        <v>1</v>
      </c>
      <c r="J571" t="str">
        <f t="shared" si="34"/>
        <v>mv Hypoponera_UG15_EX2797.contigs.fasta ./final</v>
      </c>
      <c r="K571" t="str">
        <f t="shared" si="35"/>
        <v>mv Hypoponera_UG15_EX2797.contigs.fasta Hypoponera_ergatandria_EX2797.contigs.fasta</v>
      </c>
    </row>
    <row r="572" spans="1:11">
      <c r="A572" t="s">
        <v>545</v>
      </c>
      <c r="B572" t="s">
        <v>2405</v>
      </c>
      <c r="C572" t="str">
        <f>VLOOKUP(A572,dataset!B:K,2,0)</f>
        <v>KEEP</v>
      </c>
      <c r="D572">
        <f>VLOOKUP(A572,dataset!B:K,3,0)</f>
        <v>0</v>
      </c>
      <c r="E572" t="str">
        <f>VLOOKUP(A572,dataset!B:K,9,0)</f>
        <v>Hypoponera_UG16_EX2798</v>
      </c>
      <c r="F572" t="str">
        <f>VLOOKUP(A572,dataset!B:K,10,0)</f>
        <v>Hypoponera_molesta_EX2798</v>
      </c>
      <c r="G572" t="s">
        <v>5988</v>
      </c>
      <c r="H572">
        <f t="shared" si="32"/>
        <v>0</v>
      </c>
      <c r="I572">
        <f t="shared" si="33"/>
        <v>1</v>
      </c>
      <c r="J572" t="str">
        <f t="shared" si="34"/>
        <v>mv Hypoponera_UG16_EX2798.contigs.fasta ./final</v>
      </c>
      <c r="K572" t="str">
        <f t="shared" si="35"/>
        <v>mv Hypoponera_UG16_EX2798.contigs.fasta Hypoponera_molesta_EX2798.contigs.fasta</v>
      </c>
    </row>
    <row r="573" spans="1:11">
      <c r="A573" t="s">
        <v>666</v>
      </c>
      <c r="B573" t="s">
        <v>2490</v>
      </c>
      <c r="C573" t="str">
        <f>VLOOKUP(A573,dataset!B:K,2,0)</f>
        <v>REMOVE</v>
      </c>
      <c r="D573">
        <f>VLOOKUP(A573,dataset!B:K,3,0)</f>
        <v>0</v>
      </c>
      <c r="E573" t="str">
        <f>VLOOKUP(A573,dataset!B:K,9,0)</f>
        <v>Hypoponera_us_ca01_D2087</v>
      </c>
      <c r="F573" t="str">
        <f>VLOOKUP(A573,dataset!B:K,10,0)</f>
        <v>Hypoponera_opacior_nr2_D2087</v>
      </c>
      <c r="G573" t="s">
        <v>5724</v>
      </c>
      <c r="H573">
        <f t="shared" si="32"/>
        <v>0</v>
      </c>
      <c r="I573">
        <f t="shared" si="33"/>
        <v>1</v>
      </c>
      <c r="J573" t="str">
        <f t="shared" si="34"/>
        <v>mv Hypoponera_us_ca01_D2087.contigs.fasta ./final</v>
      </c>
      <c r="K573" t="str">
        <f t="shared" si="35"/>
        <v>mv Hypoponera_us_ca01_D2087.contigs.fasta Hypoponera_opacior_nr2_D2087.contigs.fasta</v>
      </c>
    </row>
    <row r="574" spans="1:11">
      <c r="A574" t="s">
        <v>4440</v>
      </c>
      <c r="B574" t="s">
        <v>4421</v>
      </c>
      <c r="C574" t="str">
        <f>VLOOKUP(A574,dataset!B:K,2,0)</f>
        <v>KEEP</v>
      </c>
      <c r="D574">
        <f>VLOOKUP(A574,dataset!B:K,3,0)</f>
        <v>0</v>
      </c>
      <c r="E574" t="str">
        <f>VLOOKUP(A574,dataset!B:K,9,0)</f>
        <v>Hypoponera_us_ca01_D2862</v>
      </c>
      <c r="F574" t="str">
        <f>VLOOKUP(A574,dataset!B:K,10,0)</f>
        <v>Hypoponera_opacior_nr2_D2862</v>
      </c>
      <c r="G574" t="s">
        <v>5720</v>
      </c>
      <c r="H574">
        <f t="shared" si="32"/>
        <v>0</v>
      </c>
      <c r="I574">
        <f t="shared" si="33"/>
        <v>1</v>
      </c>
      <c r="J574" t="str">
        <f t="shared" si="34"/>
        <v>mv Hypoponera_us_ca01_D2862.contigs.fasta ./final</v>
      </c>
      <c r="K574" t="str">
        <f t="shared" si="35"/>
        <v>mv Hypoponera_us_ca01_D2862.contigs.fasta Hypoponera_opacior_nr2_D2862.contigs.fasta</v>
      </c>
    </row>
    <row r="575" spans="1:11">
      <c r="A575" t="s">
        <v>547</v>
      </c>
      <c r="B575" t="s">
        <v>2406</v>
      </c>
      <c r="C575" t="str">
        <f>VLOOKUP(A575,dataset!B:K,2,0)</f>
        <v>KEEP</v>
      </c>
      <c r="D575">
        <f>VLOOKUP(A575,dataset!B:K,3,0)</f>
        <v>0</v>
      </c>
      <c r="E575" t="str">
        <f>VLOOKUP(A575,dataset!B:K,9,0)</f>
        <v>Hypoponera_VC01_EX2819</v>
      </c>
      <c r="F575" t="str">
        <f>VLOOKUP(A575,dataset!B:K,10,0)</f>
        <v>Hypoponera_VC01_EX2819</v>
      </c>
      <c r="G575" t="s">
        <v>2406</v>
      </c>
      <c r="H575">
        <f t="shared" si="32"/>
        <v>1</v>
      </c>
      <c r="I575">
        <f t="shared" si="33"/>
        <v>1</v>
      </c>
      <c r="J575" t="str">
        <f t="shared" si="34"/>
        <v>mv Hypoponera_VC01_EX2819.contigs.fasta ./final</v>
      </c>
      <c r="K575" t="str">
        <f t="shared" si="35"/>
        <v>mv Hypoponera_VC01_EX2819.contigs.fasta Hypoponera_VC01_EX2819.contigs.fasta</v>
      </c>
    </row>
    <row r="576" spans="1:11">
      <c r="A576" t="s">
        <v>549</v>
      </c>
      <c r="B576" t="s">
        <v>2407</v>
      </c>
      <c r="C576" t="str">
        <f>VLOOKUP(A576,dataset!B:K,2,0)</f>
        <v>KEEP</v>
      </c>
      <c r="D576">
        <f>VLOOKUP(A576,dataset!B:K,3,0)</f>
        <v>0</v>
      </c>
      <c r="E576" t="str">
        <f>VLOOKUP(A576,dataset!B:K,9,0)</f>
        <v>Hypoponera_VC02_EX2820</v>
      </c>
      <c r="F576" t="str">
        <f>VLOOKUP(A576,dataset!B:K,10,0)</f>
        <v>Hypoponera_VC02_EX2820</v>
      </c>
      <c r="G576" t="s">
        <v>2407</v>
      </c>
      <c r="H576">
        <f t="shared" si="32"/>
        <v>1</v>
      </c>
      <c r="I576">
        <f t="shared" si="33"/>
        <v>1</v>
      </c>
      <c r="J576" t="str">
        <f t="shared" si="34"/>
        <v>mv Hypoponera_VC02_EX2820.contigs.fasta ./final</v>
      </c>
      <c r="K576" t="str">
        <f t="shared" si="35"/>
        <v>mv Hypoponera_VC02_EX2820.contigs.fasta Hypoponera_VC02_EX2820.contigs.fasta</v>
      </c>
    </row>
    <row r="577" spans="1:12">
      <c r="A577" t="s">
        <v>3969</v>
      </c>
      <c r="B577" t="s">
        <v>4376</v>
      </c>
      <c r="C577" t="str">
        <f>VLOOKUP(A577,dataset!B:K,2,0)</f>
        <v>KEEP</v>
      </c>
      <c r="D577">
        <f>VLOOKUP(A577,dataset!B:K,3,0)</f>
        <v>0</v>
      </c>
      <c r="E577" t="str">
        <f>VLOOKUP(A577,dataset!B:K,9,0)</f>
        <v>Hypoponera_Weam01_EX3072</v>
      </c>
      <c r="F577" t="str">
        <f>VLOOKUP(A577,dataset!B:K,10,0)</f>
        <v>Hypoponera_Weam01_EX3072</v>
      </c>
      <c r="G577" t="s">
        <v>4376</v>
      </c>
      <c r="H577">
        <f t="shared" si="32"/>
        <v>1</v>
      </c>
      <c r="I577">
        <f t="shared" si="33"/>
        <v>1</v>
      </c>
      <c r="J577" t="str">
        <f t="shared" si="34"/>
        <v>mv Hypoponera_Weam01_EX3072.contigs.fasta ./final</v>
      </c>
      <c r="K577" t="str">
        <f t="shared" si="35"/>
        <v>mv Hypoponera_Weam01_EX3072.contigs.fasta Hypoponera_Weam01_EX3072.contigs.fasta</v>
      </c>
    </row>
    <row r="578" spans="1:12">
      <c r="A578" t="s">
        <v>1920</v>
      </c>
      <c r="B578" t="s">
        <v>2491</v>
      </c>
      <c r="C578" t="str">
        <f>VLOOKUP(A578,dataset!B:K,2,0)</f>
        <v>KEEP</v>
      </c>
      <c r="D578">
        <f>VLOOKUP(A578,dataset!B:K,3,0)</f>
        <v>0</v>
      </c>
      <c r="E578" t="str">
        <f>VLOOKUP(A578,dataset!B:K,9,0)</f>
        <v>Hypoponera_zahamenaMAMI1444_CASENT0152601</v>
      </c>
      <c r="F578" t="str">
        <f>VLOOKUP(A578,dataset!B:K,10,0)</f>
        <v>Hypoponera_sc-zaha_MAMI1444_CASENT0152601</v>
      </c>
      <c r="G578" t="s">
        <v>6100</v>
      </c>
      <c r="H578">
        <f t="shared" si="32"/>
        <v>0</v>
      </c>
      <c r="I578">
        <f t="shared" si="33"/>
        <v>0</v>
      </c>
      <c r="J578" t="str">
        <f t="shared" si="34"/>
        <v>mv Hypoponera_zahamenaMAMI1444_CASENT0152601.contigs.fasta ./final</v>
      </c>
      <c r="K578" t="str">
        <f t="shared" si="35"/>
        <v>mv Hypoponera_zahamenaMAMI1444_CASENT0152601.contigs.fasta Hypoponera_sc_zaha_MAMI1444_CASENT0152601.contigs.fasta</v>
      </c>
      <c r="L578" t="str">
        <f>F578&amp;","&amp;G578</f>
        <v>Hypoponera_sc-zaha_MAMI1444_CASENT0152601,Hypoponera_sc_zaha_MAMI1444_CASENT0152601</v>
      </c>
    </row>
    <row r="579" spans="1:12">
      <c r="A579" t="s">
        <v>668</v>
      </c>
      <c r="B579" t="s">
        <v>2492</v>
      </c>
      <c r="C579" t="str">
        <f>VLOOKUP(A579,dataset!B:K,2,0)</f>
        <v>KEEP</v>
      </c>
      <c r="D579" t="str">
        <f>VLOOKUP(A579,dataset!B:K,3,0)</f>
        <v>KEEP</v>
      </c>
      <c r="E579" t="str">
        <f>VLOOKUP(A579,dataset!B:K,9,0)</f>
        <v>Iroponera_odax_D2088</v>
      </c>
      <c r="F579" t="str">
        <f>VLOOKUP(A579,dataset!B:K,10,0)</f>
        <v>Iroponera_odax_D2088</v>
      </c>
      <c r="G579" t="s">
        <v>2492</v>
      </c>
      <c r="H579">
        <f t="shared" ref="H579:H642" si="36">IF(F579=B579,1,0)</f>
        <v>1</v>
      </c>
      <c r="I579">
        <f t="shared" ref="I579:I642" si="37">IF(G579=F579,1,0)</f>
        <v>1</v>
      </c>
      <c r="J579" t="str">
        <f t="shared" ref="J579:J642" si="38">"mv "&amp;B579&amp;".contigs.fasta ./final"</f>
        <v>mv Iroponera_odax_D2088.contigs.fasta ./final</v>
      </c>
      <c r="K579" t="str">
        <f t="shared" ref="K579:K642" si="39">"mv "&amp;B579&amp;".contigs.fasta "&amp;G579&amp;".contigs.fasta"</f>
        <v>mv Iroponera_odax_D2088.contigs.fasta Iroponera_odax_D2088.contigs.fasta</v>
      </c>
    </row>
    <row r="580" spans="1:12">
      <c r="A580" t="s">
        <v>5839</v>
      </c>
      <c r="B580" t="s">
        <v>5828</v>
      </c>
      <c r="C580" t="e">
        <f>VLOOKUP(A580,dataset!B:K,2,0)</f>
        <v>#N/A</v>
      </c>
      <c r="D580" t="e">
        <f>VLOOKUP(A580,dataset!B:K,3,0)</f>
        <v>#N/A</v>
      </c>
      <c r="E580" t="e">
        <f>VLOOKUP(A580,dataset!B:K,9,0)</f>
        <v>#N/A</v>
      </c>
      <c r="F580" t="e">
        <f>VLOOKUP(A580,dataset!B:K,10,0)</f>
        <v>#N/A</v>
      </c>
      <c r="G580" t="e">
        <v>#N/A</v>
      </c>
      <c r="H580" t="e">
        <f t="shared" si="36"/>
        <v>#N/A</v>
      </c>
      <c r="I580" t="e">
        <f t="shared" si="37"/>
        <v>#N/A</v>
      </c>
      <c r="J580" t="str">
        <f t="shared" si="38"/>
        <v>mv Leptanilla_taiwanensis_D2871.contigs.fasta ./final</v>
      </c>
      <c r="K580" t="e">
        <f t="shared" si="39"/>
        <v>#N/A</v>
      </c>
    </row>
    <row r="581" spans="1:12">
      <c r="A581" t="s">
        <v>5840</v>
      </c>
      <c r="B581" t="s">
        <v>5829</v>
      </c>
      <c r="C581" t="e">
        <f>VLOOKUP(A581,dataset!B:K,2,0)</f>
        <v>#N/A</v>
      </c>
      <c r="D581" t="e">
        <f>VLOOKUP(A581,dataset!B:K,3,0)</f>
        <v>#N/A</v>
      </c>
      <c r="E581" t="e">
        <f>VLOOKUP(A581,dataset!B:K,9,0)</f>
        <v>#N/A</v>
      </c>
      <c r="F581" t="e">
        <f>VLOOKUP(A581,dataset!B:K,10,0)</f>
        <v>#N/A</v>
      </c>
      <c r="G581" t="e">
        <v>#N/A</v>
      </c>
      <c r="H581" t="e">
        <f t="shared" si="36"/>
        <v>#N/A</v>
      </c>
      <c r="I581" t="e">
        <f t="shared" si="37"/>
        <v>#N/A</v>
      </c>
      <c r="J581" t="str">
        <f t="shared" si="38"/>
        <v>mv Leptanilla_zhg_ke01_D2616.contigs.fasta ./final</v>
      </c>
      <c r="K581" t="e">
        <f t="shared" si="39"/>
        <v>#N/A</v>
      </c>
    </row>
    <row r="582" spans="1:12">
      <c r="A582" t="s">
        <v>5841</v>
      </c>
      <c r="B582" t="s">
        <v>5830</v>
      </c>
      <c r="C582" t="e">
        <f>VLOOKUP(A582,dataset!B:K,2,0)</f>
        <v>#N/A</v>
      </c>
      <c r="D582" t="e">
        <f>VLOOKUP(A582,dataset!B:K,3,0)</f>
        <v>#N/A</v>
      </c>
      <c r="E582" t="e">
        <f>VLOOKUP(A582,dataset!B:K,9,0)</f>
        <v>#N/A</v>
      </c>
      <c r="F582" t="e">
        <f>VLOOKUP(A582,dataset!B:K,10,0)</f>
        <v>#N/A</v>
      </c>
      <c r="G582" t="e">
        <v>#N/A</v>
      </c>
      <c r="H582" t="e">
        <f t="shared" si="36"/>
        <v>#N/A</v>
      </c>
      <c r="I582" t="e">
        <f t="shared" si="37"/>
        <v>#N/A</v>
      </c>
      <c r="J582" t="str">
        <f t="shared" si="38"/>
        <v>mv Leptanilloides_male2_EX3146.contigs.fasta ./final</v>
      </c>
      <c r="K582" t="e">
        <f t="shared" si="39"/>
        <v>#N/A</v>
      </c>
    </row>
    <row r="583" spans="1:12">
      <c r="A583" t="s">
        <v>788</v>
      </c>
      <c r="B583" t="s">
        <v>2552</v>
      </c>
      <c r="C583" t="str">
        <f>VLOOKUP(A583,dataset!B:K,2,0)</f>
        <v>KEEP</v>
      </c>
      <c r="D583">
        <f>VLOOKUP(A583,dataset!B:K,3,0)</f>
        <v>0</v>
      </c>
      <c r="E583" t="str">
        <f>VLOOKUP(A583,dataset!B:K,9,0)</f>
        <v>Leptogenys_acutangula_EX2565</v>
      </c>
      <c r="F583" t="str">
        <f>VLOOKUP(A583,dataset!B:K,10,0)</f>
        <v>Leptogenys_acutangula_EX2565</v>
      </c>
      <c r="G583" t="s">
        <v>2552</v>
      </c>
      <c r="H583">
        <f t="shared" si="36"/>
        <v>1</v>
      </c>
      <c r="I583">
        <f t="shared" si="37"/>
        <v>1</v>
      </c>
      <c r="J583" t="str">
        <f t="shared" si="38"/>
        <v>mv Leptogenys_acutangula_EX2565.contigs.fasta ./final</v>
      </c>
      <c r="K583" t="str">
        <f t="shared" si="39"/>
        <v>mv Leptogenys_acutangula_EX2565.contigs.fasta Leptogenys_acutangula_EX2565.contigs.fasta</v>
      </c>
    </row>
    <row r="584" spans="1:12">
      <c r="A584" t="s">
        <v>1922</v>
      </c>
      <c r="B584" t="s">
        <v>2553</v>
      </c>
      <c r="C584" t="str">
        <f>VLOOKUP(A584,dataset!B:K,2,0)</f>
        <v>REMOVE</v>
      </c>
      <c r="D584">
        <f>VLOOKUP(A584,dataset!B:K,3,0)</f>
        <v>0</v>
      </c>
      <c r="E584" t="str">
        <f>VLOOKUP(A584,dataset!B:K,9,0)</f>
        <v>Leptogenys_acutirostris_BBX459_CASENT0162102</v>
      </c>
      <c r="F584" t="str">
        <f>VLOOKUP(A584,dataset!B:K,10,0)</f>
        <v>Leptogenys_acutirostris_BBX459_CASENT0162102</v>
      </c>
      <c r="G584" t="s">
        <v>2553</v>
      </c>
      <c r="H584">
        <f t="shared" si="36"/>
        <v>1</v>
      </c>
      <c r="I584">
        <f t="shared" si="37"/>
        <v>1</v>
      </c>
      <c r="J584" t="str">
        <f t="shared" si="38"/>
        <v>mv Leptogenys_acutirostris_BBX459_CASENT0162102.contigs.fasta ./final</v>
      </c>
      <c r="K584" t="str">
        <f t="shared" si="39"/>
        <v>mv Leptogenys_acutirostris_BBX459_CASENT0162102.contigs.fasta Leptogenys_acutirostris_BBX459_CASENT0162102.contigs.fasta</v>
      </c>
    </row>
    <row r="585" spans="1:12">
      <c r="A585" t="s">
        <v>791</v>
      </c>
      <c r="B585" t="s">
        <v>2554</v>
      </c>
      <c r="C585" t="str">
        <f>VLOOKUP(A585,dataset!B:K,2,0)</f>
        <v>REMOVE</v>
      </c>
      <c r="D585">
        <f>VLOOKUP(A585,dataset!B:K,3,0)</f>
        <v>0</v>
      </c>
      <c r="E585" t="str">
        <f>VLOOKUP(A585,dataset!B:K,9,0)</f>
        <v>Leptogenys_adlerzi_EX2826</v>
      </c>
      <c r="F585" t="str">
        <f>VLOOKUP(A585,dataset!B:K,10,0)</f>
        <v>Leptogenys_adlerzi_EX2826</v>
      </c>
      <c r="G585" t="s">
        <v>2554</v>
      </c>
      <c r="H585">
        <f t="shared" si="36"/>
        <v>1</v>
      </c>
      <c r="I585">
        <f t="shared" si="37"/>
        <v>1</v>
      </c>
      <c r="J585" t="str">
        <f t="shared" si="38"/>
        <v>mv Leptogenys_adlerzi_EX2826.contigs.fasta ./final</v>
      </c>
      <c r="K585" t="str">
        <f t="shared" si="39"/>
        <v>mv Leptogenys_adlerzi_EX2826.contigs.fasta Leptogenys_adlerzi_EX2826.contigs.fasta</v>
      </c>
    </row>
    <row r="586" spans="1:12">
      <c r="A586" t="s">
        <v>670</v>
      </c>
      <c r="B586" t="s">
        <v>2493</v>
      </c>
      <c r="C586" t="str">
        <f>VLOOKUP(A586,dataset!B:K,2,0)</f>
        <v>KEEP</v>
      </c>
      <c r="D586">
        <f>VLOOKUP(A586,dataset!B:K,3,0)</f>
        <v>0</v>
      </c>
      <c r="E586" t="str">
        <f>VLOOKUP(A586,dataset!B:K,9,0)</f>
        <v>Leptogenys_AFR01_EX2869</v>
      </c>
      <c r="F586" t="str">
        <f>VLOOKUP(A586,dataset!B:K,10,0)</f>
        <v>Leptogenys_AFR01_EX2869</v>
      </c>
      <c r="G586" t="s">
        <v>2493</v>
      </c>
      <c r="H586">
        <f t="shared" si="36"/>
        <v>1</v>
      </c>
      <c r="I586">
        <f t="shared" si="37"/>
        <v>1</v>
      </c>
      <c r="J586" t="str">
        <f t="shared" si="38"/>
        <v>mv Leptogenys_AFR01_EX2869.contigs.fasta ./final</v>
      </c>
      <c r="K586" t="str">
        <f t="shared" si="39"/>
        <v>mv Leptogenys_AFR01_EX2869.contigs.fasta Leptogenys_AFR01_EX2869.contigs.fasta</v>
      </c>
    </row>
    <row r="587" spans="1:12">
      <c r="A587" t="s">
        <v>672</v>
      </c>
      <c r="B587" t="s">
        <v>2494</v>
      </c>
      <c r="C587" t="str">
        <f>VLOOKUP(A587,dataset!B:K,2,0)</f>
        <v>KEEP</v>
      </c>
      <c r="D587">
        <f>VLOOKUP(A587,dataset!B:K,3,0)</f>
        <v>0</v>
      </c>
      <c r="E587" t="str">
        <f>VLOOKUP(A587,dataset!B:K,9,0)</f>
        <v>Leptogenys_AFR02_EX2870</v>
      </c>
      <c r="F587" t="str">
        <f>VLOOKUP(A587,dataset!B:K,10,0)</f>
        <v>Leptogenys_AFR02_EX2870</v>
      </c>
      <c r="G587" t="s">
        <v>2494</v>
      </c>
      <c r="H587">
        <f t="shared" si="36"/>
        <v>1</v>
      </c>
      <c r="I587">
        <f t="shared" si="37"/>
        <v>1</v>
      </c>
      <c r="J587" t="str">
        <f t="shared" si="38"/>
        <v>mv Leptogenys_AFR02_EX2870.contigs.fasta ./final</v>
      </c>
      <c r="K587" t="str">
        <f t="shared" si="39"/>
        <v>mv Leptogenys_AFR02_EX2870.contigs.fasta Leptogenys_AFR02_EX2870.contigs.fasta</v>
      </c>
    </row>
    <row r="588" spans="1:12">
      <c r="A588" t="s">
        <v>674</v>
      </c>
      <c r="B588" t="s">
        <v>2495</v>
      </c>
      <c r="C588" t="str">
        <f>VLOOKUP(A588,dataset!B:K,2,0)</f>
        <v>KEEP</v>
      </c>
      <c r="D588">
        <f>VLOOKUP(A588,dataset!B:K,3,0)</f>
        <v>0</v>
      </c>
      <c r="E588" t="str">
        <f>VLOOKUP(A588,dataset!B:K,9,0)</f>
        <v>Leptogenys_AFR03_EX2871</v>
      </c>
      <c r="F588" t="str">
        <f>VLOOKUP(A588,dataset!B:K,10,0)</f>
        <v>Leptogenys_AFR03_EX2871</v>
      </c>
      <c r="G588" t="s">
        <v>2495</v>
      </c>
      <c r="H588">
        <f t="shared" si="36"/>
        <v>1</v>
      </c>
      <c r="I588">
        <f t="shared" si="37"/>
        <v>1</v>
      </c>
      <c r="J588" t="str">
        <f t="shared" si="38"/>
        <v>mv Leptogenys_AFR03_EX2871.contigs.fasta ./final</v>
      </c>
      <c r="K588" t="str">
        <f t="shared" si="39"/>
        <v>mv Leptogenys_AFR03_EX2871.contigs.fasta Leptogenys_AFR03_EX2871.contigs.fasta</v>
      </c>
    </row>
    <row r="589" spans="1:12">
      <c r="A589" t="s">
        <v>676</v>
      </c>
      <c r="B589" t="s">
        <v>2496</v>
      </c>
      <c r="C589" t="str">
        <f>VLOOKUP(A589,dataset!B:K,2,0)</f>
        <v>REMOVE</v>
      </c>
      <c r="D589">
        <f>VLOOKUP(A589,dataset!B:K,3,0)</f>
        <v>0</v>
      </c>
      <c r="E589" t="str">
        <f>VLOOKUP(A589,dataset!B:K,9,0)</f>
        <v>Leptogenys_AFR04_EX2872</v>
      </c>
      <c r="F589" t="str">
        <f>VLOOKUP(A589,dataset!B:K,10,0)</f>
        <v>Leptogenys_amon_EX2872</v>
      </c>
      <c r="G589" t="s">
        <v>5754</v>
      </c>
      <c r="H589">
        <f t="shared" si="36"/>
        <v>0</v>
      </c>
      <c r="I589">
        <f t="shared" si="37"/>
        <v>1</v>
      </c>
      <c r="J589" t="str">
        <f t="shared" si="38"/>
        <v>mv Leptogenys_AFR04_EX2872.contigs.fasta ./final</v>
      </c>
      <c r="K589" t="str">
        <f t="shared" si="39"/>
        <v>mv Leptogenys_AFR04_EX2872.contigs.fasta Leptogenys_amon_EX2872.contigs.fasta</v>
      </c>
    </row>
    <row r="590" spans="1:12">
      <c r="A590" t="s">
        <v>678</v>
      </c>
      <c r="B590" t="s">
        <v>2497</v>
      </c>
      <c r="C590" t="str">
        <f>VLOOKUP(A590,dataset!B:K,2,0)</f>
        <v>KEEP</v>
      </c>
      <c r="D590">
        <f>VLOOKUP(A590,dataset!B:K,3,0)</f>
        <v>0</v>
      </c>
      <c r="E590" t="str">
        <f>VLOOKUP(A590,dataset!B:K,9,0)</f>
        <v>Leptogenys_AFR05_EX2873</v>
      </c>
      <c r="F590" t="str">
        <f>VLOOKUP(A590,dataset!B:K,10,0)</f>
        <v>Leptogenys_AFR05_EX2873</v>
      </c>
      <c r="G590" t="s">
        <v>2497</v>
      </c>
      <c r="H590">
        <f t="shared" si="36"/>
        <v>1</v>
      </c>
      <c r="I590">
        <f t="shared" si="37"/>
        <v>1</v>
      </c>
      <c r="J590" t="str">
        <f t="shared" si="38"/>
        <v>mv Leptogenys_AFR05_EX2873.contigs.fasta ./final</v>
      </c>
      <c r="K590" t="str">
        <f t="shared" si="39"/>
        <v>mv Leptogenys_AFR05_EX2873.contigs.fasta Leptogenys_AFR05_EX2873.contigs.fasta</v>
      </c>
    </row>
    <row r="591" spans="1:12">
      <c r="A591" t="s">
        <v>680</v>
      </c>
      <c r="B591" t="s">
        <v>2498</v>
      </c>
      <c r="C591" t="str">
        <f>VLOOKUP(A591,dataset!B:K,2,0)</f>
        <v>KEEP</v>
      </c>
      <c r="D591">
        <f>VLOOKUP(A591,dataset!B:K,3,0)</f>
        <v>0</v>
      </c>
      <c r="E591" t="str">
        <f>VLOOKUP(A591,dataset!B:K,9,0)</f>
        <v>Leptogenys_AFR07_EX2875</v>
      </c>
      <c r="F591" t="str">
        <f>VLOOKUP(A591,dataset!B:K,10,0)</f>
        <v>Leptogenys_AFR07_EX2875</v>
      </c>
      <c r="G591" t="s">
        <v>2498</v>
      </c>
      <c r="H591">
        <f t="shared" si="36"/>
        <v>1</v>
      </c>
      <c r="I591">
        <f t="shared" si="37"/>
        <v>1</v>
      </c>
      <c r="J591" t="str">
        <f t="shared" si="38"/>
        <v>mv Leptogenys_AFR07_EX2875.contigs.fasta ./final</v>
      </c>
      <c r="K591" t="str">
        <f t="shared" si="39"/>
        <v>mv Leptogenys_AFR07_EX2875.contigs.fasta Leptogenys_AFR07_EX2875.contigs.fasta</v>
      </c>
    </row>
    <row r="592" spans="1:12">
      <c r="A592" t="s">
        <v>682</v>
      </c>
      <c r="B592" t="s">
        <v>2499</v>
      </c>
      <c r="C592" t="str">
        <f>VLOOKUP(A592,dataset!B:K,2,0)</f>
        <v>KEEP</v>
      </c>
      <c r="D592">
        <f>VLOOKUP(A592,dataset!B:K,3,0)</f>
        <v>0</v>
      </c>
      <c r="E592" t="str">
        <f>VLOOKUP(A592,dataset!B:K,9,0)</f>
        <v>Leptogenys_AFR08_EX2876</v>
      </c>
      <c r="F592" t="str">
        <f>VLOOKUP(A592,dataset!B:K,10,0)</f>
        <v>Leptogenys_AFR08_EX2876</v>
      </c>
      <c r="G592" t="s">
        <v>2499</v>
      </c>
      <c r="H592">
        <f t="shared" si="36"/>
        <v>1</v>
      </c>
      <c r="I592">
        <f t="shared" si="37"/>
        <v>1</v>
      </c>
      <c r="J592" t="str">
        <f t="shared" si="38"/>
        <v>mv Leptogenys_AFR08_EX2876.contigs.fasta ./final</v>
      </c>
      <c r="K592" t="str">
        <f t="shared" si="39"/>
        <v>mv Leptogenys_AFR08_EX2876.contigs.fasta Leptogenys_AFR08_EX2876.contigs.fasta</v>
      </c>
    </row>
    <row r="593" spans="1:11">
      <c r="A593" t="s">
        <v>684</v>
      </c>
      <c r="B593" t="s">
        <v>2500</v>
      </c>
      <c r="C593" t="str">
        <f>VLOOKUP(A593,dataset!B:K,2,0)</f>
        <v>KEEP</v>
      </c>
      <c r="D593">
        <f>VLOOKUP(A593,dataset!B:K,3,0)</f>
        <v>0</v>
      </c>
      <c r="E593" t="str">
        <f>VLOOKUP(A593,dataset!B:K,9,0)</f>
        <v>Leptogenys_AFR09_EX2877</v>
      </c>
      <c r="F593" t="str">
        <f>VLOOKUP(A593,dataset!B:K,10,0)</f>
        <v>Leptogenys_AFR09_EX2877</v>
      </c>
      <c r="G593" t="s">
        <v>2500</v>
      </c>
      <c r="H593">
        <f t="shared" si="36"/>
        <v>1</v>
      </c>
      <c r="I593">
        <f t="shared" si="37"/>
        <v>1</v>
      </c>
      <c r="J593" t="str">
        <f t="shared" si="38"/>
        <v>mv Leptogenys_AFR09_EX2877.contigs.fasta ./final</v>
      </c>
      <c r="K593" t="str">
        <f t="shared" si="39"/>
        <v>mv Leptogenys_AFR09_EX2877.contigs.fasta Leptogenys_AFR09_EX2877.contigs.fasta</v>
      </c>
    </row>
    <row r="594" spans="1:11">
      <c r="A594" t="s">
        <v>686</v>
      </c>
      <c r="B594" t="s">
        <v>2501</v>
      </c>
      <c r="C594" t="str">
        <f>VLOOKUP(A594,dataset!B:K,2,0)</f>
        <v>KEEP</v>
      </c>
      <c r="D594">
        <f>VLOOKUP(A594,dataset!B:K,3,0)</f>
        <v>0</v>
      </c>
      <c r="E594" t="str">
        <f>VLOOKUP(A594,dataset!B:K,9,0)</f>
        <v>Leptogenys_AFR10_EX2878</v>
      </c>
      <c r="F594" t="str">
        <f>VLOOKUP(A594,dataset!B:K,10,0)</f>
        <v>Leptogenys_AFR10_EX2878</v>
      </c>
      <c r="G594" t="s">
        <v>2501</v>
      </c>
      <c r="H594">
        <f t="shared" si="36"/>
        <v>1</v>
      </c>
      <c r="I594">
        <f t="shared" si="37"/>
        <v>1</v>
      </c>
      <c r="J594" t="str">
        <f t="shared" si="38"/>
        <v>mv Leptogenys_AFR10_EX2878.contigs.fasta ./final</v>
      </c>
      <c r="K594" t="str">
        <f t="shared" si="39"/>
        <v>mv Leptogenys_AFR10_EX2878.contigs.fasta Leptogenys_AFR10_EX2878.contigs.fasta</v>
      </c>
    </row>
    <row r="595" spans="1:11">
      <c r="A595" t="s">
        <v>688</v>
      </c>
      <c r="B595" t="s">
        <v>2502</v>
      </c>
      <c r="C595" t="str">
        <f>VLOOKUP(A595,dataset!B:K,2,0)</f>
        <v>REMOVE</v>
      </c>
      <c r="D595">
        <f>VLOOKUP(A595,dataset!B:K,3,0)</f>
        <v>0</v>
      </c>
      <c r="E595" t="str">
        <f>VLOOKUP(A595,dataset!B:K,9,0)</f>
        <v>Leptogenys_AFR11_EX2879</v>
      </c>
      <c r="F595" t="str">
        <f>VLOOKUP(A595,dataset!B:K,10,0)</f>
        <v>Leptogenys_castanea_EX2879</v>
      </c>
      <c r="G595" t="s">
        <v>5773</v>
      </c>
      <c r="H595">
        <f t="shared" si="36"/>
        <v>0</v>
      </c>
      <c r="I595">
        <f t="shared" si="37"/>
        <v>1</v>
      </c>
      <c r="J595" t="str">
        <f t="shared" si="38"/>
        <v>mv Leptogenys_AFR11_EX2879.contigs.fasta ./final</v>
      </c>
      <c r="K595" t="str">
        <f t="shared" si="39"/>
        <v>mv Leptogenys_AFR11_EX2879.contigs.fasta Leptogenys_castanea_EX2879.contigs.fasta</v>
      </c>
    </row>
    <row r="596" spans="1:11">
      <c r="A596" t="s">
        <v>690</v>
      </c>
      <c r="B596" t="s">
        <v>2503</v>
      </c>
      <c r="C596" t="str">
        <f>VLOOKUP(A596,dataset!B:K,2,0)</f>
        <v>KEEP</v>
      </c>
      <c r="D596">
        <f>VLOOKUP(A596,dataset!B:K,3,0)</f>
        <v>0</v>
      </c>
      <c r="E596" t="str">
        <f>VLOOKUP(A596,dataset!B:K,9,0)</f>
        <v>Leptogenys_AFR12_EX2880</v>
      </c>
      <c r="F596" t="str">
        <f>VLOOKUP(A596,dataset!B:K,10,0)</f>
        <v>Leptogenys_AFR12_EX2880</v>
      </c>
      <c r="G596" t="s">
        <v>2503</v>
      </c>
      <c r="H596">
        <f t="shared" si="36"/>
        <v>1</v>
      </c>
      <c r="I596">
        <f t="shared" si="37"/>
        <v>1</v>
      </c>
      <c r="J596" t="str">
        <f t="shared" si="38"/>
        <v>mv Leptogenys_AFR12_EX2880.contigs.fasta ./final</v>
      </c>
      <c r="K596" t="str">
        <f t="shared" si="39"/>
        <v>mv Leptogenys_AFR12_EX2880.contigs.fasta Leptogenys_AFR12_EX2880.contigs.fasta</v>
      </c>
    </row>
    <row r="597" spans="1:11">
      <c r="A597" t="s">
        <v>692</v>
      </c>
      <c r="B597" t="s">
        <v>2504</v>
      </c>
      <c r="C597" t="str">
        <f>VLOOKUP(A597,dataset!B:K,2,0)</f>
        <v>KEEP</v>
      </c>
      <c r="D597">
        <f>VLOOKUP(A597,dataset!B:K,3,0)</f>
        <v>0</v>
      </c>
      <c r="E597" t="str">
        <f>VLOOKUP(A597,dataset!B:K,9,0)</f>
        <v>Leptogenys_AFRC_RC01_D2455</v>
      </c>
      <c r="F597" t="str">
        <f>VLOOKUP(A597,dataset!B:K,10,0)</f>
        <v>Leptogenys_AFRC_RC01_D2455</v>
      </c>
      <c r="G597" t="s">
        <v>2504</v>
      </c>
      <c r="H597">
        <f t="shared" si="36"/>
        <v>1</v>
      </c>
      <c r="I597">
        <f t="shared" si="37"/>
        <v>1</v>
      </c>
      <c r="J597" t="str">
        <f t="shared" si="38"/>
        <v>mv Leptogenys_AFRC_RC01_D2455.contigs.fasta ./final</v>
      </c>
      <c r="K597" t="str">
        <f t="shared" si="39"/>
        <v>mv Leptogenys_AFRC_RC01_D2455.contigs.fasta Leptogenys_AFRC_RC01_D2455.contigs.fasta</v>
      </c>
    </row>
    <row r="598" spans="1:11">
      <c r="A598" t="s">
        <v>694</v>
      </c>
      <c r="B598" t="s">
        <v>2505</v>
      </c>
      <c r="C598" t="str">
        <f>VLOOKUP(A598,dataset!B:K,2,0)</f>
        <v>KEEP</v>
      </c>
      <c r="D598">
        <f>VLOOKUP(A598,dataset!B:K,3,0)</f>
        <v>0</v>
      </c>
      <c r="E598" t="str">
        <f>VLOOKUP(A598,dataset!B:K,9,0)</f>
        <v>Leptogenys_AFRC_TZ01_D2493</v>
      </c>
      <c r="F598" t="str">
        <f>VLOOKUP(A598,dataset!B:K,10,0)</f>
        <v>Leptogenys_AFRC_TZ01_D2493</v>
      </c>
      <c r="G598" t="s">
        <v>2505</v>
      </c>
      <c r="H598">
        <f t="shared" si="36"/>
        <v>1</v>
      </c>
      <c r="I598">
        <f t="shared" si="37"/>
        <v>1</v>
      </c>
      <c r="J598" t="str">
        <f t="shared" si="38"/>
        <v>mv Leptogenys_AFRC_TZ01_D2493.contigs.fasta ./final</v>
      </c>
      <c r="K598" t="str">
        <f t="shared" si="39"/>
        <v>mv Leptogenys_AFRC_TZ01_D2493.contigs.fasta Leptogenys_AFRC_TZ01_D2493.contigs.fasta</v>
      </c>
    </row>
    <row r="599" spans="1:11">
      <c r="A599" t="s">
        <v>696</v>
      </c>
      <c r="B599" t="s">
        <v>2506</v>
      </c>
      <c r="C599" t="str">
        <f>VLOOKUP(A599,dataset!B:K,2,0)</f>
        <v>REMOVE</v>
      </c>
      <c r="D599">
        <f>VLOOKUP(A599,dataset!B:K,3,0)</f>
        <v>0</v>
      </c>
      <c r="E599" t="str">
        <f>VLOOKUP(A599,dataset!B:K,9,0)</f>
        <v>Leptogenys_AFRC_TZ02_D2491</v>
      </c>
      <c r="F599" t="str">
        <f>VLOOKUP(A599,dataset!B:K,10,0)</f>
        <v>Leptogenys_AFRC_TZ02_D2491</v>
      </c>
      <c r="G599" t="s">
        <v>2506</v>
      </c>
      <c r="H599">
        <f t="shared" si="36"/>
        <v>1</v>
      </c>
      <c r="I599">
        <f t="shared" si="37"/>
        <v>1</v>
      </c>
      <c r="J599" t="str">
        <f t="shared" si="38"/>
        <v>mv Leptogenys_AFRC_TZ02_D2491.contigs.fasta ./final</v>
      </c>
      <c r="K599" t="str">
        <f t="shared" si="39"/>
        <v>mv Leptogenys_AFRC_TZ02_D2491.contigs.fasta Leptogenys_AFRC_TZ02_D2491.contigs.fasta</v>
      </c>
    </row>
    <row r="600" spans="1:11">
      <c r="A600" t="s">
        <v>698</v>
      </c>
      <c r="B600" t="s">
        <v>2507</v>
      </c>
      <c r="C600" t="str">
        <f>VLOOKUP(A600,dataset!B:K,2,0)</f>
        <v>REMOVE</v>
      </c>
      <c r="D600">
        <f>VLOOKUP(A600,dataset!B:K,3,0)</f>
        <v>0</v>
      </c>
      <c r="E600" t="str">
        <f>VLOOKUP(A600,dataset!B:K,9,0)</f>
        <v>Leptogenys_AFRC_TZ03_D2486</v>
      </c>
      <c r="F600" t="str">
        <f>VLOOKUP(A600,dataset!B:K,10,0)</f>
        <v>Leptogenys_castanea_D2486</v>
      </c>
      <c r="G600" t="s">
        <v>5774</v>
      </c>
      <c r="H600">
        <f t="shared" si="36"/>
        <v>0</v>
      </c>
      <c r="I600">
        <f t="shared" si="37"/>
        <v>1</v>
      </c>
      <c r="J600" t="str">
        <f t="shared" si="38"/>
        <v>mv Leptogenys_AFRC_TZ03_D2486.contigs.fasta ./final</v>
      </c>
      <c r="K600" t="str">
        <f t="shared" si="39"/>
        <v>mv Leptogenys_AFRC_TZ03_D2486.contigs.fasta Leptogenys_castanea_D2486.contigs.fasta</v>
      </c>
    </row>
    <row r="601" spans="1:11">
      <c r="A601" t="s">
        <v>700</v>
      </c>
      <c r="B601" t="s">
        <v>2508</v>
      </c>
      <c r="C601" t="str">
        <f>VLOOKUP(A601,dataset!B:K,2,0)</f>
        <v>KEEP</v>
      </c>
      <c r="D601">
        <f>VLOOKUP(A601,dataset!B:K,3,0)</f>
        <v>0</v>
      </c>
      <c r="E601" t="str">
        <f>VLOOKUP(A601,dataset!B:K,9,0)</f>
        <v>Leptogenys_AFRC_TZ04_D2480</v>
      </c>
      <c r="F601" t="str">
        <f>VLOOKUP(A601,dataset!B:K,10,0)</f>
        <v>Leptogenys_AFRC_TZ04_D2480</v>
      </c>
      <c r="G601" t="s">
        <v>2508</v>
      </c>
      <c r="H601">
        <f t="shared" si="36"/>
        <v>1</v>
      </c>
      <c r="I601">
        <f t="shared" si="37"/>
        <v>1</v>
      </c>
      <c r="J601" t="str">
        <f t="shared" si="38"/>
        <v>mv Leptogenys_AFRC_TZ04_D2480.contigs.fasta ./final</v>
      </c>
      <c r="K601" t="str">
        <f t="shared" si="39"/>
        <v>mv Leptogenys_AFRC_TZ04_D2480.contigs.fasta Leptogenys_AFRC_TZ04_D2480.contigs.fasta</v>
      </c>
    </row>
    <row r="602" spans="1:11">
      <c r="A602" t="s">
        <v>702</v>
      </c>
      <c r="B602" t="s">
        <v>2509</v>
      </c>
      <c r="C602" t="str">
        <f>VLOOKUP(A602,dataset!B:K,2,0)</f>
        <v>REMOVE</v>
      </c>
      <c r="D602">
        <f>VLOOKUP(A602,dataset!B:K,3,0)</f>
        <v>0</v>
      </c>
      <c r="E602" t="str">
        <f>VLOOKUP(A602,dataset!B:K,9,0)</f>
        <v>Leptogenys_AFRC_TZ05_D2474</v>
      </c>
      <c r="F602" t="str">
        <f>VLOOKUP(A602,dataset!B:K,10,0)</f>
        <v>Leptogenys_castanea_D2474</v>
      </c>
      <c r="G602" t="s">
        <v>5775</v>
      </c>
      <c r="H602">
        <f t="shared" si="36"/>
        <v>0</v>
      </c>
      <c r="I602">
        <f t="shared" si="37"/>
        <v>1</v>
      </c>
      <c r="J602" t="str">
        <f t="shared" si="38"/>
        <v>mv Leptogenys_AFRC_TZ05_D2474.contigs.fasta ./final</v>
      </c>
      <c r="K602" t="str">
        <f t="shared" si="39"/>
        <v>mv Leptogenys_AFRC_TZ05_D2474.contigs.fasta Leptogenys_castanea_D2474.contigs.fasta</v>
      </c>
    </row>
    <row r="603" spans="1:11">
      <c r="A603" t="s">
        <v>704</v>
      </c>
      <c r="B603" t="s">
        <v>2510</v>
      </c>
      <c r="C603" t="str">
        <f>VLOOKUP(A603,dataset!B:K,2,0)</f>
        <v>KEEP</v>
      </c>
      <c r="D603">
        <f>VLOOKUP(A603,dataset!B:K,3,0)</f>
        <v>0</v>
      </c>
      <c r="E603" t="str">
        <f>VLOOKUP(A603,dataset!B:K,9,0)</f>
        <v>Leptogenys_AFRC_TZ06_D2478</v>
      </c>
      <c r="F603" t="str">
        <f>VLOOKUP(A603,dataset!B:K,10,0)</f>
        <v>Leptogenys_AFRC_TZ06_D2478</v>
      </c>
      <c r="G603" t="s">
        <v>2510</v>
      </c>
      <c r="H603">
        <f t="shared" si="36"/>
        <v>1</v>
      </c>
      <c r="I603">
        <f t="shared" si="37"/>
        <v>1</v>
      </c>
      <c r="J603" t="str">
        <f t="shared" si="38"/>
        <v>mv Leptogenys_AFRC_TZ06_D2478.contigs.fasta ./final</v>
      </c>
      <c r="K603" t="str">
        <f t="shared" si="39"/>
        <v>mv Leptogenys_AFRC_TZ06_D2478.contigs.fasta Leptogenys_AFRC_TZ06_D2478.contigs.fasta</v>
      </c>
    </row>
    <row r="604" spans="1:11">
      <c r="A604" t="s">
        <v>706</v>
      </c>
      <c r="B604" t="s">
        <v>2511</v>
      </c>
      <c r="C604" t="str">
        <f>VLOOKUP(A604,dataset!B:K,2,0)</f>
        <v>REMOVE</v>
      </c>
      <c r="D604">
        <f>VLOOKUP(A604,dataset!B:K,3,0)</f>
        <v>0</v>
      </c>
      <c r="E604" t="str">
        <f>VLOOKUP(A604,dataset!B:K,9,0)</f>
        <v>Leptogenys_AFRC_TZ07_D2475</v>
      </c>
      <c r="F604" t="str">
        <f>VLOOKUP(A604,dataset!B:K,10,0)</f>
        <v>Leptogenys_AFRC_TZ07_D2475</v>
      </c>
      <c r="G604" t="s">
        <v>2511</v>
      </c>
      <c r="H604">
        <f t="shared" si="36"/>
        <v>1</v>
      </c>
      <c r="I604">
        <f t="shared" si="37"/>
        <v>1</v>
      </c>
      <c r="J604" t="str">
        <f t="shared" si="38"/>
        <v>mv Leptogenys_AFRC_TZ07_D2475.contigs.fasta ./final</v>
      </c>
      <c r="K604" t="str">
        <f t="shared" si="39"/>
        <v>mv Leptogenys_AFRC_TZ07_D2475.contigs.fasta Leptogenys_AFRC_TZ07_D2475.contigs.fasta</v>
      </c>
    </row>
    <row r="605" spans="1:11">
      <c r="A605" t="s">
        <v>708</v>
      </c>
      <c r="B605" t="s">
        <v>2512</v>
      </c>
      <c r="C605" t="str">
        <f>VLOOKUP(A605,dataset!B:K,2,0)</f>
        <v>KEEP</v>
      </c>
      <c r="D605">
        <f>VLOOKUP(A605,dataset!B:K,3,0)</f>
        <v>0</v>
      </c>
      <c r="E605" t="str">
        <f>VLOOKUP(A605,dataset!B:K,9,0)</f>
        <v>Leptogenys_AFRC_TZ08_D2476</v>
      </c>
      <c r="F605" t="str">
        <f>VLOOKUP(A605,dataset!B:K,10,0)</f>
        <v>Leptogenys_AFRC_TZ08_D2476</v>
      </c>
      <c r="G605" t="s">
        <v>2512</v>
      </c>
      <c r="H605">
        <f t="shared" si="36"/>
        <v>1</v>
      </c>
      <c r="I605">
        <f t="shared" si="37"/>
        <v>1</v>
      </c>
      <c r="J605" t="str">
        <f t="shared" si="38"/>
        <v>mv Leptogenys_AFRC_TZ08_D2476.contigs.fasta ./final</v>
      </c>
      <c r="K605" t="str">
        <f t="shared" si="39"/>
        <v>mv Leptogenys_AFRC_TZ08_D2476.contigs.fasta Leptogenys_AFRC_TZ08_D2476.contigs.fasta</v>
      </c>
    </row>
    <row r="606" spans="1:11">
      <c r="A606" t="s">
        <v>710</v>
      </c>
      <c r="B606" t="s">
        <v>2513</v>
      </c>
      <c r="C606" t="str">
        <f>VLOOKUP(A606,dataset!B:K,2,0)</f>
        <v>REMOVE</v>
      </c>
      <c r="D606">
        <f>VLOOKUP(A606,dataset!B:K,3,0)</f>
        <v>0</v>
      </c>
      <c r="E606" t="str">
        <f>VLOOKUP(A606,dataset!B:K,9,0)</f>
        <v>Leptogenys_AFRC_TZ09_D2472</v>
      </c>
      <c r="F606" t="str">
        <f>VLOOKUP(A606,dataset!B:K,10,0)</f>
        <v>Leptogenys_TZ08_D2472</v>
      </c>
      <c r="G606" t="s">
        <v>5755</v>
      </c>
      <c r="H606">
        <f t="shared" si="36"/>
        <v>0</v>
      </c>
      <c r="I606">
        <f t="shared" si="37"/>
        <v>1</v>
      </c>
      <c r="J606" t="str">
        <f t="shared" si="38"/>
        <v>mv Leptogenys_AFRC_TZ09_D2472.contigs.fasta ./final</v>
      </c>
      <c r="K606" t="str">
        <f t="shared" si="39"/>
        <v>mv Leptogenys_AFRC_TZ09_D2472.contigs.fasta Leptogenys_TZ08_D2472.contigs.fasta</v>
      </c>
    </row>
    <row r="607" spans="1:11">
      <c r="A607" t="s">
        <v>712</v>
      </c>
      <c r="B607" t="s">
        <v>2514</v>
      </c>
      <c r="C607" t="str">
        <f>VLOOKUP(A607,dataset!B:K,2,0)</f>
        <v>KEEP</v>
      </c>
      <c r="D607">
        <f>VLOOKUP(A607,dataset!B:K,3,0)</f>
        <v>0</v>
      </c>
      <c r="E607" t="str">
        <f>VLOOKUP(A607,dataset!B:K,9,0)</f>
        <v>Leptogenys_AFRC_TZ10_D2479</v>
      </c>
      <c r="F607" t="str">
        <f>VLOOKUP(A607,dataset!B:K,10,0)</f>
        <v>Leptogenys_comajojo_D2479</v>
      </c>
      <c r="G607" t="s">
        <v>5992</v>
      </c>
      <c r="H607">
        <f t="shared" si="36"/>
        <v>0</v>
      </c>
      <c r="I607">
        <f t="shared" si="37"/>
        <v>1</v>
      </c>
      <c r="J607" t="str">
        <f t="shared" si="38"/>
        <v>mv Leptogenys_AFRC_TZ10_D2479.contigs.fasta ./final</v>
      </c>
      <c r="K607" t="str">
        <f t="shared" si="39"/>
        <v>mv Leptogenys_AFRC_TZ10_D2479.contigs.fasta Leptogenys_comajojo_D2479.contigs.fasta</v>
      </c>
    </row>
    <row r="608" spans="1:11">
      <c r="A608" t="s">
        <v>714</v>
      </c>
      <c r="B608" t="s">
        <v>2515</v>
      </c>
      <c r="C608" t="str">
        <f>VLOOKUP(A608,dataset!B:K,2,0)</f>
        <v>KEEP</v>
      </c>
      <c r="D608">
        <f>VLOOKUP(A608,dataset!B:K,3,0)</f>
        <v>0</v>
      </c>
      <c r="E608" t="str">
        <f>VLOOKUP(A608,dataset!B:K,9,0)</f>
        <v>Leptogenys_AFRC_ZA01_D2481</v>
      </c>
      <c r="F608" t="str">
        <f>VLOOKUP(A608,dataset!B:K,10,0)</f>
        <v>Leptogenys_AFRC_ZA01_D2481</v>
      </c>
      <c r="G608" t="s">
        <v>2515</v>
      </c>
      <c r="H608">
        <f t="shared" si="36"/>
        <v>1</v>
      </c>
      <c r="I608">
        <f t="shared" si="37"/>
        <v>1</v>
      </c>
      <c r="J608" t="str">
        <f t="shared" si="38"/>
        <v>mv Leptogenys_AFRC_ZA01_D2481.contigs.fasta ./final</v>
      </c>
      <c r="K608" t="str">
        <f t="shared" si="39"/>
        <v>mv Leptogenys_AFRC_ZA01_D2481.contigs.fasta Leptogenys_AFRC_ZA01_D2481.contigs.fasta</v>
      </c>
    </row>
    <row r="609" spans="1:11">
      <c r="A609" t="s">
        <v>716</v>
      </c>
      <c r="B609" t="s">
        <v>2516</v>
      </c>
      <c r="C609" t="str">
        <f>VLOOKUP(A609,dataset!B:K,2,0)</f>
        <v>REMOVE</v>
      </c>
      <c r="D609">
        <f>VLOOKUP(A609,dataset!B:K,3,0)</f>
        <v>0</v>
      </c>
      <c r="E609" t="str">
        <f>VLOOKUP(A609,dataset!B:K,9,0)</f>
        <v>Leptogenys_AFRC_ZA03_D2482</v>
      </c>
      <c r="F609" t="str">
        <f>VLOOKUP(A609,dataset!B:K,10,0)</f>
        <v>Leptogenys_castanea_D2482</v>
      </c>
      <c r="G609" t="s">
        <v>5776</v>
      </c>
      <c r="H609">
        <f t="shared" si="36"/>
        <v>0</v>
      </c>
      <c r="I609">
        <f t="shared" si="37"/>
        <v>1</v>
      </c>
      <c r="J609" t="str">
        <f t="shared" si="38"/>
        <v>mv Leptogenys_AFRC_ZA03_D2482.contigs.fasta ./final</v>
      </c>
      <c r="K609" t="str">
        <f t="shared" si="39"/>
        <v>mv Leptogenys_AFRC_ZA03_D2482.contigs.fasta Leptogenys_castanea_D2482.contigs.fasta</v>
      </c>
    </row>
    <row r="610" spans="1:11">
      <c r="A610" t="s">
        <v>1924</v>
      </c>
      <c r="B610" t="s">
        <v>2555</v>
      </c>
      <c r="C610" t="str">
        <f>VLOOKUP(A610,dataset!B:K,2,0)</f>
        <v>REMOVE</v>
      </c>
      <c r="D610">
        <f>VLOOKUP(A610,dataset!B:K,3,0)</f>
        <v>0</v>
      </c>
      <c r="E610" t="str">
        <f>VLOOKUP(A610,dataset!B:K,9,0)</f>
        <v>Leptogenys_alamando_MAMI0529_CASENT0034625</v>
      </c>
      <c r="F610" t="str">
        <f>VLOOKUP(A610,dataset!B:K,10,0)</f>
        <v>Leptogenys_alamando_MAMI0529_CASENT0034625</v>
      </c>
      <c r="G610" t="s">
        <v>2555</v>
      </c>
      <c r="H610">
        <f t="shared" si="36"/>
        <v>1</v>
      </c>
      <c r="I610">
        <f t="shared" si="37"/>
        <v>1</v>
      </c>
      <c r="J610" t="str">
        <f t="shared" si="38"/>
        <v>mv Leptogenys_alamando_MAMI0529_CASENT0034625.contigs.fasta ./final</v>
      </c>
      <c r="K610" t="str">
        <f t="shared" si="39"/>
        <v>mv Leptogenys_alamando_MAMI0529_CASENT0034625.contigs.fasta Leptogenys_alamando_MAMI0529_CASENT0034625.contigs.fasta</v>
      </c>
    </row>
    <row r="611" spans="1:11">
      <c r="A611" t="s">
        <v>1926</v>
      </c>
      <c r="B611" t="s">
        <v>2556</v>
      </c>
      <c r="C611" t="str">
        <f>VLOOKUP(A611,dataset!B:K,2,0)</f>
        <v>REMOVE</v>
      </c>
      <c r="D611">
        <f>VLOOKUP(A611,dataset!B:K,3,0)</f>
        <v>0</v>
      </c>
      <c r="E611" t="str">
        <f>VLOOKUP(A611,dataset!B:K,9,0)</f>
        <v>Leptogenys_alatapia_MAMI0530_CASENT0247221</v>
      </c>
      <c r="F611" t="str">
        <f>VLOOKUP(A611,dataset!B:K,10,0)</f>
        <v>Leptogenys_alatapia_MAMI0530_CASENT0247221</v>
      </c>
      <c r="G611" t="s">
        <v>2556</v>
      </c>
      <c r="H611">
        <f t="shared" si="36"/>
        <v>1</v>
      </c>
      <c r="I611">
        <f t="shared" si="37"/>
        <v>1</v>
      </c>
      <c r="J611" t="str">
        <f t="shared" si="38"/>
        <v>mv Leptogenys_alatapia_MAMI0530_CASENT0247221.contigs.fasta ./final</v>
      </c>
      <c r="K611" t="str">
        <f t="shared" si="39"/>
        <v>mv Leptogenys_alatapia_MAMI0530_CASENT0247221.contigs.fasta Leptogenys_alatapia_MAMI0530_CASENT0247221.contigs.fasta</v>
      </c>
    </row>
    <row r="612" spans="1:11">
      <c r="A612" t="s">
        <v>1928</v>
      </c>
      <c r="B612" t="s">
        <v>2557</v>
      </c>
      <c r="C612" t="str">
        <f>VLOOKUP(A612,dataset!B:K,2,0)</f>
        <v>REMOVE</v>
      </c>
      <c r="D612">
        <f>VLOOKUP(A612,dataset!B:K,3,0)</f>
        <v>0</v>
      </c>
      <c r="E612" t="str">
        <f>VLOOKUP(A612,dataset!B:K,9,0)</f>
        <v>Leptogenys_alluaudi_MAMI0531_CASENT0107502</v>
      </c>
      <c r="F612" t="str">
        <f>VLOOKUP(A612,dataset!B:K,10,0)</f>
        <v>Leptogenys_alluaudi_MAMI0531_CASENT0107502</v>
      </c>
      <c r="G612" t="s">
        <v>2557</v>
      </c>
      <c r="H612">
        <f t="shared" si="36"/>
        <v>1</v>
      </c>
      <c r="I612">
        <f t="shared" si="37"/>
        <v>1</v>
      </c>
      <c r="J612" t="str">
        <f t="shared" si="38"/>
        <v>mv Leptogenys_alluaudi_MAMI0531_CASENT0107502.contigs.fasta ./final</v>
      </c>
      <c r="K612" t="str">
        <f t="shared" si="39"/>
        <v>mv Leptogenys_alluaudi_MAMI0531_CASENT0107502.contigs.fasta Leptogenys_alluaudi_MAMI0531_CASENT0107502.contigs.fasta</v>
      </c>
    </row>
    <row r="613" spans="1:11">
      <c r="A613" t="s">
        <v>1930</v>
      </c>
      <c r="B613" t="s">
        <v>2558</v>
      </c>
      <c r="C613" t="str">
        <f>VLOOKUP(A613,dataset!B:K,2,0)</f>
        <v>REMOVE</v>
      </c>
      <c r="D613">
        <f>VLOOKUP(A613,dataset!B:K,3,0)</f>
        <v>0</v>
      </c>
      <c r="E613" t="str">
        <f>VLOOKUP(A613,dataset!B:K,9,0)</f>
        <v>Leptogenys_ambo_MAMI0532_CASENT0499742</v>
      </c>
      <c r="F613" t="str">
        <f>VLOOKUP(A613,dataset!B:K,10,0)</f>
        <v>Leptogenys_ambo_MAMI0532_CASENT0499742</v>
      </c>
      <c r="G613" t="s">
        <v>2558</v>
      </c>
      <c r="H613">
        <f t="shared" si="36"/>
        <v>1</v>
      </c>
      <c r="I613">
        <f t="shared" si="37"/>
        <v>1</v>
      </c>
      <c r="J613" t="str">
        <f t="shared" si="38"/>
        <v>mv Leptogenys_ambo_MAMI0532_CASENT0499742.contigs.fasta ./final</v>
      </c>
      <c r="K613" t="str">
        <f t="shared" si="39"/>
        <v>mv Leptogenys_ambo_MAMI0532_CASENT0499742.contigs.fasta Leptogenys_ambo_MAMI0532_CASENT0499742.contigs.fasta</v>
      </c>
    </row>
    <row r="614" spans="1:11">
      <c r="A614" t="s">
        <v>797</v>
      </c>
      <c r="B614" t="s">
        <v>2559</v>
      </c>
      <c r="C614" t="str">
        <f>VLOOKUP(A614,dataset!B:K,2,0)</f>
        <v>KEEP</v>
      </c>
      <c r="D614" t="str">
        <f>VLOOKUP(A614,dataset!B:K,3,0)</f>
        <v>KEEP</v>
      </c>
      <c r="E614" t="str">
        <f>VLOOKUP(A614,dataset!B:K,9,0)</f>
        <v>Leptogenys_amon_D2485</v>
      </c>
      <c r="F614" t="str">
        <f>VLOOKUP(A614,dataset!B:K,10,0)</f>
        <v>Leptogenys_amon_D2485</v>
      </c>
      <c r="G614" t="s">
        <v>2559</v>
      </c>
      <c r="H614">
        <f t="shared" si="36"/>
        <v>1</v>
      </c>
      <c r="I614">
        <f t="shared" si="37"/>
        <v>1</v>
      </c>
      <c r="J614" t="str">
        <f t="shared" si="38"/>
        <v>mv Leptogenys_amon_D2485.contigs.fasta ./final</v>
      </c>
      <c r="K614" t="str">
        <f t="shared" si="39"/>
        <v>mv Leptogenys_amon_D2485.contigs.fasta Leptogenys_amon_D2485.contigs.fasta</v>
      </c>
    </row>
    <row r="615" spans="1:11">
      <c r="A615" t="s">
        <v>799</v>
      </c>
      <c r="B615" t="s">
        <v>2560</v>
      </c>
      <c r="C615" t="str">
        <f>VLOOKUP(A615,dataset!B:K,2,0)</f>
        <v>KEEP</v>
      </c>
      <c r="D615" t="str">
        <f>VLOOKUP(A615,dataset!B:K,3,0)</f>
        <v>KEEP</v>
      </c>
      <c r="E615" t="str">
        <f>VLOOKUP(A615,dataset!B:K,9,0)</f>
        <v>Leptogenys_amu_EX2234</v>
      </c>
      <c r="F615" t="str">
        <f>VLOOKUP(A615,dataset!B:K,10,0)</f>
        <v>Leptogenys_amu_EX2234</v>
      </c>
      <c r="G615" t="s">
        <v>2560</v>
      </c>
      <c r="H615">
        <f t="shared" si="36"/>
        <v>1</v>
      </c>
      <c r="I615">
        <f t="shared" si="37"/>
        <v>1</v>
      </c>
      <c r="J615" t="str">
        <f t="shared" si="38"/>
        <v>mv Leptogenys_amu_EX2234.contigs.fasta ./final</v>
      </c>
      <c r="K615" t="str">
        <f t="shared" si="39"/>
        <v>mv Leptogenys_amu_EX2234.contigs.fasta Leptogenys_amu_EX2234.contigs.fasta</v>
      </c>
    </row>
    <row r="616" spans="1:11">
      <c r="A616" t="s">
        <v>1932</v>
      </c>
      <c r="B616" t="s">
        <v>2561</v>
      </c>
      <c r="C616" t="str">
        <f>VLOOKUP(A616,dataset!B:K,2,0)</f>
        <v>REMOVE</v>
      </c>
      <c r="D616">
        <f>VLOOKUP(A616,dataset!B:K,3,0)</f>
        <v>0</v>
      </c>
      <c r="E616" t="str">
        <f>VLOOKUP(A616,dataset!B:K,9,0)</f>
        <v>Leptogenys_andritantely_MAMI0533_CASENT0175412</v>
      </c>
      <c r="F616" t="str">
        <f>VLOOKUP(A616,dataset!B:K,10,0)</f>
        <v>Leptogenys_andritantely_MAMI0533_CASENT0175412</v>
      </c>
      <c r="G616" t="s">
        <v>2561</v>
      </c>
      <c r="H616">
        <f t="shared" si="36"/>
        <v>1</v>
      </c>
      <c r="I616">
        <f t="shared" si="37"/>
        <v>1</v>
      </c>
      <c r="J616" t="str">
        <f t="shared" si="38"/>
        <v>mv Leptogenys_andritantely_MAMI0533_CASENT0175412.contigs.fasta ./final</v>
      </c>
      <c r="K616" t="str">
        <f t="shared" si="39"/>
        <v>mv Leptogenys_andritantely_MAMI0533_CASENT0175412.contigs.fasta Leptogenys_andritantely_MAMI0533_CASENT0175412.contigs.fasta</v>
      </c>
    </row>
    <row r="617" spans="1:11">
      <c r="A617" t="s">
        <v>1934</v>
      </c>
      <c r="B617" t="s">
        <v>2562</v>
      </c>
      <c r="C617" t="str">
        <f>VLOOKUP(A617,dataset!B:K,2,0)</f>
        <v>REMOVE</v>
      </c>
      <c r="D617">
        <f>VLOOKUP(A617,dataset!B:K,3,0)</f>
        <v>0</v>
      </c>
      <c r="E617" t="str">
        <f>VLOOKUP(A617,dataset!B:K,9,0)</f>
        <v>Leptogenys_angusta_BBX460_CASENT0347706</v>
      </c>
      <c r="F617" t="str">
        <f>VLOOKUP(A617,dataset!B:K,10,0)</f>
        <v>Leptogenys_angusta_BBX460_CASENT0347706</v>
      </c>
      <c r="G617" t="s">
        <v>2562</v>
      </c>
      <c r="H617">
        <f t="shared" si="36"/>
        <v>1</v>
      </c>
      <c r="I617">
        <f t="shared" si="37"/>
        <v>1</v>
      </c>
      <c r="J617" t="str">
        <f t="shared" si="38"/>
        <v>mv Leptogenys_angusta_BBX460_CASENT0347706.contigs.fasta ./final</v>
      </c>
      <c r="K617" t="str">
        <f t="shared" si="39"/>
        <v>mv Leptogenys_angusta_BBX460_CASENT0347706.contigs.fasta Leptogenys_angusta_BBX460_CASENT0347706.contigs.fasta</v>
      </c>
    </row>
    <row r="618" spans="1:11">
      <c r="A618" t="s">
        <v>803</v>
      </c>
      <c r="B618" t="s">
        <v>2563</v>
      </c>
      <c r="C618" t="str">
        <f>VLOOKUP(A618,dataset!B:K,2,0)</f>
        <v>KEEP</v>
      </c>
      <c r="D618">
        <f>VLOOKUP(A618,dataset!B:K,3,0)</f>
        <v>0</v>
      </c>
      <c r="E618" t="str">
        <f>VLOOKUP(A618,dataset!B:K,9,0)</f>
        <v>Leptogenys_angustinoda_EX2566</v>
      </c>
      <c r="F618" t="str">
        <f>VLOOKUP(A618,dataset!B:K,10,0)</f>
        <v>Leptogenys_angustinoda_EX2566</v>
      </c>
      <c r="G618" t="s">
        <v>2563</v>
      </c>
      <c r="H618">
        <f t="shared" si="36"/>
        <v>1</v>
      </c>
      <c r="I618">
        <f t="shared" si="37"/>
        <v>1</v>
      </c>
      <c r="J618" t="str">
        <f t="shared" si="38"/>
        <v>mv Leptogenys_angustinoda_EX2566.contigs.fasta ./final</v>
      </c>
      <c r="K618" t="str">
        <f t="shared" si="39"/>
        <v>mv Leptogenys_angustinoda_EX2566.contigs.fasta Leptogenys_angustinoda_EX2566.contigs.fasta</v>
      </c>
    </row>
    <row r="619" spans="1:11">
      <c r="A619" t="s">
        <v>805</v>
      </c>
      <c r="B619" t="s">
        <v>2564</v>
      </c>
      <c r="C619" t="str">
        <f>VLOOKUP(A619,dataset!B:K,2,0)</f>
        <v>KEEP</v>
      </c>
      <c r="D619" t="str">
        <f>VLOOKUP(A619,dataset!B:K,3,0)</f>
        <v>KEEP</v>
      </c>
      <c r="E619" t="str">
        <f>VLOOKUP(A619,dataset!B:K,9,0)</f>
        <v>Leptogenys_anitae_D2091</v>
      </c>
      <c r="F619" t="str">
        <f>VLOOKUP(A619,dataset!B:K,10,0)</f>
        <v>Leptogenys_anitae_D2091</v>
      </c>
      <c r="G619" t="s">
        <v>2564</v>
      </c>
      <c r="H619">
        <f t="shared" si="36"/>
        <v>1</v>
      </c>
      <c r="I619">
        <f t="shared" si="37"/>
        <v>1</v>
      </c>
      <c r="J619" t="str">
        <f t="shared" si="38"/>
        <v>mv Leptogenys_anitae_D2091.contigs.fasta ./final</v>
      </c>
      <c r="K619" t="str">
        <f t="shared" si="39"/>
        <v>mv Leptogenys_anitae_D2091.contigs.fasta Leptogenys_anitae_D2091.contigs.fasta</v>
      </c>
    </row>
    <row r="620" spans="1:11">
      <c r="A620" t="s">
        <v>1936</v>
      </c>
      <c r="B620" t="s">
        <v>2565</v>
      </c>
      <c r="C620" t="str">
        <f>VLOOKUP(A620,dataset!B:K,2,0)</f>
        <v>REMOVE</v>
      </c>
      <c r="D620">
        <f>VLOOKUP(A620,dataset!B:K,3,0)</f>
        <v>0</v>
      </c>
      <c r="E620" t="str">
        <f>VLOOKUP(A620,dataset!B:K,9,0)</f>
        <v>Leptogenys_anjara_MAMI0534_CASENT0175331</v>
      </c>
      <c r="F620" t="str">
        <f>VLOOKUP(A620,dataset!B:K,10,0)</f>
        <v>Leptogenys_anjara_MAMI0534_CASENT0175331</v>
      </c>
      <c r="G620" t="s">
        <v>2565</v>
      </c>
      <c r="H620">
        <f t="shared" si="36"/>
        <v>1</v>
      </c>
      <c r="I620">
        <f t="shared" si="37"/>
        <v>1</v>
      </c>
      <c r="J620" t="str">
        <f t="shared" si="38"/>
        <v>mv Leptogenys_anjara_MAMI0534_CASENT0175331.contigs.fasta ./final</v>
      </c>
      <c r="K620" t="str">
        <f t="shared" si="39"/>
        <v>mv Leptogenys_anjara_MAMI0534_CASENT0175331.contigs.fasta Leptogenys_anjara_MAMI0534_CASENT0175331.contigs.fasta</v>
      </c>
    </row>
    <row r="621" spans="1:11">
      <c r="A621" t="s">
        <v>1938</v>
      </c>
      <c r="B621" t="s">
        <v>2566</v>
      </c>
      <c r="C621" t="str">
        <f>VLOOKUP(A621,dataset!B:K,2,0)</f>
        <v>KEEP</v>
      </c>
      <c r="D621">
        <f>VLOOKUP(A621,dataset!B:K,3,0)</f>
        <v>0</v>
      </c>
      <c r="E621" t="str">
        <f>VLOOKUP(A621,dataset!B:K,9,0)</f>
        <v>Leptogenys_antongilensis_MAMI0535_CASENT0068197</v>
      </c>
      <c r="F621" t="str">
        <f>VLOOKUP(A621,dataset!B:K,10,0)</f>
        <v>Leptogenys_antongilensis_MAMI0535_CASENT0068197</v>
      </c>
      <c r="G621" t="s">
        <v>2566</v>
      </c>
      <c r="H621">
        <f t="shared" si="36"/>
        <v>1</v>
      </c>
      <c r="I621">
        <f t="shared" si="37"/>
        <v>1</v>
      </c>
      <c r="J621" t="str">
        <f t="shared" si="38"/>
        <v>mv Leptogenys_antongilensis_MAMI0535_CASENT0068197.contigs.fasta ./final</v>
      </c>
      <c r="K621" t="str">
        <f t="shared" si="39"/>
        <v>mv Leptogenys_antongilensis_MAMI0535_CASENT0068197.contigs.fasta Leptogenys_antongilensis_MAMI0535_CASENT0068197.contigs.fasta</v>
      </c>
    </row>
    <row r="622" spans="1:11">
      <c r="A622" t="s">
        <v>1940</v>
      </c>
      <c r="B622" t="s">
        <v>2567</v>
      </c>
      <c r="C622" t="str">
        <f>VLOOKUP(A622,dataset!B:K,2,0)</f>
        <v>REMOVE</v>
      </c>
      <c r="D622">
        <f>VLOOKUP(A622,dataset!B:K,3,0)</f>
        <v>0</v>
      </c>
      <c r="E622" t="str">
        <f>VLOOKUP(A622,dataset!B:K,9,0)</f>
        <v>Leptogenys_arcirostris_MAMI0536_CASENT0121582</v>
      </c>
      <c r="F622" t="str">
        <f>VLOOKUP(A622,dataset!B:K,10,0)</f>
        <v>Leptogenys_arcirostris_MAMI0536_CASENT0121582</v>
      </c>
      <c r="G622" t="s">
        <v>2567</v>
      </c>
      <c r="H622">
        <f t="shared" si="36"/>
        <v>1</v>
      </c>
      <c r="I622">
        <f t="shared" si="37"/>
        <v>1</v>
      </c>
      <c r="J622" t="str">
        <f t="shared" si="38"/>
        <v>mv Leptogenys_arcirostris_MAMI0536_CASENT0121582.contigs.fasta ./final</v>
      </c>
      <c r="K622" t="str">
        <f t="shared" si="39"/>
        <v>mv Leptogenys_arcirostris_MAMI0536_CASENT0121582.contigs.fasta Leptogenys_arcirostris_MAMI0536_CASENT0121582.contigs.fasta</v>
      </c>
    </row>
    <row r="623" spans="1:11">
      <c r="A623" t="s">
        <v>810</v>
      </c>
      <c r="B623" t="s">
        <v>2568</v>
      </c>
      <c r="C623" t="str">
        <f>VLOOKUP(A623,dataset!B:K,2,0)</f>
        <v>KEEP</v>
      </c>
      <c r="D623">
        <f>VLOOKUP(A623,dataset!B:K,3,0)</f>
        <v>0</v>
      </c>
      <c r="E623" t="str">
        <f>VLOOKUP(A623,dataset!B:K,9,0)</f>
        <v>Leptogenys_arcuata_EX2235</v>
      </c>
      <c r="F623" t="str">
        <f>VLOOKUP(A623,dataset!B:K,10,0)</f>
        <v>Leptogenys_arcuata_EX2235</v>
      </c>
      <c r="G623" t="s">
        <v>2568</v>
      </c>
      <c r="H623">
        <f t="shared" si="36"/>
        <v>1</v>
      </c>
      <c r="I623">
        <f t="shared" si="37"/>
        <v>1</v>
      </c>
      <c r="J623" t="str">
        <f t="shared" si="38"/>
        <v>mv Leptogenys_arcuata_EX2235.contigs.fasta ./final</v>
      </c>
      <c r="K623" t="str">
        <f t="shared" si="39"/>
        <v>mv Leptogenys_arcuata_EX2235.contigs.fasta Leptogenys_arcuata_EX2235.contigs.fasta</v>
      </c>
    </row>
    <row r="624" spans="1:11">
      <c r="A624" t="s">
        <v>812</v>
      </c>
      <c r="B624" t="s">
        <v>2569</v>
      </c>
      <c r="C624" t="str">
        <f>VLOOKUP(A624,dataset!B:K,2,0)</f>
        <v>KEEP</v>
      </c>
      <c r="D624">
        <f>VLOOKUP(A624,dataset!B:K,3,0)</f>
        <v>0</v>
      </c>
      <c r="E624" t="str">
        <f>VLOOKUP(A624,dataset!B:K,9,0)</f>
        <v>Leptogenys_arnoldi_D2490</v>
      </c>
      <c r="F624" t="str">
        <f>VLOOKUP(A624,dataset!B:K,10,0)</f>
        <v>Leptogenys_arnoldi_D2490</v>
      </c>
      <c r="G624" t="s">
        <v>2569</v>
      </c>
      <c r="H624">
        <f t="shared" si="36"/>
        <v>1</v>
      </c>
      <c r="I624">
        <f t="shared" si="37"/>
        <v>1</v>
      </c>
      <c r="J624" t="str">
        <f t="shared" si="38"/>
        <v>mv Leptogenys_arnoldi_D2490.contigs.fasta ./final</v>
      </c>
      <c r="K624" t="str">
        <f t="shared" si="39"/>
        <v>mv Leptogenys_arnoldi_D2490.contigs.fasta Leptogenys_arnoldi_D2490.contigs.fasta</v>
      </c>
    </row>
    <row r="625" spans="1:11">
      <c r="A625" t="s">
        <v>814</v>
      </c>
      <c r="B625" t="s">
        <v>2570</v>
      </c>
      <c r="C625" t="str">
        <f>VLOOKUP(A625,dataset!B:K,2,0)</f>
        <v>KEEP</v>
      </c>
      <c r="D625">
        <f>VLOOKUP(A625,dataset!B:K,3,0)</f>
        <v>0</v>
      </c>
      <c r="E625" t="str">
        <f>VLOOKUP(A625,dataset!B:K,9,0)</f>
        <v>Leptogenys_attenuata_D2487</v>
      </c>
      <c r="F625" t="str">
        <f>VLOOKUP(A625,dataset!B:K,10,0)</f>
        <v>Leptogenys_attenuata_D2487</v>
      </c>
      <c r="G625" t="s">
        <v>2570</v>
      </c>
      <c r="H625">
        <f t="shared" si="36"/>
        <v>1</v>
      </c>
      <c r="I625">
        <f t="shared" si="37"/>
        <v>1</v>
      </c>
      <c r="J625" t="str">
        <f t="shared" si="38"/>
        <v>mv Leptogenys_attenuata_D2487.contigs.fasta ./final</v>
      </c>
      <c r="K625" t="str">
        <f t="shared" si="39"/>
        <v>mv Leptogenys_attenuata_D2487.contigs.fasta Leptogenys_attenuata_D2487.contigs.fasta</v>
      </c>
    </row>
    <row r="626" spans="1:11">
      <c r="A626" t="s">
        <v>1942</v>
      </c>
      <c r="B626" t="s">
        <v>2571</v>
      </c>
      <c r="C626" t="str">
        <f>VLOOKUP(A626,dataset!B:K,2,0)</f>
        <v>REMOVE</v>
      </c>
      <c r="D626">
        <f>VLOOKUP(A626,dataset!B:K,3,0)</f>
        <v>0</v>
      </c>
      <c r="E626" t="str">
        <f>VLOOKUP(A626,dataset!B:K,9,0)</f>
        <v>Leptogenys_avaratra_MAMI0537_CASENT0247238</v>
      </c>
      <c r="F626" t="str">
        <f>VLOOKUP(A626,dataset!B:K,10,0)</f>
        <v>Leptogenys_avaratra_MAMI0537_CASENT0247238</v>
      </c>
      <c r="G626" t="s">
        <v>2571</v>
      </c>
      <c r="H626">
        <f t="shared" si="36"/>
        <v>1</v>
      </c>
      <c r="I626">
        <f t="shared" si="37"/>
        <v>1</v>
      </c>
      <c r="J626" t="str">
        <f t="shared" si="38"/>
        <v>mv Leptogenys_avaratra_MAMI0537_CASENT0247238.contigs.fasta ./final</v>
      </c>
      <c r="K626" t="str">
        <f t="shared" si="39"/>
        <v>mv Leptogenys_avaratra_MAMI0537_CASENT0247238.contigs.fasta Leptogenys_avaratra_MAMI0537_CASENT0247238.contigs.fasta</v>
      </c>
    </row>
    <row r="627" spans="1:11">
      <c r="A627" t="s">
        <v>1944</v>
      </c>
      <c r="B627" t="s">
        <v>2572</v>
      </c>
      <c r="C627" t="str">
        <f>VLOOKUP(A627,dataset!B:K,2,0)</f>
        <v>KEEP</v>
      </c>
      <c r="D627">
        <f>VLOOKUP(A627,dataset!B:K,3,0)</f>
        <v>0</v>
      </c>
      <c r="E627" t="str">
        <f>VLOOKUP(A627,dataset!B:K,9,0)</f>
        <v>Leptogenys_avo_MAMI0538_CASENT0034742</v>
      </c>
      <c r="F627" t="str">
        <f>VLOOKUP(A627,dataset!B:K,10,0)</f>
        <v>Leptogenys_avo_MAMI0538_CASENT0034742</v>
      </c>
      <c r="G627" t="s">
        <v>2572</v>
      </c>
      <c r="H627">
        <f t="shared" si="36"/>
        <v>1</v>
      </c>
      <c r="I627">
        <f t="shared" si="37"/>
        <v>1</v>
      </c>
      <c r="J627" t="str">
        <f t="shared" si="38"/>
        <v>mv Leptogenys_avo_MAMI0538_CASENT0034742.contigs.fasta ./final</v>
      </c>
      <c r="K627" t="str">
        <f t="shared" si="39"/>
        <v>mv Leptogenys_avo_MAMI0538_CASENT0034742.contigs.fasta Leptogenys_avo_MAMI0538_CASENT0034742.contigs.fasta</v>
      </c>
    </row>
    <row r="628" spans="1:11">
      <c r="A628" t="s">
        <v>1946</v>
      </c>
      <c r="B628" t="s">
        <v>2573</v>
      </c>
      <c r="C628" t="str">
        <f>VLOOKUP(A628,dataset!B:K,2,0)</f>
        <v>KEEP</v>
      </c>
      <c r="D628">
        <f>VLOOKUP(A628,dataset!B:K,3,0)</f>
        <v>0</v>
      </c>
      <c r="E628" t="str">
        <f>VLOOKUP(A628,dataset!B:K,9,0)</f>
        <v>Leptogenys_barimaso_MAMI0539_CASENT0496059</v>
      </c>
      <c r="F628" t="str">
        <f>VLOOKUP(A628,dataset!B:K,10,0)</f>
        <v>Leptogenys_barimaso_MAMI0539_CASENT0496059</v>
      </c>
      <c r="G628" t="s">
        <v>2573</v>
      </c>
      <c r="H628">
        <f t="shared" si="36"/>
        <v>1</v>
      </c>
      <c r="I628">
        <f t="shared" si="37"/>
        <v>1</v>
      </c>
      <c r="J628" t="str">
        <f t="shared" si="38"/>
        <v>mv Leptogenys_barimaso_MAMI0539_CASENT0496059.contigs.fasta ./final</v>
      </c>
      <c r="K628" t="str">
        <f t="shared" si="39"/>
        <v>mv Leptogenys_barimaso_MAMI0539_CASENT0496059.contigs.fasta Leptogenys_barimaso_MAMI0539_CASENT0496059.contigs.fasta</v>
      </c>
    </row>
    <row r="629" spans="1:11">
      <c r="A629" t="s">
        <v>1948</v>
      </c>
      <c r="B629" t="s">
        <v>2574</v>
      </c>
      <c r="C629" t="str">
        <f>VLOOKUP(A629,dataset!B:K,2,0)</f>
        <v>REMOVE</v>
      </c>
      <c r="D629">
        <f>VLOOKUP(A629,dataset!B:K,3,0)</f>
        <v>0</v>
      </c>
      <c r="E629" t="str">
        <f>VLOOKUP(A629,dataset!B:K,9,0)</f>
        <v>Leptogenys_bezanozano_MAMI0540_CASENT0196894</v>
      </c>
      <c r="F629" t="str">
        <f>VLOOKUP(A629,dataset!B:K,10,0)</f>
        <v>Leptogenys_bezanozano_MAMI0540_CASENT0196894</v>
      </c>
      <c r="G629" t="s">
        <v>2574</v>
      </c>
      <c r="H629">
        <f t="shared" si="36"/>
        <v>1</v>
      </c>
      <c r="I629">
        <f t="shared" si="37"/>
        <v>1</v>
      </c>
      <c r="J629" t="str">
        <f t="shared" si="38"/>
        <v>mv Leptogenys_bezanozano_MAMI0540_CASENT0196894.contigs.fasta ./final</v>
      </c>
      <c r="K629" t="str">
        <f t="shared" si="39"/>
        <v>mv Leptogenys_bezanozano_MAMI0540_CASENT0196894.contigs.fasta Leptogenys_bezanozano_MAMI0540_CASENT0196894.contigs.fasta</v>
      </c>
    </row>
    <row r="630" spans="1:11">
      <c r="A630" t="s">
        <v>820</v>
      </c>
      <c r="B630" t="s">
        <v>2575</v>
      </c>
      <c r="C630" t="str">
        <f>VLOOKUP(A630,dataset!B:K,2,0)</f>
        <v>KEEP</v>
      </c>
      <c r="D630">
        <f>VLOOKUP(A630,dataset!B:K,3,0)</f>
        <v>0</v>
      </c>
      <c r="E630" t="str">
        <f>VLOOKUP(A630,dataset!B:K,9,0)</f>
        <v>Leptogenys_birmana_EX2665</v>
      </c>
      <c r="F630" t="str">
        <f>VLOOKUP(A630,dataset!B:K,10,0)</f>
        <v>Leptogenys_birmana_EX2665</v>
      </c>
      <c r="G630" t="s">
        <v>2575</v>
      </c>
      <c r="H630">
        <f t="shared" si="36"/>
        <v>1</v>
      </c>
      <c r="I630">
        <f t="shared" si="37"/>
        <v>1</v>
      </c>
      <c r="J630" t="str">
        <f t="shared" si="38"/>
        <v>mv Leptogenys_birmana_EX2665.contigs.fasta ./final</v>
      </c>
      <c r="K630" t="str">
        <f t="shared" si="39"/>
        <v>mv Leptogenys_birmana_EX2665.contigs.fasta Leptogenys_birmana_EX2665.contigs.fasta</v>
      </c>
    </row>
    <row r="631" spans="1:11">
      <c r="A631" t="s">
        <v>3973</v>
      </c>
      <c r="B631" t="s">
        <v>4257</v>
      </c>
      <c r="C631" t="str">
        <f>VLOOKUP(A631,dataset!B:K,2,0)</f>
        <v>KEEP</v>
      </c>
      <c r="D631" t="str">
        <f>VLOOKUP(A631,dataset!B:K,3,0)</f>
        <v>KEEP</v>
      </c>
      <c r="E631" t="str">
        <f>VLOOKUP(A631,dataset!B:K,9,0)</f>
        <v>Leptogenys_bituberculata_EX3015</v>
      </c>
      <c r="F631" t="str">
        <f>VLOOKUP(A631,dataset!B:K,10,0)</f>
        <v>Leptogenys_bituberculata_EX3015</v>
      </c>
      <c r="G631" t="s">
        <v>4257</v>
      </c>
      <c r="H631">
        <f t="shared" si="36"/>
        <v>1</v>
      </c>
      <c r="I631">
        <f t="shared" si="37"/>
        <v>1</v>
      </c>
      <c r="J631" t="str">
        <f t="shared" si="38"/>
        <v>mv Leptogenys_bituberculata_EX3015.contigs.fasta ./final</v>
      </c>
      <c r="K631" t="str">
        <f t="shared" si="39"/>
        <v>mv Leptogenys_bituberculata_EX3015.contigs.fasta Leptogenys_bituberculata_EX3015.contigs.fasta</v>
      </c>
    </row>
    <row r="632" spans="1:11">
      <c r="A632" t="s">
        <v>1950</v>
      </c>
      <c r="B632" t="s">
        <v>2576</v>
      </c>
      <c r="C632" t="str">
        <f>VLOOKUP(A632,dataset!B:K,2,0)</f>
        <v>REMOVE</v>
      </c>
      <c r="D632">
        <f>VLOOKUP(A632,dataset!B:K,3,0)</f>
        <v>0</v>
      </c>
      <c r="E632" t="str">
        <f>VLOOKUP(A632,dataset!B:K,9,0)</f>
        <v>Leptogenys_borivava_MAMI0801_CASENT0196377</v>
      </c>
      <c r="F632" t="str">
        <f>VLOOKUP(A632,dataset!B:K,10,0)</f>
        <v>Leptogenys_borivava_MAMI0801_CASENT0196377</v>
      </c>
      <c r="G632" t="s">
        <v>2576</v>
      </c>
      <c r="H632">
        <f t="shared" si="36"/>
        <v>1</v>
      </c>
      <c r="I632">
        <f t="shared" si="37"/>
        <v>1</v>
      </c>
      <c r="J632" t="str">
        <f t="shared" si="38"/>
        <v>mv Leptogenys_borivava_MAMI0801_CASENT0196377.contigs.fasta ./final</v>
      </c>
      <c r="K632" t="str">
        <f t="shared" si="39"/>
        <v>mv Leptogenys_borivava_MAMI0801_CASENT0196377.contigs.fasta Leptogenys_borivava_MAMI0801_CASENT0196377.contigs.fasta</v>
      </c>
    </row>
    <row r="633" spans="1:11">
      <c r="A633" t="s">
        <v>823</v>
      </c>
      <c r="B633" t="s">
        <v>2577</v>
      </c>
      <c r="C633" t="str">
        <f>VLOOKUP(A633,dataset!B:K,2,0)</f>
        <v>KEEP</v>
      </c>
      <c r="D633" t="str">
        <f>VLOOKUP(A633,dataset!B:K,3,0)</f>
        <v>KEEP</v>
      </c>
      <c r="E633" t="str">
        <f>VLOOKUP(A633,dataset!B:K,9,0)</f>
        <v>Leptogenys_borneensis_D2092</v>
      </c>
      <c r="F633" t="str">
        <f>VLOOKUP(A633,dataset!B:K,10,0)</f>
        <v>Leptogenys_borneensis_D2092</v>
      </c>
      <c r="G633" t="s">
        <v>2577</v>
      </c>
      <c r="H633">
        <f t="shared" si="36"/>
        <v>1</v>
      </c>
      <c r="I633">
        <f t="shared" si="37"/>
        <v>1</v>
      </c>
      <c r="J633" t="str">
        <f t="shared" si="38"/>
        <v>mv Leptogenys_borneensis_D2092.contigs.fasta ./final</v>
      </c>
      <c r="K633" t="str">
        <f t="shared" si="39"/>
        <v>mv Leptogenys_borneensis_D2092.contigs.fasta Leptogenys_borneensis_D2092.contigs.fasta</v>
      </c>
    </row>
    <row r="634" spans="1:11">
      <c r="A634" t="s">
        <v>825</v>
      </c>
      <c r="B634" t="s">
        <v>2578</v>
      </c>
      <c r="C634" t="str">
        <f>VLOOKUP(A634,dataset!B:K,2,0)</f>
        <v>KEEP</v>
      </c>
      <c r="D634">
        <f>VLOOKUP(A634,dataset!B:K,3,0)</f>
        <v>0</v>
      </c>
      <c r="E634" t="str">
        <f>VLOOKUP(A634,dataset!B:K,9,0)</f>
        <v>Leptogenys_breviceps_EX2827</v>
      </c>
      <c r="F634" t="str">
        <f>VLOOKUP(A634,dataset!B:K,10,0)</f>
        <v>Leptogenys_breviceps_EX2827</v>
      </c>
      <c r="G634" t="s">
        <v>2578</v>
      </c>
      <c r="H634">
        <f t="shared" si="36"/>
        <v>1</v>
      </c>
      <c r="I634">
        <f t="shared" si="37"/>
        <v>1</v>
      </c>
      <c r="J634" t="str">
        <f t="shared" si="38"/>
        <v>mv Leptogenys_breviceps_EX2827.contigs.fasta ./final</v>
      </c>
      <c r="K634" t="str">
        <f t="shared" si="39"/>
        <v>mv Leptogenys_breviceps_EX2827.contigs.fasta Leptogenys_breviceps_EX2827.contigs.fasta</v>
      </c>
    </row>
    <row r="635" spans="1:11">
      <c r="A635" t="s">
        <v>827</v>
      </c>
      <c r="B635" t="s">
        <v>2579</v>
      </c>
      <c r="C635" t="str">
        <f>VLOOKUP(A635,dataset!B:K,2,0)</f>
        <v>KEEP</v>
      </c>
      <c r="D635">
        <f>VLOOKUP(A635,dataset!B:K,3,0)</f>
        <v>0</v>
      </c>
      <c r="E635" t="str">
        <f>VLOOKUP(A635,dataset!B:K,9,0)</f>
        <v>Leptogenys_bubastis_D2484</v>
      </c>
      <c r="F635" t="str">
        <f>VLOOKUP(A635,dataset!B:K,10,0)</f>
        <v>Leptogenys_bubastis_D2484</v>
      </c>
      <c r="G635" t="s">
        <v>2579</v>
      </c>
      <c r="H635">
        <f t="shared" si="36"/>
        <v>1</v>
      </c>
      <c r="I635">
        <f t="shared" si="37"/>
        <v>1</v>
      </c>
      <c r="J635" t="str">
        <f t="shared" si="38"/>
        <v>mv Leptogenys_bubastis_D2484.contigs.fasta ./final</v>
      </c>
      <c r="K635" t="str">
        <f t="shared" si="39"/>
        <v>mv Leptogenys_bubastis_D2484.contigs.fasta Leptogenys_bubastis_D2484.contigs.fasta</v>
      </c>
    </row>
    <row r="636" spans="1:11">
      <c r="A636" t="s">
        <v>3975</v>
      </c>
      <c r="B636" t="s">
        <v>4222</v>
      </c>
      <c r="C636" t="str">
        <f>VLOOKUP(A636,dataset!B:K,2,0)</f>
        <v>REMOVE</v>
      </c>
      <c r="D636">
        <f>VLOOKUP(A636,dataset!B:K,3,0)</f>
        <v>0</v>
      </c>
      <c r="E636" t="str">
        <f>VLOOKUP(A636,dataset!B:K,9,0)</f>
        <v>Leptogenys_caeciliae_EX3012</v>
      </c>
      <c r="F636" t="str">
        <f>VLOOKUP(A636,dataset!B:K,10,0)</f>
        <v>Leptogenys_caeciliae_EX3012</v>
      </c>
      <c r="G636" t="s">
        <v>4222</v>
      </c>
      <c r="H636">
        <f t="shared" si="36"/>
        <v>1</v>
      </c>
      <c r="I636">
        <f t="shared" si="37"/>
        <v>1</v>
      </c>
      <c r="J636" t="str">
        <f t="shared" si="38"/>
        <v>mv Leptogenys_caeciliae_EX3012.contigs.fasta ./final</v>
      </c>
      <c r="K636" t="str">
        <f t="shared" si="39"/>
        <v>mv Leptogenys_caeciliae_EX3012.contigs.fasta Leptogenys_caeciliae_EX3012.contigs.fasta</v>
      </c>
    </row>
    <row r="637" spans="1:11">
      <c r="A637" t="s">
        <v>829</v>
      </c>
      <c r="B637" t="s">
        <v>2580</v>
      </c>
      <c r="C637" t="str">
        <f>VLOOKUP(A637,dataset!B:K,2,0)</f>
        <v>KEEP</v>
      </c>
      <c r="D637" t="str">
        <f>VLOOKUP(A637,dataset!B:K,3,0)</f>
        <v>KEEP</v>
      </c>
      <c r="E637" t="str">
        <f>VLOOKUP(A637,dataset!B:K,9,0)</f>
        <v>Leptogenys_camerunensis_D2093</v>
      </c>
      <c r="F637" t="str">
        <f>VLOOKUP(A637,dataset!B:K,10,0)</f>
        <v>Leptogenys_camerunensis_D2093</v>
      </c>
      <c r="G637" t="s">
        <v>2580</v>
      </c>
      <c r="H637">
        <f t="shared" si="36"/>
        <v>1</v>
      </c>
      <c r="I637">
        <f t="shared" si="37"/>
        <v>1</v>
      </c>
      <c r="J637" t="str">
        <f t="shared" si="38"/>
        <v>mv Leptogenys_camerunensis_D2093.contigs.fasta ./final</v>
      </c>
      <c r="K637" t="str">
        <f t="shared" si="39"/>
        <v>mv Leptogenys_camerunensis_D2093.contigs.fasta Leptogenys_camerunensis_D2093.contigs.fasta</v>
      </c>
    </row>
    <row r="638" spans="1:11">
      <c r="A638" t="s">
        <v>831</v>
      </c>
      <c r="B638" t="s">
        <v>2581</v>
      </c>
      <c r="C638" t="str">
        <f>VLOOKUP(A638,dataset!B:K,2,0)</f>
        <v>KEEP</v>
      </c>
      <c r="D638">
        <f>VLOOKUP(A638,dataset!B:K,3,0)</f>
        <v>0</v>
      </c>
      <c r="E638" t="str">
        <f>VLOOKUP(A638,dataset!B:K,9,0)</f>
        <v>Leptogenys_carbonaria_EX2828</v>
      </c>
      <c r="F638" t="str">
        <f>VLOOKUP(A638,dataset!B:K,10,0)</f>
        <v>Leptogenys_carbonaria_EX2828</v>
      </c>
      <c r="G638" t="s">
        <v>2581</v>
      </c>
      <c r="H638">
        <f t="shared" si="36"/>
        <v>1</v>
      </c>
      <c r="I638">
        <f t="shared" si="37"/>
        <v>1</v>
      </c>
      <c r="J638" t="str">
        <f t="shared" si="38"/>
        <v>mv Leptogenys_carbonaria_EX2828.contigs.fasta ./final</v>
      </c>
      <c r="K638" t="str">
        <f t="shared" si="39"/>
        <v>mv Leptogenys_carbonaria_EX2828.contigs.fasta Leptogenys_carbonaria_EX2828.contigs.fasta</v>
      </c>
    </row>
    <row r="639" spans="1:11">
      <c r="A639" t="s">
        <v>718</v>
      </c>
      <c r="B639" t="s">
        <v>2517</v>
      </c>
      <c r="C639" t="str">
        <f>VLOOKUP(A639,dataset!B:K,2,0)</f>
        <v>KEEP</v>
      </c>
      <c r="D639">
        <f>VLOOKUP(A639,dataset!B:K,3,0)</f>
        <v>0</v>
      </c>
      <c r="E639" t="str">
        <f>VLOOKUP(A639,dataset!B:K,9,0)</f>
        <v>Leptogenys_CASC_MZ01_EX2887</v>
      </c>
      <c r="F639" t="str">
        <f>VLOOKUP(A639,dataset!B:K,10,0)</f>
        <v>Leptogenys_AFRC_TZ07_EX2887</v>
      </c>
      <c r="G639" t="s">
        <v>6036</v>
      </c>
      <c r="H639">
        <f t="shared" si="36"/>
        <v>0</v>
      </c>
      <c r="I639">
        <f t="shared" si="37"/>
        <v>1</v>
      </c>
      <c r="J639" t="str">
        <f t="shared" si="38"/>
        <v>mv Leptogenys_CASC_MZ01_EX2887.contigs.fasta ./final</v>
      </c>
      <c r="K639" t="str">
        <f t="shared" si="39"/>
        <v>mv Leptogenys_CASC_MZ01_EX2887.contigs.fasta Leptogenys_AFRC_TZ07_EX2887.contigs.fasta</v>
      </c>
    </row>
    <row r="640" spans="1:11">
      <c r="A640" t="s">
        <v>720</v>
      </c>
      <c r="B640" t="s">
        <v>2518</v>
      </c>
      <c r="C640" t="str">
        <f>VLOOKUP(A640,dataset!B:K,2,0)</f>
        <v>KEEP</v>
      </c>
      <c r="D640">
        <f>VLOOKUP(A640,dataset!B:K,3,0)</f>
        <v>0</v>
      </c>
      <c r="E640" t="str">
        <f>VLOOKUP(A640,dataset!B:K,9,0)</f>
        <v>Leptogenys_CASC_MZ03_EX2888</v>
      </c>
      <c r="F640" t="str">
        <f>VLOOKUP(A640,dataset!B:K,10,0)</f>
        <v>Leptogenys_CASC_MZ03_EX2888</v>
      </c>
      <c r="G640" t="s">
        <v>2518</v>
      </c>
      <c r="H640">
        <f t="shared" si="36"/>
        <v>1</v>
      </c>
      <c r="I640">
        <f t="shared" si="37"/>
        <v>1</v>
      </c>
      <c r="J640" t="str">
        <f t="shared" si="38"/>
        <v>mv Leptogenys_CASC_MZ03_EX2888.contigs.fasta ./final</v>
      </c>
      <c r="K640" t="str">
        <f t="shared" si="39"/>
        <v>mv Leptogenys_CASC_MZ03_EX2888.contigs.fasta Leptogenys_CASC_MZ03_EX2888.contigs.fasta</v>
      </c>
    </row>
    <row r="641" spans="1:11">
      <c r="A641" t="s">
        <v>722</v>
      </c>
      <c r="B641" t="s">
        <v>2519</v>
      </c>
      <c r="C641" t="str">
        <f>VLOOKUP(A641,dataset!B:K,2,0)</f>
        <v>KEEP</v>
      </c>
      <c r="D641" t="str">
        <f>VLOOKUP(A641,dataset!B:K,3,0)</f>
        <v>KEEP</v>
      </c>
      <c r="E641" t="str">
        <f>VLOOKUP(A641,dataset!B:K,9,0)</f>
        <v>Leptogenys_CASC_MZ04_EX2889</v>
      </c>
      <c r="F641" t="str">
        <f>VLOOKUP(A641,dataset!B:K,10,0)</f>
        <v>Leptogenys_castanea_EX2889</v>
      </c>
      <c r="G641" t="s">
        <v>5794</v>
      </c>
      <c r="H641">
        <f t="shared" si="36"/>
        <v>0</v>
      </c>
      <c r="I641">
        <f t="shared" si="37"/>
        <v>1</v>
      </c>
      <c r="J641" t="str">
        <f t="shared" si="38"/>
        <v>mv Leptogenys_CASC_MZ04_EX2889.contigs.fasta ./final</v>
      </c>
      <c r="K641" t="str">
        <f t="shared" si="39"/>
        <v>mv Leptogenys_CASC_MZ04_EX2889.contigs.fasta Leptogenys_castanea_EX2889.contigs.fasta</v>
      </c>
    </row>
    <row r="642" spans="1:11">
      <c r="A642" t="s">
        <v>724</v>
      </c>
      <c r="B642" t="s">
        <v>2520</v>
      </c>
      <c r="C642" t="str">
        <f>VLOOKUP(A642,dataset!B:K,2,0)</f>
        <v>REMOVE</v>
      </c>
      <c r="D642">
        <f>VLOOKUP(A642,dataset!B:K,3,0)</f>
        <v>0</v>
      </c>
      <c r="E642" t="str">
        <f>VLOOKUP(A642,dataset!B:K,9,0)</f>
        <v>Leptogenys_CASC_MZ05_EX2890</v>
      </c>
      <c r="F642" t="str">
        <f>VLOOKUP(A642,dataset!B:K,10,0)</f>
        <v>Leptogenys_comajojo_EX2890</v>
      </c>
      <c r="G642" t="s">
        <v>5991</v>
      </c>
      <c r="H642">
        <f t="shared" si="36"/>
        <v>0</v>
      </c>
      <c r="I642">
        <f t="shared" si="37"/>
        <v>1</v>
      </c>
      <c r="J642" t="str">
        <f t="shared" si="38"/>
        <v>mv Leptogenys_CASC_MZ05_EX2890.contigs.fasta ./final</v>
      </c>
      <c r="K642" t="str">
        <f t="shared" si="39"/>
        <v>mv Leptogenys_CASC_MZ05_EX2890.contigs.fasta Leptogenys_comajojo_EX2890.contigs.fasta</v>
      </c>
    </row>
    <row r="643" spans="1:11">
      <c r="A643" t="s">
        <v>726</v>
      </c>
      <c r="B643" t="s">
        <v>2521</v>
      </c>
      <c r="C643" t="str">
        <f>VLOOKUP(A643,dataset!B:K,2,0)</f>
        <v>KEEP</v>
      </c>
      <c r="D643">
        <f>VLOOKUP(A643,dataset!B:K,3,0)</f>
        <v>0</v>
      </c>
      <c r="E643" t="str">
        <f>VLOOKUP(A643,dataset!B:K,9,0)</f>
        <v>Leptogenys_CASC_MZ06_EX2891</v>
      </c>
      <c r="F643" t="str">
        <f>VLOOKUP(A643,dataset!B:K,10,0)</f>
        <v>Leptogenys_CASC_MZ06_EX2891</v>
      </c>
      <c r="G643" t="s">
        <v>2521</v>
      </c>
      <c r="H643">
        <f t="shared" ref="H643:H706" si="40">IF(F643=B643,1,0)</f>
        <v>1</v>
      </c>
      <c r="I643">
        <f t="shared" ref="I643:I706" si="41">IF(G643=F643,1,0)</f>
        <v>1</v>
      </c>
      <c r="J643" t="str">
        <f t="shared" ref="J643:J706" si="42">"mv "&amp;B643&amp;".contigs.fasta ./final"</f>
        <v>mv Leptogenys_CASC_MZ06_EX2891.contigs.fasta ./final</v>
      </c>
      <c r="K643" t="str">
        <f t="shared" ref="K643:K706" si="43">"mv "&amp;B643&amp;".contigs.fasta "&amp;G643&amp;".contigs.fasta"</f>
        <v>mv Leptogenys_CASC_MZ06_EX2891.contigs.fasta Leptogenys_CASC_MZ06_EX2891.contigs.fasta</v>
      </c>
    </row>
    <row r="644" spans="1:11">
      <c r="A644" t="s">
        <v>728</v>
      </c>
      <c r="B644" t="s">
        <v>2522</v>
      </c>
      <c r="C644" t="str">
        <f>VLOOKUP(A644,dataset!B:K,2,0)</f>
        <v>KEEP</v>
      </c>
      <c r="D644">
        <f>VLOOKUP(A644,dataset!B:K,3,0)</f>
        <v>0</v>
      </c>
      <c r="E644" t="str">
        <f>VLOOKUP(A644,dataset!B:K,9,0)</f>
        <v>Leptogenys_CASC_MZ07_EX2892</v>
      </c>
      <c r="F644" t="str">
        <f>VLOOKUP(A644,dataset!B:K,10,0)</f>
        <v>Leptogenys_AFRC_TZ02_EX2892</v>
      </c>
      <c r="G644" t="s">
        <v>6035</v>
      </c>
      <c r="H644">
        <f t="shared" si="40"/>
        <v>0</v>
      </c>
      <c r="I644">
        <f t="shared" si="41"/>
        <v>1</v>
      </c>
      <c r="J644" t="str">
        <f t="shared" si="42"/>
        <v>mv Leptogenys_CASC_MZ07_EX2892.contigs.fasta ./final</v>
      </c>
      <c r="K644" t="str">
        <f t="shared" si="43"/>
        <v>mv Leptogenys_CASC_MZ07_EX2892.contigs.fasta Leptogenys_AFRC_TZ02_EX2892.contigs.fasta</v>
      </c>
    </row>
    <row r="645" spans="1:11">
      <c r="A645" t="s">
        <v>730</v>
      </c>
      <c r="B645" t="s">
        <v>2523</v>
      </c>
      <c r="C645" t="str">
        <f>VLOOKUP(A645,dataset!B:K,2,0)</f>
        <v>REMOVE</v>
      </c>
      <c r="D645">
        <f>VLOOKUP(A645,dataset!B:K,3,0)</f>
        <v>0</v>
      </c>
      <c r="E645" t="str">
        <f>VLOOKUP(A645,dataset!B:K,9,0)</f>
        <v>Leptogenys_CASC_MZ08_EX2893</v>
      </c>
      <c r="F645" t="str">
        <f>VLOOKUP(A645,dataset!B:K,10,0)</f>
        <v>Leptogenys_excellens_EX2893</v>
      </c>
      <c r="G645" t="s">
        <v>5756</v>
      </c>
      <c r="H645">
        <f t="shared" si="40"/>
        <v>0</v>
      </c>
      <c r="I645">
        <f t="shared" si="41"/>
        <v>1</v>
      </c>
      <c r="J645" t="str">
        <f t="shared" si="42"/>
        <v>mv Leptogenys_CASC_MZ08_EX2893.contigs.fasta ./final</v>
      </c>
      <c r="K645" t="str">
        <f t="shared" si="43"/>
        <v>mv Leptogenys_CASC_MZ08_EX2893.contigs.fasta Leptogenys_excellens_EX2893.contigs.fasta</v>
      </c>
    </row>
    <row r="646" spans="1:11">
      <c r="A646" t="s">
        <v>833</v>
      </c>
      <c r="B646" t="s">
        <v>2582</v>
      </c>
      <c r="C646" t="str">
        <f>VLOOKUP(A646,dataset!B:K,2,0)</f>
        <v>REMOVE</v>
      </c>
      <c r="D646">
        <f>VLOOKUP(A646,dataset!B:K,3,0)</f>
        <v>0</v>
      </c>
      <c r="E646" t="str">
        <f>VLOOKUP(A646,dataset!B:K,9,0)</f>
        <v>Leptogenys_castanea_D2462</v>
      </c>
      <c r="F646" t="str">
        <f>VLOOKUP(A646,dataset!B:K,10,0)</f>
        <v>Leptogenys_castanea_D2462</v>
      </c>
      <c r="G646" t="s">
        <v>2582</v>
      </c>
      <c r="H646">
        <f t="shared" si="40"/>
        <v>1</v>
      </c>
      <c r="I646">
        <f t="shared" si="41"/>
        <v>1</v>
      </c>
      <c r="J646" t="str">
        <f t="shared" si="42"/>
        <v>mv Leptogenys_castanea_D2462.contigs.fasta ./final</v>
      </c>
      <c r="K646" t="str">
        <f t="shared" si="43"/>
        <v>mv Leptogenys_castanea_D2462.contigs.fasta Leptogenys_castanea_D2462.contigs.fasta</v>
      </c>
    </row>
    <row r="647" spans="1:11">
      <c r="A647" t="s">
        <v>835</v>
      </c>
      <c r="B647" t="s">
        <v>2583</v>
      </c>
      <c r="C647" t="str">
        <f>VLOOKUP(A647,dataset!B:K,2,0)</f>
        <v>KEEP</v>
      </c>
      <c r="D647">
        <f>VLOOKUP(A647,dataset!B:K,3,0)</f>
        <v>0</v>
      </c>
      <c r="E647" t="str">
        <f>VLOOKUP(A647,dataset!B:K,9,0)</f>
        <v>Leptogenys_chinensis_D2089</v>
      </c>
      <c r="F647" t="str">
        <f>VLOOKUP(A647,dataset!B:K,10,0)</f>
        <v>Leptogenys_kraepelini_D2089</v>
      </c>
      <c r="G647" t="s">
        <v>5866</v>
      </c>
      <c r="H647">
        <f t="shared" si="40"/>
        <v>0</v>
      </c>
      <c r="I647">
        <f t="shared" si="41"/>
        <v>1</v>
      </c>
      <c r="J647" t="str">
        <f t="shared" si="42"/>
        <v>mv Leptogenys_chinensis_D2089.contigs.fasta ./final</v>
      </c>
      <c r="K647" t="str">
        <f t="shared" si="43"/>
        <v>mv Leptogenys_chinensis_D2089.contigs.fasta Leptogenys_kraepelini_D2089.contigs.fasta</v>
      </c>
    </row>
    <row r="648" spans="1:11">
      <c r="A648" t="s">
        <v>1952</v>
      </c>
      <c r="B648" t="s">
        <v>2584</v>
      </c>
      <c r="C648" t="str">
        <f>VLOOKUP(A648,dataset!B:K,2,0)</f>
        <v>REMOVE</v>
      </c>
      <c r="D648">
        <f>VLOOKUP(A648,dataset!B:K,3,0)</f>
        <v>0</v>
      </c>
      <c r="E648" t="str">
        <f>VLOOKUP(A648,dataset!B:K,9,0)</f>
        <v>Leptogenys_chrislaini_MAMI0541_CASENT0247265</v>
      </c>
      <c r="F648" t="str">
        <f>VLOOKUP(A648,dataset!B:K,10,0)</f>
        <v>Leptogenys_chrislaini_MAMI0541_CASENT0247265</v>
      </c>
      <c r="G648" t="s">
        <v>2584</v>
      </c>
      <c r="H648">
        <f t="shared" si="40"/>
        <v>1</v>
      </c>
      <c r="I648">
        <f t="shared" si="41"/>
        <v>1</v>
      </c>
      <c r="J648" t="str">
        <f t="shared" si="42"/>
        <v>mv Leptogenys_chrislaini_MAMI0541_CASENT0247265.contigs.fasta ./final</v>
      </c>
      <c r="K648" t="str">
        <f t="shared" si="43"/>
        <v>mv Leptogenys_chrislaini_MAMI0541_CASENT0247265.contigs.fasta Leptogenys_chrislaini_MAMI0541_CASENT0247265.contigs.fasta</v>
      </c>
    </row>
    <row r="649" spans="1:11">
      <c r="A649" t="s">
        <v>732</v>
      </c>
      <c r="B649" t="s">
        <v>2524</v>
      </c>
      <c r="C649" t="str">
        <f>VLOOKUP(A649,dataset!B:K,2,0)</f>
        <v>KEEP</v>
      </c>
      <c r="D649">
        <f>VLOOKUP(A649,dataset!B:K,3,0)</f>
        <v>0</v>
      </c>
      <c r="E649" t="str">
        <f>VLOOKUP(A649,dataset!B:K,9,0)</f>
        <v>Leptogenys_CN01_EX2840</v>
      </c>
      <c r="F649" t="str">
        <f>VLOOKUP(A649,dataset!B:K,10,0)</f>
        <v>Leptogenys_CN01_EX2840</v>
      </c>
      <c r="G649" t="s">
        <v>2524</v>
      </c>
      <c r="H649">
        <f t="shared" si="40"/>
        <v>1</v>
      </c>
      <c r="I649">
        <f t="shared" si="41"/>
        <v>1</v>
      </c>
      <c r="J649" t="str">
        <f t="shared" si="42"/>
        <v>mv Leptogenys_CN01_EX2840.contigs.fasta ./final</v>
      </c>
      <c r="K649" t="str">
        <f t="shared" si="43"/>
        <v>mv Leptogenys_CN01_EX2840.contigs.fasta Leptogenys_CN01_EX2840.contigs.fasta</v>
      </c>
    </row>
    <row r="650" spans="1:11">
      <c r="A650" t="s">
        <v>734</v>
      </c>
      <c r="B650" t="s">
        <v>2525</v>
      </c>
      <c r="C650" t="str">
        <f>VLOOKUP(A650,dataset!B:K,2,0)</f>
        <v>KEEP</v>
      </c>
      <c r="D650">
        <f>VLOOKUP(A650,dataset!B:K,3,0)</f>
        <v>0</v>
      </c>
      <c r="E650" t="str">
        <f>VLOOKUP(A650,dataset!B:K,9,0)</f>
        <v>Leptogenys_CN02_EX2844</v>
      </c>
      <c r="F650" t="str">
        <f>VLOOKUP(A650,dataset!B:K,10,0)</f>
        <v>Leptogenys_CN02_EX2844</v>
      </c>
      <c r="G650" t="s">
        <v>2525</v>
      </c>
      <c r="H650">
        <f t="shared" si="40"/>
        <v>1</v>
      </c>
      <c r="I650">
        <f t="shared" si="41"/>
        <v>1</v>
      </c>
      <c r="J650" t="str">
        <f t="shared" si="42"/>
        <v>mv Leptogenys_CN02_EX2844.contigs.fasta ./final</v>
      </c>
      <c r="K650" t="str">
        <f t="shared" si="43"/>
        <v>mv Leptogenys_CN02_EX2844.contigs.fasta Leptogenys_CN02_EX2844.contigs.fasta</v>
      </c>
    </row>
    <row r="651" spans="1:11">
      <c r="A651" t="s">
        <v>1954</v>
      </c>
      <c r="B651" t="s">
        <v>2585</v>
      </c>
      <c r="C651" t="str">
        <f>VLOOKUP(A651,dataset!B:K,2,0)</f>
        <v>REMOVE</v>
      </c>
      <c r="D651">
        <f>VLOOKUP(A651,dataset!B:K,3,0)</f>
        <v>0</v>
      </c>
      <c r="E651" t="str">
        <f>VLOOKUP(A651,dataset!B:K,9,0)</f>
        <v>Leptogenys_coerulescens_MAMI0542_CASENT0162329</v>
      </c>
      <c r="F651" t="str">
        <f>VLOOKUP(A651,dataset!B:K,10,0)</f>
        <v>Leptogenys_coerulescens_MAMI0542_CASENT0162329</v>
      </c>
      <c r="G651" t="s">
        <v>2585</v>
      </c>
      <c r="H651">
        <f t="shared" si="40"/>
        <v>1</v>
      </c>
      <c r="I651">
        <f t="shared" si="41"/>
        <v>1</v>
      </c>
      <c r="J651" t="str">
        <f t="shared" si="42"/>
        <v>mv Leptogenys_coerulescens_MAMI0542_CASENT0162329.contigs.fasta ./final</v>
      </c>
      <c r="K651" t="str">
        <f t="shared" si="43"/>
        <v>mv Leptogenys_coerulescens_MAMI0542_CASENT0162329.contigs.fasta Leptogenys_coerulescens_MAMI0542_CASENT0162329.contigs.fasta</v>
      </c>
    </row>
    <row r="652" spans="1:11">
      <c r="A652" t="s">
        <v>5912</v>
      </c>
      <c r="B652" t="s">
        <v>5905</v>
      </c>
      <c r="C652" t="str">
        <f>VLOOKUP(A652,dataset!B:K,2,0)</f>
        <v>REMOVE</v>
      </c>
      <c r="D652">
        <f>VLOOKUP(A652,dataset!B:K,3,0)</f>
        <v>0</v>
      </c>
      <c r="E652" t="str">
        <f>VLOOKUP(A652,dataset!B:K,9,0)</f>
        <v>Leptogenys_comajojo_MAMI0543</v>
      </c>
      <c r="F652" t="str">
        <f>VLOOKUP(A652,dataset!B:K,10,0)</f>
        <v>Leptogenys_comajojo_MAMI0543</v>
      </c>
      <c r="G652" t="s">
        <v>5905</v>
      </c>
      <c r="H652">
        <f t="shared" si="40"/>
        <v>1</v>
      </c>
      <c r="I652">
        <f t="shared" si="41"/>
        <v>1</v>
      </c>
      <c r="J652" t="str">
        <f t="shared" si="42"/>
        <v>mv Leptogenys_comajojo_MAMI0543.contigs.fasta ./final</v>
      </c>
      <c r="K652" t="str">
        <f t="shared" si="43"/>
        <v>mv Leptogenys_comajojo_MAMI0543.contigs.fasta Leptogenys_comajojo_MAMI0543.contigs.fasta</v>
      </c>
    </row>
    <row r="653" spans="1:11">
      <c r="A653" t="s">
        <v>839</v>
      </c>
      <c r="B653" t="s">
        <v>2586</v>
      </c>
      <c r="C653" t="str">
        <f>VLOOKUP(A653,dataset!B:K,2,0)</f>
        <v>KEEP</v>
      </c>
      <c r="D653" t="str">
        <f>VLOOKUP(A653,dataset!B:K,3,0)</f>
        <v>KEEP</v>
      </c>
      <c r="E653" t="str">
        <f>VLOOKUP(A653,dataset!B:K,9,0)</f>
        <v>Leptogenys_confucii_D1988</v>
      </c>
      <c r="F653" t="str">
        <f>VLOOKUP(A653,dataset!B:K,10,0)</f>
        <v>Leptogenys_confucii_D1988</v>
      </c>
      <c r="G653" t="s">
        <v>2586</v>
      </c>
      <c r="H653">
        <f t="shared" si="40"/>
        <v>1</v>
      </c>
      <c r="I653">
        <f t="shared" si="41"/>
        <v>1</v>
      </c>
      <c r="J653" t="str">
        <f t="shared" si="42"/>
        <v>mv Leptogenys_confucii_D1988.contigs.fasta ./final</v>
      </c>
      <c r="K653" t="str">
        <f t="shared" si="43"/>
        <v>mv Leptogenys_confucii_D1988.contigs.fasta Leptogenys_confucii_D1988.contigs.fasta</v>
      </c>
    </row>
    <row r="654" spans="1:11">
      <c r="A654" t="s">
        <v>841</v>
      </c>
      <c r="B654" t="s">
        <v>2587</v>
      </c>
      <c r="C654" t="str">
        <f>VLOOKUP(A654,dataset!B:K,2,0)</f>
        <v>KEEP</v>
      </c>
      <c r="D654">
        <f>VLOOKUP(A654,dataset!B:K,3,0)</f>
        <v>0</v>
      </c>
      <c r="E654" t="str">
        <f>VLOOKUP(A654,dataset!B:K,9,0)</f>
        <v>Leptogenys_conigera_EX2568</v>
      </c>
      <c r="F654" t="str">
        <f>VLOOKUP(A654,dataset!B:K,10,0)</f>
        <v>Leptogenys_conigera_EX2568</v>
      </c>
      <c r="G654" t="s">
        <v>2587</v>
      </c>
      <c r="H654">
        <f t="shared" si="40"/>
        <v>1</v>
      </c>
      <c r="I654">
        <f t="shared" si="41"/>
        <v>1</v>
      </c>
      <c r="J654" t="str">
        <f t="shared" si="42"/>
        <v>mv Leptogenys_conigera_EX2568.contigs.fasta ./final</v>
      </c>
      <c r="K654" t="str">
        <f t="shared" si="43"/>
        <v>mv Leptogenys_conigera_EX2568.contigs.fasta Leptogenys_conigera_EX2568.contigs.fasta</v>
      </c>
    </row>
    <row r="655" spans="1:11">
      <c r="A655" t="s">
        <v>843</v>
      </c>
      <c r="B655" t="s">
        <v>2588</v>
      </c>
      <c r="C655" t="str">
        <f>VLOOKUP(A655,dataset!B:K,2,0)</f>
        <v>KEEP</v>
      </c>
      <c r="D655">
        <f>VLOOKUP(A655,dataset!B:K,3,0)</f>
        <v>0</v>
      </c>
      <c r="E655" t="str">
        <f>VLOOKUP(A655,dataset!B:K,9,0)</f>
        <v>Leptogenys_conradti_EX2863</v>
      </c>
      <c r="F655" t="str">
        <f>VLOOKUP(A655,dataset!B:K,10,0)</f>
        <v>Leptogenys_conradti_EX2863</v>
      </c>
      <c r="G655" t="s">
        <v>2588</v>
      </c>
      <c r="H655">
        <f t="shared" si="40"/>
        <v>1</v>
      </c>
      <c r="I655">
        <f t="shared" si="41"/>
        <v>1</v>
      </c>
      <c r="J655" t="str">
        <f t="shared" si="42"/>
        <v>mv Leptogenys_conradti_EX2863.contigs.fasta ./final</v>
      </c>
      <c r="K655" t="str">
        <f t="shared" si="43"/>
        <v>mv Leptogenys_conradti_EX2863.contigs.fasta Leptogenys_conradti_EX2863.contigs.fasta</v>
      </c>
    </row>
    <row r="656" spans="1:11">
      <c r="A656" t="s">
        <v>845</v>
      </c>
      <c r="B656" t="s">
        <v>2589</v>
      </c>
      <c r="C656" t="str">
        <f>VLOOKUP(A656,dataset!B:K,2,0)</f>
        <v>KEEP</v>
      </c>
      <c r="D656" t="str">
        <f>VLOOKUP(A656,dataset!B:K,3,0)</f>
        <v>KEEP</v>
      </c>
      <c r="E656" t="str">
        <f>VLOOKUP(A656,dataset!B:K,9,0)</f>
        <v>Leptogenys_consanguinea_EX2294</v>
      </c>
      <c r="F656" t="str">
        <f>VLOOKUP(A656,dataset!B:K,10,0)</f>
        <v>Leptogenys_consanguinea_EX2294</v>
      </c>
      <c r="G656" t="s">
        <v>2589</v>
      </c>
      <c r="H656">
        <f t="shared" si="40"/>
        <v>1</v>
      </c>
      <c r="I656">
        <f t="shared" si="41"/>
        <v>1</v>
      </c>
      <c r="J656" t="str">
        <f t="shared" si="42"/>
        <v>mv Leptogenys_consanguinea_EX2294.contigs.fasta ./final</v>
      </c>
      <c r="K656" t="str">
        <f t="shared" si="43"/>
        <v>mv Leptogenys_consanguinea_EX2294.contigs.fasta Leptogenys_consanguinea_EX2294.contigs.fasta</v>
      </c>
    </row>
    <row r="657" spans="1:11">
      <c r="A657" t="s">
        <v>3977</v>
      </c>
      <c r="B657" t="s">
        <v>4335</v>
      </c>
      <c r="C657" t="str">
        <f>VLOOKUP(A657,dataset!B:K,2,0)</f>
        <v>KEEP</v>
      </c>
      <c r="D657">
        <f>VLOOKUP(A657,dataset!B:K,3,0)</f>
        <v>0</v>
      </c>
      <c r="E657" t="str">
        <f>VLOOKUP(A657,dataset!B:K,9,0)</f>
        <v>Leptogenys_cordoba_EX3130</v>
      </c>
      <c r="F657" t="str">
        <f>VLOOKUP(A657,dataset!B:K,10,0)</f>
        <v>Leptogenys_cordoba_EX3130</v>
      </c>
      <c r="G657" t="s">
        <v>4335</v>
      </c>
      <c r="H657">
        <f t="shared" si="40"/>
        <v>1</v>
      </c>
      <c r="I657">
        <f t="shared" si="41"/>
        <v>1</v>
      </c>
      <c r="J657" t="str">
        <f t="shared" si="42"/>
        <v>mv Leptogenys_cordoba_EX3130.contigs.fasta ./final</v>
      </c>
      <c r="K657" t="str">
        <f t="shared" si="43"/>
        <v>mv Leptogenys_cordoba_EX3130.contigs.fasta Leptogenys_cordoba_EX3130.contigs.fasta</v>
      </c>
    </row>
    <row r="658" spans="1:11">
      <c r="A658" t="s">
        <v>3979</v>
      </c>
      <c r="B658" t="s">
        <v>4377</v>
      </c>
      <c r="C658" t="str">
        <f>VLOOKUP(A658,dataset!B:K,2,0)</f>
        <v>KEEP</v>
      </c>
      <c r="D658">
        <f>VLOOKUP(A658,dataset!B:K,3,0)</f>
        <v>0</v>
      </c>
      <c r="E658" t="str">
        <f>VLOOKUP(A658,dataset!B:K,9,0)</f>
        <v>Leptogenys_crudelis_EX3081</v>
      </c>
      <c r="F658" t="str">
        <f>VLOOKUP(A658,dataset!B:K,10,0)</f>
        <v>Leptogenys_crudelis_EX3081</v>
      </c>
      <c r="G658" t="s">
        <v>4377</v>
      </c>
      <c r="H658">
        <f t="shared" si="40"/>
        <v>1</v>
      </c>
      <c r="I658">
        <f t="shared" si="41"/>
        <v>1</v>
      </c>
      <c r="J658" t="str">
        <f t="shared" si="42"/>
        <v>mv Leptogenys_crudelis_EX3081.contigs.fasta ./final</v>
      </c>
      <c r="K658" t="str">
        <f t="shared" si="43"/>
        <v>mv Leptogenys_crudelis_EX3081.contigs.fasta Leptogenys_crudelis_EX3081.contigs.fasta</v>
      </c>
    </row>
    <row r="659" spans="1:11">
      <c r="A659" t="s">
        <v>847</v>
      </c>
      <c r="B659" t="s">
        <v>2590</v>
      </c>
      <c r="C659" t="str">
        <f>VLOOKUP(A659,dataset!B:K,2,0)</f>
        <v>KEEP</v>
      </c>
      <c r="D659">
        <f>VLOOKUP(A659,dataset!B:K,3,0)</f>
        <v>0</v>
      </c>
      <c r="E659" t="str">
        <f>VLOOKUP(A659,dataset!B:K,9,0)</f>
        <v>Leptogenys_crustosa_D2094</v>
      </c>
      <c r="F659" t="str">
        <f>VLOOKUP(A659,dataset!B:K,10,0)</f>
        <v>Leptogenys_crustosa_D2094</v>
      </c>
      <c r="G659" t="s">
        <v>2590</v>
      </c>
      <c r="H659">
        <f t="shared" si="40"/>
        <v>1</v>
      </c>
      <c r="I659">
        <f t="shared" si="41"/>
        <v>1</v>
      </c>
      <c r="J659" t="str">
        <f t="shared" si="42"/>
        <v>mv Leptogenys_crustosa_D2094.contigs.fasta ./final</v>
      </c>
      <c r="K659" t="str">
        <f t="shared" si="43"/>
        <v>mv Leptogenys_crustosa_D2094.contigs.fasta Leptogenys_crustosa_D2094.contigs.fasta</v>
      </c>
    </row>
    <row r="660" spans="1:11">
      <c r="A660" t="s">
        <v>849</v>
      </c>
      <c r="B660" t="s">
        <v>2591</v>
      </c>
      <c r="C660" t="str">
        <f>VLOOKUP(A660,dataset!B:K,2,0)</f>
        <v>KEEP</v>
      </c>
      <c r="D660">
        <f>VLOOKUP(A660,dataset!B:K,3,0)</f>
        <v>0</v>
      </c>
      <c r="E660" t="str">
        <f>VLOOKUP(A660,dataset!B:K,9,0)</f>
        <v>Leptogenys_cryptica_EX2864</v>
      </c>
      <c r="F660" t="str">
        <f>VLOOKUP(A660,dataset!B:K,10,0)</f>
        <v>Leptogenys_cryptica_EX2864</v>
      </c>
      <c r="G660" t="s">
        <v>2591</v>
      </c>
      <c r="H660">
        <f t="shared" si="40"/>
        <v>1</v>
      </c>
      <c r="I660">
        <f t="shared" si="41"/>
        <v>1</v>
      </c>
      <c r="J660" t="str">
        <f t="shared" si="42"/>
        <v>mv Leptogenys_cryptica_EX2864.contigs.fasta ./final</v>
      </c>
      <c r="K660" t="str">
        <f t="shared" si="43"/>
        <v>mv Leptogenys_cryptica_EX2864.contigs.fasta Leptogenys_cryptica_EX2864.contigs.fasta</v>
      </c>
    </row>
    <row r="661" spans="1:11">
      <c r="A661" t="s">
        <v>850</v>
      </c>
      <c r="B661" t="s">
        <v>2592</v>
      </c>
      <c r="C661" t="str">
        <f>VLOOKUP(A661,dataset!B:K,2,0)</f>
        <v>KEEP</v>
      </c>
      <c r="D661">
        <f>VLOOKUP(A661,dataset!B:K,3,0)</f>
        <v>0</v>
      </c>
      <c r="E661" t="str">
        <f>VLOOKUP(A661,dataset!B:K,9,0)</f>
        <v>Leptogenys_darlingtoni_EX2829</v>
      </c>
      <c r="F661" t="str">
        <f>VLOOKUP(A661,dataset!B:K,10,0)</f>
        <v>Leptogenys_darlingtoni_EX2829</v>
      </c>
      <c r="G661" t="s">
        <v>2592</v>
      </c>
      <c r="H661">
        <f t="shared" si="40"/>
        <v>1</v>
      </c>
      <c r="I661">
        <f t="shared" si="41"/>
        <v>1</v>
      </c>
      <c r="J661" t="str">
        <f t="shared" si="42"/>
        <v>mv Leptogenys_darlingtoni_EX2829.contigs.fasta ./final</v>
      </c>
      <c r="K661" t="str">
        <f t="shared" si="43"/>
        <v>mv Leptogenys_darlingtoni_EX2829.contigs.fasta Leptogenys_darlingtoni_EX2829.contigs.fasta</v>
      </c>
    </row>
    <row r="662" spans="1:11">
      <c r="A662" t="s">
        <v>851</v>
      </c>
      <c r="B662" t="s">
        <v>2593</v>
      </c>
      <c r="C662" t="str">
        <f>VLOOKUP(A662,dataset!B:K,2,0)</f>
        <v>KEEP</v>
      </c>
      <c r="D662">
        <f>VLOOKUP(A662,dataset!B:K,3,0)</f>
        <v>0</v>
      </c>
      <c r="E662" t="str">
        <f>VLOOKUP(A662,dataset!B:K,9,0)</f>
        <v>Leptogenys_deborae_EX2327</v>
      </c>
      <c r="F662" t="str">
        <f>VLOOKUP(A662,dataset!B:K,10,0)</f>
        <v>Leptogenys_deborae_EX2327</v>
      </c>
      <c r="G662" t="s">
        <v>2593</v>
      </c>
      <c r="H662">
        <f t="shared" si="40"/>
        <v>1</v>
      </c>
      <c r="I662">
        <f t="shared" si="41"/>
        <v>1</v>
      </c>
      <c r="J662" t="str">
        <f t="shared" si="42"/>
        <v>mv Leptogenys_deborae_EX2327.contigs.fasta ./final</v>
      </c>
      <c r="K662" t="str">
        <f t="shared" si="43"/>
        <v>mv Leptogenys_deborae_EX2327.contigs.fasta Leptogenys_deborae_EX2327.contigs.fasta</v>
      </c>
    </row>
    <row r="663" spans="1:11">
      <c r="A663" t="s">
        <v>1956</v>
      </c>
      <c r="B663" t="s">
        <v>2594</v>
      </c>
      <c r="C663" t="str">
        <f>VLOOKUP(A663,dataset!B:K,2,0)</f>
        <v>REMOVE</v>
      </c>
      <c r="D663">
        <f>VLOOKUP(A663,dataset!B:K,3,0)</f>
        <v>0</v>
      </c>
      <c r="E663" t="str">
        <f>VLOOKUP(A663,dataset!B:K,9,0)</f>
        <v>Leptogenys_diana_MAMI0544_CASENT0261074</v>
      </c>
      <c r="F663" t="str">
        <f>VLOOKUP(A663,dataset!B:K,10,0)</f>
        <v>Leptogenys_diana_MAMI0544_CASENT0261074</v>
      </c>
      <c r="G663" t="s">
        <v>2594</v>
      </c>
      <c r="H663">
        <f t="shared" si="40"/>
        <v>1</v>
      </c>
      <c r="I663">
        <f t="shared" si="41"/>
        <v>1</v>
      </c>
      <c r="J663" t="str">
        <f t="shared" si="42"/>
        <v>mv Leptogenys_diana_MAMI0544_CASENT0261074.contigs.fasta ./final</v>
      </c>
      <c r="K663" t="str">
        <f t="shared" si="43"/>
        <v>mv Leptogenys_diana_MAMI0544_CASENT0261074.contigs.fasta Leptogenys_diana_MAMI0544_CASENT0261074.contigs.fasta</v>
      </c>
    </row>
    <row r="664" spans="1:11">
      <c r="A664" t="s">
        <v>852</v>
      </c>
      <c r="B664" t="s">
        <v>2595</v>
      </c>
      <c r="C664" t="str">
        <f>VLOOKUP(A664,dataset!B:K,2,0)</f>
        <v>KEEP</v>
      </c>
      <c r="D664">
        <f>VLOOKUP(A664,dataset!B:K,3,0)</f>
        <v>0</v>
      </c>
      <c r="E664" t="str">
        <f>VLOOKUP(A664,dataset!B:K,9,0)</f>
        <v>Leptogenys_diminuta_D0273</v>
      </c>
      <c r="F664" t="str">
        <f>VLOOKUP(A664,dataset!B:K,10,0)</f>
        <v>Leptogenys_diminuta_D0273</v>
      </c>
      <c r="G664" t="s">
        <v>2595</v>
      </c>
      <c r="H664">
        <f t="shared" si="40"/>
        <v>1</v>
      </c>
      <c r="I664">
        <f t="shared" si="41"/>
        <v>1</v>
      </c>
      <c r="J664" t="str">
        <f t="shared" si="42"/>
        <v>mv Leptogenys_diminuta_D0273.contigs.fasta ./final</v>
      </c>
      <c r="K664" t="str">
        <f t="shared" si="43"/>
        <v>mv Leptogenys_diminuta_D0273.contigs.fasta Leptogenys_diminuta_D0273.contigs.fasta</v>
      </c>
    </row>
    <row r="665" spans="1:11">
      <c r="A665" t="s">
        <v>4439</v>
      </c>
      <c r="B665" t="s">
        <v>4430</v>
      </c>
      <c r="C665" t="str">
        <f>VLOOKUP(A665,dataset!B:K,2,0)</f>
        <v>REMOVE</v>
      </c>
      <c r="D665">
        <f>VLOOKUP(A665,dataset!B:K,3,0)</f>
        <v>0</v>
      </c>
      <c r="E665" t="str">
        <f>VLOOKUP(A665,dataset!B:K,9,0)</f>
        <v>Leptogenys_diminuta_D2876</v>
      </c>
      <c r="F665" t="str">
        <f>VLOOKUP(A665,dataset!B:K,10,0)</f>
        <v>Leptogenys_diminuta_D2876</v>
      </c>
      <c r="G665" t="s">
        <v>4430</v>
      </c>
      <c r="H665">
        <f t="shared" si="40"/>
        <v>1</v>
      </c>
      <c r="I665">
        <f t="shared" si="41"/>
        <v>1</v>
      </c>
      <c r="J665" t="str">
        <f t="shared" si="42"/>
        <v>mv Leptogenys_diminuta_D2876.contigs.fasta ./final</v>
      </c>
      <c r="K665" t="str">
        <f t="shared" si="43"/>
        <v>mv Leptogenys_diminuta_D2876.contigs.fasta Leptogenys_diminuta_D2876.contigs.fasta</v>
      </c>
    </row>
    <row r="666" spans="1:11">
      <c r="A666" t="s">
        <v>853</v>
      </c>
      <c r="B666" t="s">
        <v>2596</v>
      </c>
      <c r="C666" t="str">
        <f>VLOOKUP(A666,dataset!B:K,2,0)</f>
        <v>KEEP</v>
      </c>
      <c r="D666" t="str">
        <f>VLOOKUP(A666,dataset!B:K,3,0)</f>
        <v>KEEP</v>
      </c>
      <c r="E666" t="str">
        <f>VLOOKUP(A666,dataset!B:K,9,0)</f>
        <v>Leptogenys_donisthorpei_EX2267</v>
      </c>
      <c r="F666" t="str">
        <f>VLOOKUP(A666,dataset!B:K,10,0)</f>
        <v>Leptogenys_donisthorpei_EX2267</v>
      </c>
      <c r="G666" t="s">
        <v>2596</v>
      </c>
      <c r="H666">
        <f t="shared" si="40"/>
        <v>1</v>
      </c>
      <c r="I666">
        <f t="shared" si="41"/>
        <v>1</v>
      </c>
      <c r="J666" t="str">
        <f t="shared" si="42"/>
        <v>mv Leptogenys_donisthorpei_EX2267.contigs.fasta ./final</v>
      </c>
      <c r="K666" t="str">
        <f t="shared" si="43"/>
        <v>mv Leptogenys_donisthorpei_EX2267.contigs.fasta Leptogenys_donisthorpei_EX2267.contigs.fasta</v>
      </c>
    </row>
    <row r="667" spans="1:11">
      <c r="A667" t="s">
        <v>855</v>
      </c>
      <c r="B667" t="s">
        <v>2597</v>
      </c>
      <c r="C667" t="str">
        <f>VLOOKUP(A667,dataset!B:K,2,0)</f>
        <v>KEEP</v>
      </c>
      <c r="D667">
        <f>VLOOKUP(A667,dataset!B:K,3,0)</f>
        <v>0</v>
      </c>
      <c r="E667" t="str">
        <f>VLOOKUP(A667,dataset!B:K,9,0)</f>
        <v>Leptogenys_ebenina_nr_D2095</v>
      </c>
      <c r="F667" t="str">
        <f>VLOOKUP(A667,dataset!B:K,10,0)</f>
        <v>Leptogenys_mjobergi_nr_D2095</v>
      </c>
      <c r="G667" t="s">
        <v>5726</v>
      </c>
      <c r="H667">
        <f t="shared" si="40"/>
        <v>0</v>
      </c>
      <c r="I667">
        <f t="shared" si="41"/>
        <v>1</v>
      </c>
      <c r="J667" t="str">
        <f t="shared" si="42"/>
        <v>mv Leptogenys_ebenina_nr_D2095.contigs.fasta ./final</v>
      </c>
      <c r="K667" t="str">
        <f t="shared" si="43"/>
        <v>mv Leptogenys_ebenina_nr_D2095.contigs.fasta Leptogenys_mjobergi_nr_D2095.contigs.fasta</v>
      </c>
    </row>
    <row r="668" spans="1:11">
      <c r="A668" t="s">
        <v>1958</v>
      </c>
      <c r="B668" t="s">
        <v>2598</v>
      </c>
      <c r="C668" t="str">
        <f>VLOOKUP(A668,dataset!B:K,2,0)</f>
        <v>REMOVE</v>
      </c>
      <c r="D668">
        <f>VLOOKUP(A668,dataset!B:K,3,0)</f>
        <v>0</v>
      </c>
      <c r="E668" t="str">
        <f>VLOOKUP(A668,dataset!B:K,9,0)</f>
        <v>Leptogenys_edsoni_MAMI0545_CASENT0247253</v>
      </c>
      <c r="F668" t="str">
        <f>VLOOKUP(A668,dataset!B:K,10,0)</f>
        <v>Leptogenys_edsoni_MAMI0545_CASENT0247253</v>
      </c>
      <c r="G668" t="s">
        <v>2598</v>
      </c>
      <c r="H668">
        <f t="shared" si="40"/>
        <v>1</v>
      </c>
      <c r="I668">
        <f t="shared" si="41"/>
        <v>1</v>
      </c>
      <c r="J668" t="str">
        <f t="shared" si="42"/>
        <v>mv Leptogenys_edsoni_MAMI0545_CASENT0247253.contigs.fasta ./final</v>
      </c>
      <c r="K668" t="str">
        <f t="shared" si="43"/>
        <v>mv Leptogenys_edsoni_MAMI0545_CASENT0247253.contigs.fasta Leptogenys_edsoni_MAMI0545_CASENT0247253.contigs.fasta</v>
      </c>
    </row>
    <row r="669" spans="1:11">
      <c r="A669" t="s">
        <v>858</v>
      </c>
      <c r="B669" t="s">
        <v>2599</v>
      </c>
      <c r="C669" t="str">
        <f>VLOOKUP(A669,dataset!B:K,2,0)</f>
        <v>KEEP</v>
      </c>
      <c r="D669" t="str">
        <f>VLOOKUP(A669,dataset!B:K,3,0)</f>
        <v>KEEP</v>
      </c>
      <c r="E669" t="str">
        <f>VLOOKUP(A669,dataset!B:K,9,0)</f>
        <v>Leptogenys_elegans_EX2328</v>
      </c>
      <c r="F669" t="str">
        <f>VLOOKUP(A669,dataset!B:K,10,0)</f>
        <v>Leptogenys_UG01_EX2328</v>
      </c>
      <c r="G669" t="s">
        <v>5781</v>
      </c>
      <c r="H669">
        <f t="shared" si="40"/>
        <v>0</v>
      </c>
      <c r="I669">
        <f t="shared" si="41"/>
        <v>1</v>
      </c>
      <c r="J669" t="str">
        <f t="shared" si="42"/>
        <v>mv Leptogenys_elegans_EX2328.contigs.fasta ./final</v>
      </c>
      <c r="K669" t="str">
        <f t="shared" si="43"/>
        <v>mv Leptogenys_elegans_EX2328.contigs.fasta Leptogenys_UG01_EX2328.contigs.fasta</v>
      </c>
    </row>
    <row r="670" spans="1:11">
      <c r="A670" t="s">
        <v>860</v>
      </c>
      <c r="B670" t="s">
        <v>2600</v>
      </c>
      <c r="C670" t="str">
        <f>VLOOKUP(A670,dataset!B:K,2,0)</f>
        <v>KEEP</v>
      </c>
      <c r="D670">
        <f>VLOOKUP(A670,dataset!B:K,3,0)</f>
        <v>0</v>
      </c>
      <c r="E670" t="str">
        <f>VLOOKUP(A670,dataset!B:K,9,0)</f>
        <v>Leptogenys_elongata_EX2237</v>
      </c>
      <c r="F670" t="str">
        <f>VLOOKUP(A670,dataset!B:K,10,0)</f>
        <v>Leptogenys_elongata_EX2237</v>
      </c>
      <c r="G670" t="s">
        <v>2600</v>
      </c>
      <c r="H670">
        <f t="shared" si="40"/>
        <v>1</v>
      </c>
      <c r="I670">
        <f t="shared" si="41"/>
        <v>1</v>
      </c>
      <c r="J670" t="str">
        <f t="shared" si="42"/>
        <v>mv Leptogenys_elongata_EX2237.contigs.fasta ./final</v>
      </c>
      <c r="K670" t="str">
        <f t="shared" si="43"/>
        <v>mv Leptogenys_elongata_EX2237.contigs.fasta Leptogenys_elongata_EX2237.contigs.fasta</v>
      </c>
    </row>
    <row r="671" spans="1:11">
      <c r="A671" t="s">
        <v>862</v>
      </c>
      <c r="B671" t="s">
        <v>2601</v>
      </c>
      <c r="C671" t="str">
        <f>VLOOKUP(A671,dataset!B:K,2,0)</f>
        <v>KEEP</v>
      </c>
      <c r="D671">
        <f>VLOOKUP(A671,dataset!B:K,3,0)</f>
        <v>0</v>
      </c>
      <c r="E671" t="str">
        <f>VLOOKUP(A671,dataset!B:K,9,0)</f>
        <v>Leptogenys_ergatogyna_D2495</v>
      </c>
      <c r="F671" t="str">
        <f>VLOOKUP(A671,dataset!B:K,10,0)</f>
        <v>Leptogenys_ergatogyna_D2495</v>
      </c>
      <c r="G671" t="s">
        <v>2601</v>
      </c>
      <c r="H671">
        <f t="shared" si="40"/>
        <v>1</v>
      </c>
      <c r="I671">
        <f t="shared" si="41"/>
        <v>1</v>
      </c>
      <c r="J671" t="str">
        <f t="shared" si="42"/>
        <v>mv Leptogenys_ergatogyna_D2495.contigs.fasta ./final</v>
      </c>
      <c r="K671" t="str">
        <f t="shared" si="43"/>
        <v>mv Leptogenys_ergatogyna_D2495.contigs.fasta Leptogenys_ergatogyna_D2495.contigs.fasta</v>
      </c>
    </row>
    <row r="672" spans="1:11">
      <c r="A672" t="s">
        <v>864</v>
      </c>
      <c r="B672" t="s">
        <v>2602</v>
      </c>
      <c r="C672" t="str">
        <f>VLOOKUP(A672,dataset!B:K,2,0)</f>
        <v>KEEP</v>
      </c>
      <c r="D672" t="str">
        <f>VLOOKUP(A672,dataset!B:K,3,0)</f>
        <v>KEEP</v>
      </c>
      <c r="E672" t="str">
        <f>VLOOKUP(A672,dataset!B:K,9,0)</f>
        <v>Leptogenys_erugata_D2096</v>
      </c>
      <c r="F672" t="str">
        <f>VLOOKUP(A672,dataset!B:K,10,0)</f>
        <v>Leptogenys_erugata_D2096</v>
      </c>
      <c r="G672" t="s">
        <v>2602</v>
      </c>
      <c r="H672">
        <f t="shared" si="40"/>
        <v>1</v>
      </c>
      <c r="I672">
        <f t="shared" si="41"/>
        <v>1</v>
      </c>
      <c r="J672" t="str">
        <f t="shared" si="42"/>
        <v>mv Leptogenys_erugata_D2096.contigs.fasta ./final</v>
      </c>
      <c r="K672" t="str">
        <f t="shared" si="43"/>
        <v>mv Leptogenys_erugata_D2096.contigs.fasta Leptogenys_erugata_D2096.contigs.fasta</v>
      </c>
    </row>
    <row r="673" spans="1:11">
      <c r="A673" t="s">
        <v>866</v>
      </c>
      <c r="B673" t="s">
        <v>2604</v>
      </c>
      <c r="C673" t="str">
        <f>VLOOKUP(A673,dataset!B:K,2,0)</f>
        <v>KEEP</v>
      </c>
      <c r="D673">
        <f>VLOOKUP(A673,dataset!B:K,3,0)</f>
        <v>0</v>
      </c>
      <c r="E673" t="str">
        <f>VLOOKUP(A673,dataset!B:K,9,0)</f>
        <v>Leptogenys_excellens_cf_D2402</v>
      </c>
      <c r="F673" t="str">
        <f>VLOOKUP(A673,dataset!B:K,10,0)</f>
        <v>Leptogenys_excellens_cf_D2402</v>
      </c>
      <c r="G673" t="s">
        <v>2604</v>
      </c>
      <c r="H673">
        <f t="shared" si="40"/>
        <v>1</v>
      </c>
      <c r="I673">
        <f t="shared" si="41"/>
        <v>1</v>
      </c>
      <c r="J673" t="str">
        <f t="shared" si="42"/>
        <v>mv Leptogenys_excellens_cf_D2402.contigs.fasta ./final</v>
      </c>
      <c r="K673" t="str">
        <f t="shared" si="43"/>
        <v>mv Leptogenys_excellens_cf_D2402.contigs.fasta Leptogenys_excellens_cf_D2402.contigs.fasta</v>
      </c>
    </row>
    <row r="674" spans="1:11">
      <c r="A674" t="s">
        <v>865</v>
      </c>
      <c r="B674" t="s">
        <v>2603</v>
      </c>
      <c r="C674" t="str">
        <f>VLOOKUP(A674,dataset!B:K,2,0)</f>
        <v>KEEP</v>
      </c>
      <c r="D674" t="str">
        <f>VLOOKUP(A674,dataset!B:K,3,0)</f>
        <v>KEEP</v>
      </c>
      <c r="E674" t="str">
        <f>VLOOKUP(A674,dataset!B:K,9,0)</f>
        <v>Leptogenys_excellens_EX2865</v>
      </c>
      <c r="F674" t="str">
        <f>VLOOKUP(A674,dataset!B:K,10,0)</f>
        <v>Leptogenys_excellens_EX2865</v>
      </c>
      <c r="G674" t="s">
        <v>2603</v>
      </c>
      <c r="H674">
        <f t="shared" si="40"/>
        <v>1</v>
      </c>
      <c r="I674">
        <f t="shared" si="41"/>
        <v>1</v>
      </c>
      <c r="J674" t="str">
        <f t="shared" si="42"/>
        <v>mv Leptogenys_excellens_EX2865.contigs.fasta ./final</v>
      </c>
      <c r="K674" t="str">
        <f t="shared" si="43"/>
        <v>mv Leptogenys_excellens_EX2865.contigs.fasta Leptogenys_excellens_EX2865.contigs.fasta</v>
      </c>
    </row>
    <row r="675" spans="1:11">
      <c r="A675" t="s">
        <v>867</v>
      </c>
      <c r="B675" t="s">
        <v>2605</v>
      </c>
      <c r="C675" t="str">
        <f>VLOOKUP(A675,dataset!B:K,2,0)</f>
        <v>KEEP</v>
      </c>
      <c r="D675">
        <f>VLOOKUP(A675,dataset!B:K,3,0)</f>
        <v>0</v>
      </c>
      <c r="E675" t="str">
        <f>VLOOKUP(A675,dataset!B:K,9,0)</f>
        <v>Leptogenys_excisa_EX2830</v>
      </c>
      <c r="F675" t="str">
        <f>VLOOKUP(A675,dataset!B:K,10,0)</f>
        <v>Leptogenys_excisa_EX2830</v>
      </c>
      <c r="G675" t="s">
        <v>2605</v>
      </c>
      <c r="H675">
        <f t="shared" si="40"/>
        <v>1</v>
      </c>
      <c r="I675">
        <f t="shared" si="41"/>
        <v>1</v>
      </c>
      <c r="J675" t="str">
        <f t="shared" si="42"/>
        <v>mv Leptogenys_excisa_EX2830.contigs.fasta ./final</v>
      </c>
      <c r="K675" t="str">
        <f t="shared" si="43"/>
        <v>mv Leptogenys_excisa_EX2830.contigs.fasta Leptogenys_excisa_EX2830.contigs.fasta</v>
      </c>
    </row>
    <row r="676" spans="1:11">
      <c r="A676" t="s">
        <v>868</v>
      </c>
      <c r="B676" t="s">
        <v>2606</v>
      </c>
      <c r="C676" t="str">
        <f>VLOOKUP(A676,dataset!B:K,2,0)</f>
        <v>KEEP</v>
      </c>
      <c r="D676" t="str">
        <f>VLOOKUP(A676,dataset!B:K,3,0)</f>
        <v>KEEP</v>
      </c>
      <c r="E676" t="str">
        <f>VLOOKUP(A676,dataset!B:K,9,0)</f>
        <v>Leptogenys_exigua_D2097</v>
      </c>
      <c r="F676" t="str">
        <f>VLOOKUP(A676,dataset!B:K,10,0)</f>
        <v>Leptogenys_exigua_D2097</v>
      </c>
      <c r="G676" t="s">
        <v>2606</v>
      </c>
      <c r="H676">
        <f t="shared" si="40"/>
        <v>1</v>
      </c>
      <c r="I676">
        <f t="shared" si="41"/>
        <v>1</v>
      </c>
      <c r="J676" t="str">
        <f t="shared" si="42"/>
        <v>mv Leptogenys_exigua_D2097.contigs.fasta ./final</v>
      </c>
      <c r="K676" t="str">
        <f t="shared" si="43"/>
        <v>mv Leptogenys_exigua_D2097.contigs.fasta Leptogenys_exigua_D2097.contigs.fasta</v>
      </c>
    </row>
    <row r="677" spans="1:11">
      <c r="A677" t="s">
        <v>1960</v>
      </c>
      <c r="B677" t="s">
        <v>2607</v>
      </c>
      <c r="C677" t="str">
        <f>VLOOKUP(A677,dataset!B:K,2,0)</f>
        <v>KEEP</v>
      </c>
      <c r="D677">
        <f>VLOOKUP(A677,dataset!B:K,3,0)</f>
        <v>0</v>
      </c>
      <c r="E677" t="str">
        <f>VLOOKUP(A677,dataset!B:K,9,0)</f>
        <v>Leptogenys_falcigera_MAMI0546_CASENT0071744</v>
      </c>
      <c r="F677" t="str">
        <f>VLOOKUP(A677,dataset!B:K,10,0)</f>
        <v>Leptogenys_falcigera_MAMI0546_CASENT0071744</v>
      </c>
      <c r="G677" t="s">
        <v>2607</v>
      </c>
      <c r="H677">
        <f t="shared" si="40"/>
        <v>1</v>
      </c>
      <c r="I677">
        <f t="shared" si="41"/>
        <v>1</v>
      </c>
      <c r="J677" t="str">
        <f t="shared" si="42"/>
        <v>mv Leptogenys_falcigera_MAMI0546_CASENT0071744.contigs.fasta ./final</v>
      </c>
      <c r="K677" t="str">
        <f t="shared" si="43"/>
        <v>mv Leptogenys_falcigera_MAMI0546_CASENT0071744.contigs.fasta Leptogenys_falcigera_MAMI0546_CASENT0071744.contigs.fasta</v>
      </c>
    </row>
    <row r="678" spans="1:11">
      <c r="A678" t="s">
        <v>871</v>
      </c>
      <c r="B678" t="s">
        <v>2608</v>
      </c>
      <c r="C678" t="str">
        <f>VLOOKUP(A678,dataset!B:K,2,0)</f>
        <v>KEEP</v>
      </c>
      <c r="D678">
        <f>VLOOKUP(A678,dataset!B:K,3,0)</f>
        <v>0</v>
      </c>
      <c r="E678" t="str">
        <f>VLOOKUP(A678,dataset!B:K,9,0)</f>
        <v>Leptogenys_fallax_D2098</v>
      </c>
      <c r="F678" t="str">
        <f>VLOOKUP(A678,dataset!B:K,10,0)</f>
        <v>Leptogenys_fallax_D2098</v>
      </c>
      <c r="G678" t="s">
        <v>2608</v>
      </c>
      <c r="H678">
        <f t="shared" si="40"/>
        <v>1</v>
      </c>
      <c r="I678">
        <f t="shared" si="41"/>
        <v>1</v>
      </c>
      <c r="J678" t="str">
        <f t="shared" si="42"/>
        <v>mv Leptogenys_fallax_D2098.contigs.fasta ./final</v>
      </c>
      <c r="K678" t="str">
        <f t="shared" si="43"/>
        <v>mv Leptogenys_fallax_D2098.contigs.fasta Leptogenys_fallax_D2098.contigs.fasta</v>
      </c>
    </row>
    <row r="679" spans="1:11">
      <c r="A679" t="s">
        <v>873</v>
      </c>
      <c r="B679" t="s">
        <v>2609</v>
      </c>
      <c r="C679" t="str">
        <f>VLOOKUP(A679,dataset!B:K,2,0)</f>
        <v>KEEP</v>
      </c>
      <c r="D679">
        <f>VLOOKUP(A679,dataset!B:K,3,0)</f>
        <v>0</v>
      </c>
      <c r="E679" t="str">
        <f>VLOOKUP(A679,dataset!B:K,9,0)</f>
        <v>Leptogenys_famelica_EX2238</v>
      </c>
      <c r="F679" t="str">
        <f>VLOOKUP(A679,dataset!B:K,10,0)</f>
        <v>Leptogenys_famelica_EX2238</v>
      </c>
      <c r="G679" t="s">
        <v>2609</v>
      </c>
      <c r="H679">
        <f t="shared" si="40"/>
        <v>1</v>
      </c>
      <c r="I679">
        <f t="shared" si="41"/>
        <v>1</v>
      </c>
      <c r="J679" t="str">
        <f t="shared" si="42"/>
        <v>mv Leptogenys_famelica_EX2238.contigs.fasta ./final</v>
      </c>
      <c r="K679" t="str">
        <f t="shared" si="43"/>
        <v>mv Leptogenys_famelica_EX2238.contigs.fasta Leptogenys_famelica_EX2238.contigs.fasta</v>
      </c>
    </row>
    <row r="680" spans="1:11">
      <c r="A680" t="s">
        <v>1962</v>
      </c>
      <c r="B680" t="s">
        <v>2610</v>
      </c>
      <c r="C680" t="str">
        <f>VLOOKUP(A680,dataset!B:K,2,0)</f>
        <v>REMOVE</v>
      </c>
      <c r="D680">
        <f>VLOOKUP(A680,dataset!B:K,3,0)</f>
        <v>0</v>
      </c>
      <c r="E680" t="str">
        <f>VLOOKUP(A680,dataset!B:K,9,0)</f>
        <v>Leptogenys_fasika_MAMI0547_CASENT0416216</v>
      </c>
      <c r="F680" t="str">
        <f>VLOOKUP(A680,dataset!B:K,10,0)</f>
        <v>Leptogenys_fasika_MAMI0547_CASENT0416216</v>
      </c>
      <c r="G680" t="s">
        <v>2610</v>
      </c>
      <c r="H680">
        <f t="shared" si="40"/>
        <v>1</v>
      </c>
      <c r="I680">
        <f t="shared" si="41"/>
        <v>1</v>
      </c>
      <c r="J680" t="str">
        <f t="shared" si="42"/>
        <v>mv Leptogenys_fasika_MAMI0547_CASENT0416216.contigs.fasta ./final</v>
      </c>
      <c r="K680" t="str">
        <f t="shared" si="43"/>
        <v>mv Leptogenys_fasika_MAMI0547_CASENT0416216.contigs.fasta Leptogenys_fasika_MAMI0547_CASENT0416216.contigs.fasta</v>
      </c>
    </row>
    <row r="681" spans="1:11">
      <c r="A681" t="s">
        <v>876</v>
      </c>
      <c r="B681" t="s">
        <v>2611</v>
      </c>
      <c r="C681" t="str">
        <f>VLOOKUP(A681,dataset!B:K,2,0)</f>
        <v>KEEP</v>
      </c>
      <c r="D681" t="str">
        <f>VLOOKUP(A681,dataset!B:K,3,0)</f>
        <v>KEEP</v>
      </c>
      <c r="E681" t="str">
        <f>VLOOKUP(A681,dataset!B:K,9,0)</f>
        <v>Leptogenys_ferrarii_EX2831</v>
      </c>
      <c r="F681" t="str">
        <f>VLOOKUP(A681,dataset!B:K,10,0)</f>
        <v>Leptogenys_ferrarii_EX2831</v>
      </c>
      <c r="G681" t="s">
        <v>2611</v>
      </c>
      <c r="H681">
        <f t="shared" si="40"/>
        <v>1</v>
      </c>
      <c r="I681">
        <f t="shared" si="41"/>
        <v>1</v>
      </c>
      <c r="J681" t="str">
        <f t="shared" si="42"/>
        <v>mv Leptogenys_ferrarii_EX2831.contigs.fasta ./final</v>
      </c>
      <c r="K681" t="str">
        <f t="shared" si="43"/>
        <v>mv Leptogenys_ferrarii_EX2831.contigs.fasta Leptogenys_ferrarii_EX2831.contigs.fasta</v>
      </c>
    </row>
    <row r="682" spans="1:11">
      <c r="A682" t="s">
        <v>1964</v>
      </c>
      <c r="B682" t="s">
        <v>2612</v>
      </c>
      <c r="C682" t="str">
        <f>VLOOKUP(A682,dataset!B:K,2,0)</f>
        <v>REMOVE</v>
      </c>
      <c r="D682">
        <f>VLOOKUP(A682,dataset!B:K,3,0)</f>
        <v>0</v>
      </c>
      <c r="E682" t="str">
        <f>VLOOKUP(A682,dataset!B:K,9,0)</f>
        <v>Leptogenys_fiandry_MAMI0548_CASENT0247244</v>
      </c>
      <c r="F682" t="str">
        <f>VLOOKUP(A682,dataset!B:K,10,0)</f>
        <v>Leptogenys_fiandry_MAMI0548_CASENT0247244</v>
      </c>
      <c r="G682" t="s">
        <v>2612</v>
      </c>
      <c r="H682">
        <f t="shared" si="40"/>
        <v>1</v>
      </c>
      <c r="I682">
        <f t="shared" si="41"/>
        <v>1</v>
      </c>
      <c r="J682" t="str">
        <f t="shared" si="42"/>
        <v>mv Leptogenys_fiandry_MAMI0548_CASENT0247244.contigs.fasta ./final</v>
      </c>
      <c r="K682" t="str">
        <f t="shared" si="43"/>
        <v>mv Leptogenys_fiandry_MAMI0548_CASENT0247244.contigs.fasta Leptogenys_fiandry_MAMI0548_CASENT0247244.contigs.fasta</v>
      </c>
    </row>
    <row r="683" spans="1:11">
      <c r="A683" t="s">
        <v>879</v>
      </c>
      <c r="B683" t="s">
        <v>2613</v>
      </c>
      <c r="C683" t="str">
        <f>VLOOKUP(A683,dataset!B:K,2,0)</f>
        <v>KEEP</v>
      </c>
      <c r="D683">
        <f>VLOOKUP(A683,dataset!B:K,3,0)</f>
        <v>0</v>
      </c>
      <c r="E683" t="str">
        <f>VLOOKUP(A683,dataset!B:K,9,0)</f>
        <v>Leptogenys_fortior_EX2569</v>
      </c>
      <c r="F683" t="str">
        <f>VLOOKUP(A683,dataset!B:K,10,0)</f>
        <v>Leptogenys_fortior_EX2569</v>
      </c>
      <c r="G683" t="s">
        <v>2613</v>
      </c>
      <c r="H683">
        <f t="shared" si="40"/>
        <v>1</v>
      </c>
      <c r="I683">
        <f t="shared" si="41"/>
        <v>1</v>
      </c>
      <c r="J683" t="str">
        <f t="shared" si="42"/>
        <v>mv Leptogenys_fortior_EX2569.contigs.fasta ./final</v>
      </c>
      <c r="K683" t="str">
        <f t="shared" si="43"/>
        <v>mv Leptogenys_fortior_EX2569.contigs.fasta Leptogenys_fortior_EX2569.contigs.fasta</v>
      </c>
    </row>
    <row r="684" spans="1:11">
      <c r="A684" t="s">
        <v>1966</v>
      </c>
      <c r="B684" t="s">
        <v>2614</v>
      </c>
      <c r="C684" t="str">
        <f>VLOOKUP(A684,dataset!B:K,2,0)</f>
        <v>REMOVE</v>
      </c>
      <c r="D684">
        <f>VLOOKUP(A684,dataset!B:K,3,0)</f>
        <v>0</v>
      </c>
      <c r="E684" t="str">
        <f>VLOOKUP(A684,dataset!B:K,9,0)</f>
        <v>Leptogenys_fotsivava_MAMI0549_CASENT0001421</v>
      </c>
      <c r="F684" t="str">
        <f>VLOOKUP(A684,dataset!B:K,10,0)</f>
        <v>Leptogenys_fotsivava_MAMI0549_CASENT0001421</v>
      </c>
      <c r="G684" t="s">
        <v>2614</v>
      </c>
      <c r="H684">
        <f t="shared" si="40"/>
        <v>1</v>
      </c>
      <c r="I684">
        <f t="shared" si="41"/>
        <v>1</v>
      </c>
      <c r="J684" t="str">
        <f t="shared" si="42"/>
        <v>mv Leptogenys_fotsivava_MAMI0549_CASENT0001421.contigs.fasta ./final</v>
      </c>
      <c r="K684" t="str">
        <f t="shared" si="43"/>
        <v>mv Leptogenys_fotsivava_MAMI0549_CASENT0001421.contigs.fasta Leptogenys_fotsivava_MAMI0549_CASENT0001421.contigs.fasta</v>
      </c>
    </row>
    <row r="685" spans="1:11">
      <c r="A685" t="s">
        <v>882</v>
      </c>
      <c r="B685" t="s">
        <v>2615</v>
      </c>
      <c r="C685" t="str">
        <f>VLOOKUP(A685,dataset!B:K,2,0)</f>
        <v>KEEP</v>
      </c>
      <c r="D685">
        <f>VLOOKUP(A685,dataset!B:K,3,0)</f>
        <v>0</v>
      </c>
      <c r="E685" t="str">
        <f>VLOOKUP(A685,dataset!B:K,9,0)</f>
        <v>Leptogenys_gagates_EX2239</v>
      </c>
      <c r="F685" t="str">
        <f>VLOOKUP(A685,dataset!B:K,10,0)</f>
        <v>Leptogenys_gagates_EX2239</v>
      </c>
      <c r="G685" t="s">
        <v>2615</v>
      </c>
      <c r="H685">
        <f t="shared" si="40"/>
        <v>1</v>
      </c>
      <c r="I685">
        <f t="shared" si="41"/>
        <v>1</v>
      </c>
      <c r="J685" t="str">
        <f t="shared" si="42"/>
        <v>mv Leptogenys_gagates_EX2239.contigs.fasta ./final</v>
      </c>
      <c r="K685" t="str">
        <f t="shared" si="43"/>
        <v>mv Leptogenys_gagates_EX2239.contigs.fasta Leptogenys_gagates_EX2239.contigs.fasta</v>
      </c>
    </row>
    <row r="686" spans="1:11">
      <c r="A686" t="s">
        <v>3981</v>
      </c>
      <c r="B686" t="s">
        <v>4321</v>
      </c>
      <c r="C686" t="str">
        <f>VLOOKUP(A686,dataset!B:K,2,0)</f>
        <v>KEEP</v>
      </c>
      <c r="D686">
        <f>VLOOKUP(A686,dataset!B:K,3,0)</f>
        <v>0</v>
      </c>
      <c r="E686" t="str">
        <f>VLOOKUP(A686,dataset!B:K,9,0)</f>
        <v>Leptogenys_gaigei_EX3083</v>
      </c>
      <c r="F686" t="str">
        <f>VLOOKUP(A686,dataset!B:K,10,0)</f>
        <v>Leptogenys_gaigei_EX3083</v>
      </c>
      <c r="G686" t="s">
        <v>4321</v>
      </c>
      <c r="H686">
        <f t="shared" si="40"/>
        <v>1</v>
      </c>
      <c r="I686">
        <f t="shared" si="41"/>
        <v>1</v>
      </c>
      <c r="J686" t="str">
        <f t="shared" si="42"/>
        <v>mv Leptogenys_gaigei_EX3083.contigs.fasta ./final</v>
      </c>
      <c r="K686" t="str">
        <f t="shared" si="43"/>
        <v>mv Leptogenys_gaigei_EX3083.contigs.fasta Leptogenys_gaigei_EX3083.contigs.fasta</v>
      </c>
    </row>
    <row r="687" spans="1:11">
      <c r="A687" t="s">
        <v>884</v>
      </c>
      <c r="B687" t="s">
        <v>2616</v>
      </c>
      <c r="C687" t="str">
        <f>VLOOKUP(A687,dataset!B:K,2,0)</f>
        <v>KEEP</v>
      </c>
      <c r="D687">
        <f>VLOOKUP(A687,dataset!B:K,3,0)</f>
        <v>0</v>
      </c>
      <c r="E687" t="str">
        <f>VLOOKUP(A687,dataset!B:K,9,0)</f>
        <v>Leptogenys_gatu_D2099</v>
      </c>
      <c r="F687" t="str">
        <f>VLOOKUP(A687,dataset!B:K,10,0)</f>
        <v>Leptogenys_gatu_D2099</v>
      </c>
      <c r="G687" t="s">
        <v>2616</v>
      </c>
      <c r="H687">
        <f t="shared" si="40"/>
        <v>1</v>
      </c>
      <c r="I687">
        <f t="shared" si="41"/>
        <v>1</v>
      </c>
      <c r="J687" t="str">
        <f t="shared" si="42"/>
        <v>mv Leptogenys_gatu_D2099.contigs.fasta ./final</v>
      </c>
      <c r="K687" t="str">
        <f t="shared" si="43"/>
        <v>mv Leptogenys_gatu_D2099.contigs.fasta Leptogenys_gatu_D2099.contigs.fasta</v>
      </c>
    </row>
    <row r="688" spans="1:11">
      <c r="A688" t="s">
        <v>1968</v>
      </c>
      <c r="B688" t="s">
        <v>2617</v>
      </c>
      <c r="C688" t="str">
        <f>VLOOKUP(A688,dataset!B:K,2,0)</f>
        <v>REMOVE</v>
      </c>
      <c r="D688">
        <f>VLOOKUP(A688,dataset!B:K,3,0)</f>
        <v>0</v>
      </c>
      <c r="E688" t="str">
        <f>VLOOKUP(A688,dataset!B:K,9,0)</f>
        <v>Leptogenys_gracilis_MAMI0550_CASENT0129782</v>
      </c>
      <c r="F688" t="str">
        <f>VLOOKUP(A688,dataset!B:K,10,0)</f>
        <v>Leptogenys_gracilis_MAMI0550_CASENT0129782</v>
      </c>
      <c r="G688" t="s">
        <v>2617</v>
      </c>
      <c r="H688">
        <f t="shared" si="40"/>
        <v>1</v>
      </c>
      <c r="I688">
        <f t="shared" si="41"/>
        <v>1</v>
      </c>
      <c r="J688" t="str">
        <f t="shared" si="42"/>
        <v>mv Leptogenys_gracilis_MAMI0550_CASENT0129782.contigs.fasta ./final</v>
      </c>
      <c r="K688" t="str">
        <f t="shared" si="43"/>
        <v>mv Leptogenys_gracilis_MAMI0550_CASENT0129782.contigs.fasta Leptogenys_gracilis_MAMI0550_CASENT0129782.contigs.fasta</v>
      </c>
    </row>
    <row r="689" spans="1:11">
      <c r="A689" t="s">
        <v>1970</v>
      </c>
      <c r="B689" t="s">
        <v>2618</v>
      </c>
      <c r="C689" t="str">
        <f>VLOOKUP(A689,dataset!B:K,2,0)</f>
        <v>KEEP</v>
      </c>
      <c r="D689">
        <f>VLOOKUP(A689,dataset!B:K,3,0)</f>
        <v>0</v>
      </c>
      <c r="E689" t="str">
        <f>VLOOKUP(A689,dataset!B:K,9,0)</f>
        <v>Leptogenys_grandidieri_MAMI0551_CASENT0001091</v>
      </c>
      <c r="F689" t="str">
        <f>VLOOKUP(A689,dataset!B:K,10,0)</f>
        <v>Leptogenys_grandidieri_MAMI0551_CASENT0001091</v>
      </c>
      <c r="G689" t="s">
        <v>2618</v>
      </c>
      <c r="H689">
        <f t="shared" si="40"/>
        <v>1</v>
      </c>
      <c r="I689">
        <f t="shared" si="41"/>
        <v>1</v>
      </c>
      <c r="J689" t="str">
        <f t="shared" si="42"/>
        <v>mv Leptogenys_grandidieri_MAMI0551_CASENT0001091.contigs.fasta ./final</v>
      </c>
      <c r="K689" t="str">
        <f t="shared" si="43"/>
        <v>mv Leptogenys_grandidieri_MAMI0551_CASENT0001091.contigs.fasta Leptogenys_grandidieri_MAMI0551_CASENT0001091.contigs.fasta</v>
      </c>
    </row>
    <row r="690" spans="1:11">
      <c r="A690" t="s">
        <v>888</v>
      </c>
      <c r="B690" t="s">
        <v>2619</v>
      </c>
      <c r="C690" t="str">
        <f>VLOOKUP(A690,dataset!B:K,2,0)</f>
        <v>REMOVE</v>
      </c>
      <c r="D690">
        <f>VLOOKUP(A690,dataset!B:K,3,0)</f>
        <v>0</v>
      </c>
      <c r="E690" t="str">
        <f>VLOOKUP(A690,dataset!B:K,9,0)</f>
        <v>Leptogenys_harmsi_EX2571</v>
      </c>
      <c r="F690" t="str">
        <f>VLOOKUP(A690,dataset!B:K,10,0)</f>
        <v>Leptogenys_harmsi_EX2571</v>
      </c>
      <c r="G690" t="s">
        <v>2619</v>
      </c>
      <c r="H690">
        <f t="shared" si="40"/>
        <v>1</v>
      </c>
      <c r="I690">
        <f t="shared" si="41"/>
        <v>1</v>
      </c>
      <c r="J690" t="str">
        <f t="shared" si="42"/>
        <v>mv Leptogenys_harmsi_EX2571.contigs.fasta ./final</v>
      </c>
      <c r="K690" t="str">
        <f t="shared" si="43"/>
        <v>mv Leptogenys_harmsi_EX2571.contigs.fasta Leptogenys_harmsi_EX2571.contigs.fasta</v>
      </c>
    </row>
    <row r="691" spans="1:11">
      <c r="A691" t="s">
        <v>890</v>
      </c>
      <c r="B691" t="s">
        <v>2620</v>
      </c>
      <c r="C691" t="str">
        <f>VLOOKUP(A691,dataset!B:K,2,0)</f>
        <v>KEEP</v>
      </c>
      <c r="D691">
        <f>VLOOKUP(A691,dataset!B:K,3,0)</f>
        <v>0</v>
      </c>
      <c r="E691" t="str">
        <f>VLOOKUP(A691,dataset!B:K,9,0)</f>
        <v>Leptogenys_havilandi_cf_D2488</v>
      </c>
      <c r="F691" t="str">
        <f>VLOOKUP(A691,dataset!B:K,10,0)</f>
        <v>Leptogenys_havilandi_cf_D2488</v>
      </c>
      <c r="G691" t="s">
        <v>2620</v>
      </c>
      <c r="H691">
        <f t="shared" si="40"/>
        <v>1</v>
      </c>
      <c r="I691">
        <f t="shared" si="41"/>
        <v>1</v>
      </c>
      <c r="J691" t="str">
        <f t="shared" si="42"/>
        <v>mv Leptogenys_havilandi_cf_D2488.contigs.fasta ./final</v>
      </c>
      <c r="K691" t="str">
        <f t="shared" si="43"/>
        <v>mv Leptogenys_havilandi_cf_D2488.contigs.fasta Leptogenys_havilandi_cf_D2488.contigs.fasta</v>
      </c>
    </row>
    <row r="692" spans="1:11">
      <c r="A692" t="s">
        <v>892</v>
      </c>
      <c r="B692" t="s">
        <v>2621</v>
      </c>
      <c r="C692" t="str">
        <f>VLOOKUP(A692,dataset!B:K,2,0)</f>
        <v>KEEP</v>
      </c>
      <c r="D692">
        <f>VLOOKUP(A692,dataset!B:K,3,0)</f>
        <v>0</v>
      </c>
      <c r="E692" t="str">
        <f>VLOOKUP(A692,dataset!B:K,9,0)</f>
        <v>Leptogenys_hebrideana_EX2832</v>
      </c>
      <c r="F692" t="str">
        <f>VLOOKUP(A692,dataset!B:K,10,0)</f>
        <v>Leptogenys_hebrideana_EX2832</v>
      </c>
      <c r="G692" t="s">
        <v>2621</v>
      </c>
      <c r="H692">
        <f t="shared" si="40"/>
        <v>1</v>
      </c>
      <c r="I692">
        <f t="shared" si="41"/>
        <v>1</v>
      </c>
      <c r="J692" t="str">
        <f t="shared" si="42"/>
        <v>mv Leptogenys_hebrideana_EX2832.contigs.fasta ./final</v>
      </c>
      <c r="K692" t="str">
        <f t="shared" si="43"/>
        <v>mv Leptogenys_hebrideana_EX2832.contigs.fasta Leptogenys_hebrideana_EX2832.contigs.fasta</v>
      </c>
    </row>
    <row r="693" spans="1:11">
      <c r="A693" t="s">
        <v>736</v>
      </c>
      <c r="B693" t="s">
        <v>2526</v>
      </c>
      <c r="C693" t="str">
        <f>VLOOKUP(A693,dataset!B:K,2,0)</f>
        <v>KEEP</v>
      </c>
      <c r="D693">
        <f>VLOOKUP(A693,dataset!B:K,3,0)</f>
        <v>0</v>
      </c>
      <c r="E693" t="str">
        <f>VLOOKUP(A693,dataset!B:K,9,0)</f>
        <v>Leptogenys_ID01_EX2845</v>
      </c>
      <c r="F693" t="str">
        <f>VLOOKUP(A693,dataset!B:K,10,0)</f>
        <v>Leptogenys_ID01_EX2845</v>
      </c>
      <c r="G693" t="s">
        <v>2526</v>
      </c>
      <c r="H693">
        <f t="shared" si="40"/>
        <v>1</v>
      </c>
      <c r="I693">
        <f t="shared" si="41"/>
        <v>1</v>
      </c>
      <c r="J693" t="str">
        <f t="shared" si="42"/>
        <v>mv Leptogenys_ID01_EX2845.contigs.fasta ./final</v>
      </c>
      <c r="K693" t="str">
        <f t="shared" si="43"/>
        <v>mv Leptogenys_ID01_EX2845.contigs.fasta Leptogenys_ID01_EX2845.contigs.fasta</v>
      </c>
    </row>
    <row r="694" spans="1:11">
      <c r="A694" t="s">
        <v>738</v>
      </c>
      <c r="B694" t="s">
        <v>2527</v>
      </c>
      <c r="C694" t="str">
        <f>VLOOKUP(A694,dataset!B:K,2,0)</f>
        <v>KEEP</v>
      </c>
      <c r="D694">
        <f>VLOOKUP(A694,dataset!B:K,3,0)</f>
        <v>0</v>
      </c>
      <c r="E694" t="str">
        <f>VLOOKUP(A694,dataset!B:K,9,0)</f>
        <v>Leptogenys_ID02_EX2847</v>
      </c>
      <c r="F694" t="str">
        <f>VLOOKUP(A694,dataset!B:K,10,0)</f>
        <v>Leptogenys_ID02_EX2847</v>
      </c>
      <c r="G694" t="s">
        <v>2527</v>
      </c>
      <c r="H694">
        <f t="shared" si="40"/>
        <v>1</v>
      </c>
      <c r="I694">
        <f t="shared" si="41"/>
        <v>1</v>
      </c>
      <c r="J694" t="str">
        <f t="shared" si="42"/>
        <v>mv Leptogenys_ID02_EX2847.contigs.fasta ./final</v>
      </c>
      <c r="K694" t="str">
        <f t="shared" si="43"/>
        <v>mv Leptogenys_ID02_EX2847.contigs.fasta Leptogenys_ID02_EX2847.contigs.fasta</v>
      </c>
    </row>
    <row r="695" spans="1:11">
      <c r="A695" t="s">
        <v>3983</v>
      </c>
      <c r="B695" t="s">
        <v>4332</v>
      </c>
      <c r="C695" t="str">
        <f>VLOOKUP(A695,dataset!B:K,2,0)</f>
        <v>KEEP</v>
      </c>
      <c r="D695">
        <f>VLOOKUP(A695,dataset!B:K,3,0)</f>
        <v>0</v>
      </c>
      <c r="E695" t="str">
        <f>VLOOKUP(A695,dataset!B:K,9,0)</f>
        <v>Leptogenys_iheringi_EX3084</v>
      </c>
      <c r="F695" t="str">
        <f>VLOOKUP(A695,dataset!B:K,10,0)</f>
        <v>Leptogenys_iheringi_EX3084</v>
      </c>
      <c r="G695" t="s">
        <v>4332</v>
      </c>
      <c r="H695">
        <f t="shared" si="40"/>
        <v>1</v>
      </c>
      <c r="I695">
        <f t="shared" si="41"/>
        <v>1</v>
      </c>
      <c r="J695" t="str">
        <f t="shared" si="42"/>
        <v>mv Leptogenys_iheringi_EX3084.contigs.fasta ./final</v>
      </c>
      <c r="K695" t="str">
        <f t="shared" si="43"/>
        <v>mv Leptogenys_iheringi_EX3084.contigs.fasta Leptogenys_iheringi_EX3084.contigs.fasta</v>
      </c>
    </row>
    <row r="696" spans="1:11">
      <c r="A696" t="s">
        <v>1972</v>
      </c>
      <c r="B696" t="s">
        <v>2622</v>
      </c>
      <c r="C696" t="str">
        <f>VLOOKUP(A696,dataset!B:K,2,0)</f>
        <v>REMOVE</v>
      </c>
      <c r="D696">
        <f>VLOOKUP(A696,dataset!B:K,3,0)</f>
        <v>0</v>
      </c>
      <c r="E696" t="str">
        <f>VLOOKUP(A696,dataset!B:K,9,0)</f>
        <v>Leptogenys_imerinensis_MAMI0552_CASENT0299253</v>
      </c>
      <c r="F696" t="str">
        <f>VLOOKUP(A696,dataset!B:K,10,0)</f>
        <v>Leptogenys_imerinensis_MAMI0552_CASENT0299253</v>
      </c>
      <c r="G696" t="s">
        <v>2622</v>
      </c>
      <c r="H696">
        <f t="shared" si="40"/>
        <v>1</v>
      </c>
      <c r="I696">
        <f t="shared" si="41"/>
        <v>1</v>
      </c>
      <c r="J696" t="str">
        <f t="shared" si="42"/>
        <v>mv Leptogenys_imerinensis_MAMI0552_CASENT0299253.contigs.fasta ./final</v>
      </c>
      <c r="K696" t="str">
        <f t="shared" si="43"/>
        <v>mv Leptogenys_imerinensis_MAMI0552_CASENT0299253.contigs.fasta Leptogenys_imerinensis_MAMI0552_CASENT0299253.contigs.fasta</v>
      </c>
    </row>
    <row r="697" spans="1:11">
      <c r="A697" t="s">
        <v>895</v>
      </c>
      <c r="B697" t="s">
        <v>2623</v>
      </c>
      <c r="C697" t="str">
        <f>VLOOKUP(A697,dataset!B:K,2,0)</f>
        <v>KEEP</v>
      </c>
      <c r="D697">
        <f>VLOOKUP(A697,dataset!B:K,3,0)</f>
        <v>0</v>
      </c>
      <c r="E697" t="str">
        <f>VLOOKUP(A697,dataset!B:K,9,0)</f>
        <v>Leptogenys_imperatrix_EX2269</v>
      </c>
      <c r="F697" t="str">
        <f>VLOOKUP(A697,dataset!B:K,10,0)</f>
        <v>Leptogenys_imperatrix_EX2269</v>
      </c>
      <c r="G697" t="s">
        <v>2623</v>
      </c>
      <c r="H697">
        <f t="shared" si="40"/>
        <v>1</v>
      </c>
      <c r="I697">
        <f t="shared" si="41"/>
        <v>1</v>
      </c>
      <c r="J697" t="str">
        <f t="shared" si="42"/>
        <v>mv Leptogenys_imperatrix_EX2269.contigs.fasta ./final</v>
      </c>
      <c r="K697" t="str">
        <f t="shared" si="43"/>
        <v>mv Leptogenys_imperatrix_EX2269.contigs.fasta Leptogenys_imperatrix_EX2269.contigs.fasta</v>
      </c>
    </row>
    <row r="698" spans="1:11">
      <c r="A698" t="s">
        <v>1974</v>
      </c>
      <c r="B698" t="s">
        <v>2624</v>
      </c>
      <c r="C698" t="str">
        <f>VLOOKUP(A698,dataset!B:K,2,0)</f>
        <v>REMOVE</v>
      </c>
      <c r="D698">
        <f>VLOOKUP(A698,dataset!B:K,3,0)</f>
        <v>0</v>
      </c>
      <c r="E698" t="str">
        <f>VLOOKUP(A698,dataset!B:K,9,0)</f>
        <v>Leptogenys_incisa_MAMI0559_CASENT0304420</v>
      </c>
      <c r="F698" t="str">
        <f>VLOOKUP(A698,dataset!B:K,10,0)</f>
        <v>Leptogenys_incisa_MAMI0559_CASENT0304420</v>
      </c>
      <c r="G698" t="s">
        <v>2624</v>
      </c>
      <c r="H698">
        <f t="shared" si="40"/>
        <v>1</v>
      </c>
      <c r="I698">
        <f t="shared" si="41"/>
        <v>1</v>
      </c>
      <c r="J698" t="str">
        <f t="shared" si="42"/>
        <v>mv Leptogenys_incisa_MAMI0559_CASENT0304420.contigs.fasta ./final</v>
      </c>
      <c r="K698" t="str">
        <f t="shared" si="43"/>
        <v>mv Leptogenys_incisa_MAMI0559_CASENT0304420.contigs.fasta Leptogenys_incisa_MAMI0559_CASENT0304420.contigs.fasta</v>
      </c>
    </row>
    <row r="699" spans="1:11">
      <c r="A699" t="s">
        <v>898</v>
      </c>
      <c r="B699" t="s">
        <v>2625</v>
      </c>
      <c r="C699" t="str">
        <f>VLOOKUP(A699,dataset!B:K,2,0)</f>
        <v>KEEP</v>
      </c>
      <c r="D699">
        <f>VLOOKUP(A699,dataset!B:K,3,0)</f>
        <v>0</v>
      </c>
      <c r="E699" t="str">
        <f>VLOOKUP(A699,dataset!B:K,9,0)</f>
        <v>Leptogenys_intermedia_D2492</v>
      </c>
      <c r="F699" t="str">
        <f>VLOOKUP(A699,dataset!B:K,10,0)</f>
        <v>Leptogenys_intermedia_D2492</v>
      </c>
      <c r="G699" t="s">
        <v>2625</v>
      </c>
      <c r="H699">
        <f t="shared" si="40"/>
        <v>1</v>
      </c>
      <c r="I699">
        <f t="shared" si="41"/>
        <v>1</v>
      </c>
      <c r="J699" t="str">
        <f t="shared" si="42"/>
        <v>mv Leptogenys_intermedia_D2492.contigs.fasta ./final</v>
      </c>
      <c r="K699" t="str">
        <f t="shared" si="43"/>
        <v>mv Leptogenys_intermedia_D2492.contigs.fasta Leptogenys_intermedia_D2492.contigs.fasta</v>
      </c>
    </row>
    <row r="700" spans="1:11">
      <c r="A700" t="s">
        <v>900</v>
      </c>
      <c r="B700" t="s">
        <v>2626</v>
      </c>
      <c r="C700" t="str">
        <f>VLOOKUP(A700,dataset!B:K,2,0)</f>
        <v>REMOVE</v>
      </c>
      <c r="D700">
        <f>VLOOKUP(A700,dataset!B:K,3,0)</f>
        <v>0</v>
      </c>
      <c r="E700" t="str">
        <f>VLOOKUP(A700,dataset!B:K,9,0)</f>
        <v>Leptogenys_iridescens_EX2369</v>
      </c>
      <c r="F700" t="str">
        <f>VLOOKUP(A700,dataset!B:K,10,0)</f>
        <v>Leptogenys_borneensis_EX2369</v>
      </c>
      <c r="G700" t="s">
        <v>5757</v>
      </c>
      <c r="H700">
        <f t="shared" si="40"/>
        <v>0</v>
      </c>
      <c r="I700">
        <f t="shared" si="41"/>
        <v>1</v>
      </c>
      <c r="J700" t="str">
        <f t="shared" si="42"/>
        <v>mv Leptogenys_iridescens_EX2369.contigs.fasta ./final</v>
      </c>
      <c r="K700" t="str">
        <f t="shared" si="43"/>
        <v>mv Leptogenys_iridescens_EX2369.contigs.fasta Leptogenys_borneensis_EX2369.contigs.fasta</v>
      </c>
    </row>
    <row r="701" spans="1:11">
      <c r="A701" t="s">
        <v>902</v>
      </c>
      <c r="B701" t="s">
        <v>2627</v>
      </c>
      <c r="C701" t="str">
        <f>VLOOKUP(A701,dataset!B:K,2,0)</f>
        <v>KEEP</v>
      </c>
      <c r="D701">
        <f>VLOOKUP(A701,dataset!B:K,3,0)</f>
        <v>0</v>
      </c>
      <c r="E701" t="str">
        <f>VLOOKUP(A701,dataset!B:K,9,0)</f>
        <v>Leptogenys_ixta_EX2834</v>
      </c>
      <c r="F701" t="str">
        <f>VLOOKUP(A701,dataset!B:K,10,0)</f>
        <v>Leptogenys_ixta_EX2834</v>
      </c>
      <c r="G701" t="s">
        <v>2627</v>
      </c>
      <c r="H701">
        <f t="shared" si="40"/>
        <v>1</v>
      </c>
      <c r="I701">
        <f t="shared" si="41"/>
        <v>1</v>
      </c>
      <c r="J701" t="str">
        <f t="shared" si="42"/>
        <v>mv Leptogenys_ixta_EX2834.contigs.fasta ./final</v>
      </c>
      <c r="K701" t="str">
        <f t="shared" si="43"/>
        <v>mv Leptogenys_ixta_EX2834.contigs.fasta Leptogenys_ixta_EX2834.contigs.fasta</v>
      </c>
    </row>
    <row r="702" spans="1:11">
      <c r="A702" t="s">
        <v>3985</v>
      </c>
      <c r="B702" t="s">
        <v>4245</v>
      </c>
      <c r="C702" t="str">
        <f>VLOOKUP(A702,dataset!B:K,2,0)</f>
        <v>KEEP</v>
      </c>
      <c r="D702">
        <f>VLOOKUP(A702,dataset!B:K,3,0)</f>
        <v>0</v>
      </c>
      <c r="E702" t="str">
        <f>VLOOKUP(A702,dataset!B:K,9,0)</f>
        <v>Leptogenys_Janda_sp1_EX3014</v>
      </c>
      <c r="F702" t="str">
        <f>VLOOKUP(A702,dataset!B:K,10,0)</f>
        <v>Leptogenys_Janda_sp1_EX3014</v>
      </c>
      <c r="G702" t="s">
        <v>4245</v>
      </c>
      <c r="H702">
        <f t="shared" si="40"/>
        <v>1</v>
      </c>
      <c r="I702">
        <f t="shared" si="41"/>
        <v>1</v>
      </c>
      <c r="J702" t="str">
        <f t="shared" si="42"/>
        <v>mv Leptogenys_Janda_sp1_EX3014.contigs.fasta ./final</v>
      </c>
      <c r="K702" t="str">
        <f t="shared" si="43"/>
        <v>mv Leptogenys_Janda_sp1_EX3014.contigs.fasta Leptogenys_Janda_sp1_EX3014.contigs.fasta</v>
      </c>
    </row>
    <row r="703" spans="1:11">
      <c r="A703" t="s">
        <v>1976</v>
      </c>
      <c r="B703" t="s">
        <v>2628</v>
      </c>
      <c r="C703" t="str">
        <f>VLOOKUP(A703,dataset!B:K,2,0)</f>
        <v>REMOVE</v>
      </c>
      <c r="D703">
        <f>VLOOKUP(A703,dataset!B:K,3,0)</f>
        <v>0</v>
      </c>
      <c r="E703" t="str">
        <f>VLOOKUP(A703,dataset!B:K,9,0)</f>
        <v>Leptogenys_johary_MAMI0560_CASENT0247202</v>
      </c>
      <c r="F703" t="str">
        <f>VLOOKUP(A703,dataset!B:K,10,0)</f>
        <v>Leptogenys_johary_MAMI0560_CASENT0247202</v>
      </c>
      <c r="G703" t="s">
        <v>2628</v>
      </c>
      <c r="H703">
        <f t="shared" si="40"/>
        <v>1</v>
      </c>
      <c r="I703">
        <f t="shared" si="41"/>
        <v>1</v>
      </c>
      <c r="J703" t="str">
        <f t="shared" si="42"/>
        <v>mv Leptogenys_johary_MAMI0560_CASENT0247202.contigs.fasta ./final</v>
      </c>
      <c r="K703" t="str">
        <f t="shared" si="43"/>
        <v>mv Leptogenys_johary_MAMI0560_CASENT0247202.contigs.fasta Leptogenys_johary_MAMI0560_CASENT0247202.contigs.fasta</v>
      </c>
    </row>
    <row r="704" spans="1:11">
      <c r="A704" t="s">
        <v>905</v>
      </c>
      <c r="B704" t="s">
        <v>2629</v>
      </c>
      <c r="C704" t="str">
        <f>VLOOKUP(A704,dataset!B:K,2,0)</f>
        <v>KEEP</v>
      </c>
      <c r="D704">
        <f>VLOOKUP(A704,dataset!B:K,3,0)</f>
        <v>0</v>
      </c>
      <c r="E704" t="str">
        <f>VLOOKUP(A704,dataset!B:K,9,0)</f>
        <v>Leptogenys_josephi_EX2268</v>
      </c>
      <c r="F704" t="str">
        <f>VLOOKUP(A704,dataset!B:K,10,0)</f>
        <v>Leptogenys_josephi_EX2268</v>
      </c>
      <c r="G704" t="s">
        <v>2629</v>
      </c>
      <c r="H704">
        <f t="shared" si="40"/>
        <v>1</v>
      </c>
      <c r="I704">
        <f t="shared" si="41"/>
        <v>1</v>
      </c>
      <c r="J704" t="str">
        <f t="shared" si="42"/>
        <v>mv Leptogenys_josephi_EX2268.contigs.fasta ./final</v>
      </c>
      <c r="K704" t="str">
        <f t="shared" si="43"/>
        <v>mv Leptogenys_josephi_EX2268.contigs.fasta Leptogenys_josephi_EX2268.contigs.fasta</v>
      </c>
    </row>
    <row r="705" spans="1:11">
      <c r="A705" t="s">
        <v>3987</v>
      </c>
      <c r="B705" t="s">
        <v>4302</v>
      </c>
      <c r="C705" t="str">
        <f>VLOOKUP(A705,dataset!B:K,2,0)</f>
        <v>KEEP</v>
      </c>
      <c r="D705">
        <f>VLOOKUP(A705,dataset!B:K,3,0)</f>
        <v>0</v>
      </c>
      <c r="E705" t="str">
        <f>VLOOKUP(A705,dataset!B:K,9,0)</f>
        <v>Leptogenys_keysseri_EX3011</v>
      </c>
      <c r="F705" t="str">
        <f>VLOOKUP(A705,dataset!B:K,10,0)</f>
        <v>Leptogenys_keysseri_EX3011</v>
      </c>
      <c r="G705" t="s">
        <v>4302</v>
      </c>
      <c r="H705">
        <f t="shared" si="40"/>
        <v>1</v>
      </c>
      <c r="I705">
        <f t="shared" si="41"/>
        <v>1</v>
      </c>
      <c r="J705" t="str">
        <f t="shared" si="42"/>
        <v>mv Leptogenys_keysseri_EX3011.contigs.fasta ./final</v>
      </c>
      <c r="K705" t="str">
        <f t="shared" si="43"/>
        <v>mv Leptogenys_keysseri_EX3011.contigs.fasta Leptogenys_keysseri_EX3011.contigs.fasta</v>
      </c>
    </row>
    <row r="706" spans="1:11">
      <c r="A706" t="s">
        <v>907</v>
      </c>
      <c r="B706" t="s">
        <v>2630</v>
      </c>
      <c r="C706" t="str">
        <f>VLOOKUP(A706,dataset!B:K,2,0)</f>
        <v>KEEP</v>
      </c>
      <c r="D706">
        <f>VLOOKUP(A706,dataset!B:K,3,0)</f>
        <v>0</v>
      </c>
      <c r="E706" t="str">
        <f>VLOOKUP(A706,dataset!B:K,9,0)</f>
        <v>Leptogenys_khaura_EX2866</v>
      </c>
      <c r="F706" t="str">
        <f>VLOOKUP(A706,dataset!B:K,10,0)</f>
        <v>Leptogenys_khaura_EX2866</v>
      </c>
      <c r="G706" t="s">
        <v>2630</v>
      </c>
      <c r="H706">
        <f t="shared" si="40"/>
        <v>1</v>
      </c>
      <c r="I706">
        <f t="shared" si="41"/>
        <v>1</v>
      </c>
      <c r="J706" t="str">
        <f t="shared" si="42"/>
        <v>mv Leptogenys_khaura_EX2866.contigs.fasta ./final</v>
      </c>
      <c r="K706" t="str">
        <f t="shared" si="43"/>
        <v>mv Leptogenys_khaura_EX2866.contigs.fasta Leptogenys_khaura_EX2866.contigs.fasta</v>
      </c>
    </row>
    <row r="707" spans="1:11">
      <c r="A707" t="s">
        <v>909</v>
      </c>
      <c r="B707" t="s">
        <v>2631</v>
      </c>
      <c r="C707" t="str">
        <f>VLOOKUP(A707,dataset!B:K,2,0)</f>
        <v>KEEP</v>
      </c>
      <c r="D707">
        <f>VLOOKUP(A707,dataset!B:K,3,0)</f>
        <v>0</v>
      </c>
      <c r="E707" t="str">
        <f>VLOOKUP(A707,dataset!B:K,9,0)</f>
        <v>Leptogenys_kiche_EX2240</v>
      </c>
      <c r="F707" t="str">
        <f>VLOOKUP(A707,dataset!B:K,10,0)</f>
        <v>Leptogenys_kiche_EX2240</v>
      </c>
      <c r="G707" t="s">
        <v>2631</v>
      </c>
      <c r="H707">
        <f t="shared" ref="H707:H770" si="44">IF(F707=B707,1,0)</f>
        <v>1</v>
      </c>
      <c r="I707">
        <f t="shared" ref="I707:I770" si="45">IF(G707=F707,1,0)</f>
        <v>1</v>
      </c>
      <c r="J707" t="str">
        <f t="shared" ref="J707:J770" si="46">"mv "&amp;B707&amp;".contigs.fasta ./final"</f>
        <v>mv Leptogenys_kiche_EX2240.contigs.fasta ./final</v>
      </c>
      <c r="K707" t="str">
        <f t="shared" ref="K707:K770" si="47">"mv "&amp;B707&amp;".contigs.fasta "&amp;G707&amp;".contigs.fasta"</f>
        <v>mv Leptogenys_kiche_EX2240.contigs.fasta Leptogenys_kiche_EX2240.contigs.fasta</v>
      </c>
    </row>
    <row r="708" spans="1:11">
      <c r="A708" t="s">
        <v>911</v>
      </c>
      <c r="B708" t="s">
        <v>2632</v>
      </c>
      <c r="C708" t="str">
        <f>VLOOKUP(A708,dataset!B:K,2,0)</f>
        <v>KEEP</v>
      </c>
      <c r="D708">
        <f>VLOOKUP(A708,dataset!B:K,3,0)</f>
        <v>0</v>
      </c>
      <c r="E708" t="str">
        <f>VLOOKUP(A708,dataset!B:K,9,0)</f>
        <v>Leptogenys_kitteli_nr_D2090</v>
      </c>
      <c r="F708" t="str">
        <f>VLOOKUP(A708,dataset!B:K,10,0)</f>
        <v>Leptogenys_kitteli_nr_D2090</v>
      </c>
      <c r="G708" t="s">
        <v>2632</v>
      </c>
      <c r="H708">
        <f t="shared" si="44"/>
        <v>1</v>
      </c>
      <c r="I708">
        <f t="shared" si="45"/>
        <v>1</v>
      </c>
      <c r="J708" t="str">
        <f t="shared" si="46"/>
        <v>mv Leptogenys_kitteli_nr_D2090.contigs.fasta ./final</v>
      </c>
      <c r="K708" t="str">
        <f t="shared" si="47"/>
        <v>mv Leptogenys_kitteli_nr_D2090.contigs.fasta Leptogenys_kitteli_nr_D2090.contigs.fasta</v>
      </c>
    </row>
    <row r="709" spans="1:11">
      <c r="A709" t="s">
        <v>913</v>
      </c>
      <c r="B709" t="s">
        <v>2633</v>
      </c>
      <c r="C709" t="str">
        <f>VLOOKUP(A709,dataset!B:K,2,0)</f>
        <v>REMOVE</v>
      </c>
      <c r="D709" t="str">
        <f>VLOOKUP(A709,dataset!B:K,3,0)</f>
        <v>KEEP</v>
      </c>
      <c r="E709" t="str">
        <f>VLOOKUP(A709,dataset!B:K,9,0)</f>
        <v>Leptogenys_kraepelini_EX2683</v>
      </c>
      <c r="F709" t="str">
        <f>VLOOKUP(A709,dataset!B:K,10,0)</f>
        <v>Leptogenys_harmsi_EX2683</v>
      </c>
      <c r="G709" t="s">
        <v>6007</v>
      </c>
      <c r="H709">
        <f t="shared" si="44"/>
        <v>0</v>
      </c>
      <c r="I709">
        <f t="shared" si="45"/>
        <v>1</v>
      </c>
      <c r="J709" t="str">
        <f t="shared" si="46"/>
        <v>mv Leptogenys_kraepelini_EX2683.contigs.fasta ./final</v>
      </c>
      <c r="K709" t="str">
        <f t="shared" si="47"/>
        <v>mv Leptogenys_kraepelini_EX2683.contigs.fasta Leptogenys_harmsi_EX2683.contigs.fasta</v>
      </c>
    </row>
    <row r="710" spans="1:11">
      <c r="A710" t="s">
        <v>1978</v>
      </c>
      <c r="B710" t="s">
        <v>2634</v>
      </c>
      <c r="C710" t="str">
        <f>VLOOKUP(A710,dataset!B:K,2,0)</f>
        <v>REMOVE</v>
      </c>
      <c r="D710">
        <f>VLOOKUP(A710,dataset!B:K,3,0)</f>
        <v>0</v>
      </c>
      <c r="E710" t="str">
        <f>VLOOKUP(A710,dataset!B:K,9,0)</f>
        <v>Leptogenys_lavavava_MAMI1270_CASENT0247259</v>
      </c>
      <c r="F710" t="str">
        <f>VLOOKUP(A710,dataset!B:K,10,0)</f>
        <v>Leptogenys_lavavava_MAMI1270_CASENT0247259</v>
      </c>
      <c r="G710" t="s">
        <v>2634</v>
      </c>
      <c r="H710">
        <f t="shared" si="44"/>
        <v>1</v>
      </c>
      <c r="I710">
        <f t="shared" si="45"/>
        <v>1</v>
      </c>
      <c r="J710" t="str">
        <f t="shared" si="46"/>
        <v>mv Leptogenys_lavavava_MAMI1270_CASENT0247259.contigs.fasta ./final</v>
      </c>
      <c r="K710" t="str">
        <f t="shared" si="47"/>
        <v>mv Leptogenys_lavavava_MAMI1270_CASENT0247259.contigs.fasta Leptogenys_lavavava_MAMI1270_CASENT0247259.contigs.fasta</v>
      </c>
    </row>
    <row r="711" spans="1:11">
      <c r="A711" t="s">
        <v>916</v>
      </c>
      <c r="B711" t="s">
        <v>2635</v>
      </c>
      <c r="C711" t="str">
        <f>VLOOKUP(A711,dataset!B:K,2,0)</f>
        <v>KEEP</v>
      </c>
      <c r="D711">
        <f>VLOOKUP(A711,dataset!B:K,3,0)</f>
        <v>0</v>
      </c>
      <c r="E711" t="str">
        <f>VLOOKUP(A711,dataset!B:K,9,0)</f>
        <v>Leptogenys_leiothorax_D2496</v>
      </c>
      <c r="F711" t="str">
        <f>VLOOKUP(A711,dataset!B:K,10,0)</f>
        <v>Leptogenys_leiothorax_D2496</v>
      </c>
      <c r="G711" t="s">
        <v>2635</v>
      </c>
      <c r="H711">
        <f t="shared" si="44"/>
        <v>1</v>
      </c>
      <c r="I711">
        <f t="shared" si="45"/>
        <v>1</v>
      </c>
      <c r="J711" t="str">
        <f t="shared" si="46"/>
        <v>mv Leptogenys_leiothorax_D2496.contigs.fasta ./final</v>
      </c>
      <c r="K711" t="str">
        <f t="shared" si="47"/>
        <v>mv Leptogenys_leiothorax_D2496.contigs.fasta Leptogenys_leiothorax_D2496.contigs.fasta</v>
      </c>
    </row>
    <row r="712" spans="1:11">
      <c r="A712" t="s">
        <v>918</v>
      </c>
      <c r="B712" t="s">
        <v>2636</v>
      </c>
      <c r="C712" t="str">
        <f>VLOOKUP(A712,dataset!B:K,2,0)</f>
        <v>KEEP</v>
      </c>
      <c r="D712" t="str">
        <f>VLOOKUP(A712,dataset!B:K,3,0)</f>
        <v>KEEP</v>
      </c>
      <c r="E712" t="str">
        <f>VLOOKUP(A712,dataset!B:K,9,0)</f>
        <v>Leptogenys_letilae_D2100</v>
      </c>
      <c r="F712" t="str">
        <f>VLOOKUP(A712,dataset!B:K,10,0)</f>
        <v>Leptogenys_letilae_D2100</v>
      </c>
      <c r="G712" t="s">
        <v>2636</v>
      </c>
      <c r="H712">
        <f t="shared" si="44"/>
        <v>1</v>
      </c>
      <c r="I712">
        <f t="shared" si="45"/>
        <v>1</v>
      </c>
      <c r="J712" t="str">
        <f t="shared" si="46"/>
        <v>mv Leptogenys_letilae_D2100.contigs.fasta ./final</v>
      </c>
      <c r="K712" t="str">
        <f t="shared" si="47"/>
        <v>mv Leptogenys_letilae_D2100.contigs.fasta Leptogenys_letilae_D2100.contigs.fasta</v>
      </c>
    </row>
    <row r="713" spans="1:11">
      <c r="A713" t="s">
        <v>1980</v>
      </c>
      <c r="B713" t="s">
        <v>2637</v>
      </c>
      <c r="C713" t="str">
        <f>VLOOKUP(A713,dataset!B:K,2,0)</f>
        <v>REMOVE</v>
      </c>
      <c r="D713">
        <f>VLOOKUP(A713,dataset!B:K,3,0)</f>
        <v>0</v>
      </c>
      <c r="E713" t="str">
        <f>VLOOKUP(A713,dataset!B:K,9,0)</f>
        <v>Leptogenys_lohahela_MAMI0561_CASENT0247210</v>
      </c>
      <c r="F713" t="str">
        <f>VLOOKUP(A713,dataset!B:K,10,0)</f>
        <v>Leptogenys_lohahela_MAMI0561_CASENT0247210</v>
      </c>
      <c r="G713" t="s">
        <v>2637</v>
      </c>
      <c r="H713">
        <f t="shared" si="44"/>
        <v>1</v>
      </c>
      <c r="I713">
        <f t="shared" si="45"/>
        <v>1</v>
      </c>
      <c r="J713" t="str">
        <f t="shared" si="46"/>
        <v>mv Leptogenys_lohahela_MAMI0561_CASENT0247210.contigs.fasta ./final</v>
      </c>
      <c r="K713" t="str">
        <f t="shared" si="47"/>
        <v>mv Leptogenys_lohahela_MAMI0561_CASENT0247210.contigs.fasta Leptogenys_lohahela_MAMI0561_CASENT0247210.contigs.fasta</v>
      </c>
    </row>
    <row r="714" spans="1:11">
      <c r="A714" t="s">
        <v>921</v>
      </c>
      <c r="B714" t="s">
        <v>2638</v>
      </c>
      <c r="C714" t="str">
        <f>VLOOKUP(A714,dataset!B:K,2,0)</f>
        <v>REMOVE</v>
      </c>
      <c r="D714">
        <f>VLOOKUP(A714,dataset!B:K,3,0)</f>
        <v>0</v>
      </c>
      <c r="E714" t="str">
        <f>VLOOKUP(A714,dataset!B:K,9,0)</f>
        <v>Leptogenys_longensis_EX2835</v>
      </c>
      <c r="F714" t="str">
        <f>VLOOKUP(A714,dataset!B:K,10,0)</f>
        <v>Leptogenys_turneri_EX2835</v>
      </c>
      <c r="G714" t="s">
        <v>5728</v>
      </c>
      <c r="H714">
        <f t="shared" si="44"/>
        <v>0</v>
      </c>
      <c r="I714">
        <f t="shared" si="45"/>
        <v>1</v>
      </c>
      <c r="J714" t="str">
        <f t="shared" si="46"/>
        <v>mv Leptogenys_longensis_EX2835.contigs.fasta ./final</v>
      </c>
      <c r="K714" t="str">
        <f t="shared" si="47"/>
        <v>mv Leptogenys_longensis_EX2835.contigs.fasta Leptogenys_turneri_EX2835.contigs.fasta</v>
      </c>
    </row>
    <row r="715" spans="1:11">
      <c r="A715" t="s">
        <v>1982</v>
      </c>
      <c r="B715" t="s">
        <v>2639</v>
      </c>
      <c r="C715" t="str">
        <f>VLOOKUP(A715,dataset!B:K,2,0)</f>
        <v>KEEP</v>
      </c>
      <c r="D715">
        <f>VLOOKUP(A715,dataset!B:K,3,0)</f>
        <v>0</v>
      </c>
      <c r="E715" t="str">
        <f>VLOOKUP(A715,dataset!B:K,9,0)</f>
        <v>Leptogenys_lucida_MAMI0562_CASENT0296982</v>
      </c>
      <c r="F715" t="str">
        <f>VLOOKUP(A715,dataset!B:K,10,0)</f>
        <v>Leptogenys_lucida_MAMI0562_CASENT0296982</v>
      </c>
      <c r="G715" t="s">
        <v>2639</v>
      </c>
      <c r="H715">
        <f t="shared" si="44"/>
        <v>1</v>
      </c>
      <c r="I715">
        <f t="shared" si="45"/>
        <v>1</v>
      </c>
      <c r="J715" t="str">
        <f t="shared" si="46"/>
        <v>mv Leptogenys_lucida_MAMI0562_CASENT0296982.contigs.fasta ./final</v>
      </c>
      <c r="K715" t="str">
        <f t="shared" si="47"/>
        <v>mv Leptogenys_lucida_MAMI0562_CASENT0296982.contigs.fasta Leptogenys_lucida_MAMI0562_CASENT0296982.contigs.fasta</v>
      </c>
    </row>
    <row r="716" spans="1:11">
      <c r="A716" t="s">
        <v>3989</v>
      </c>
      <c r="B716" t="s">
        <v>4343</v>
      </c>
      <c r="C716" t="str">
        <f>VLOOKUP(A716,dataset!B:K,2,0)</f>
        <v>KEEP</v>
      </c>
      <c r="D716">
        <f>VLOOKUP(A716,dataset!B:K,3,0)</f>
        <v>0</v>
      </c>
      <c r="E716" t="str">
        <f>VLOOKUP(A716,dataset!B:K,9,0)</f>
        <v>Leptogenys_luederwaldti_EX3086</v>
      </c>
      <c r="F716" t="str">
        <f>VLOOKUP(A716,dataset!B:K,10,0)</f>
        <v>Leptogenys_luederwaldti_EX3086</v>
      </c>
      <c r="G716" t="s">
        <v>4343</v>
      </c>
      <c r="H716">
        <f t="shared" si="44"/>
        <v>1</v>
      </c>
      <c r="I716">
        <f t="shared" si="45"/>
        <v>1</v>
      </c>
      <c r="J716" t="str">
        <f t="shared" si="46"/>
        <v>mv Leptogenys_luederwaldti_EX3086.contigs.fasta ./final</v>
      </c>
      <c r="K716" t="str">
        <f t="shared" si="47"/>
        <v>mv Leptogenys_luederwaldti_EX3086.contigs.fasta Leptogenys_luederwaldti_EX3086.contigs.fasta</v>
      </c>
    </row>
    <row r="717" spans="1:11">
      <c r="A717" t="s">
        <v>3991</v>
      </c>
      <c r="B717" t="s">
        <v>4381</v>
      </c>
      <c r="C717" t="str">
        <f>VLOOKUP(A717,dataset!B:K,2,0)</f>
        <v>KEEP</v>
      </c>
      <c r="D717">
        <f>VLOOKUP(A717,dataset!B:K,3,0)</f>
        <v>0</v>
      </c>
      <c r="E717" t="str">
        <f>VLOOKUP(A717,dataset!B:K,9,0)</f>
        <v>Leptogenys_mactans_D2415</v>
      </c>
      <c r="F717" t="str">
        <f>VLOOKUP(A717,dataset!B:K,10,0)</f>
        <v>Leptogenys_mactans_D2415</v>
      </c>
      <c r="G717" t="s">
        <v>4381</v>
      </c>
      <c r="H717">
        <f t="shared" si="44"/>
        <v>1</v>
      </c>
      <c r="I717">
        <f t="shared" si="45"/>
        <v>1</v>
      </c>
      <c r="J717" t="str">
        <f t="shared" si="46"/>
        <v>mv Leptogenys_mactans_D2415.contigs.fasta ./final</v>
      </c>
      <c r="K717" t="str">
        <f t="shared" si="47"/>
        <v>mv Leptogenys_mactans_D2415.contigs.fasta Leptogenys_mactans_D2415.contigs.fasta</v>
      </c>
    </row>
    <row r="718" spans="1:11">
      <c r="A718" t="s">
        <v>1984</v>
      </c>
      <c r="B718" t="s">
        <v>2640</v>
      </c>
      <c r="C718" t="str">
        <f>VLOOKUP(A718,dataset!B:K,2,0)</f>
        <v>REMOVE</v>
      </c>
      <c r="D718">
        <f>VLOOKUP(A718,dataset!B:K,3,0)</f>
        <v>0</v>
      </c>
      <c r="E718" t="str">
        <f>VLOOKUP(A718,dataset!B:K,9,0)</f>
        <v>Leptogenys_malama_BBX463_CASENT0347708</v>
      </c>
      <c r="F718" t="str">
        <f>VLOOKUP(A718,dataset!B:K,10,0)</f>
        <v>Leptogenys_malama_BBX463_CASENT0347708</v>
      </c>
      <c r="G718" t="s">
        <v>2640</v>
      </c>
      <c r="H718">
        <f t="shared" si="44"/>
        <v>1</v>
      </c>
      <c r="I718">
        <f t="shared" si="45"/>
        <v>1</v>
      </c>
      <c r="J718" t="str">
        <f t="shared" si="46"/>
        <v>mv Leptogenys_malama_BBX463_CASENT0347708.contigs.fasta ./final</v>
      </c>
      <c r="K718" t="str">
        <f t="shared" si="47"/>
        <v>mv Leptogenys_malama_BBX463_CASENT0347708.contigs.fasta Leptogenys_malama_BBX463_CASENT0347708.contigs.fasta</v>
      </c>
    </row>
    <row r="719" spans="1:11">
      <c r="A719" t="s">
        <v>1986</v>
      </c>
      <c r="B719" t="s">
        <v>2641</v>
      </c>
      <c r="C719" t="str">
        <f>VLOOKUP(A719,dataset!B:K,2,0)</f>
        <v>REMOVE</v>
      </c>
      <c r="D719">
        <f>VLOOKUP(A719,dataset!B:K,3,0)</f>
        <v>0</v>
      </c>
      <c r="E719" t="str">
        <f>VLOOKUP(A719,dataset!B:K,9,0)</f>
        <v>Leptogenys_mangabe_MAMI0563_CASENT0496843</v>
      </c>
      <c r="F719" t="str">
        <f>VLOOKUP(A719,dataset!B:K,10,0)</f>
        <v>Leptogenys_mangabe_MAMI0563_CASENT0496843</v>
      </c>
      <c r="G719" t="s">
        <v>2641</v>
      </c>
      <c r="H719">
        <f t="shared" si="44"/>
        <v>1</v>
      </c>
      <c r="I719">
        <f t="shared" si="45"/>
        <v>1</v>
      </c>
      <c r="J719" t="str">
        <f t="shared" si="46"/>
        <v>mv Leptogenys_mangabe_MAMI0563_CASENT0496843.contigs.fasta ./final</v>
      </c>
      <c r="K719" t="str">
        <f t="shared" si="47"/>
        <v>mv Leptogenys_mangabe_MAMI0563_CASENT0496843.contigs.fasta Leptogenys_mangabe_MAMI0563_CASENT0496843.contigs.fasta</v>
      </c>
    </row>
    <row r="720" spans="1:11">
      <c r="A720" t="s">
        <v>1988</v>
      </c>
      <c r="B720" t="s">
        <v>2642</v>
      </c>
      <c r="C720" t="str">
        <f>VLOOKUP(A720,dataset!B:K,2,0)</f>
        <v>REMOVE</v>
      </c>
      <c r="D720">
        <f>VLOOKUP(A720,dataset!B:K,3,0)</f>
        <v>0</v>
      </c>
      <c r="E720" t="str">
        <f>VLOOKUP(A720,dataset!B:K,9,0)</f>
        <v>Leptogenys_manja_MAMI0564_CASENT0071598</v>
      </c>
      <c r="F720" t="str">
        <f>VLOOKUP(A720,dataset!B:K,10,0)</f>
        <v>Leptogenys_manja_MAMI0564_CASENT0071598</v>
      </c>
      <c r="G720" t="s">
        <v>2642</v>
      </c>
      <c r="H720">
        <f t="shared" si="44"/>
        <v>1</v>
      </c>
      <c r="I720">
        <f t="shared" si="45"/>
        <v>1</v>
      </c>
      <c r="J720" t="str">
        <f t="shared" si="46"/>
        <v>mv Leptogenys_manja_MAMI0564_CASENT0071598.contigs.fasta ./final</v>
      </c>
      <c r="K720" t="str">
        <f t="shared" si="47"/>
        <v>mv Leptogenys_manja_MAMI0564_CASENT0071598.contigs.fasta Leptogenys_manja_MAMI0564_CASENT0071598.contigs.fasta</v>
      </c>
    </row>
    <row r="721" spans="1:11">
      <c r="A721" t="s">
        <v>1990</v>
      </c>
      <c r="B721" t="s">
        <v>2643</v>
      </c>
      <c r="C721" t="str">
        <f>VLOOKUP(A721,dataset!B:K,2,0)</f>
        <v>REMOVE</v>
      </c>
      <c r="D721">
        <f>VLOOKUP(A721,dataset!B:K,3,0)</f>
        <v>0</v>
      </c>
      <c r="E721" t="str">
        <f>VLOOKUP(A721,dataset!B:K,9,0)</f>
        <v>Leptogenys_manongarivo_MAMI0565_CASENT0175360</v>
      </c>
      <c r="F721" t="str">
        <f>VLOOKUP(A721,dataset!B:K,10,0)</f>
        <v>Leptogenys_manongarivo_MAMI0565_CASENT0175360</v>
      </c>
      <c r="G721" t="s">
        <v>2643</v>
      </c>
      <c r="H721">
        <f t="shared" si="44"/>
        <v>1</v>
      </c>
      <c r="I721">
        <f t="shared" si="45"/>
        <v>1</v>
      </c>
      <c r="J721" t="str">
        <f t="shared" si="46"/>
        <v>mv Leptogenys_manongarivo_MAMI0565_CASENT0175360.contigs.fasta ./final</v>
      </c>
      <c r="K721" t="str">
        <f t="shared" si="47"/>
        <v>mv Leptogenys_manongarivo_MAMI0565_CASENT0175360.contigs.fasta Leptogenys_manongarivo_MAMI0565_CASENT0175360.contigs.fasta</v>
      </c>
    </row>
    <row r="722" spans="1:11">
      <c r="A722" t="s">
        <v>1992</v>
      </c>
      <c r="B722" t="s">
        <v>2644</v>
      </c>
      <c r="C722" t="str">
        <f>VLOOKUP(A722,dataset!B:K,2,0)</f>
        <v>KEEP</v>
      </c>
      <c r="D722">
        <f>VLOOKUP(A722,dataset!B:K,3,0)</f>
        <v>0</v>
      </c>
      <c r="E722" t="str">
        <f>VLOOKUP(A722,dataset!B:K,9,0)</f>
        <v>Leptogenys_maxillosa_MAMI0566_CASENT0136413</v>
      </c>
      <c r="F722" t="str">
        <f>VLOOKUP(A722,dataset!B:K,10,0)</f>
        <v>Leptogenys_maxillosa_MAMI0566_CASENT0136413</v>
      </c>
      <c r="G722" t="s">
        <v>2644</v>
      </c>
      <c r="H722">
        <f t="shared" si="44"/>
        <v>1</v>
      </c>
      <c r="I722">
        <f t="shared" si="45"/>
        <v>1</v>
      </c>
      <c r="J722" t="str">
        <f t="shared" si="46"/>
        <v>mv Leptogenys_maxillosa_MAMI0566_CASENT0136413.contigs.fasta ./final</v>
      </c>
      <c r="K722" t="str">
        <f t="shared" si="47"/>
        <v>mv Leptogenys_maxillosa_MAMI0566_CASENT0136413.contigs.fasta Leptogenys_maxillosa_MAMI0566_CASENT0136413.contigs.fasta</v>
      </c>
    </row>
    <row r="723" spans="1:11">
      <c r="A723" t="s">
        <v>929</v>
      </c>
      <c r="B723" t="s">
        <v>2645</v>
      </c>
      <c r="C723" t="str">
        <f>VLOOKUP(A723,dataset!B:K,2,0)</f>
        <v>KEEP</v>
      </c>
      <c r="D723">
        <f>VLOOKUP(A723,dataset!B:K,3,0)</f>
        <v>0</v>
      </c>
      <c r="E723" t="str">
        <f>VLOOKUP(A723,dataset!B:K,9,0)</f>
        <v>Leptogenys_maya_EX2241</v>
      </c>
      <c r="F723" t="str">
        <f>VLOOKUP(A723,dataset!B:K,10,0)</f>
        <v>Leptogenys_maya_EX2241</v>
      </c>
      <c r="G723" t="s">
        <v>2645</v>
      </c>
      <c r="H723">
        <f t="shared" si="44"/>
        <v>1</v>
      </c>
      <c r="I723">
        <f t="shared" si="45"/>
        <v>1</v>
      </c>
      <c r="J723" t="str">
        <f t="shared" si="46"/>
        <v>mv Leptogenys_maya_EX2241.contigs.fasta ./final</v>
      </c>
      <c r="K723" t="str">
        <f t="shared" si="47"/>
        <v>mv Leptogenys_maya_EX2241.contigs.fasta Leptogenys_maya_EX2241.contigs.fasta</v>
      </c>
    </row>
    <row r="724" spans="1:11">
      <c r="A724" t="s">
        <v>5908</v>
      </c>
      <c r="B724" t="s">
        <v>5901</v>
      </c>
      <c r="C724" t="str">
        <f>VLOOKUP(A724,dataset!B:K,2,0)</f>
        <v>KEEP</v>
      </c>
      <c r="D724">
        <f>VLOOKUP(A724,dataset!B:K,3,0)</f>
        <v>0</v>
      </c>
      <c r="E724" t="str">
        <f>VLOOKUP(A724,dataset!B:K,9,0)</f>
        <v>Leptogenys_mayotte_MAMI0567</v>
      </c>
      <c r="F724" t="str">
        <f>VLOOKUP(A724,dataset!B:K,10,0)</f>
        <v>Leptogenys_mayotte_MAMI0567</v>
      </c>
      <c r="G724" t="s">
        <v>5901</v>
      </c>
      <c r="H724">
        <f t="shared" si="44"/>
        <v>1</v>
      </c>
      <c r="I724">
        <f t="shared" si="45"/>
        <v>1</v>
      </c>
      <c r="J724" t="str">
        <f t="shared" si="46"/>
        <v>mv Leptogenys_mayotte_MAMI0567.contigs.fasta ./final</v>
      </c>
      <c r="K724" t="str">
        <f t="shared" si="47"/>
        <v>mv Leptogenys_mayotte_MAMI0567.contigs.fasta Leptogenys_mayotte_MAMI0567.contigs.fasta</v>
      </c>
    </row>
    <row r="725" spans="1:11">
      <c r="A725" t="s">
        <v>931</v>
      </c>
      <c r="B725" t="s">
        <v>2646</v>
      </c>
      <c r="C725" t="str">
        <f>VLOOKUP(A725,dataset!B:K,2,0)</f>
        <v>KEEP</v>
      </c>
      <c r="D725" t="str">
        <f>VLOOKUP(A725,dataset!B:K,3,0)</f>
        <v>KEEP</v>
      </c>
      <c r="E725" t="str">
        <f>VLOOKUP(A725,dataset!B:K,9,0)</f>
        <v>Leptogenys_mengzii_EX2664</v>
      </c>
      <c r="F725" t="str">
        <f>VLOOKUP(A725,dataset!B:K,10,0)</f>
        <v>Leptogenys_mengzii_EX2664</v>
      </c>
      <c r="G725" t="s">
        <v>2646</v>
      </c>
      <c r="H725">
        <f t="shared" si="44"/>
        <v>1</v>
      </c>
      <c r="I725">
        <f t="shared" si="45"/>
        <v>1</v>
      </c>
      <c r="J725" t="str">
        <f t="shared" si="46"/>
        <v>mv Leptogenys_mengzii_EX2664.contigs.fasta ./final</v>
      </c>
      <c r="K725" t="str">
        <f t="shared" si="47"/>
        <v>mv Leptogenys_mengzii_EX2664.contigs.fasta Leptogenys_mengzii_EX2664.contigs.fasta</v>
      </c>
    </row>
    <row r="726" spans="1:11">
      <c r="A726" t="s">
        <v>933</v>
      </c>
      <c r="B726" t="s">
        <v>2647</v>
      </c>
      <c r="C726" t="str">
        <f>VLOOKUP(A726,dataset!B:K,2,0)</f>
        <v>KEEP</v>
      </c>
      <c r="D726">
        <f>VLOOKUP(A726,dataset!B:K,3,0)</f>
        <v>0</v>
      </c>
      <c r="E726" t="str">
        <f>VLOOKUP(A726,dataset!B:K,9,0)</f>
        <v>Leptogenys_mgb01_EX2457</v>
      </c>
      <c r="F726" t="str">
        <f>VLOOKUP(A726,dataset!B:K,10,0)</f>
        <v>Leptogenys_mgb01_EX2457</v>
      </c>
      <c r="G726" t="s">
        <v>2647</v>
      </c>
      <c r="H726">
        <f t="shared" si="44"/>
        <v>1</v>
      </c>
      <c r="I726">
        <f t="shared" si="45"/>
        <v>1</v>
      </c>
      <c r="J726" t="str">
        <f t="shared" si="46"/>
        <v>mv Leptogenys_mgb01_EX2457.contigs.fasta ./final</v>
      </c>
      <c r="K726" t="str">
        <f t="shared" si="47"/>
        <v>mv Leptogenys_mgb01_EX2457.contigs.fasta Leptogenys_mgb01_EX2457.contigs.fasta</v>
      </c>
    </row>
    <row r="727" spans="1:11">
      <c r="A727" t="s">
        <v>935</v>
      </c>
      <c r="B727" t="s">
        <v>2648</v>
      </c>
      <c r="C727" t="str">
        <f>VLOOKUP(A727,dataset!B:K,2,0)</f>
        <v>REMOVE</v>
      </c>
      <c r="D727">
        <f>VLOOKUP(A727,dataset!B:K,3,0)</f>
        <v>0</v>
      </c>
      <c r="E727" t="str">
        <f>VLOOKUP(A727,dataset!B:K,9,0)</f>
        <v>Leptogenys_mjobergi_EX2572</v>
      </c>
      <c r="F727" t="str">
        <f>VLOOKUP(A727,dataset!B:K,10,0)</f>
        <v>Leptogenys_mjobergi_nr_EX2572</v>
      </c>
      <c r="G727" t="s">
        <v>5727</v>
      </c>
      <c r="H727">
        <f t="shared" si="44"/>
        <v>0</v>
      </c>
      <c r="I727">
        <f t="shared" si="45"/>
        <v>1</v>
      </c>
      <c r="J727" t="str">
        <f t="shared" si="46"/>
        <v>mv Leptogenys_mjobergi_EX2572.contigs.fasta ./final</v>
      </c>
      <c r="K727" t="str">
        <f t="shared" si="47"/>
        <v>mv Leptogenys_mjobergi_EX2572.contigs.fasta Leptogenys_mjobergi_nr_EX2572.contigs.fasta</v>
      </c>
    </row>
    <row r="728" spans="1:11">
      <c r="A728" t="s">
        <v>937</v>
      </c>
      <c r="B728" t="s">
        <v>2649</v>
      </c>
      <c r="C728" t="str">
        <f>VLOOKUP(A728,dataset!B:K,2,0)</f>
        <v>KEEP</v>
      </c>
      <c r="D728">
        <f>VLOOKUP(A728,dataset!B:K,3,0)</f>
        <v>0</v>
      </c>
      <c r="E728" t="str">
        <f>VLOOKUP(A728,dataset!B:K,9,0)</f>
        <v>Leptogenys_montuosa_EX2242</v>
      </c>
      <c r="F728" t="str">
        <f>VLOOKUP(A728,dataset!B:K,10,0)</f>
        <v>Leptogenys_montuosa_EX2242</v>
      </c>
      <c r="G728" t="s">
        <v>2649</v>
      </c>
      <c r="H728">
        <f t="shared" si="44"/>
        <v>1</v>
      </c>
      <c r="I728">
        <f t="shared" si="45"/>
        <v>1</v>
      </c>
      <c r="J728" t="str">
        <f t="shared" si="46"/>
        <v>mv Leptogenys_montuosa_EX2242.contigs.fasta ./final</v>
      </c>
      <c r="K728" t="str">
        <f t="shared" si="47"/>
        <v>mv Leptogenys_montuosa_EX2242.contigs.fasta Leptogenys_montuosa_EX2242.contigs.fasta</v>
      </c>
    </row>
    <row r="729" spans="1:11">
      <c r="A729" t="s">
        <v>939</v>
      </c>
      <c r="B729" t="s">
        <v>2650</v>
      </c>
      <c r="C729" t="str">
        <f>VLOOKUP(A729,dataset!B:K,2,0)</f>
        <v>KEEP</v>
      </c>
      <c r="D729">
        <f>VLOOKUP(A729,dataset!B:K,3,0)</f>
        <v>0</v>
      </c>
      <c r="E729" t="str">
        <f>VLOOKUP(A729,dataset!B:K,9,0)</f>
        <v>Leptogenys_mutabilis_group_EX2693</v>
      </c>
      <c r="F729" t="str">
        <f>VLOOKUP(A729,dataset!B:K,10,0)</f>
        <v>Leptogenys_mutabilis_group_EX2693</v>
      </c>
      <c r="G729" t="s">
        <v>2650</v>
      </c>
      <c r="H729">
        <f t="shared" si="44"/>
        <v>1</v>
      </c>
      <c r="I729">
        <f t="shared" si="45"/>
        <v>1</v>
      </c>
      <c r="J729" t="str">
        <f t="shared" si="46"/>
        <v>mv Leptogenys_mutabilis_group_EX2693.contigs.fasta ./final</v>
      </c>
      <c r="K729" t="str">
        <f t="shared" si="47"/>
        <v>mv Leptogenys_mutabilis_group_EX2693.contigs.fasta Leptogenys_mutabilis_group_EX2693.contigs.fasta</v>
      </c>
    </row>
    <row r="730" spans="1:11">
      <c r="A730" t="s">
        <v>740</v>
      </c>
      <c r="B730" t="s">
        <v>2528</v>
      </c>
      <c r="C730" t="str">
        <f>VLOOKUP(A730,dataset!B:K,2,0)</f>
        <v>KEEP</v>
      </c>
      <c r="D730">
        <f>VLOOKUP(A730,dataset!B:K,3,0)</f>
        <v>0</v>
      </c>
      <c r="E730" t="str">
        <f>VLOOKUP(A730,dataset!B:K,9,0)</f>
        <v>Leptogenys_MY01_EX2852</v>
      </c>
      <c r="F730" t="str">
        <f>VLOOKUP(A730,dataset!B:K,10,0)</f>
        <v>Leptogenys_myops_EX2852</v>
      </c>
      <c r="G730" t="s">
        <v>5782</v>
      </c>
      <c r="H730">
        <f t="shared" si="44"/>
        <v>0</v>
      </c>
      <c r="I730">
        <f t="shared" si="45"/>
        <v>1</v>
      </c>
      <c r="J730" t="str">
        <f t="shared" si="46"/>
        <v>mv Leptogenys_MY01_EX2852.contigs.fasta ./final</v>
      </c>
      <c r="K730" t="str">
        <f t="shared" si="47"/>
        <v>mv Leptogenys_MY01_EX2852.contigs.fasta Leptogenys_myops_EX2852.contigs.fasta</v>
      </c>
    </row>
    <row r="731" spans="1:11">
      <c r="A731" t="s">
        <v>941</v>
      </c>
      <c r="B731" t="s">
        <v>2651</v>
      </c>
      <c r="C731" t="str">
        <f>VLOOKUP(A731,dataset!B:K,2,0)</f>
        <v>REMOVE</v>
      </c>
      <c r="D731">
        <f>VLOOKUP(A731,dataset!B:K,3,0)</f>
        <v>0</v>
      </c>
      <c r="E731" t="str">
        <f>VLOOKUP(A731,dataset!B:K,9,0)</f>
        <v>Leptogenys_myops_D2180</v>
      </c>
      <c r="F731" t="str">
        <f>VLOOKUP(A731,dataset!B:K,10,0)</f>
        <v>Leptogenys_myops_D2180</v>
      </c>
      <c r="G731" t="s">
        <v>2651</v>
      </c>
      <c r="H731">
        <f t="shared" si="44"/>
        <v>1</v>
      </c>
      <c r="I731">
        <f t="shared" si="45"/>
        <v>1</v>
      </c>
      <c r="J731" t="str">
        <f t="shared" si="46"/>
        <v>mv Leptogenys_myops_D2180.contigs.fasta ./final</v>
      </c>
      <c r="K731" t="str">
        <f t="shared" si="47"/>
        <v>mv Leptogenys_myops_D2180.contigs.fasta Leptogenys_myops_D2180.contigs.fasta</v>
      </c>
    </row>
    <row r="732" spans="1:11">
      <c r="A732" t="s">
        <v>1994</v>
      </c>
      <c r="B732" t="s">
        <v>2652</v>
      </c>
      <c r="C732" t="str">
        <f>VLOOKUP(A732,dataset!B:K,2,0)</f>
        <v>REMOVE</v>
      </c>
      <c r="D732">
        <f>VLOOKUP(A732,dataset!B:K,3,0)</f>
        <v>0</v>
      </c>
      <c r="E732" t="str">
        <f>VLOOKUP(A732,dataset!B:K,9,0)</f>
        <v>Leptogenys_namana_MAMI0568_CASENT0175422</v>
      </c>
      <c r="F732" t="str">
        <f>VLOOKUP(A732,dataset!B:K,10,0)</f>
        <v>Leptogenys_namana_MAMI0568_CASENT0175422</v>
      </c>
      <c r="G732" t="s">
        <v>2652</v>
      </c>
      <c r="H732">
        <f t="shared" si="44"/>
        <v>1</v>
      </c>
      <c r="I732">
        <f t="shared" si="45"/>
        <v>1</v>
      </c>
      <c r="J732" t="str">
        <f t="shared" si="46"/>
        <v>mv Leptogenys_namana_MAMI0568_CASENT0175422.contigs.fasta ./final</v>
      </c>
      <c r="K732" t="str">
        <f t="shared" si="47"/>
        <v>mv Leptogenys_namana_MAMI0568_CASENT0175422.contigs.fasta Leptogenys_namana_MAMI0568_CASENT0175422.contigs.fasta</v>
      </c>
    </row>
    <row r="733" spans="1:11">
      <c r="A733" t="s">
        <v>1996</v>
      </c>
      <c r="B733" t="s">
        <v>2653</v>
      </c>
      <c r="C733" t="str">
        <f>VLOOKUP(A733,dataset!B:K,2,0)</f>
        <v>REMOVE</v>
      </c>
      <c r="D733">
        <f>VLOOKUP(A733,dataset!B:K,3,0)</f>
        <v>0</v>
      </c>
      <c r="E733" t="str">
        <f>VLOOKUP(A733,dataset!B:K,9,0)</f>
        <v>Leptogenys_namoroka_MAMI0569_CASENT0034713</v>
      </c>
      <c r="F733" t="str">
        <f>VLOOKUP(A733,dataset!B:K,10,0)</f>
        <v>Leptogenys_namoroka_MAMI0569_CASENT0034713</v>
      </c>
      <c r="G733" t="s">
        <v>2653</v>
      </c>
      <c r="H733">
        <f t="shared" si="44"/>
        <v>1</v>
      </c>
      <c r="I733">
        <f t="shared" si="45"/>
        <v>1</v>
      </c>
      <c r="J733" t="str">
        <f t="shared" si="46"/>
        <v>mv Leptogenys_namoroka_MAMI0569_CASENT0034713.contigs.fasta ./final</v>
      </c>
      <c r="K733" t="str">
        <f t="shared" si="47"/>
        <v>mv Leptogenys_namoroka_MAMI0569_CASENT0034713.contigs.fasta Leptogenys_namoroka_MAMI0569_CASENT0034713.contigs.fasta</v>
      </c>
    </row>
    <row r="734" spans="1:11">
      <c r="A734" t="s">
        <v>945</v>
      </c>
      <c r="B734" t="s">
        <v>2654</v>
      </c>
      <c r="C734" t="str">
        <f>VLOOKUP(A734,dataset!B:K,2,0)</f>
        <v>KEEP</v>
      </c>
      <c r="D734">
        <f>VLOOKUP(A734,dataset!B:K,3,0)</f>
        <v>0</v>
      </c>
      <c r="E734" t="str">
        <f>VLOOKUP(A734,dataset!B:K,9,0)</f>
        <v>Leptogenys_neutralis_EX2836</v>
      </c>
      <c r="F734" t="str">
        <f>VLOOKUP(A734,dataset!B:K,10,0)</f>
        <v>Leptogenys_neutralis_EX2836</v>
      </c>
      <c r="G734" t="s">
        <v>2654</v>
      </c>
      <c r="H734">
        <f t="shared" si="44"/>
        <v>1</v>
      </c>
      <c r="I734">
        <f t="shared" si="45"/>
        <v>1</v>
      </c>
      <c r="J734" t="str">
        <f t="shared" si="46"/>
        <v>mv Leptogenys_neutralis_EX2836.contigs.fasta ./final</v>
      </c>
      <c r="K734" t="str">
        <f t="shared" si="47"/>
        <v>mv Leptogenys_neutralis_EX2836.contigs.fasta Leptogenys_neutralis_EX2836.contigs.fasta</v>
      </c>
    </row>
    <row r="735" spans="1:11">
      <c r="A735" t="s">
        <v>947</v>
      </c>
      <c r="B735" t="s">
        <v>2655</v>
      </c>
      <c r="C735" t="str">
        <f>VLOOKUP(A735,dataset!B:K,2,0)</f>
        <v>KEEP</v>
      </c>
      <c r="D735">
        <f>VLOOKUP(A735,dataset!B:K,3,0)</f>
        <v>0</v>
      </c>
      <c r="E735" t="str">
        <f>VLOOKUP(A735,dataset!B:K,9,0)</f>
        <v>Leptogenys_nitens_EX2837</v>
      </c>
      <c r="F735" t="str">
        <f>VLOOKUP(A735,dataset!B:K,10,0)</f>
        <v>Leptogenys_nitens_EX2837</v>
      </c>
      <c r="G735" t="s">
        <v>2655</v>
      </c>
      <c r="H735">
        <f t="shared" si="44"/>
        <v>1</v>
      </c>
      <c r="I735">
        <f t="shared" si="45"/>
        <v>1</v>
      </c>
      <c r="J735" t="str">
        <f t="shared" si="46"/>
        <v>mv Leptogenys_nitens_EX2837.contigs.fasta ./final</v>
      </c>
      <c r="K735" t="str">
        <f t="shared" si="47"/>
        <v>mv Leptogenys_nitens_EX2837.contigs.fasta Leptogenys_nitens_EX2837.contigs.fasta</v>
      </c>
    </row>
    <row r="736" spans="1:11">
      <c r="A736" t="s">
        <v>949</v>
      </c>
      <c r="B736" t="s">
        <v>2656</v>
      </c>
      <c r="C736" t="str">
        <f>VLOOKUP(A736,dataset!B:K,2,0)</f>
        <v>KEEP</v>
      </c>
      <c r="D736">
        <f>VLOOKUP(A736,dataset!B:K,3,0)</f>
        <v>0</v>
      </c>
      <c r="E736" t="str">
        <f>VLOOKUP(A736,dataset!B:K,9,0)</f>
        <v>Leptogenys_oaxaca_EX2243</v>
      </c>
      <c r="F736" t="str">
        <f>VLOOKUP(A736,dataset!B:K,10,0)</f>
        <v>Leptogenys_oaxaca_EX2243</v>
      </c>
      <c r="G736" t="s">
        <v>2656</v>
      </c>
      <c r="H736">
        <f t="shared" si="44"/>
        <v>1</v>
      </c>
      <c r="I736">
        <f t="shared" si="45"/>
        <v>1</v>
      </c>
      <c r="J736" t="str">
        <f t="shared" si="46"/>
        <v>mv Leptogenys_oaxaca_EX2243.contigs.fasta ./final</v>
      </c>
      <c r="K736" t="str">
        <f t="shared" si="47"/>
        <v>mv Leptogenys_oaxaca_EX2243.contigs.fasta Leptogenys_oaxaca_EX2243.contigs.fasta</v>
      </c>
    </row>
    <row r="737" spans="1:11">
      <c r="A737" t="s">
        <v>951</v>
      </c>
      <c r="B737" t="s">
        <v>2657</v>
      </c>
      <c r="C737" t="str">
        <f>VLOOKUP(A737,dataset!B:K,2,0)</f>
        <v>KEEP</v>
      </c>
      <c r="D737">
        <f>VLOOKUP(A737,dataset!B:K,3,0)</f>
        <v>0</v>
      </c>
      <c r="E737" t="str">
        <f>VLOOKUP(A737,dataset!B:K,9,0)</f>
        <v>Leptogenys_occidentalis_D2463</v>
      </c>
      <c r="F737" t="str">
        <f>VLOOKUP(A737,dataset!B:K,10,0)</f>
        <v>Leptogenys_occidentalis_D2463</v>
      </c>
      <c r="G737" t="s">
        <v>2657</v>
      </c>
      <c r="H737">
        <f t="shared" si="44"/>
        <v>1</v>
      </c>
      <c r="I737">
        <f t="shared" si="45"/>
        <v>1</v>
      </c>
      <c r="J737" t="str">
        <f t="shared" si="46"/>
        <v>mv Leptogenys_occidentalis_D2463.contigs.fasta ./final</v>
      </c>
      <c r="K737" t="str">
        <f t="shared" si="47"/>
        <v>mv Leptogenys_occidentalis_D2463.contigs.fasta Leptogenys_occidentalis_D2463.contigs.fasta</v>
      </c>
    </row>
    <row r="738" spans="1:11">
      <c r="A738" t="s">
        <v>1998</v>
      </c>
      <c r="B738" t="s">
        <v>2658</v>
      </c>
      <c r="C738" t="str">
        <f>VLOOKUP(A738,dataset!B:K,2,0)</f>
        <v>REMOVE</v>
      </c>
      <c r="D738">
        <f>VLOOKUP(A738,dataset!B:K,3,0)</f>
        <v>0</v>
      </c>
      <c r="E738" t="str">
        <f>VLOOKUP(A738,dataset!B:K,9,0)</f>
        <v>Leptogenys_oswaldi_MAMI0800_CASENT0161852</v>
      </c>
      <c r="F738" t="str">
        <f>VLOOKUP(A738,dataset!B:K,10,0)</f>
        <v>Leptogenys_oswaldi_MAMI0800_CASENT0161852</v>
      </c>
      <c r="G738" t="s">
        <v>2658</v>
      </c>
      <c r="H738">
        <f t="shared" si="44"/>
        <v>1</v>
      </c>
      <c r="I738">
        <f t="shared" si="45"/>
        <v>1</v>
      </c>
      <c r="J738" t="str">
        <f t="shared" si="46"/>
        <v>mv Leptogenys_oswaldi_MAMI0800_CASENT0161852.contigs.fasta ./final</v>
      </c>
      <c r="K738" t="str">
        <f t="shared" si="47"/>
        <v>mv Leptogenys_oswaldi_MAMI0800_CASENT0161852.contigs.fasta Leptogenys_oswaldi_MAMI0800_CASENT0161852.contigs.fasta</v>
      </c>
    </row>
    <row r="739" spans="1:11">
      <c r="A739" t="s">
        <v>954</v>
      </c>
      <c r="B739" t="s">
        <v>2659</v>
      </c>
      <c r="C739" t="str">
        <f>VLOOKUP(A739,dataset!B:K,2,0)</f>
        <v>KEEP</v>
      </c>
      <c r="D739">
        <f>VLOOKUP(A739,dataset!B:K,3,0)</f>
        <v>0</v>
      </c>
      <c r="E739" t="str">
        <f>VLOOKUP(A739,dataset!B:K,9,0)</f>
        <v>Leptogenys_parvula_D2101</v>
      </c>
      <c r="F739" t="str">
        <f>VLOOKUP(A739,dataset!B:K,10,0)</f>
        <v>Leptogenys_parvula_D2101</v>
      </c>
      <c r="G739" t="s">
        <v>2659</v>
      </c>
      <c r="H739">
        <f t="shared" si="44"/>
        <v>1</v>
      </c>
      <c r="I739">
        <f t="shared" si="45"/>
        <v>1</v>
      </c>
      <c r="J739" t="str">
        <f t="shared" si="46"/>
        <v>mv Leptogenys_parvula_D2101.contigs.fasta ./final</v>
      </c>
      <c r="K739" t="str">
        <f t="shared" si="47"/>
        <v>mv Leptogenys_parvula_D2101.contigs.fasta Leptogenys_parvula_D2101.contigs.fasta</v>
      </c>
    </row>
    <row r="740" spans="1:11">
      <c r="A740" t="s">
        <v>2000</v>
      </c>
      <c r="B740" t="s">
        <v>2660</v>
      </c>
      <c r="C740" t="str">
        <f>VLOOKUP(A740,dataset!B:K,2,0)</f>
        <v>REMOVE</v>
      </c>
      <c r="D740">
        <f>VLOOKUP(A740,dataset!B:K,3,0)</f>
        <v>0</v>
      </c>
      <c r="E740" t="str">
        <f>VLOOKUP(A740,dataset!B:K,9,0)</f>
        <v>Leptogenys_pavesii_MAMI0570_CASENT0125598</v>
      </c>
      <c r="F740" t="str">
        <f>VLOOKUP(A740,dataset!B:K,10,0)</f>
        <v>Leptogenys_pavesii_MAMI0570_CASENT0125598</v>
      </c>
      <c r="G740" t="s">
        <v>2660</v>
      </c>
      <c r="H740">
        <f t="shared" si="44"/>
        <v>1</v>
      </c>
      <c r="I740">
        <f t="shared" si="45"/>
        <v>1</v>
      </c>
      <c r="J740" t="str">
        <f t="shared" si="46"/>
        <v>mv Leptogenys_pavesii_MAMI0570_CASENT0125598.contigs.fasta ./final</v>
      </c>
      <c r="K740" t="str">
        <f t="shared" si="47"/>
        <v>mv Leptogenys_pavesii_MAMI0570_CASENT0125598.contigs.fasta Leptogenys_pavesii_MAMI0570_CASENT0125598.contigs.fasta</v>
      </c>
    </row>
    <row r="741" spans="1:11">
      <c r="A741" t="s">
        <v>742</v>
      </c>
      <c r="B741" t="s">
        <v>2529</v>
      </c>
      <c r="C741" t="str">
        <f>VLOOKUP(A741,dataset!B:K,2,0)</f>
        <v>KEEP</v>
      </c>
      <c r="D741">
        <f>VLOOKUP(A741,dataset!B:K,3,0)</f>
        <v>0</v>
      </c>
      <c r="E741" t="str">
        <f>VLOOKUP(A741,dataset!B:K,9,0)</f>
        <v>Leptogenys_PE01_EX2841</v>
      </c>
      <c r="F741" t="str">
        <f>VLOOKUP(A741,dataset!B:K,10,0)</f>
        <v>Leptogenys_unistimulosa_EX2841</v>
      </c>
      <c r="G741" t="s">
        <v>5783</v>
      </c>
      <c r="H741">
        <f t="shared" si="44"/>
        <v>0</v>
      </c>
      <c r="I741">
        <f t="shared" si="45"/>
        <v>1</v>
      </c>
      <c r="J741" t="str">
        <f t="shared" si="46"/>
        <v>mv Leptogenys_PE01_EX2841.contigs.fasta ./final</v>
      </c>
      <c r="K741" t="str">
        <f t="shared" si="47"/>
        <v>mv Leptogenys_PE01_EX2841.contigs.fasta Leptogenys_unistimulosa_EX2841.contigs.fasta</v>
      </c>
    </row>
    <row r="742" spans="1:11">
      <c r="A742" t="s">
        <v>744</v>
      </c>
      <c r="B742" t="s">
        <v>2530</v>
      </c>
      <c r="C742" t="str">
        <f>VLOOKUP(A742,dataset!B:K,2,0)</f>
        <v>KEEP</v>
      </c>
      <c r="D742">
        <f>VLOOKUP(A742,dataset!B:K,3,0)</f>
        <v>0</v>
      </c>
      <c r="E742" t="str">
        <f>VLOOKUP(A742,dataset!B:K,9,0)</f>
        <v>Leptogenys_PE02_EX2842</v>
      </c>
      <c r="F742" t="str">
        <f>VLOOKUP(A742,dataset!B:K,10,0)</f>
        <v>Leptogenys_PE02_EX2842</v>
      </c>
      <c r="G742" t="s">
        <v>2530</v>
      </c>
      <c r="H742">
        <f t="shared" si="44"/>
        <v>1</v>
      </c>
      <c r="I742">
        <f t="shared" si="45"/>
        <v>1</v>
      </c>
      <c r="J742" t="str">
        <f t="shared" si="46"/>
        <v>mv Leptogenys_PE02_EX2842.contigs.fasta ./final</v>
      </c>
      <c r="K742" t="str">
        <f t="shared" si="47"/>
        <v>mv Leptogenys_PE02_EX2842.contigs.fasta Leptogenys_PE02_EX2842.contigs.fasta</v>
      </c>
    </row>
    <row r="743" spans="1:11">
      <c r="A743" t="s">
        <v>746</v>
      </c>
      <c r="B743" t="s">
        <v>2531</v>
      </c>
      <c r="C743" t="str">
        <f>VLOOKUP(A743,dataset!B:K,2,0)</f>
        <v>KEEP</v>
      </c>
      <c r="D743" t="str">
        <f>VLOOKUP(A743,dataset!B:K,3,0)</f>
        <v>KEEP</v>
      </c>
      <c r="E743" t="str">
        <f>VLOOKUP(A743,dataset!B:K,9,0)</f>
        <v>Leptogenys_PE03_EX2843</v>
      </c>
      <c r="F743" t="str">
        <f>VLOOKUP(A743,dataset!B:K,10,0)</f>
        <v>Leptogenys_PE03_EX2843</v>
      </c>
      <c r="G743" t="s">
        <v>2531</v>
      </c>
      <c r="H743">
        <f t="shared" si="44"/>
        <v>1</v>
      </c>
      <c r="I743">
        <f t="shared" si="45"/>
        <v>1</v>
      </c>
      <c r="J743" t="str">
        <f t="shared" si="46"/>
        <v>mv Leptogenys_PE03_EX2843.contigs.fasta ./final</v>
      </c>
      <c r="K743" t="str">
        <f t="shared" si="47"/>
        <v>mv Leptogenys_PE03_EX2843.contigs.fasta Leptogenys_PE03_EX2843.contigs.fasta</v>
      </c>
    </row>
    <row r="744" spans="1:11">
      <c r="A744" t="s">
        <v>957</v>
      </c>
      <c r="B744" t="s">
        <v>2661</v>
      </c>
      <c r="C744" t="str">
        <f>VLOOKUP(A744,dataset!B:K,2,0)</f>
        <v>KEEP</v>
      </c>
      <c r="D744" t="str">
        <f>VLOOKUP(A744,dataset!B:K,3,0)</f>
        <v>KEEP</v>
      </c>
      <c r="E744" t="str">
        <f>VLOOKUP(A744,dataset!B:K,9,0)</f>
        <v>Leptogenys_peninsularis_EX2838</v>
      </c>
      <c r="F744" t="str">
        <f>VLOOKUP(A744,dataset!B:K,10,0)</f>
        <v>Leptogenys_peninsularis_EX2838</v>
      </c>
      <c r="G744" t="s">
        <v>2661</v>
      </c>
      <c r="H744">
        <f t="shared" si="44"/>
        <v>1</v>
      </c>
      <c r="I744">
        <f t="shared" si="45"/>
        <v>1</v>
      </c>
      <c r="J744" t="str">
        <f t="shared" si="46"/>
        <v>mv Leptogenys_peninsularis_EX2838.contigs.fasta ./final</v>
      </c>
      <c r="K744" t="str">
        <f t="shared" si="47"/>
        <v>mv Leptogenys_peninsularis_EX2838.contigs.fasta Leptogenys_peninsularis_EX2838.contigs.fasta</v>
      </c>
    </row>
    <row r="745" spans="1:11">
      <c r="A745" t="s">
        <v>959</v>
      </c>
      <c r="B745" t="s">
        <v>2662</v>
      </c>
      <c r="C745" t="str">
        <f>VLOOKUP(A745,dataset!B:K,2,0)</f>
        <v>KEEP</v>
      </c>
      <c r="D745">
        <f>VLOOKUP(A745,dataset!B:K,3,0)</f>
        <v>0</v>
      </c>
      <c r="E745" t="str">
        <f>VLOOKUP(A745,dataset!B:K,9,0)</f>
        <v>Leptogenys_peringueyi_EX2867</v>
      </c>
      <c r="F745" t="str">
        <f>VLOOKUP(A745,dataset!B:K,10,0)</f>
        <v>Leptogenys_peringueyi_EX2867</v>
      </c>
      <c r="G745" t="s">
        <v>2662</v>
      </c>
      <c r="H745">
        <f t="shared" si="44"/>
        <v>1</v>
      </c>
      <c r="I745">
        <f t="shared" si="45"/>
        <v>1</v>
      </c>
      <c r="J745" t="str">
        <f t="shared" si="46"/>
        <v>mv Leptogenys_peringueyi_EX2867.contigs.fasta ./final</v>
      </c>
      <c r="K745" t="str">
        <f t="shared" si="47"/>
        <v>mv Leptogenys_peringueyi_EX2867.contigs.fasta Leptogenys_peringueyi_EX2867.contigs.fasta</v>
      </c>
    </row>
    <row r="746" spans="1:11">
      <c r="A746" t="s">
        <v>961</v>
      </c>
      <c r="B746" t="s">
        <v>2663</v>
      </c>
      <c r="C746" t="str">
        <f>VLOOKUP(A746,dataset!B:K,2,0)</f>
        <v>KEEP</v>
      </c>
      <c r="D746">
        <f>VLOOKUP(A746,dataset!B:K,3,0)</f>
        <v>0</v>
      </c>
      <c r="E746" t="str">
        <f>VLOOKUP(A746,dataset!B:K,9,0)</f>
        <v>Leptogenys_peruana_EX2839</v>
      </c>
      <c r="F746" t="str">
        <f>VLOOKUP(A746,dataset!B:K,10,0)</f>
        <v>Leptogenys_peruana_EX2839</v>
      </c>
      <c r="G746" t="s">
        <v>2663</v>
      </c>
      <c r="H746">
        <f t="shared" si="44"/>
        <v>1</v>
      </c>
      <c r="I746">
        <f t="shared" si="45"/>
        <v>1</v>
      </c>
      <c r="J746" t="str">
        <f t="shared" si="46"/>
        <v>mv Leptogenys_peruana_EX2839.contigs.fasta ./final</v>
      </c>
      <c r="K746" t="str">
        <f t="shared" si="47"/>
        <v>mv Leptogenys_peruana_EX2839.contigs.fasta Leptogenys_peruana_EX2839.contigs.fasta</v>
      </c>
    </row>
    <row r="747" spans="1:11">
      <c r="A747" t="s">
        <v>748</v>
      </c>
      <c r="B747" t="s">
        <v>2532</v>
      </c>
      <c r="C747" t="str">
        <f>VLOOKUP(A747,dataset!B:K,2,0)</f>
        <v>KEEP</v>
      </c>
      <c r="D747">
        <f>VLOOKUP(A747,dataset!B:K,3,0)</f>
        <v>0</v>
      </c>
      <c r="E747" t="str">
        <f>VLOOKUP(A747,dataset!B:K,9,0)</f>
        <v>Leptogenys_PG01_EX2846</v>
      </c>
      <c r="F747" t="str">
        <f>VLOOKUP(A747,dataset!B:K,10,0)</f>
        <v>Leptogenys_PG01_EX2846</v>
      </c>
      <c r="G747" t="s">
        <v>2532</v>
      </c>
      <c r="H747">
        <f t="shared" si="44"/>
        <v>1</v>
      </c>
      <c r="I747">
        <f t="shared" si="45"/>
        <v>1</v>
      </c>
      <c r="J747" t="str">
        <f t="shared" si="46"/>
        <v>mv Leptogenys_PG01_EX2846.contigs.fasta ./final</v>
      </c>
      <c r="K747" t="str">
        <f t="shared" si="47"/>
        <v>mv Leptogenys_PG01_EX2846.contigs.fasta Leptogenys_PG01_EX2846.contigs.fasta</v>
      </c>
    </row>
    <row r="748" spans="1:11">
      <c r="A748" t="s">
        <v>750</v>
      </c>
      <c r="B748" t="s">
        <v>2533</v>
      </c>
      <c r="C748" t="str">
        <f>VLOOKUP(A748,dataset!B:K,2,0)</f>
        <v>KEEP</v>
      </c>
      <c r="D748">
        <f>VLOOKUP(A748,dataset!B:K,3,0)</f>
        <v>0</v>
      </c>
      <c r="E748" t="str">
        <f>VLOOKUP(A748,dataset!B:K,9,0)</f>
        <v>Leptogenys_PH01_EX2848</v>
      </c>
      <c r="F748" t="str">
        <f>VLOOKUP(A748,dataset!B:K,10,0)</f>
        <v>Leptogenys_PH01_EX2848</v>
      </c>
      <c r="G748" t="s">
        <v>2533</v>
      </c>
      <c r="H748">
        <f t="shared" si="44"/>
        <v>1</v>
      </c>
      <c r="I748">
        <f t="shared" si="45"/>
        <v>1</v>
      </c>
      <c r="J748" t="str">
        <f t="shared" si="46"/>
        <v>mv Leptogenys_PH01_EX2848.contigs.fasta ./final</v>
      </c>
      <c r="K748" t="str">
        <f t="shared" si="47"/>
        <v>mv Leptogenys_PH01_EX2848.contigs.fasta Leptogenys_PH01_EX2848.contigs.fasta</v>
      </c>
    </row>
    <row r="749" spans="1:11">
      <c r="A749" t="s">
        <v>752</v>
      </c>
      <c r="B749" t="s">
        <v>2534</v>
      </c>
      <c r="C749" t="str">
        <f>VLOOKUP(A749,dataset!B:K,2,0)</f>
        <v>KEEP</v>
      </c>
      <c r="D749">
        <f>VLOOKUP(A749,dataset!B:K,3,0)</f>
        <v>0</v>
      </c>
      <c r="E749" t="str">
        <f>VLOOKUP(A749,dataset!B:K,9,0)</f>
        <v>Leptogenys_PH02_EX2849</v>
      </c>
      <c r="F749" t="str">
        <f>VLOOKUP(A749,dataset!B:K,10,0)</f>
        <v>Leptogenys_PH02_EX2849</v>
      </c>
      <c r="G749" t="s">
        <v>2534</v>
      </c>
      <c r="H749">
        <f t="shared" si="44"/>
        <v>1</v>
      </c>
      <c r="I749">
        <f t="shared" si="45"/>
        <v>1</v>
      </c>
      <c r="J749" t="str">
        <f t="shared" si="46"/>
        <v>mv Leptogenys_PH02_EX2849.contigs.fasta ./final</v>
      </c>
      <c r="K749" t="str">
        <f t="shared" si="47"/>
        <v>mv Leptogenys_PH02_EX2849.contigs.fasta Leptogenys_PH02_EX2849.contigs.fasta</v>
      </c>
    </row>
    <row r="750" spans="1:11">
      <c r="A750" t="s">
        <v>754</v>
      </c>
      <c r="B750" t="s">
        <v>2535</v>
      </c>
      <c r="C750" t="str">
        <f>VLOOKUP(A750,dataset!B:K,2,0)</f>
        <v>KEEP</v>
      </c>
      <c r="D750">
        <f>VLOOKUP(A750,dataset!B:K,3,0)</f>
        <v>0</v>
      </c>
      <c r="E750" t="str">
        <f>VLOOKUP(A750,dataset!B:K,9,0)</f>
        <v>Leptogenys_PH03_EX2850</v>
      </c>
      <c r="F750" t="str">
        <f>VLOOKUP(A750,dataset!B:K,10,0)</f>
        <v>Leptogenys_PH03_EX2850</v>
      </c>
      <c r="G750" t="s">
        <v>2535</v>
      </c>
      <c r="H750">
        <f t="shared" si="44"/>
        <v>1</v>
      </c>
      <c r="I750">
        <f t="shared" si="45"/>
        <v>1</v>
      </c>
      <c r="J750" t="str">
        <f t="shared" si="46"/>
        <v>mv Leptogenys_PH03_EX2850.contigs.fasta ./final</v>
      </c>
      <c r="K750" t="str">
        <f t="shared" si="47"/>
        <v>mv Leptogenys_PH03_EX2850.contigs.fasta Leptogenys_PH03_EX2850.contigs.fasta</v>
      </c>
    </row>
    <row r="751" spans="1:11">
      <c r="A751" t="s">
        <v>756</v>
      </c>
      <c r="B751" t="s">
        <v>2536</v>
      </c>
      <c r="C751" t="str">
        <f>VLOOKUP(A751,dataset!B:K,2,0)</f>
        <v>KEEP</v>
      </c>
      <c r="D751">
        <f>VLOOKUP(A751,dataset!B:K,3,0)</f>
        <v>0</v>
      </c>
      <c r="E751" t="str">
        <f>VLOOKUP(A751,dataset!B:K,9,0)</f>
        <v>Leptogenys_PH04_EX2851</v>
      </c>
      <c r="F751" t="str">
        <f>VLOOKUP(A751,dataset!B:K,10,0)</f>
        <v>Leptogenys_PH04_EX2851</v>
      </c>
      <c r="G751" t="s">
        <v>2536</v>
      </c>
      <c r="H751">
        <f t="shared" si="44"/>
        <v>1</v>
      </c>
      <c r="I751">
        <f t="shared" si="45"/>
        <v>1</v>
      </c>
      <c r="J751" t="str">
        <f t="shared" si="46"/>
        <v>mv Leptogenys_PH04_EX2851.contigs.fasta ./final</v>
      </c>
      <c r="K751" t="str">
        <f t="shared" si="47"/>
        <v>mv Leptogenys_PH04_EX2851.contigs.fasta Leptogenys_PH04_EX2851.contigs.fasta</v>
      </c>
    </row>
    <row r="752" spans="1:11">
      <c r="A752" t="s">
        <v>2002</v>
      </c>
      <c r="B752" t="s">
        <v>2664</v>
      </c>
      <c r="C752" t="str">
        <f>VLOOKUP(A752,dataset!B:K,2,0)</f>
        <v>REMOVE</v>
      </c>
      <c r="D752">
        <f>VLOOKUP(A752,dataset!B:K,3,0)</f>
        <v>0</v>
      </c>
      <c r="E752" t="str">
        <f>VLOOKUP(A752,dataset!B:K,9,0)</f>
        <v>Leptogenys_pilaka_MAMI0571_CASENT0428116</v>
      </c>
      <c r="F752" t="str">
        <f>VLOOKUP(A752,dataset!B:K,10,0)</f>
        <v>Leptogenys_pilaka_MAMI0571_CASENT0428116</v>
      </c>
      <c r="G752" t="s">
        <v>2664</v>
      </c>
      <c r="H752">
        <f t="shared" si="44"/>
        <v>1</v>
      </c>
      <c r="I752">
        <f t="shared" si="45"/>
        <v>1</v>
      </c>
      <c r="J752" t="str">
        <f t="shared" si="46"/>
        <v>mv Leptogenys_pilaka_MAMI0571_CASENT0428116.contigs.fasta ./final</v>
      </c>
      <c r="K752" t="str">
        <f t="shared" si="47"/>
        <v>mv Leptogenys_pilaka_MAMI0571_CASENT0428116.contigs.fasta Leptogenys_pilaka_MAMI0571_CASENT0428116.contigs.fasta</v>
      </c>
    </row>
    <row r="753" spans="1:11">
      <c r="A753" t="s">
        <v>964</v>
      </c>
      <c r="B753" t="s">
        <v>2665</v>
      </c>
      <c r="C753" t="str">
        <f>VLOOKUP(A753,dataset!B:K,2,0)</f>
        <v>KEEP</v>
      </c>
      <c r="D753">
        <f>VLOOKUP(A753,dataset!B:K,3,0)</f>
        <v>0</v>
      </c>
      <c r="E753" t="str">
        <f>VLOOKUP(A753,dataset!B:K,9,0)</f>
        <v>Leptogenys_pinna_EX2244</v>
      </c>
      <c r="F753" t="str">
        <f>VLOOKUP(A753,dataset!B:K,10,0)</f>
        <v>Leptogenys_pinna_EX2244</v>
      </c>
      <c r="G753" t="s">
        <v>2665</v>
      </c>
      <c r="H753">
        <f t="shared" si="44"/>
        <v>1</v>
      </c>
      <c r="I753">
        <f t="shared" si="45"/>
        <v>1</v>
      </c>
      <c r="J753" t="str">
        <f t="shared" si="46"/>
        <v>mv Leptogenys_pinna_EX2244.contigs.fasta ./final</v>
      </c>
      <c r="K753" t="str">
        <f t="shared" si="47"/>
        <v>mv Leptogenys_pinna_EX2244.contigs.fasta Leptogenys_pinna_EX2244.contigs.fasta</v>
      </c>
    </row>
    <row r="754" spans="1:11">
      <c r="A754" t="s">
        <v>966</v>
      </c>
      <c r="B754" t="s">
        <v>2666</v>
      </c>
      <c r="C754" t="str">
        <f>VLOOKUP(A754,dataset!B:K,2,0)</f>
        <v>KEEP</v>
      </c>
      <c r="D754" t="str">
        <f>VLOOKUP(A754,dataset!B:K,3,0)</f>
        <v>KEEP</v>
      </c>
      <c r="E754" t="str">
        <f>VLOOKUP(A754,dataset!B:K,9,0)</f>
        <v>Leptogenys_processionalis_EX2321</v>
      </c>
      <c r="F754" t="str">
        <f>VLOOKUP(A754,dataset!B:K,10,0)</f>
        <v>Leptogenys_processionalis_EX2321</v>
      </c>
      <c r="G754" t="s">
        <v>2666</v>
      </c>
      <c r="H754">
        <f t="shared" si="44"/>
        <v>1</v>
      </c>
      <c r="I754">
        <f t="shared" si="45"/>
        <v>1</v>
      </c>
      <c r="J754" t="str">
        <f t="shared" si="46"/>
        <v>mv Leptogenys_processionalis_EX2321.contigs.fasta ./final</v>
      </c>
      <c r="K754" t="str">
        <f t="shared" si="47"/>
        <v>mv Leptogenys_processionalis_EX2321.contigs.fasta Leptogenys_processionalis_EX2321.contigs.fasta</v>
      </c>
    </row>
    <row r="755" spans="1:11">
      <c r="A755" t="s">
        <v>968</v>
      </c>
      <c r="B755" t="s">
        <v>2667</v>
      </c>
      <c r="C755" t="str">
        <f>VLOOKUP(A755,dataset!B:K,2,0)</f>
        <v>KEEP</v>
      </c>
      <c r="D755">
        <f>VLOOKUP(A755,dataset!B:K,3,0)</f>
        <v>0</v>
      </c>
      <c r="E755" t="str">
        <f>VLOOKUP(A755,dataset!B:K,9,0)</f>
        <v>Leptogenys_pubiceps_EX2330</v>
      </c>
      <c r="F755" t="str">
        <f>VLOOKUP(A755,dataset!B:K,10,0)</f>
        <v>Leptogenys_pubiceps_EX2330</v>
      </c>
      <c r="G755" t="s">
        <v>2667</v>
      </c>
      <c r="H755">
        <f t="shared" si="44"/>
        <v>1</v>
      </c>
      <c r="I755">
        <f t="shared" si="45"/>
        <v>1</v>
      </c>
      <c r="J755" t="str">
        <f t="shared" si="46"/>
        <v>mv Leptogenys_pubiceps_EX2330.contigs.fasta ./final</v>
      </c>
      <c r="K755" t="str">
        <f t="shared" si="47"/>
        <v>mv Leptogenys_pubiceps_EX2330.contigs.fasta Leptogenys_pubiceps_EX2330.contigs.fasta</v>
      </c>
    </row>
    <row r="756" spans="1:11">
      <c r="A756" t="s">
        <v>970</v>
      </c>
      <c r="B756" t="s">
        <v>2668</v>
      </c>
      <c r="C756" t="str">
        <f>VLOOKUP(A756,dataset!B:K,2,0)</f>
        <v>KEEP</v>
      </c>
      <c r="D756">
        <f>VLOOKUP(A756,dataset!B:K,3,0)</f>
        <v>0</v>
      </c>
      <c r="E756" t="str">
        <f>VLOOKUP(A756,dataset!B:K,9,0)</f>
        <v>Leptogenys_punctaticeps_EX2331</v>
      </c>
      <c r="F756" t="str">
        <f>VLOOKUP(A756,dataset!B:K,10,0)</f>
        <v>Leptogenys_punctaticeps_EX2331</v>
      </c>
      <c r="G756" t="s">
        <v>2668</v>
      </c>
      <c r="H756">
        <f t="shared" si="44"/>
        <v>1</v>
      </c>
      <c r="I756">
        <f t="shared" si="45"/>
        <v>1</v>
      </c>
      <c r="J756" t="str">
        <f t="shared" si="46"/>
        <v>mv Leptogenys_punctaticeps_EX2331.contigs.fasta ./final</v>
      </c>
      <c r="K756" t="str">
        <f t="shared" si="47"/>
        <v>mv Leptogenys_punctaticeps_EX2331.contigs.fasta Leptogenys_punctaticeps_EX2331.contigs.fasta</v>
      </c>
    </row>
    <row r="757" spans="1:11">
      <c r="A757" t="s">
        <v>3993</v>
      </c>
      <c r="B757" t="s">
        <v>4269</v>
      </c>
      <c r="C757" t="str">
        <f>VLOOKUP(A757,dataset!B:K,2,0)</f>
        <v>KEEP</v>
      </c>
      <c r="D757" t="str">
        <f>VLOOKUP(A757,dataset!B:K,3,0)</f>
        <v>KEEP</v>
      </c>
      <c r="E757" t="str">
        <f>VLOOKUP(A757,dataset!B:K,9,0)</f>
        <v>Leptogenys_purpurea_EX3016</v>
      </c>
      <c r="F757" t="str">
        <f>VLOOKUP(A757,dataset!B:K,10,0)</f>
        <v>Leptogenys_purpurea_EX3016</v>
      </c>
      <c r="G757" t="s">
        <v>4269</v>
      </c>
      <c r="H757">
        <f t="shared" si="44"/>
        <v>1</v>
      </c>
      <c r="I757">
        <f t="shared" si="45"/>
        <v>1</v>
      </c>
      <c r="J757" t="str">
        <f t="shared" si="46"/>
        <v>mv Leptogenys_purpurea_EX3016.contigs.fasta ./final</v>
      </c>
      <c r="K757" t="str">
        <f t="shared" si="47"/>
        <v>mv Leptogenys_purpurea_EX3016.contigs.fasta Leptogenys_purpurea_EX3016.contigs.fasta</v>
      </c>
    </row>
    <row r="758" spans="1:11">
      <c r="A758" t="s">
        <v>972</v>
      </c>
      <c r="B758" t="s">
        <v>2669</v>
      </c>
      <c r="C758" t="str">
        <f>VLOOKUP(A758,dataset!B:K,2,0)</f>
        <v>KEEP</v>
      </c>
      <c r="D758">
        <f>VLOOKUP(A758,dataset!B:K,3,0)</f>
        <v>0</v>
      </c>
      <c r="E758" t="str">
        <f>VLOOKUP(A758,dataset!B:K,9,0)</f>
        <v>Leptogenys_pusilla_EX2362</v>
      </c>
      <c r="F758" t="str">
        <f>VLOOKUP(A758,dataset!B:K,10,0)</f>
        <v>Leptogenys_pusilla_EX2362</v>
      </c>
      <c r="G758" t="s">
        <v>2669</v>
      </c>
      <c r="H758">
        <f t="shared" si="44"/>
        <v>1</v>
      </c>
      <c r="I758">
        <f t="shared" si="45"/>
        <v>1</v>
      </c>
      <c r="J758" t="str">
        <f t="shared" si="46"/>
        <v>mv Leptogenys_pusilla_EX2362.contigs.fasta ./final</v>
      </c>
      <c r="K758" t="str">
        <f t="shared" si="47"/>
        <v>mv Leptogenys_pusilla_EX2362.contigs.fasta Leptogenys_pusilla_EX2362.contigs.fasta</v>
      </c>
    </row>
    <row r="759" spans="1:11">
      <c r="A759" t="s">
        <v>974</v>
      </c>
      <c r="B759" t="s">
        <v>2670</v>
      </c>
      <c r="C759" t="str">
        <f>VLOOKUP(A759,dataset!B:K,2,0)</f>
        <v>KEEP</v>
      </c>
      <c r="D759">
        <f>VLOOKUP(A759,dataset!B:K,3,0)</f>
        <v>0</v>
      </c>
      <c r="E759" t="str">
        <f>VLOOKUP(A759,dataset!B:K,9,0)</f>
        <v>Leptogenys_quadrata_EX2332</v>
      </c>
      <c r="F759" t="str">
        <f>VLOOKUP(A759,dataset!B:K,10,0)</f>
        <v>Leptogenys_quadrata_EX2332</v>
      </c>
      <c r="G759" t="s">
        <v>2670</v>
      </c>
      <c r="H759">
        <f t="shared" si="44"/>
        <v>1</v>
      </c>
      <c r="I759">
        <f t="shared" si="45"/>
        <v>1</v>
      </c>
      <c r="J759" t="str">
        <f t="shared" si="46"/>
        <v>mv Leptogenys_quadrata_EX2332.contigs.fasta ./final</v>
      </c>
      <c r="K759" t="str">
        <f t="shared" si="47"/>
        <v>mv Leptogenys_quadrata_EX2332.contigs.fasta Leptogenys_quadrata_EX2332.contigs.fasta</v>
      </c>
    </row>
    <row r="760" spans="1:11">
      <c r="A760" t="s">
        <v>976</v>
      </c>
      <c r="B760" t="s">
        <v>2671</v>
      </c>
      <c r="C760" t="str">
        <f>VLOOKUP(A760,dataset!B:K,2,0)</f>
        <v>KEEP</v>
      </c>
      <c r="D760">
        <f>VLOOKUP(A760,dataset!B:K,3,0)</f>
        <v>0</v>
      </c>
      <c r="E760" t="str">
        <f>VLOOKUP(A760,dataset!B:K,9,0)</f>
        <v>Leptogenys_quiriguana_D2102</v>
      </c>
      <c r="F760" t="str">
        <f>VLOOKUP(A760,dataset!B:K,10,0)</f>
        <v>Leptogenys_quiriguana_D2102</v>
      </c>
      <c r="G760" t="s">
        <v>2671</v>
      </c>
      <c r="H760">
        <f t="shared" si="44"/>
        <v>1</v>
      </c>
      <c r="I760">
        <f t="shared" si="45"/>
        <v>1</v>
      </c>
      <c r="J760" t="str">
        <f t="shared" si="46"/>
        <v>mv Leptogenys_quiriguana_D2102.contigs.fasta ./final</v>
      </c>
      <c r="K760" t="str">
        <f t="shared" si="47"/>
        <v>mv Leptogenys_quiriguana_D2102.contigs.fasta Leptogenys_quiriguana_D2102.contigs.fasta</v>
      </c>
    </row>
    <row r="761" spans="1:11">
      <c r="A761" t="s">
        <v>3995</v>
      </c>
      <c r="B761" t="s">
        <v>4352</v>
      </c>
      <c r="C761" t="str">
        <f>VLOOKUP(A761,dataset!B:K,2,0)</f>
        <v>KEEP</v>
      </c>
      <c r="D761">
        <f>VLOOKUP(A761,dataset!B:K,3,0)</f>
        <v>0</v>
      </c>
      <c r="E761" t="str">
        <f>VLOOKUP(A761,dataset!B:K,9,0)</f>
        <v>Leptogenys_quirozi_EX3087</v>
      </c>
      <c r="F761" t="str">
        <f>VLOOKUP(A761,dataset!B:K,10,0)</f>
        <v>Leptogenys_quirozi_EX3087</v>
      </c>
      <c r="G761" t="s">
        <v>4352</v>
      </c>
      <c r="H761">
        <f t="shared" si="44"/>
        <v>1</v>
      </c>
      <c r="I761">
        <f t="shared" si="45"/>
        <v>1</v>
      </c>
      <c r="J761" t="str">
        <f t="shared" si="46"/>
        <v>mv Leptogenys_quirozi_EX3087.contigs.fasta ./final</v>
      </c>
      <c r="K761" t="str">
        <f t="shared" si="47"/>
        <v>mv Leptogenys_quirozi_EX3087.contigs.fasta Leptogenys_quirozi_EX3087.contigs.fasta</v>
      </c>
    </row>
    <row r="762" spans="1:11">
      <c r="A762" t="s">
        <v>2004</v>
      </c>
      <c r="B762" t="s">
        <v>2672</v>
      </c>
      <c r="C762" t="str">
        <f>VLOOKUP(A762,dataset!B:K,2,0)</f>
        <v>REMOVE</v>
      </c>
      <c r="D762">
        <f>VLOOKUP(A762,dataset!B:K,3,0)</f>
        <v>0</v>
      </c>
      <c r="E762" t="str">
        <f>VLOOKUP(A762,dataset!B:K,9,0)</f>
        <v>Leptogenys_rabebe_MAMI0572_CASENT0134407</v>
      </c>
      <c r="F762" t="str">
        <f>VLOOKUP(A762,dataset!B:K,10,0)</f>
        <v>Leptogenys_rabebe_MAMI0572_CASENT0134407</v>
      </c>
      <c r="G762" t="s">
        <v>2672</v>
      </c>
      <c r="H762">
        <f t="shared" si="44"/>
        <v>1</v>
      </c>
      <c r="I762">
        <f t="shared" si="45"/>
        <v>1</v>
      </c>
      <c r="J762" t="str">
        <f t="shared" si="46"/>
        <v>mv Leptogenys_rabebe_MAMI0572_CASENT0134407.contigs.fasta ./final</v>
      </c>
      <c r="K762" t="str">
        <f t="shared" si="47"/>
        <v>mv Leptogenys_rabebe_MAMI0572_CASENT0134407.contigs.fasta Leptogenys_rabebe_MAMI0572_CASENT0134407.contigs.fasta</v>
      </c>
    </row>
    <row r="763" spans="1:11">
      <c r="A763" t="s">
        <v>2006</v>
      </c>
      <c r="B763" t="s">
        <v>2673</v>
      </c>
      <c r="C763" t="str">
        <f>VLOOKUP(A763,dataset!B:K,2,0)</f>
        <v>KEEP</v>
      </c>
      <c r="D763" t="str">
        <f>VLOOKUP(A763,dataset!B:K,3,0)</f>
        <v>KEEP</v>
      </c>
      <c r="E763" t="str">
        <f>VLOOKUP(A763,dataset!B:K,9,0)</f>
        <v>Leptogenys_rabesoni_MAMI0573_CASENT0195431</v>
      </c>
      <c r="F763" t="str">
        <f>VLOOKUP(A763,dataset!B:K,10,0)</f>
        <v>Leptogenys_rabesoni_MAMI0573_CASENT0195431</v>
      </c>
      <c r="G763" t="s">
        <v>2673</v>
      </c>
      <c r="H763">
        <f t="shared" si="44"/>
        <v>1</v>
      </c>
      <c r="I763">
        <f t="shared" si="45"/>
        <v>1</v>
      </c>
      <c r="J763" t="str">
        <f t="shared" si="46"/>
        <v>mv Leptogenys_rabesoni_MAMI0573_CASENT0195431.contigs.fasta ./final</v>
      </c>
      <c r="K763" t="str">
        <f t="shared" si="47"/>
        <v>mv Leptogenys_rabesoni_MAMI0573_CASENT0195431.contigs.fasta Leptogenys_rabesoni_MAMI0573_CASENT0195431.contigs.fasta</v>
      </c>
    </row>
    <row r="764" spans="1:11">
      <c r="A764" t="s">
        <v>2008</v>
      </c>
      <c r="B764" t="s">
        <v>2674</v>
      </c>
      <c r="C764" t="str">
        <f>VLOOKUP(A764,dataset!B:K,2,0)</f>
        <v>KEEP</v>
      </c>
      <c r="D764">
        <f>VLOOKUP(A764,dataset!B:K,3,0)</f>
        <v>0</v>
      </c>
      <c r="E764" t="str">
        <f>VLOOKUP(A764,dataset!B:K,9,0)</f>
        <v>Leptogenys_ralipra_MAMI0574_CASENT0247274</v>
      </c>
      <c r="F764" t="str">
        <f>VLOOKUP(A764,dataset!B:K,10,0)</f>
        <v>Leptogenys_ralipra_MAMI0574_CASENT0247274</v>
      </c>
      <c r="G764" t="s">
        <v>2674</v>
      </c>
      <c r="H764">
        <f t="shared" si="44"/>
        <v>1</v>
      </c>
      <c r="I764">
        <f t="shared" si="45"/>
        <v>1</v>
      </c>
      <c r="J764" t="str">
        <f t="shared" si="46"/>
        <v>mv Leptogenys_ralipra_MAMI0574_CASENT0247274.contigs.fasta ./final</v>
      </c>
      <c r="K764" t="str">
        <f t="shared" si="47"/>
        <v>mv Leptogenys_ralipra_MAMI0574_CASENT0247274.contigs.fasta Leptogenys_ralipra_MAMI0574_CASENT0247274.contigs.fasta</v>
      </c>
    </row>
    <row r="765" spans="1:11">
      <c r="A765" t="s">
        <v>981</v>
      </c>
      <c r="B765" t="s">
        <v>2675</v>
      </c>
      <c r="C765" t="str">
        <f>VLOOKUP(A765,dataset!B:K,2,0)</f>
        <v>KEEP</v>
      </c>
      <c r="D765">
        <f>VLOOKUP(A765,dataset!B:K,3,0)</f>
        <v>0</v>
      </c>
      <c r="E765" t="str">
        <f>VLOOKUP(A765,dataset!B:K,9,0)</f>
        <v>Leptogenys_regis_D2494</v>
      </c>
      <c r="F765" t="str">
        <f>VLOOKUP(A765,dataset!B:K,10,0)</f>
        <v>Leptogenys_regis_D2494</v>
      </c>
      <c r="G765" t="s">
        <v>2675</v>
      </c>
      <c r="H765">
        <f t="shared" si="44"/>
        <v>1</v>
      </c>
      <c r="I765">
        <f t="shared" si="45"/>
        <v>1</v>
      </c>
      <c r="J765" t="str">
        <f t="shared" si="46"/>
        <v>mv Leptogenys_regis_D2494.contigs.fasta ./final</v>
      </c>
      <c r="K765" t="str">
        <f t="shared" si="47"/>
        <v>mv Leptogenys_regis_D2494.contigs.fasta Leptogenys_regis_D2494.contigs.fasta</v>
      </c>
    </row>
    <row r="766" spans="1:11">
      <c r="A766" t="s">
        <v>2010</v>
      </c>
      <c r="B766" t="s">
        <v>2676</v>
      </c>
      <c r="C766" t="str">
        <f>VLOOKUP(A766,dataset!B:K,2,0)</f>
        <v>REMOVE</v>
      </c>
      <c r="D766">
        <f>VLOOKUP(A766,dataset!B:K,3,0)</f>
        <v>0</v>
      </c>
      <c r="E766" t="str">
        <f>VLOOKUP(A766,dataset!B:K,9,0)</f>
        <v>Leptogenys_ridens_MAMI0575_CASENT0002500</v>
      </c>
      <c r="F766" t="str">
        <f>VLOOKUP(A766,dataset!B:K,10,0)</f>
        <v>Leptogenys_ridens_MAMI0575_CASENT0002500</v>
      </c>
      <c r="G766" t="s">
        <v>2676</v>
      </c>
      <c r="H766">
        <f t="shared" si="44"/>
        <v>1</v>
      </c>
      <c r="I766">
        <f t="shared" si="45"/>
        <v>1</v>
      </c>
      <c r="J766" t="str">
        <f t="shared" si="46"/>
        <v>mv Leptogenys_ridens_MAMI0575_CASENT0002500.contigs.fasta ./final</v>
      </c>
      <c r="K766" t="str">
        <f t="shared" si="47"/>
        <v>mv Leptogenys_ridens_MAMI0575_CASENT0002500.contigs.fasta Leptogenys_ridens_MAMI0575_CASENT0002500.contigs.fasta</v>
      </c>
    </row>
    <row r="767" spans="1:11">
      <c r="A767" t="s">
        <v>984</v>
      </c>
      <c r="B767" t="s">
        <v>2677</v>
      </c>
      <c r="C767" t="str">
        <f>VLOOKUP(A767,dataset!B:K,2,0)</f>
        <v>KEEP</v>
      </c>
      <c r="D767">
        <f>VLOOKUP(A767,dataset!B:K,3,0)</f>
        <v>0</v>
      </c>
      <c r="E767" t="str">
        <f>VLOOKUP(A767,dataset!B:K,9,0)</f>
        <v>Leptogenys_ritae_D2103</v>
      </c>
      <c r="F767" t="str">
        <f>VLOOKUP(A767,dataset!B:K,10,0)</f>
        <v>Leptogenys_ritae_D2103</v>
      </c>
      <c r="G767" t="s">
        <v>2677</v>
      </c>
      <c r="H767">
        <f t="shared" si="44"/>
        <v>1</v>
      </c>
      <c r="I767">
        <f t="shared" si="45"/>
        <v>1</v>
      </c>
      <c r="J767" t="str">
        <f t="shared" si="46"/>
        <v>mv Leptogenys_ritae_D2103.contigs.fasta ./final</v>
      </c>
      <c r="K767" t="str">
        <f t="shared" si="47"/>
        <v>mv Leptogenys_ritae_D2103.contigs.fasta Leptogenys_ritae_D2103.contigs.fasta</v>
      </c>
    </row>
    <row r="768" spans="1:11">
      <c r="A768" t="s">
        <v>986</v>
      </c>
      <c r="B768" t="s">
        <v>2678</v>
      </c>
      <c r="C768" t="str">
        <f>VLOOKUP(A768,dataset!B:K,2,0)</f>
        <v>KEEP</v>
      </c>
      <c r="D768" t="str">
        <f>VLOOKUP(A768,dataset!B:K,3,0)</f>
        <v>KEEP</v>
      </c>
      <c r="E768" t="str">
        <f>VLOOKUP(A768,dataset!B:K,9,0)</f>
        <v>Leptogenys_rouxi_EX2573</v>
      </c>
      <c r="F768" t="str">
        <f>VLOOKUP(A768,dataset!B:K,10,0)</f>
        <v>Leptogenys_rouxi_EX2573</v>
      </c>
      <c r="G768" t="s">
        <v>2678</v>
      </c>
      <c r="H768">
        <f t="shared" si="44"/>
        <v>1</v>
      </c>
      <c r="I768">
        <f t="shared" si="45"/>
        <v>1</v>
      </c>
      <c r="J768" t="str">
        <f t="shared" si="46"/>
        <v>mv Leptogenys_rouxi_EX2573.contigs.fasta ./final</v>
      </c>
      <c r="K768" t="str">
        <f t="shared" si="47"/>
        <v>mv Leptogenys_rouxi_EX2573.contigs.fasta Leptogenys_rouxi_EX2573.contigs.fasta</v>
      </c>
    </row>
    <row r="769" spans="1:11">
      <c r="A769" t="s">
        <v>988</v>
      </c>
      <c r="B769" t="s">
        <v>2679</v>
      </c>
      <c r="C769" t="str">
        <f>VLOOKUP(A769,dataset!B:K,2,0)</f>
        <v>KEEP</v>
      </c>
      <c r="D769">
        <f>VLOOKUP(A769,dataset!B:K,3,0)</f>
        <v>0</v>
      </c>
      <c r="E769" t="str">
        <f>VLOOKUP(A769,dataset!B:K,9,0)</f>
        <v>Leptogenys_rufa_EX2333</v>
      </c>
      <c r="F769" t="str">
        <f>VLOOKUP(A769,dataset!B:K,10,0)</f>
        <v>Leptogenys_rufa_EX2333</v>
      </c>
      <c r="G769" t="s">
        <v>2679</v>
      </c>
      <c r="H769">
        <f t="shared" si="44"/>
        <v>1</v>
      </c>
      <c r="I769">
        <f t="shared" si="45"/>
        <v>1</v>
      </c>
      <c r="J769" t="str">
        <f t="shared" si="46"/>
        <v>mv Leptogenys_rufa_EX2333.contigs.fasta ./final</v>
      </c>
      <c r="K769" t="str">
        <f t="shared" si="47"/>
        <v>mv Leptogenys_rufa_EX2333.contigs.fasta Leptogenys_rufa_EX2333.contigs.fasta</v>
      </c>
    </row>
    <row r="770" spans="1:11">
      <c r="A770" t="s">
        <v>2012</v>
      </c>
      <c r="B770" t="s">
        <v>2680</v>
      </c>
      <c r="C770" t="str">
        <f>VLOOKUP(A770,dataset!B:K,2,0)</f>
        <v>REMOVE</v>
      </c>
      <c r="D770">
        <f>VLOOKUP(A770,dataset!B:K,3,0)</f>
        <v>0</v>
      </c>
      <c r="E770" t="str">
        <f>VLOOKUP(A770,dataset!B:K,9,0)</f>
        <v>Leptogenys_sahamalaza_MAMI0576_CASENT0416181</v>
      </c>
      <c r="F770" t="str">
        <f>VLOOKUP(A770,dataset!B:K,10,0)</f>
        <v>Leptogenys_sahamalaza_MAMI0576_CASENT0416181</v>
      </c>
      <c r="G770" t="s">
        <v>2680</v>
      </c>
      <c r="H770">
        <f t="shared" si="44"/>
        <v>1</v>
      </c>
      <c r="I770">
        <f t="shared" si="45"/>
        <v>1</v>
      </c>
      <c r="J770" t="str">
        <f t="shared" si="46"/>
        <v>mv Leptogenys_sahamalaza_MAMI0576_CASENT0416181.contigs.fasta ./final</v>
      </c>
      <c r="K770" t="str">
        <f t="shared" si="47"/>
        <v>mv Leptogenys_sahamalaza_MAMI0576_CASENT0416181.contigs.fasta Leptogenys_sahamalaza_MAMI0576_CASENT0416181.contigs.fasta</v>
      </c>
    </row>
    <row r="771" spans="1:11">
      <c r="A771" t="s">
        <v>2014</v>
      </c>
      <c r="B771" t="s">
        <v>2681</v>
      </c>
      <c r="C771" t="str">
        <f>VLOOKUP(A771,dataset!B:K,2,0)</f>
        <v>KEEP</v>
      </c>
      <c r="D771" t="str">
        <f>VLOOKUP(A771,dataset!B:K,3,0)</f>
        <v>KEEP</v>
      </c>
      <c r="E771" t="str">
        <f>VLOOKUP(A771,dataset!B:K,9,0)</f>
        <v>Leptogenys_saussurei_MAMI0577_CASENT0162147</v>
      </c>
      <c r="F771" t="str">
        <f>VLOOKUP(A771,dataset!B:K,10,0)</f>
        <v>Leptogenys_saussurei_MAMI0577_CASENT0162147</v>
      </c>
      <c r="G771" t="s">
        <v>2681</v>
      </c>
      <c r="H771">
        <f t="shared" ref="H771:H834" si="48">IF(F771=B771,1,0)</f>
        <v>1</v>
      </c>
      <c r="I771">
        <f t="shared" ref="I771:I834" si="49">IF(G771=F771,1,0)</f>
        <v>1</v>
      </c>
      <c r="J771" t="str">
        <f t="shared" ref="J771:J834" si="50">"mv "&amp;B771&amp;".contigs.fasta ./final"</f>
        <v>mv Leptogenys_saussurei_MAMI0577_CASENT0162147.contigs.fasta ./final</v>
      </c>
      <c r="K771" t="str">
        <f t="shared" ref="K771:K834" si="51">"mv "&amp;B771&amp;".contigs.fasta "&amp;G771&amp;".contigs.fasta"</f>
        <v>mv Leptogenys_saussurei_MAMI0577_CASENT0162147.contigs.fasta Leptogenys_saussurei_MAMI0577_CASENT0162147.contigs.fasta</v>
      </c>
    </row>
    <row r="772" spans="1:11">
      <c r="A772" t="s">
        <v>992</v>
      </c>
      <c r="B772" t="s">
        <v>2682</v>
      </c>
      <c r="C772" t="str">
        <f>VLOOKUP(A772,dataset!B:K,2,0)</f>
        <v>KEEP</v>
      </c>
      <c r="D772" t="str">
        <f>VLOOKUP(A772,dataset!B:K,3,0)</f>
        <v>KEEP</v>
      </c>
      <c r="E772" t="str">
        <f>VLOOKUP(A772,dataset!B:K,9,0)</f>
        <v>Leptogenys_schwabi_D2489</v>
      </c>
      <c r="F772" t="str">
        <f>VLOOKUP(A772,dataset!B:K,10,0)</f>
        <v>Leptogenys_schwabi_D2489</v>
      </c>
      <c r="G772" t="s">
        <v>2682</v>
      </c>
      <c r="H772">
        <f t="shared" si="48"/>
        <v>1</v>
      </c>
      <c r="I772">
        <f t="shared" si="49"/>
        <v>1</v>
      </c>
      <c r="J772" t="str">
        <f t="shared" si="50"/>
        <v>mv Leptogenys_schwabi_D2489.contigs.fasta ./final</v>
      </c>
      <c r="K772" t="str">
        <f t="shared" si="51"/>
        <v>mv Leptogenys_schwabi_D2489.contigs.fasta Leptogenys_schwabi_D2489.contigs.fasta</v>
      </c>
    </row>
    <row r="773" spans="1:11">
      <c r="A773" t="s">
        <v>994</v>
      </c>
      <c r="B773" t="s">
        <v>2683</v>
      </c>
      <c r="C773" t="str">
        <f>VLOOKUP(A773,dataset!B:K,2,0)</f>
        <v>KEEP</v>
      </c>
      <c r="D773">
        <f>VLOOKUP(A773,dataset!B:K,3,0)</f>
        <v>0</v>
      </c>
      <c r="E773" t="str">
        <f>VLOOKUP(A773,dataset!B:K,9,0)</f>
        <v>Leptogenys_sjostedti_EX2574</v>
      </c>
      <c r="F773" t="str">
        <f>VLOOKUP(A773,dataset!B:K,10,0)</f>
        <v>Leptogenys_sjostedti_EX2574</v>
      </c>
      <c r="G773" t="s">
        <v>2683</v>
      </c>
      <c r="H773">
        <f t="shared" si="48"/>
        <v>1</v>
      </c>
      <c r="I773">
        <f t="shared" si="49"/>
        <v>1</v>
      </c>
      <c r="J773" t="str">
        <f t="shared" si="50"/>
        <v>mv Leptogenys_sjostedti_EX2574.contigs.fasta ./final</v>
      </c>
      <c r="K773" t="str">
        <f t="shared" si="51"/>
        <v>mv Leptogenys_sjostedti_EX2574.contigs.fasta Leptogenys_sjostedti_EX2574.contigs.fasta</v>
      </c>
    </row>
    <row r="774" spans="1:11">
      <c r="A774" t="s">
        <v>996</v>
      </c>
      <c r="B774" t="s">
        <v>2684</v>
      </c>
      <c r="C774" t="str">
        <f>VLOOKUP(A774,dataset!B:K,2,0)</f>
        <v>KEEP</v>
      </c>
      <c r="D774">
        <f>VLOOKUP(A774,dataset!B:K,3,0)</f>
        <v>0</v>
      </c>
      <c r="E774" t="str">
        <f>VLOOKUP(A774,dataset!B:K,9,0)</f>
        <v>Leptogenys_sjostedti_nr_D2104</v>
      </c>
      <c r="F774" t="str">
        <f>VLOOKUP(A774,dataset!B:K,10,0)</f>
        <v>Leptogenys_sjostedti_nr_D2104</v>
      </c>
      <c r="G774" t="s">
        <v>2684</v>
      </c>
      <c r="H774">
        <f t="shared" si="48"/>
        <v>1</v>
      </c>
      <c r="I774">
        <f t="shared" si="49"/>
        <v>1</v>
      </c>
      <c r="J774" t="str">
        <f t="shared" si="50"/>
        <v>mv Leptogenys_sjostedti_nr_D2104.contigs.fasta ./final</v>
      </c>
      <c r="K774" t="str">
        <f t="shared" si="51"/>
        <v>mv Leptogenys_sjostedti_nr_D2104.contigs.fasta Leptogenys_sjostedti_nr_D2104.contigs.fasta</v>
      </c>
    </row>
    <row r="775" spans="1:11">
      <c r="A775" t="s">
        <v>998</v>
      </c>
      <c r="B775" t="s">
        <v>2685</v>
      </c>
      <c r="C775" t="str">
        <f>VLOOKUP(A775,dataset!B:K,2,0)</f>
        <v>KEEP</v>
      </c>
      <c r="D775">
        <f>VLOOKUP(A775,dataset!B:K,3,0)</f>
        <v>0</v>
      </c>
      <c r="E775" t="str">
        <f>VLOOKUP(A775,dataset!B:K,9,0)</f>
        <v>Leptogenys_sonora_EX2777</v>
      </c>
      <c r="F775" t="str">
        <f>VLOOKUP(A775,dataset!B:K,10,0)</f>
        <v>Leptogenys_peninsularis_nr_EX2777</v>
      </c>
      <c r="G775" t="s">
        <v>6006</v>
      </c>
      <c r="H775">
        <f t="shared" si="48"/>
        <v>0</v>
      </c>
      <c r="I775">
        <f t="shared" si="49"/>
        <v>1</v>
      </c>
      <c r="J775" t="str">
        <f t="shared" si="50"/>
        <v>mv Leptogenys_sonora_EX2777.contigs.fasta ./final</v>
      </c>
      <c r="K775" t="str">
        <f t="shared" si="51"/>
        <v>mv Leptogenys_sonora_EX2777.contigs.fasta Leptogenys_peninsularis_nr_EX2777.contigs.fasta</v>
      </c>
    </row>
    <row r="776" spans="1:11">
      <c r="A776" t="s">
        <v>1000</v>
      </c>
      <c r="B776" t="s">
        <v>2686</v>
      </c>
      <c r="C776" t="str">
        <f>VLOOKUP(A776,dataset!B:K,2,0)</f>
        <v>KEEP</v>
      </c>
      <c r="D776">
        <f>VLOOKUP(A776,dataset!B:K,3,0)</f>
        <v>0</v>
      </c>
      <c r="E776" t="str">
        <f>VLOOKUP(A776,dataset!B:K,9,0)</f>
        <v>Leptogenys_stuhlmanni_EX2868</v>
      </c>
      <c r="F776" t="str">
        <f>VLOOKUP(A776,dataset!B:K,10,0)</f>
        <v>Leptogenys_stuhlmanni_EX2868</v>
      </c>
      <c r="G776" t="s">
        <v>2686</v>
      </c>
      <c r="H776">
        <f t="shared" si="48"/>
        <v>1</v>
      </c>
      <c r="I776">
        <f t="shared" si="49"/>
        <v>1</v>
      </c>
      <c r="J776" t="str">
        <f t="shared" si="50"/>
        <v>mv Leptogenys_stuhlmanni_EX2868.contigs.fasta ./final</v>
      </c>
      <c r="K776" t="str">
        <f t="shared" si="51"/>
        <v>mv Leptogenys_stuhlmanni_EX2868.contigs.fasta Leptogenys_stuhlmanni_EX2868.contigs.fasta</v>
      </c>
    </row>
    <row r="777" spans="1:11">
      <c r="A777" t="s">
        <v>2016</v>
      </c>
      <c r="B777" t="s">
        <v>2687</v>
      </c>
      <c r="C777" t="str">
        <f>VLOOKUP(A777,dataset!B:K,2,0)</f>
        <v>REMOVE</v>
      </c>
      <c r="D777">
        <f>VLOOKUP(A777,dataset!B:K,3,0)</f>
        <v>0</v>
      </c>
      <c r="E777" t="str">
        <f>VLOOKUP(A777,dataset!B:K,9,0)</f>
        <v>Leptogenys_suarensis_MAMI0578_CASENT0136115</v>
      </c>
      <c r="F777" t="str">
        <f>VLOOKUP(A777,dataset!B:K,10,0)</f>
        <v>Leptogenys_suarensis_MAMI0578_CASENT0136115</v>
      </c>
      <c r="G777" t="s">
        <v>2687</v>
      </c>
      <c r="H777">
        <f t="shared" si="48"/>
        <v>1</v>
      </c>
      <c r="I777">
        <f t="shared" si="49"/>
        <v>1</v>
      </c>
      <c r="J777" t="str">
        <f t="shared" si="50"/>
        <v>mv Leptogenys_suarensis_MAMI0578_CASENT0136115.contigs.fasta ./final</v>
      </c>
      <c r="K777" t="str">
        <f t="shared" si="51"/>
        <v>mv Leptogenys_suarensis_MAMI0578_CASENT0136115.contigs.fasta Leptogenys_suarensis_MAMI0578_CASENT0136115.contigs.fasta</v>
      </c>
    </row>
    <row r="778" spans="1:11">
      <c r="A778" t="s">
        <v>2018</v>
      </c>
      <c r="B778" t="s">
        <v>2688</v>
      </c>
      <c r="C778" t="str">
        <f>VLOOKUP(A778,dataset!B:K,2,0)</f>
        <v>REMOVE</v>
      </c>
      <c r="D778">
        <f>VLOOKUP(A778,dataset!B:K,3,0)</f>
        <v>0</v>
      </c>
      <c r="E778" t="str">
        <f>VLOOKUP(A778,dataset!B:K,9,0)</f>
        <v>Leptogenys_tatsimo_MAMI0579_CASENT0247281</v>
      </c>
      <c r="F778" t="str">
        <f>VLOOKUP(A778,dataset!B:K,10,0)</f>
        <v>Leptogenys_tatsimo_MAMI0579_CASENT0247281</v>
      </c>
      <c r="G778" t="s">
        <v>2688</v>
      </c>
      <c r="H778">
        <f t="shared" si="48"/>
        <v>1</v>
      </c>
      <c r="I778">
        <f t="shared" si="49"/>
        <v>1</v>
      </c>
      <c r="J778" t="str">
        <f t="shared" si="50"/>
        <v>mv Leptogenys_tatsimo_MAMI0579_CASENT0247281.contigs.fasta ./final</v>
      </c>
      <c r="K778" t="str">
        <f t="shared" si="51"/>
        <v>mv Leptogenys_tatsimo_MAMI0579_CASENT0247281.contigs.fasta Leptogenys_tatsimo_MAMI0579_CASENT0247281.contigs.fasta</v>
      </c>
    </row>
    <row r="779" spans="1:11">
      <c r="A779" t="s">
        <v>758</v>
      </c>
      <c r="B779" t="s">
        <v>2537</v>
      </c>
      <c r="C779" t="str">
        <f>VLOOKUP(A779,dataset!B:K,2,0)</f>
        <v>KEEP</v>
      </c>
      <c r="D779">
        <f>VLOOKUP(A779,dataset!B:K,3,0)</f>
        <v>0</v>
      </c>
      <c r="E779" t="str">
        <f>VLOOKUP(A779,dataset!B:K,9,0)</f>
        <v>Leptogenys_TH01_EX2853</v>
      </c>
      <c r="F779" t="str">
        <f>VLOOKUP(A779,dataset!B:K,10,0)</f>
        <v>Leptogenys_harmsi_EX2853</v>
      </c>
      <c r="G779" t="s">
        <v>6008</v>
      </c>
      <c r="H779">
        <f t="shared" si="48"/>
        <v>0</v>
      </c>
      <c r="I779">
        <f t="shared" si="49"/>
        <v>1</v>
      </c>
      <c r="J779" t="str">
        <f t="shared" si="50"/>
        <v>mv Leptogenys_TH01_EX2853.contigs.fasta ./final</v>
      </c>
      <c r="K779" t="str">
        <f t="shared" si="51"/>
        <v>mv Leptogenys_TH01_EX2853.contigs.fasta Leptogenys_harmsi_EX2853.contigs.fasta</v>
      </c>
    </row>
    <row r="780" spans="1:11">
      <c r="A780" t="s">
        <v>760</v>
      </c>
      <c r="B780" t="s">
        <v>2538</v>
      </c>
      <c r="C780" t="str">
        <f>VLOOKUP(A780,dataset!B:K,2,0)</f>
        <v>KEEP</v>
      </c>
      <c r="D780">
        <f>VLOOKUP(A780,dataset!B:K,3,0)</f>
        <v>0</v>
      </c>
      <c r="E780" t="str">
        <f>VLOOKUP(A780,dataset!B:K,9,0)</f>
        <v>Leptogenys_TH02_EX2854</v>
      </c>
      <c r="F780" t="str">
        <f>VLOOKUP(A780,dataset!B:K,10,0)</f>
        <v>Leptogenys_TH02_EX2854</v>
      </c>
      <c r="G780" t="s">
        <v>2538</v>
      </c>
      <c r="H780">
        <f t="shared" si="48"/>
        <v>1</v>
      </c>
      <c r="I780">
        <f t="shared" si="49"/>
        <v>1</v>
      </c>
      <c r="J780" t="str">
        <f t="shared" si="50"/>
        <v>mv Leptogenys_TH02_EX2854.contigs.fasta ./final</v>
      </c>
      <c r="K780" t="str">
        <f t="shared" si="51"/>
        <v>mv Leptogenys_TH02_EX2854.contigs.fasta Leptogenys_TH02_EX2854.contigs.fasta</v>
      </c>
    </row>
    <row r="781" spans="1:11">
      <c r="A781" t="s">
        <v>762</v>
      </c>
      <c r="B781" t="s">
        <v>2539</v>
      </c>
      <c r="C781" t="str">
        <f>VLOOKUP(A781,dataset!B:K,2,0)</f>
        <v>KEEP</v>
      </c>
      <c r="D781">
        <f>VLOOKUP(A781,dataset!B:K,3,0)</f>
        <v>0</v>
      </c>
      <c r="E781" t="str">
        <f>VLOOKUP(A781,dataset!B:K,9,0)</f>
        <v>Leptogenys_TH03_EX2855</v>
      </c>
      <c r="F781" t="str">
        <f>VLOOKUP(A781,dataset!B:K,10,0)</f>
        <v>Leptogenys_TH03_EX2855</v>
      </c>
      <c r="G781" t="s">
        <v>2539</v>
      </c>
      <c r="H781">
        <f t="shared" si="48"/>
        <v>1</v>
      </c>
      <c r="I781">
        <f t="shared" si="49"/>
        <v>1</v>
      </c>
      <c r="J781" t="str">
        <f t="shared" si="50"/>
        <v>mv Leptogenys_TH03_EX2855.contigs.fasta ./final</v>
      </c>
      <c r="K781" t="str">
        <f t="shared" si="51"/>
        <v>mv Leptogenys_TH03_EX2855.contigs.fasta Leptogenys_TH03_EX2855.contigs.fasta</v>
      </c>
    </row>
    <row r="782" spans="1:11">
      <c r="A782" t="s">
        <v>764</v>
      </c>
      <c r="B782" t="s">
        <v>2540</v>
      </c>
      <c r="C782" t="str">
        <f>VLOOKUP(A782,dataset!B:K,2,0)</f>
        <v>KEEP</v>
      </c>
      <c r="D782">
        <f>VLOOKUP(A782,dataset!B:K,3,0)</f>
        <v>0</v>
      </c>
      <c r="E782" t="str">
        <f>VLOOKUP(A782,dataset!B:K,9,0)</f>
        <v>Leptogenys_TH04_EX2856</v>
      </c>
      <c r="F782" t="str">
        <f>VLOOKUP(A782,dataset!B:K,10,0)</f>
        <v>Leptogenys_TH04_EX2856</v>
      </c>
      <c r="G782" t="s">
        <v>2540</v>
      </c>
      <c r="H782">
        <f t="shared" si="48"/>
        <v>1</v>
      </c>
      <c r="I782">
        <f t="shared" si="49"/>
        <v>1</v>
      </c>
      <c r="J782" t="str">
        <f t="shared" si="50"/>
        <v>mv Leptogenys_TH04_EX2856.contigs.fasta ./final</v>
      </c>
      <c r="K782" t="str">
        <f t="shared" si="51"/>
        <v>mv Leptogenys_TH04_EX2856.contigs.fasta Leptogenys_TH04_EX2856.contigs.fasta</v>
      </c>
    </row>
    <row r="783" spans="1:11">
      <c r="A783" t="s">
        <v>766</v>
      </c>
      <c r="B783" t="s">
        <v>2541</v>
      </c>
      <c r="C783" t="str">
        <f>VLOOKUP(A783,dataset!B:K,2,0)</f>
        <v>KEEP</v>
      </c>
      <c r="D783">
        <f>VLOOKUP(A783,dataset!B:K,3,0)</f>
        <v>0</v>
      </c>
      <c r="E783" t="str">
        <f>VLOOKUP(A783,dataset!B:K,9,0)</f>
        <v>Leptogenys_TH05_EX2857</v>
      </c>
      <c r="F783" t="str">
        <f>VLOOKUP(A783,dataset!B:K,10,0)</f>
        <v>Leptogenys_TH05_EX2857</v>
      </c>
      <c r="G783" t="s">
        <v>2541</v>
      </c>
      <c r="H783">
        <f t="shared" si="48"/>
        <v>1</v>
      </c>
      <c r="I783">
        <f t="shared" si="49"/>
        <v>1</v>
      </c>
      <c r="J783" t="str">
        <f t="shared" si="50"/>
        <v>mv Leptogenys_TH05_EX2857.contigs.fasta ./final</v>
      </c>
      <c r="K783" t="str">
        <f t="shared" si="51"/>
        <v>mv Leptogenys_TH05_EX2857.contigs.fasta Leptogenys_TH05_EX2857.contigs.fasta</v>
      </c>
    </row>
    <row r="784" spans="1:11">
      <c r="A784" t="s">
        <v>768</v>
      </c>
      <c r="B784" t="s">
        <v>2542</v>
      </c>
      <c r="C784" t="str">
        <f>VLOOKUP(A784,dataset!B:K,2,0)</f>
        <v>KEEP</v>
      </c>
      <c r="D784">
        <f>VLOOKUP(A784,dataset!B:K,3,0)</f>
        <v>0</v>
      </c>
      <c r="E784" t="str">
        <f>VLOOKUP(A784,dataset!B:K,9,0)</f>
        <v>Leptogenys_TH06_EX2858</v>
      </c>
      <c r="F784" t="str">
        <f>VLOOKUP(A784,dataset!B:K,10,0)</f>
        <v>Leptogenys_TH06_EX2858</v>
      </c>
      <c r="G784" t="s">
        <v>2542</v>
      </c>
      <c r="H784">
        <f t="shared" si="48"/>
        <v>1</v>
      </c>
      <c r="I784">
        <f t="shared" si="49"/>
        <v>1</v>
      </c>
      <c r="J784" t="str">
        <f t="shared" si="50"/>
        <v>mv Leptogenys_TH06_EX2858.contigs.fasta ./final</v>
      </c>
      <c r="K784" t="str">
        <f t="shared" si="51"/>
        <v>mv Leptogenys_TH06_EX2858.contigs.fasta Leptogenys_TH06_EX2858.contigs.fasta</v>
      </c>
    </row>
    <row r="785" spans="1:11">
      <c r="A785" t="s">
        <v>770</v>
      </c>
      <c r="B785" t="s">
        <v>2543</v>
      </c>
      <c r="C785" t="str">
        <f>VLOOKUP(A785,dataset!B:K,2,0)</f>
        <v>KEEP</v>
      </c>
      <c r="D785">
        <f>VLOOKUP(A785,dataset!B:K,3,0)</f>
        <v>0</v>
      </c>
      <c r="E785" t="str">
        <f>VLOOKUP(A785,dataset!B:K,9,0)</f>
        <v>Leptogenys_TH07_EX2859</v>
      </c>
      <c r="F785" t="str">
        <f>VLOOKUP(A785,dataset!B:K,10,0)</f>
        <v>Leptogenys_TH07_EX2859</v>
      </c>
      <c r="G785" t="s">
        <v>2543</v>
      </c>
      <c r="H785">
        <f t="shared" si="48"/>
        <v>1</v>
      </c>
      <c r="I785">
        <f t="shared" si="49"/>
        <v>1</v>
      </c>
      <c r="J785" t="str">
        <f t="shared" si="50"/>
        <v>mv Leptogenys_TH07_EX2859.contigs.fasta ./final</v>
      </c>
      <c r="K785" t="str">
        <f t="shared" si="51"/>
        <v>mv Leptogenys_TH07_EX2859.contigs.fasta Leptogenys_TH07_EX2859.contigs.fasta</v>
      </c>
    </row>
    <row r="786" spans="1:11">
      <c r="A786" t="s">
        <v>772</v>
      </c>
      <c r="B786" t="s">
        <v>2544</v>
      </c>
      <c r="C786" t="str">
        <f>VLOOKUP(A786,dataset!B:K,2,0)</f>
        <v>KEEP</v>
      </c>
      <c r="D786">
        <f>VLOOKUP(A786,dataset!B:K,3,0)</f>
        <v>0</v>
      </c>
      <c r="E786" t="str">
        <f>VLOOKUP(A786,dataset!B:K,9,0)</f>
        <v>Leptogenys_TH08_EX2860</v>
      </c>
      <c r="F786" t="str">
        <f>VLOOKUP(A786,dataset!B:K,10,0)</f>
        <v>Leptogenys_TH08_EX2860</v>
      </c>
      <c r="G786" t="s">
        <v>2544</v>
      </c>
      <c r="H786">
        <f t="shared" si="48"/>
        <v>1</v>
      </c>
      <c r="I786">
        <f t="shared" si="49"/>
        <v>1</v>
      </c>
      <c r="J786" t="str">
        <f t="shared" si="50"/>
        <v>mv Leptogenys_TH08_EX2860.contigs.fasta ./final</v>
      </c>
      <c r="K786" t="str">
        <f t="shared" si="51"/>
        <v>mv Leptogenys_TH08_EX2860.contigs.fasta Leptogenys_TH08_EX2860.contigs.fasta</v>
      </c>
    </row>
    <row r="787" spans="1:11">
      <c r="A787" t="s">
        <v>774</v>
      </c>
      <c r="B787" t="s">
        <v>2545</v>
      </c>
      <c r="C787" t="str">
        <f>VLOOKUP(A787,dataset!B:K,2,0)</f>
        <v>KEEP</v>
      </c>
      <c r="D787">
        <f>VLOOKUP(A787,dataset!B:K,3,0)</f>
        <v>0</v>
      </c>
      <c r="E787" t="str">
        <f>VLOOKUP(A787,dataset!B:K,9,0)</f>
        <v>Leptogenys_TH09_EX2861</v>
      </c>
      <c r="F787" t="str">
        <f>VLOOKUP(A787,dataset!B:K,10,0)</f>
        <v>Leptogenys_TH09_EX2861</v>
      </c>
      <c r="G787" t="s">
        <v>2545</v>
      </c>
      <c r="H787">
        <f t="shared" si="48"/>
        <v>1</v>
      </c>
      <c r="I787">
        <f t="shared" si="49"/>
        <v>1</v>
      </c>
      <c r="J787" t="str">
        <f t="shared" si="50"/>
        <v>mv Leptogenys_TH09_EX2861.contigs.fasta ./final</v>
      </c>
      <c r="K787" t="str">
        <f t="shared" si="51"/>
        <v>mv Leptogenys_TH09_EX2861.contigs.fasta Leptogenys_TH09_EX2861.contigs.fasta</v>
      </c>
    </row>
    <row r="788" spans="1:11">
      <c r="A788" t="s">
        <v>1004</v>
      </c>
      <c r="B788" t="s">
        <v>2689</v>
      </c>
      <c r="C788" t="str">
        <f>VLOOKUP(A788,dataset!B:K,2,0)</f>
        <v>KEEP</v>
      </c>
      <c r="D788">
        <f>VLOOKUP(A788,dataset!B:K,3,0)</f>
        <v>0</v>
      </c>
      <c r="E788" t="str">
        <f>VLOOKUP(A788,dataset!B:K,9,0)</f>
        <v>Leptogenys_tiobil_EX2334</v>
      </c>
      <c r="F788" t="str">
        <f>VLOOKUP(A788,dataset!B:K,10,0)</f>
        <v>Leptogenys_tiobil_EX2334</v>
      </c>
      <c r="G788" t="s">
        <v>2689</v>
      </c>
      <c r="H788">
        <f t="shared" si="48"/>
        <v>1</v>
      </c>
      <c r="I788">
        <f t="shared" si="49"/>
        <v>1</v>
      </c>
      <c r="J788" t="str">
        <f t="shared" si="50"/>
        <v>mv Leptogenys_tiobil_EX2334.contigs.fasta ./final</v>
      </c>
      <c r="K788" t="str">
        <f t="shared" si="51"/>
        <v>mv Leptogenys_tiobil_EX2334.contigs.fasta Leptogenys_tiobil_EX2334.contigs.fasta</v>
      </c>
    </row>
    <row r="789" spans="1:11">
      <c r="A789" t="s">
        <v>1006</v>
      </c>
      <c r="B789" t="s">
        <v>2690</v>
      </c>
      <c r="C789" t="str">
        <f>VLOOKUP(A789,dataset!B:K,2,0)</f>
        <v>KEEP</v>
      </c>
      <c r="D789" t="str">
        <f>VLOOKUP(A789,dataset!B:K,3,0)</f>
        <v>KEEP</v>
      </c>
      <c r="E789" t="str">
        <f>VLOOKUP(A789,dataset!B:K,9,0)</f>
        <v>Leptogenys_titan_D2457</v>
      </c>
      <c r="F789" t="str">
        <f>VLOOKUP(A789,dataset!B:K,10,0)</f>
        <v>Leptogenys_titan_D2457</v>
      </c>
      <c r="G789" t="s">
        <v>2690</v>
      </c>
      <c r="H789">
        <f t="shared" si="48"/>
        <v>1</v>
      </c>
      <c r="I789">
        <f t="shared" si="49"/>
        <v>1</v>
      </c>
      <c r="J789" t="str">
        <f t="shared" si="50"/>
        <v>mv Leptogenys_titan_D2457.contigs.fasta ./final</v>
      </c>
      <c r="K789" t="str">
        <f t="shared" si="51"/>
        <v>mv Leptogenys_titan_D2457.contigs.fasta Leptogenys_titan_D2457.contigs.fasta</v>
      </c>
    </row>
    <row r="790" spans="1:11">
      <c r="A790" t="s">
        <v>2020</v>
      </c>
      <c r="B790" t="s">
        <v>2691</v>
      </c>
      <c r="C790" t="str">
        <f>VLOOKUP(A790,dataset!B:K,2,0)</f>
        <v>REMOVE</v>
      </c>
      <c r="D790">
        <f>VLOOKUP(A790,dataset!B:K,3,0)</f>
        <v>0</v>
      </c>
      <c r="E790" t="str">
        <f>VLOOKUP(A790,dataset!B:K,9,0)</f>
        <v>Leptogenys_toeraniva_MAMI0799_CASENT0067668</v>
      </c>
      <c r="F790" t="str">
        <f>VLOOKUP(A790,dataset!B:K,10,0)</f>
        <v>Leptogenys_toeraniva_MAMI0799_CASENT0067668</v>
      </c>
      <c r="G790" t="s">
        <v>2691</v>
      </c>
      <c r="H790">
        <f t="shared" si="48"/>
        <v>1</v>
      </c>
      <c r="I790">
        <f t="shared" si="49"/>
        <v>1</v>
      </c>
      <c r="J790" t="str">
        <f t="shared" si="50"/>
        <v>mv Leptogenys_toeraniva_MAMI0799_CASENT0067668.contigs.fasta ./final</v>
      </c>
      <c r="K790" t="str">
        <f t="shared" si="51"/>
        <v>mv Leptogenys_toeraniva_MAMI0799_CASENT0067668.contigs.fasta Leptogenys_toeraniva_MAMI0799_CASENT0067668.contigs.fasta</v>
      </c>
    </row>
    <row r="791" spans="1:11">
      <c r="A791" t="s">
        <v>2022</v>
      </c>
      <c r="B791" t="s">
        <v>2692</v>
      </c>
      <c r="C791" t="str">
        <f>VLOOKUP(A791,dataset!B:K,2,0)</f>
        <v>REMOVE</v>
      </c>
      <c r="D791">
        <f>VLOOKUP(A791,dataset!B:K,3,0)</f>
        <v>0</v>
      </c>
      <c r="E791" t="str">
        <f>VLOOKUP(A791,dataset!B:K,9,0)</f>
        <v>Leptogenys_truncatirostris_MAMI0798_CASENT0492967</v>
      </c>
      <c r="F791" t="str">
        <f>VLOOKUP(A791,dataset!B:K,10,0)</f>
        <v>Leptogenys_truncatirostris_MAMI0798_CASENT0492967</v>
      </c>
      <c r="G791" t="s">
        <v>2692</v>
      </c>
      <c r="H791">
        <f t="shared" si="48"/>
        <v>1</v>
      </c>
      <c r="I791">
        <f t="shared" si="49"/>
        <v>1</v>
      </c>
      <c r="J791" t="str">
        <f t="shared" si="50"/>
        <v>mv Leptogenys_truncatirostris_MAMI0798_CASENT0492967.contigs.fasta ./final</v>
      </c>
      <c r="K791" t="str">
        <f t="shared" si="51"/>
        <v>mv Leptogenys_truncatirostris_MAMI0798_CASENT0492967.contigs.fasta Leptogenys_truncatirostris_MAMI0798_CASENT0492967.contigs.fasta</v>
      </c>
    </row>
    <row r="792" spans="1:11">
      <c r="A792" t="s">
        <v>2024</v>
      </c>
      <c r="B792" t="s">
        <v>2693</v>
      </c>
      <c r="C792" t="str">
        <f>VLOOKUP(A792,dataset!B:K,2,0)</f>
        <v>REMOVE</v>
      </c>
      <c r="D792">
        <f>VLOOKUP(A792,dataset!B:K,3,0)</f>
        <v>0</v>
      </c>
      <c r="E792" t="str">
        <f>VLOOKUP(A792,dataset!B:K,9,0)</f>
        <v>Leptogenys_tsingy_MAMI0580_CASENT0247215</v>
      </c>
      <c r="F792" t="str">
        <f>VLOOKUP(A792,dataset!B:K,10,0)</f>
        <v>Leptogenys_tsingy_MAMI0580_CASENT0247215</v>
      </c>
      <c r="G792" t="s">
        <v>2693</v>
      </c>
      <c r="H792">
        <f t="shared" si="48"/>
        <v>1</v>
      </c>
      <c r="I792">
        <f t="shared" si="49"/>
        <v>1</v>
      </c>
      <c r="J792" t="str">
        <f t="shared" si="50"/>
        <v>mv Leptogenys_tsingy_MAMI0580_CASENT0247215.contigs.fasta ./final</v>
      </c>
      <c r="K792" t="str">
        <f t="shared" si="51"/>
        <v>mv Leptogenys_tsingy_MAMI0580_CASENT0247215.contigs.fasta Leptogenys_tsingy_MAMI0580_CASENT0247215.contigs.fasta</v>
      </c>
    </row>
    <row r="793" spans="1:11">
      <c r="A793" t="s">
        <v>3997</v>
      </c>
      <c r="B793" t="s">
        <v>4408</v>
      </c>
      <c r="C793" t="str">
        <f>VLOOKUP(A793,dataset!B:K,2,0)</f>
        <v>KEEP</v>
      </c>
      <c r="D793">
        <f>VLOOKUP(A793,dataset!B:K,3,0)</f>
        <v>0</v>
      </c>
      <c r="E793" t="str">
        <f>VLOOKUP(A793,dataset!B:K,9,0)</f>
        <v>Leptogenys_turneri_D2602</v>
      </c>
      <c r="F793" t="str">
        <f>VLOOKUP(A793,dataset!B:K,10,0)</f>
        <v>Leptogenys_turneri_D2602</v>
      </c>
      <c r="G793" t="s">
        <v>4408</v>
      </c>
      <c r="H793">
        <f t="shared" si="48"/>
        <v>1</v>
      </c>
      <c r="I793">
        <f t="shared" si="49"/>
        <v>1</v>
      </c>
      <c r="J793" t="str">
        <f t="shared" si="50"/>
        <v>mv Leptogenys_turneri_D2602.contigs.fasta ./final</v>
      </c>
      <c r="K793" t="str">
        <f t="shared" si="51"/>
        <v>mv Leptogenys_turneri_D2602.contigs.fasta Leptogenys_turneri_D2602.contigs.fasta</v>
      </c>
    </row>
    <row r="794" spans="1:11">
      <c r="A794" t="s">
        <v>776</v>
      </c>
      <c r="B794" t="s">
        <v>2546</v>
      </c>
      <c r="C794" t="str">
        <f>VLOOKUP(A794,dataset!B:K,2,0)</f>
        <v>REMOVE</v>
      </c>
      <c r="D794">
        <f>VLOOKUP(A794,dataset!B:K,3,0)</f>
        <v>0</v>
      </c>
      <c r="E794" t="str">
        <f>VLOOKUP(A794,dataset!B:K,9,0)</f>
        <v>Leptogenys_UG01_EX2881</v>
      </c>
      <c r="F794" t="str">
        <f>VLOOKUP(A794,dataset!B:K,10,0)</f>
        <v>Leptogenys_UG01_EX2881</v>
      </c>
      <c r="G794" t="s">
        <v>2546</v>
      </c>
      <c r="H794">
        <f t="shared" si="48"/>
        <v>1</v>
      </c>
      <c r="I794">
        <f t="shared" si="49"/>
        <v>1</v>
      </c>
      <c r="J794" t="str">
        <f t="shared" si="50"/>
        <v>mv Leptogenys_UG01_EX2881.contigs.fasta ./final</v>
      </c>
      <c r="K794" t="str">
        <f t="shared" si="51"/>
        <v>mv Leptogenys_UG01_EX2881.contigs.fasta Leptogenys_UG01_EX2881.contigs.fasta</v>
      </c>
    </row>
    <row r="795" spans="1:11">
      <c r="A795" t="s">
        <v>778</v>
      </c>
      <c r="B795" t="s">
        <v>2547</v>
      </c>
      <c r="C795" t="str">
        <f>VLOOKUP(A795,dataset!B:K,2,0)</f>
        <v>REMOVE</v>
      </c>
      <c r="D795">
        <f>VLOOKUP(A795,dataset!B:K,3,0)</f>
        <v>0</v>
      </c>
      <c r="E795" t="str">
        <f>VLOOKUP(A795,dataset!B:K,9,0)</f>
        <v>Leptogenys_UG02_EX2882</v>
      </c>
      <c r="F795" t="str">
        <f>VLOOKUP(A795,dataset!B:K,10,0)</f>
        <v>Leptogenys_crustosa_EX2882</v>
      </c>
      <c r="G795" t="s">
        <v>5758</v>
      </c>
      <c r="H795">
        <f t="shared" si="48"/>
        <v>0</v>
      </c>
      <c r="I795">
        <f t="shared" si="49"/>
        <v>1</v>
      </c>
      <c r="J795" t="str">
        <f t="shared" si="50"/>
        <v>mv Leptogenys_UG02_EX2882.contigs.fasta ./final</v>
      </c>
      <c r="K795" t="str">
        <f t="shared" si="51"/>
        <v>mv Leptogenys_UG02_EX2882.contigs.fasta Leptogenys_crustosa_EX2882.contigs.fasta</v>
      </c>
    </row>
    <row r="796" spans="1:11">
      <c r="A796" t="s">
        <v>780</v>
      </c>
      <c r="B796" t="s">
        <v>2548</v>
      </c>
      <c r="C796" t="str">
        <f>VLOOKUP(A796,dataset!B:K,2,0)</f>
        <v>KEEP</v>
      </c>
      <c r="D796">
        <f>VLOOKUP(A796,dataset!B:K,3,0)</f>
        <v>0</v>
      </c>
      <c r="E796" t="str">
        <f>VLOOKUP(A796,dataset!B:K,9,0)</f>
        <v>Leptogenys_UG03_EX2883</v>
      </c>
      <c r="F796" t="str">
        <f>VLOOKUP(A796,dataset!B:K,10,0)</f>
        <v>Leptogenys_UG03_EX2883</v>
      </c>
      <c r="G796" t="s">
        <v>2548</v>
      </c>
      <c r="H796">
        <f t="shared" si="48"/>
        <v>1</v>
      </c>
      <c r="I796">
        <f t="shared" si="49"/>
        <v>1</v>
      </c>
      <c r="J796" t="str">
        <f t="shared" si="50"/>
        <v>mv Leptogenys_UG03_EX2883.contigs.fasta ./final</v>
      </c>
      <c r="K796" t="str">
        <f t="shared" si="51"/>
        <v>mv Leptogenys_UG03_EX2883.contigs.fasta Leptogenys_UG03_EX2883.contigs.fasta</v>
      </c>
    </row>
    <row r="797" spans="1:11">
      <c r="A797" t="s">
        <v>782</v>
      </c>
      <c r="B797" t="s">
        <v>2549</v>
      </c>
      <c r="C797" t="str">
        <f>VLOOKUP(A797,dataset!B:K,2,0)</f>
        <v>REMOVE</v>
      </c>
      <c r="D797">
        <f>VLOOKUP(A797,dataset!B:K,3,0)</f>
        <v>0</v>
      </c>
      <c r="E797" t="str">
        <f>VLOOKUP(A797,dataset!B:K,9,0)</f>
        <v>Leptogenys_UG04_EX2884</v>
      </c>
      <c r="F797" t="str">
        <f>VLOOKUP(A797,dataset!B:K,10,0)</f>
        <v>Leptogenys_camerunensis_EX2884</v>
      </c>
      <c r="G797" t="s">
        <v>5759</v>
      </c>
      <c r="H797">
        <f t="shared" si="48"/>
        <v>0</v>
      </c>
      <c r="I797">
        <f t="shared" si="49"/>
        <v>1</v>
      </c>
      <c r="J797" t="str">
        <f t="shared" si="50"/>
        <v>mv Leptogenys_UG04_EX2884.contigs.fasta ./final</v>
      </c>
      <c r="K797" t="str">
        <f t="shared" si="51"/>
        <v>mv Leptogenys_UG04_EX2884.contigs.fasta Leptogenys_camerunensis_EX2884.contigs.fasta</v>
      </c>
    </row>
    <row r="798" spans="1:11">
      <c r="A798" t="s">
        <v>784</v>
      </c>
      <c r="B798" t="s">
        <v>2550</v>
      </c>
      <c r="C798" t="str">
        <f>VLOOKUP(A798,dataset!B:K,2,0)</f>
        <v>KEEP</v>
      </c>
      <c r="D798">
        <f>VLOOKUP(A798,dataset!B:K,3,0)</f>
        <v>0</v>
      </c>
      <c r="E798" t="str">
        <f>VLOOKUP(A798,dataset!B:K,9,0)</f>
        <v>Leptogenys_UG05_EX2885</v>
      </c>
      <c r="F798" t="str">
        <f>VLOOKUP(A798,dataset!B:K,10,0)</f>
        <v>Leptogenys_UG05_EX2885</v>
      </c>
      <c r="G798" t="s">
        <v>2550</v>
      </c>
      <c r="H798">
        <f t="shared" si="48"/>
        <v>1</v>
      </c>
      <c r="I798">
        <f t="shared" si="49"/>
        <v>1</v>
      </c>
      <c r="J798" t="str">
        <f t="shared" si="50"/>
        <v>mv Leptogenys_UG05_EX2885.contigs.fasta ./final</v>
      </c>
      <c r="K798" t="str">
        <f t="shared" si="51"/>
        <v>mv Leptogenys_UG05_EX2885.contigs.fasta Leptogenys_UG05_EX2885.contigs.fasta</v>
      </c>
    </row>
    <row r="799" spans="1:11">
      <c r="A799" t="s">
        <v>786</v>
      </c>
      <c r="B799" t="s">
        <v>2551</v>
      </c>
      <c r="C799" t="str">
        <f>VLOOKUP(A799,dataset!B:K,2,0)</f>
        <v>KEEP</v>
      </c>
      <c r="D799">
        <f>VLOOKUP(A799,dataset!B:K,3,0)</f>
        <v>0</v>
      </c>
      <c r="E799" t="str">
        <f>VLOOKUP(A799,dataset!B:K,9,0)</f>
        <v>Leptogenys_UG06_EX2886</v>
      </c>
      <c r="F799" t="str">
        <f>VLOOKUP(A799,dataset!B:K,10,0)</f>
        <v>Leptogenys_UG06_EX2886</v>
      </c>
      <c r="G799" t="s">
        <v>2551</v>
      </c>
      <c r="H799">
        <f t="shared" si="48"/>
        <v>1</v>
      </c>
      <c r="I799">
        <f t="shared" si="49"/>
        <v>1</v>
      </c>
      <c r="J799" t="str">
        <f t="shared" si="50"/>
        <v>mv Leptogenys_UG06_EX2886.contigs.fasta ./final</v>
      </c>
      <c r="K799" t="str">
        <f t="shared" si="51"/>
        <v>mv Leptogenys_UG06_EX2886.contigs.fasta Leptogenys_UG06_EX2886.contigs.fasta</v>
      </c>
    </row>
    <row r="800" spans="1:11">
      <c r="A800" t="s">
        <v>1011</v>
      </c>
      <c r="B800" t="s">
        <v>2694</v>
      </c>
      <c r="C800" t="str">
        <f>VLOOKUP(A800,dataset!B:K,2,0)</f>
        <v>REMOVE</v>
      </c>
      <c r="D800">
        <f>VLOOKUP(A800,dataset!B:K,3,0)</f>
        <v>0</v>
      </c>
      <c r="E800" t="str">
        <f>VLOOKUP(A800,dataset!B:K,9,0)</f>
        <v>Leptogenys_unistimulosa_EX2458</v>
      </c>
      <c r="F800" t="str">
        <f>VLOOKUP(A800,dataset!B:K,10,0)</f>
        <v>Leptogenys_unistimulosa_EX2458</v>
      </c>
      <c r="G800" t="s">
        <v>2694</v>
      </c>
      <c r="H800">
        <f t="shared" si="48"/>
        <v>1</v>
      </c>
      <c r="I800">
        <f t="shared" si="49"/>
        <v>1</v>
      </c>
      <c r="J800" t="str">
        <f t="shared" si="50"/>
        <v>mv Leptogenys_unistimulosa_EX2458.contigs.fasta ./final</v>
      </c>
      <c r="K800" t="str">
        <f t="shared" si="51"/>
        <v>mv Leptogenys_unistimulosa_EX2458.contigs.fasta Leptogenys_unistimulosa_EX2458.contigs.fasta</v>
      </c>
    </row>
    <row r="801" spans="1:11">
      <c r="A801" t="s">
        <v>2026</v>
      </c>
      <c r="B801" t="s">
        <v>2695</v>
      </c>
      <c r="C801" t="str">
        <f>VLOOKUP(A801,dataset!B:K,2,0)</f>
        <v>KEEP</v>
      </c>
      <c r="D801">
        <f>VLOOKUP(A801,dataset!B:K,3,0)</f>
        <v>0</v>
      </c>
      <c r="E801" t="str">
        <f>VLOOKUP(A801,dataset!B:K,9,0)</f>
        <v>Leptogenys_variabilis_MAMI0581_CASENT0247206</v>
      </c>
      <c r="F801" t="str">
        <f>VLOOKUP(A801,dataset!B:K,10,0)</f>
        <v>Leptogenys_variabilis_MAMI0581_CASENT0247206</v>
      </c>
      <c r="G801" t="s">
        <v>2695</v>
      </c>
      <c r="H801">
        <f t="shared" si="48"/>
        <v>1</v>
      </c>
      <c r="I801">
        <f t="shared" si="49"/>
        <v>1</v>
      </c>
      <c r="J801" t="str">
        <f t="shared" si="50"/>
        <v>mv Leptogenys_variabilis_MAMI0581_CASENT0247206.contigs.fasta ./final</v>
      </c>
      <c r="K801" t="str">
        <f t="shared" si="51"/>
        <v>mv Leptogenys_variabilis_MAMI0581_CASENT0247206.contigs.fasta Leptogenys_variabilis_MAMI0581_CASENT0247206.contigs.fasta</v>
      </c>
    </row>
    <row r="802" spans="1:11">
      <c r="A802" t="s">
        <v>2028</v>
      </c>
      <c r="B802" t="s">
        <v>2696</v>
      </c>
      <c r="C802" t="str">
        <f>VLOOKUP(A802,dataset!B:K,2,0)</f>
        <v>KEEP</v>
      </c>
      <c r="D802">
        <f>VLOOKUP(A802,dataset!B:K,3,0)</f>
        <v>0</v>
      </c>
      <c r="E802" t="str">
        <f>VLOOKUP(A802,dataset!B:K,9,0)</f>
        <v>Leptogenys_vatovavy_MAMI0582_CASENT0061172</v>
      </c>
      <c r="F802" t="str">
        <f>VLOOKUP(A802,dataset!B:K,10,0)</f>
        <v>Leptogenys_vatovavy_MAMI0582_CASENT0061172</v>
      </c>
      <c r="G802" t="s">
        <v>2696</v>
      </c>
      <c r="H802">
        <f t="shared" si="48"/>
        <v>1</v>
      </c>
      <c r="I802">
        <f t="shared" si="49"/>
        <v>1</v>
      </c>
      <c r="J802" t="str">
        <f t="shared" si="50"/>
        <v>mv Leptogenys_vatovavy_MAMI0582_CASENT0061172.contigs.fasta ./final</v>
      </c>
      <c r="K802" t="str">
        <f t="shared" si="51"/>
        <v>mv Leptogenys_vatovavy_MAMI0582_CASENT0061172.contigs.fasta Leptogenys_vatovavy_MAMI0582_CASENT0061172.contigs.fasta</v>
      </c>
    </row>
    <row r="803" spans="1:11">
      <c r="A803" t="s">
        <v>3998</v>
      </c>
      <c r="B803" t="s">
        <v>4234</v>
      </c>
      <c r="C803" t="str">
        <f>VLOOKUP(A803,dataset!B:K,2,0)</f>
        <v>KEEP</v>
      </c>
      <c r="D803">
        <f>VLOOKUP(A803,dataset!B:K,3,0)</f>
        <v>0</v>
      </c>
      <c r="E803" t="str">
        <f>VLOOKUP(A803,dataset!B:K,9,0)</f>
        <v>Leptogenys_violacea_EX3013</v>
      </c>
      <c r="F803" t="str">
        <f>VLOOKUP(A803,dataset!B:K,10,0)</f>
        <v>Leptogenys_violacea_EX3013</v>
      </c>
      <c r="G803" t="s">
        <v>4234</v>
      </c>
      <c r="H803">
        <f t="shared" si="48"/>
        <v>1</v>
      </c>
      <c r="I803">
        <f t="shared" si="49"/>
        <v>1</v>
      </c>
      <c r="J803" t="str">
        <f t="shared" si="50"/>
        <v>mv Leptogenys_violacea_EX3013.contigs.fasta ./final</v>
      </c>
      <c r="K803" t="str">
        <f t="shared" si="51"/>
        <v>mv Leptogenys_violacea_EX3013.contigs.fasta Leptogenys_violacea_EX3013.contigs.fasta</v>
      </c>
    </row>
    <row r="804" spans="1:11">
      <c r="A804" t="s">
        <v>2030</v>
      </c>
      <c r="B804" t="s">
        <v>2697</v>
      </c>
      <c r="C804" t="str">
        <f>VLOOKUP(A804,dataset!B:K,2,0)</f>
        <v>KEEP</v>
      </c>
      <c r="D804" t="str">
        <f>VLOOKUP(A804,dataset!B:K,3,0)</f>
        <v>KEEP</v>
      </c>
      <c r="E804" t="str">
        <f>VLOOKUP(A804,dataset!B:K,9,0)</f>
        <v>Leptogenys_vitsy_MAMI0583_CASENT0210132</v>
      </c>
      <c r="F804" t="str">
        <f>VLOOKUP(A804,dataset!B:K,10,0)</f>
        <v>Leptogenys_vitsy_MAMI0583_CASENT0210132</v>
      </c>
      <c r="G804" t="s">
        <v>2697</v>
      </c>
      <c r="H804">
        <f t="shared" si="48"/>
        <v>1</v>
      </c>
      <c r="I804">
        <f t="shared" si="49"/>
        <v>1</v>
      </c>
      <c r="J804" t="str">
        <f t="shared" si="50"/>
        <v>mv Leptogenys_vitsy_MAMI0583_CASENT0210132.contigs.fasta ./final</v>
      </c>
      <c r="K804" t="str">
        <f t="shared" si="51"/>
        <v>mv Leptogenys_vitsy_MAMI0583_CASENT0210132.contigs.fasta Leptogenys_vitsy_MAMI0583_CASENT0210132.contigs.fasta</v>
      </c>
    </row>
    <row r="805" spans="1:11">
      <c r="A805" t="s">
        <v>2032</v>
      </c>
      <c r="B805" t="s">
        <v>2698</v>
      </c>
      <c r="C805" t="str">
        <f>VLOOKUP(A805,dataset!B:K,2,0)</f>
        <v>REMOVE</v>
      </c>
      <c r="D805">
        <f>VLOOKUP(A805,dataset!B:K,3,0)</f>
        <v>0</v>
      </c>
      <c r="E805" t="str">
        <f>VLOOKUP(A805,dataset!B:K,9,0)</f>
        <v>Leptogenys_voeltzkowi_MAMI0584_CASENT0134383</v>
      </c>
      <c r="F805" t="str">
        <f>VLOOKUP(A805,dataset!B:K,10,0)</f>
        <v>Leptogenys_voeltzkowi_MAMI0584_CASENT0134383</v>
      </c>
      <c r="G805" t="s">
        <v>2698</v>
      </c>
      <c r="H805">
        <f t="shared" si="48"/>
        <v>1</v>
      </c>
      <c r="I805">
        <f t="shared" si="49"/>
        <v>1</v>
      </c>
      <c r="J805" t="str">
        <f t="shared" si="50"/>
        <v>mv Leptogenys_voeltzkowi_MAMI0584_CASENT0134383.contigs.fasta ./final</v>
      </c>
      <c r="K805" t="str">
        <f t="shared" si="51"/>
        <v>mv Leptogenys_voeltzkowi_MAMI0584_CASENT0134383.contigs.fasta Leptogenys_voeltzkowi_MAMI0584_CASENT0134383.contigs.fasta</v>
      </c>
    </row>
    <row r="806" spans="1:11">
      <c r="A806" t="s">
        <v>1017</v>
      </c>
      <c r="B806" t="s">
        <v>2699</v>
      </c>
      <c r="C806" t="str">
        <f>VLOOKUP(A806,dataset!B:K,2,0)</f>
        <v>KEEP</v>
      </c>
      <c r="D806">
        <f>VLOOKUP(A806,dataset!B:K,3,0)</f>
        <v>0</v>
      </c>
      <c r="E806" t="str">
        <f>VLOOKUP(A806,dataset!B:K,9,0)</f>
        <v>Leptogenys_volcanica_EX2370</v>
      </c>
      <c r="F806" t="str">
        <f>VLOOKUP(A806,dataset!B:K,10,0)</f>
        <v>Leptogenys_volcanica_EX2370</v>
      </c>
      <c r="G806" t="s">
        <v>2699</v>
      </c>
      <c r="H806">
        <f t="shared" si="48"/>
        <v>1</v>
      </c>
      <c r="I806">
        <f t="shared" si="49"/>
        <v>1</v>
      </c>
      <c r="J806" t="str">
        <f t="shared" si="50"/>
        <v>mv Leptogenys_volcanica_EX2370.contigs.fasta ./final</v>
      </c>
      <c r="K806" t="str">
        <f t="shared" si="51"/>
        <v>mv Leptogenys_volcanica_EX2370.contigs.fasta Leptogenys_volcanica_EX2370.contigs.fasta</v>
      </c>
    </row>
    <row r="807" spans="1:11">
      <c r="A807" t="s">
        <v>1019</v>
      </c>
      <c r="B807" t="s">
        <v>2700</v>
      </c>
      <c r="C807" t="str">
        <f>VLOOKUP(A807,dataset!B:K,2,0)</f>
        <v>KEEP</v>
      </c>
      <c r="D807">
        <f>VLOOKUP(A807,dataset!B:K,3,0)</f>
        <v>0</v>
      </c>
      <c r="E807" t="str">
        <f>VLOOKUP(A807,dataset!B:K,9,0)</f>
        <v>Leptogenys_wheeleri_EX2335</v>
      </c>
      <c r="F807" t="str">
        <f>VLOOKUP(A807,dataset!B:K,10,0)</f>
        <v>Leptogenys_wheeleri_EX2335</v>
      </c>
      <c r="G807" t="s">
        <v>2700</v>
      </c>
      <c r="H807">
        <f t="shared" si="48"/>
        <v>1</v>
      </c>
      <c r="I807">
        <f t="shared" si="49"/>
        <v>1</v>
      </c>
      <c r="J807" t="str">
        <f t="shared" si="50"/>
        <v>mv Leptogenys_wheeleri_EX2335.contigs.fasta ./final</v>
      </c>
      <c r="K807" t="str">
        <f t="shared" si="51"/>
        <v>mv Leptogenys_wheeleri_EX2335.contigs.fasta Leptogenys_wheeleri_EX2335.contigs.fasta</v>
      </c>
    </row>
    <row r="808" spans="1:11">
      <c r="A808" t="s">
        <v>4000</v>
      </c>
      <c r="B808" t="s">
        <v>4413</v>
      </c>
      <c r="C808" t="str">
        <f>VLOOKUP(A808,dataset!B:K,2,0)</f>
        <v>KEEP</v>
      </c>
      <c r="D808">
        <f>VLOOKUP(A808,dataset!B:K,3,0)</f>
        <v>0</v>
      </c>
      <c r="E808" t="str">
        <f>VLOOKUP(A808,dataset!B:K,9,0)</f>
        <v>Leptogenys_yerburyi_nr_D2622</v>
      </c>
      <c r="F808" t="str">
        <f>VLOOKUP(A808,dataset!B:K,10,0)</f>
        <v>Leptogenys_yerburyi_nr_D2622</v>
      </c>
      <c r="G808" t="s">
        <v>4413</v>
      </c>
      <c r="H808">
        <f t="shared" si="48"/>
        <v>1</v>
      </c>
      <c r="I808">
        <f t="shared" si="49"/>
        <v>1</v>
      </c>
      <c r="J808" t="str">
        <f t="shared" si="50"/>
        <v>mv Leptogenys_yerburyi_nr_D2622.contigs.fasta ./final</v>
      </c>
      <c r="K808" t="str">
        <f t="shared" si="51"/>
        <v>mv Leptogenys_yerburyi_nr_D2622.contigs.fasta Leptogenys_yerburyi_nr_D2622.contigs.fasta</v>
      </c>
    </row>
    <row r="809" spans="1:11">
      <c r="A809" t="s">
        <v>1021</v>
      </c>
      <c r="B809" t="s">
        <v>2701</v>
      </c>
      <c r="C809" t="str">
        <f>VLOOKUP(A809,dataset!B:K,2,0)</f>
        <v>KEEP</v>
      </c>
      <c r="D809">
        <f>VLOOKUP(A809,dataset!B:K,3,0)</f>
        <v>0</v>
      </c>
      <c r="E809" t="str">
        <f>VLOOKUP(A809,dataset!B:K,9,0)</f>
        <v>Leptogenys_yocota_EX2361</v>
      </c>
      <c r="F809" t="str">
        <f>VLOOKUP(A809,dataset!B:K,10,0)</f>
        <v>Leptogenys_yocota_EX2361</v>
      </c>
      <c r="G809" t="s">
        <v>2701</v>
      </c>
      <c r="H809">
        <f t="shared" si="48"/>
        <v>1</v>
      </c>
      <c r="I809">
        <f t="shared" si="49"/>
        <v>1</v>
      </c>
      <c r="J809" t="str">
        <f t="shared" si="50"/>
        <v>mv Leptogenys_yocota_EX2361.contigs.fasta ./final</v>
      </c>
      <c r="K809" t="str">
        <f t="shared" si="51"/>
        <v>mv Leptogenys_yocota_EX2361.contigs.fasta Leptogenys_yocota_EX2361.contigs.fasta</v>
      </c>
    </row>
    <row r="810" spans="1:11">
      <c r="A810" t="s">
        <v>1023</v>
      </c>
      <c r="B810" t="s">
        <v>2702</v>
      </c>
      <c r="C810" t="str">
        <f>VLOOKUP(A810,dataset!B:K,2,0)</f>
        <v>KEEP</v>
      </c>
      <c r="D810" t="str">
        <f>VLOOKUP(A810,dataset!B:K,3,0)</f>
        <v>KEEP</v>
      </c>
      <c r="E810" t="str">
        <f>VLOOKUP(A810,dataset!B:K,9,0)</f>
        <v>Loboponera_AFRC_GH01_D2473</v>
      </c>
      <c r="F810" t="str">
        <f>VLOOKUP(A810,dataset!B:K,10,0)</f>
        <v>Loboponera_AFRC_GH01_D2473</v>
      </c>
      <c r="G810" t="s">
        <v>2702</v>
      </c>
      <c r="H810">
        <f t="shared" si="48"/>
        <v>1</v>
      </c>
      <c r="I810">
        <f t="shared" si="49"/>
        <v>1</v>
      </c>
      <c r="J810" t="str">
        <f t="shared" si="50"/>
        <v>mv Loboponera_AFRC_GH01_D2473.contigs.fasta ./final</v>
      </c>
      <c r="K810" t="str">
        <f t="shared" si="51"/>
        <v>mv Loboponera_AFRC_GH01_D2473.contigs.fasta Loboponera_AFRC_GH01_D2473.contigs.fasta</v>
      </c>
    </row>
    <row r="811" spans="1:11">
      <c r="A811" t="s">
        <v>1025</v>
      </c>
      <c r="B811" t="s">
        <v>2703</v>
      </c>
      <c r="C811" t="str">
        <f>VLOOKUP(A811,dataset!B:K,2,0)</f>
        <v>KEEP</v>
      </c>
      <c r="D811" t="str">
        <f>VLOOKUP(A811,dataset!B:K,3,0)</f>
        <v>KEEP</v>
      </c>
      <c r="E811" t="str">
        <f>VLOOKUP(A811,dataset!B:K,9,0)</f>
        <v>Loboponera_politula_D0392</v>
      </c>
      <c r="F811" t="str">
        <f>VLOOKUP(A811,dataset!B:K,10,0)</f>
        <v>Loboponera_politula_D0392</v>
      </c>
      <c r="G811" t="s">
        <v>2703</v>
      </c>
      <c r="H811">
        <f t="shared" si="48"/>
        <v>1</v>
      </c>
      <c r="I811">
        <f t="shared" si="49"/>
        <v>1</v>
      </c>
      <c r="J811" t="str">
        <f t="shared" si="50"/>
        <v>mv Loboponera_politula_D0392.contigs.fasta ./final</v>
      </c>
      <c r="K811" t="str">
        <f t="shared" si="51"/>
        <v>mv Loboponera_politula_D0392.contigs.fasta Loboponera_politula_D0392.contigs.fasta</v>
      </c>
    </row>
    <row r="812" spans="1:11">
      <c r="A812" t="s">
        <v>1027</v>
      </c>
      <c r="B812" t="s">
        <v>2704</v>
      </c>
      <c r="C812" t="str">
        <f>VLOOKUP(A812,dataset!B:K,2,0)</f>
        <v>REMOVE</v>
      </c>
      <c r="D812">
        <f>VLOOKUP(A812,dataset!B:K,3,0)</f>
        <v>0</v>
      </c>
      <c r="E812" t="str">
        <f>VLOOKUP(A812,dataset!B:K,9,0)</f>
        <v>Loboponera_vigilans_D2477</v>
      </c>
      <c r="F812" t="str">
        <f>VLOOKUP(A812,dataset!B:K,10,0)</f>
        <v>Loboponera_vigilans_D2477</v>
      </c>
      <c r="G812" t="s">
        <v>2704</v>
      </c>
      <c r="H812">
        <f t="shared" si="48"/>
        <v>1</v>
      </c>
      <c r="I812">
        <f t="shared" si="49"/>
        <v>1</v>
      </c>
      <c r="J812" t="str">
        <f t="shared" si="50"/>
        <v>mv Loboponera_vigilans_D2477.contigs.fasta ./final</v>
      </c>
      <c r="K812" t="str">
        <f t="shared" si="51"/>
        <v>mv Loboponera_vigilans_D2477.contigs.fasta Loboponera_vigilans_D2477.contigs.fasta</v>
      </c>
    </row>
    <row r="813" spans="1:11">
      <c r="A813" t="s">
        <v>1492</v>
      </c>
      <c r="B813" t="s">
        <v>2978</v>
      </c>
      <c r="C813" t="str">
        <f>VLOOKUP(A813,dataset!B:K,2,0)</f>
        <v>KEEP</v>
      </c>
      <c r="D813">
        <f>VLOOKUP(A813,dataset!B:K,3,0)</f>
        <v>0</v>
      </c>
      <c r="E813" t="str">
        <f>VLOOKUP(A813,dataset!B:K,9,0)</f>
        <v>Rasopone_arhuaca_EX1435</v>
      </c>
      <c r="F813" t="str">
        <f>VLOOKUP(A813,dataset!B:K,10,0)</f>
        <v>Mayaponera_arhuaca_EX1435</v>
      </c>
      <c r="G813" t="s">
        <v>2978</v>
      </c>
      <c r="H813">
        <f t="shared" si="48"/>
        <v>1</v>
      </c>
      <c r="I813">
        <f t="shared" si="49"/>
        <v>1</v>
      </c>
      <c r="J813" t="str">
        <f t="shared" si="50"/>
        <v>mv Mayaponera_arhuaca_EX1435.contigs.fasta ./final</v>
      </c>
      <c r="K813" t="str">
        <f t="shared" si="51"/>
        <v>mv Mayaponera_arhuaca_EX1435.contigs.fasta Mayaponera_arhuaca_EX1435.contigs.fasta</v>
      </c>
    </row>
    <row r="814" spans="1:11">
      <c r="A814" t="s">
        <v>1494</v>
      </c>
      <c r="B814" t="s">
        <v>2979</v>
      </c>
      <c r="C814" t="str">
        <f>VLOOKUP(A814,dataset!B:K,2,0)</f>
        <v>KEEP</v>
      </c>
      <c r="D814">
        <f>VLOOKUP(A814,dataset!B:K,3,0)</f>
        <v>0</v>
      </c>
      <c r="E814" t="str">
        <f>VLOOKUP(A814,dataset!B:K,9,0)</f>
        <v>Rasopone_becculata_EX1434</v>
      </c>
      <c r="F814" t="str">
        <f>VLOOKUP(A814,dataset!B:K,10,0)</f>
        <v>Mayaponera_becculata_EX1434</v>
      </c>
      <c r="G814" t="s">
        <v>2979</v>
      </c>
      <c r="H814">
        <f t="shared" si="48"/>
        <v>1</v>
      </c>
      <c r="I814">
        <f t="shared" si="49"/>
        <v>1</v>
      </c>
      <c r="J814" t="str">
        <f t="shared" si="50"/>
        <v>mv Mayaponera_becculata_EX1434.contigs.fasta ./final</v>
      </c>
      <c r="K814" t="str">
        <f t="shared" si="51"/>
        <v>mv Mayaponera_becculata_EX1434.contigs.fasta Mayaponera_becculata_EX1434.contigs.fasta</v>
      </c>
    </row>
    <row r="815" spans="1:11">
      <c r="A815" t="s">
        <v>1029</v>
      </c>
      <c r="B815" t="s">
        <v>2705</v>
      </c>
      <c r="C815" t="str">
        <f>VLOOKUP(A815,dataset!B:K,2,0)</f>
        <v>KEEP</v>
      </c>
      <c r="D815">
        <f>VLOOKUP(A815,dataset!B:K,3,0)</f>
        <v>0</v>
      </c>
      <c r="E815" t="str">
        <f>VLOOKUP(A815,dataset!B:K,9,0)</f>
        <v>Mayaponera_conicula_D2105</v>
      </c>
      <c r="F815" t="str">
        <f>VLOOKUP(A815,dataset!B:K,10,0)</f>
        <v>Mayaponera_conicula_D2105</v>
      </c>
      <c r="G815" t="s">
        <v>2705</v>
      </c>
      <c r="H815">
        <f t="shared" si="48"/>
        <v>1</v>
      </c>
      <c r="I815">
        <f t="shared" si="49"/>
        <v>1</v>
      </c>
      <c r="J815" t="str">
        <f t="shared" si="50"/>
        <v>mv Mayaponera_conicula_D2105.contigs.fasta ./final</v>
      </c>
      <c r="K815" t="str">
        <f t="shared" si="51"/>
        <v>mv Mayaponera_conicula_D2105.contigs.fasta Mayaponera_conicula_D2105.contigs.fasta</v>
      </c>
    </row>
    <row r="816" spans="1:11">
      <c r="A816" t="s">
        <v>1031</v>
      </c>
      <c r="B816" t="s">
        <v>2706</v>
      </c>
      <c r="C816" t="str">
        <f>VLOOKUP(A816,dataset!B:K,2,0)</f>
        <v>KEEP</v>
      </c>
      <c r="D816" t="str">
        <f>VLOOKUP(A816,dataset!B:K,3,0)</f>
        <v>KEEP</v>
      </c>
      <c r="E816" t="str">
        <f>VLOOKUP(A816,dataset!B:K,9,0)</f>
        <v>Mayaponera_constricta_EX1649</v>
      </c>
      <c r="F816" t="str">
        <f>VLOOKUP(A816,dataset!B:K,10,0)</f>
        <v>Mayaponera_constricta_EX1649</v>
      </c>
      <c r="G816" t="s">
        <v>2706</v>
      </c>
      <c r="H816">
        <f t="shared" si="48"/>
        <v>1</v>
      </c>
      <c r="I816">
        <f t="shared" si="49"/>
        <v>1</v>
      </c>
      <c r="J816" t="str">
        <f t="shared" si="50"/>
        <v>mv Mayaponera_constricta_EX1649.contigs.fasta ./final</v>
      </c>
      <c r="K816" t="str">
        <f t="shared" si="51"/>
        <v>mv Mayaponera_constricta_EX1649.contigs.fasta Mayaponera_constricta_EX1649.contigs.fasta</v>
      </c>
    </row>
    <row r="817" spans="1:11">
      <c r="A817" t="s">
        <v>1501</v>
      </c>
      <c r="B817" t="s">
        <v>2980</v>
      </c>
      <c r="C817" t="str">
        <f>VLOOKUP(A817,dataset!B:K,2,0)</f>
        <v>KEEP</v>
      </c>
      <c r="D817" t="str">
        <f>VLOOKUP(A817,dataset!B:K,3,0)</f>
        <v>KEEP</v>
      </c>
      <c r="E817" t="str">
        <f>VLOOKUP(A817,dataset!B:K,9,0)</f>
        <v>Rasopone_pergandei_EX1436</v>
      </c>
      <c r="F817" t="str">
        <f>VLOOKUP(A817,dataset!B:K,10,0)</f>
        <v>Mayaponera_pergandei_EX1436</v>
      </c>
      <c r="G817" t="s">
        <v>2980</v>
      </c>
      <c r="H817">
        <f t="shared" si="48"/>
        <v>1</v>
      </c>
      <c r="I817">
        <f t="shared" si="49"/>
        <v>1</v>
      </c>
      <c r="J817" t="str">
        <f t="shared" si="50"/>
        <v>mv Mayaponera_pergandei_EX1436.contigs.fasta ./final</v>
      </c>
      <c r="K817" t="str">
        <f t="shared" si="51"/>
        <v>mv Mayaponera_pergandei_EX1436.contigs.fasta Mayaponera_pergandei_EX1436.contigs.fasta</v>
      </c>
    </row>
    <row r="818" spans="1:11">
      <c r="A818" t="s">
        <v>1033</v>
      </c>
      <c r="B818" t="s">
        <v>2707</v>
      </c>
      <c r="C818" t="str">
        <f>VLOOKUP(A818,dataset!B:K,2,0)</f>
        <v>KEEP</v>
      </c>
      <c r="D818" t="str">
        <f>VLOOKUP(A818,dataset!B:K,3,0)</f>
        <v>KEEP</v>
      </c>
      <c r="E818" t="str">
        <f>VLOOKUP(A818,dataset!B:K,9,0)</f>
        <v>Megaponera_analis_EX2365</v>
      </c>
      <c r="F818" t="str">
        <f>VLOOKUP(A818,dataset!B:K,10,0)</f>
        <v>Megaponera_analis_EX2365</v>
      </c>
      <c r="G818" t="s">
        <v>2707</v>
      </c>
      <c r="H818">
        <f t="shared" si="48"/>
        <v>1</v>
      </c>
      <c r="I818">
        <f t="shared" si="49"/>
        <v>1</v>
      </c>
      <c r="J818" t="str">
        <f t="shared" si="50"/>
        <v>mv Megaponera_analis_EX2365.contigs.fasta ./final</v>
      </c>
      <c r="K818" t="str">
        <f t="shared" si="51"/>
        <v>mv Megaponera_analis_EX2365.contigs.fasta Megaponera_analis_EX2365.contigs.fasta</v>
      </c>
    </row>
    <row r="819" spans="1:11">
      <c r="A819" t="s">
        <v>1035</v>
      </c>
      <c r="B819" t="s">
        <v>2708</v>
      </c>
      <c r="C819" t="str">
        <f>VLOOKUP(A819,dataset!B:K,2,0)</f>
        <v>KEEP</v>
      </c>
      <c r="D819" t="str">
        <f>VLOOKUP(A819,dataset!B:K,3,0)</f>
        <v>KEEP</v>
      </c>
      <c r="E819" t="str">
        <f>VLOOKUP(A819,dataset!B:K,9,0)</f>
        <v>Mesoponera_AFR02_EX2707</v>
      </c>
      <c r="F819" t="str">
        <f>VLOOKUP(A819,dataset!B:K,10,0)</f>
        <v>Mesoponera_AFR02_EX2707</v>
      </c>
      <c r="G819" t="s">
        <v>2708</v>
      </c>
      <c r="H819">
        <f t="shared" si="48"/>
        <v>1</v>
      </c>
      <c r="I819">
        <f t="shared" si="49"/>
        <v>1</v>
      </c>
      <c r="J819" t="str">
        <f t="shared" si="50"/>
        <v>mv Mesoponera_AFR02_EX2707.contigs.fasta ./final</v>
      </c>
      <c r="K819" t="str">
        <f t="shared" si="51"/>
        <v>mv Mesoponera_AFR02_EX2707.contigs.fasta Mesoponera_AFR02_EX2707.contigs.fasta</v>
      </c>
    </row>
    <row r="820" spans="1:11">
      <c r="A820" t="s">
        <v>1037</v>
      </c>
      <c r="B820" t="s">
        <v>2709</v>
      </c>
      <c r="C820" t="str">
        <f>VLOOKUP(A820,dataset!B:K,2,0)</f>
        <v>REMOVE</v>
      </c>
      <c r="D820">
        <f>VLOOKUP(A820,dataset!B:K,3,0)</f>
        <v>0</v>
      </c>
      <c r="E820" t="str">
        <f>VLOOKUP(A820,dataset!B:K,9,0)</f>
        <v>Mesoponera_AFR03_EX2708</v>
      </c>
      <c r="F820" t="str">
        <f>VLOOKUP(A820,dataset!B:K,10,0)</f>
        <v>Mesoponera_caffraria_EX2708</v>
      </c>
      <c r="G820" t="s">
        <v>5971</v>
      </c>
      <c r="H820">
        <f t="shared" si="48"/>
        <v>0</v>
      </c>
      <c r="I820">
        <f t="shared" si="49"/>
        <v>1</v>
      </c>
      <c r="J820" t="str">
        <f t="shared" si="50"/>
        <v>mv Mesoponera_AFR03_EX2708.contigs.fasta ./final</v>
      </c>
      <c r="K820" t="str">
        <f t="shared" si="51"/>
        <v>mv Mesoponera_AFR03_EX2708.contigs.fasta Mesoponera_caffraria_EX2708.contigs.fasta</v>
      </c>
    </row>
    <row r="821" spans="1:11">
      <c r="A821" t="s">
        <v>1039</v>
      </c>
      <c r="B821" t="s">
        <v>2710</v>
      </c>
      <c r="C821" t="str">
        <f>VLOOKUP(A821,dataset!B:K,2,0)</f>
        <v>REMOVE</v>
      </c>
      <c r="D821">
        <f>VLOOKUP(A821,dataset!B:K,3,0)</f>
        <v>0</v>
      </c>
      <c r="E821" t="str">
        <f>VLOOKUP(A821,dataset!B:K,9,0)</f>
        <v>Mesoponera_AFR05_EX2709</v>
      </c>
      <c r="F821" t="str">
        <f>VLOOKUP(A821,dataset!B:K,10,0)</f>
        <v>Mesoponera_AFR05_EX2709</v>
      </c>
      <c r="G821" t="s">
        <v>2710</v>
      </c>
      <c r="H821">
        <f t="shared" si="48"/>
        <v>1</v>
      </c>
      <c r="I821">
        <f t="shared" si="49"/>
        <v>1</v>
      </c>
      <c r="J821" t="str">
        <f t="shared" si="50"/>
        <v>mv Mesoponera_AFR05_EX2709.contigs.fasta ./final</v>
      </c>
      <c r="K821" t="str">
        <f t="shared" si="51"/>
        <v>mv Mesoponera_AFR05_EX2709.contigs.fasta Mesoponera_AFR05_EX2709.contigs.fasta</v>
      </c>
    </row>
    <row r="822" spans="1:11">
      <c r="A822" t="s">
        <v>1041</v>
      </c>
      <c r="B822" t="s">
        <v>2711</v>
      </c>
      <c r="C822" t="str">
        <f>VLOOKUP(A822,dataset!B:K,2,0)</f>
        <v>REMOVE</v>
      </c>
      <c r="D822">
        <f>VLOOKUP(A822,dataset!B:K,3,0)</f>
        <v>0</v>
      </c>
      <c r="E822" t="str">
        <f>VLOOKUP(A822,dataset!B:K,9,0)</f>
        <v>Mesoponera_AFR06_EX2710</v>
      </c>
      <c r="F822" t="str">
        <f>VLOOKUP(A822,dataset!B:K,10,0)</f>
        <v>Mesoponera_AFR02_EX2710</v>
      </c>
      <c r="G822" t="s">
        <v>5812</v>
      </c>
      <c r="H822">
        <f t="shared" si="48"/>
        <v>0</v>
      </c>
      <c r="I822">
        <f t="shared" si="49"/>
        <v>1</v>
      </c>
      <c r="J822" t="str">
        <f t="shared" si="50"/>
        <v>mv Mesoponera_AFR06_EX2710.contigs.fasta ./final</v>
      </c>
      <c r="K822" t="str">
        <f t="shared" si="51"/>
        <v>mv Mesoponera_AFR06_EX2710.contigs.fasta Mesoponera_AFR02_EX2710.contigs.fasta</v>
      </c>
    </row>
    <row r="823" spans="1:11">
      <c r="A823" t="s">
        <v>1043</v>
      </c>
      <c r="B823" t="s">
        <v>2712</v>
      </c>
      <c r="C823" t="str">
        <f>VLOOKUP(A823,dataset!B:K,2,0)</f>
        <v>REMOVE</v>
      </c>
      <c r="D823">
        <f>VLOOKUP(A823,dataset!B:K,3,0)</f>
        <v>0</v>
      </c>
      <c r="E823" t="str">
        <f>VLOOKUP(A823,dataset!B:K,9,0)</f>
        <v>Mesoponera_AFR07_EX2711</v>
      </c>
      <c r="F823" t="str">
        <f>VLOOKUP(A823,dataset!B:K,10,0)</f>
        <v>Mesoponera_AFR02_EX2711</v>
      </c>
      <c r="G823" t="s">
        <v>5813</v>
      </c>
      <c r="H823">
        <f t="shared" si="48"/>
        <v>0</v>
      </c>
      <c r="I823">
        <f t="shared" si="49"/>
        <v>1</v>
      </c>
      <c r="J823" t="str">
        <f t="shared" si="50"/>
        <v>mv Mesoponera_AFR07_EX2711.contigs.fasta ./final</v>
      </c>
      <c r="K823" t="str">
        <f t="shared" si="51"/>
        <v>mv Mesoponera_AFR07_EX2711.contigs.fasta Mesoponera_AFR02_EX2711.contigs.fasta</v>
      </c>
    </row>
    <row r="824" spans="1:11">
      <c r="A824" t="s">
        <v>1045</v>
      </c>
      <c r="B824" t="s">
        <v>2713</v>
      </c>
      <c r="C824" t="str">
        <f>VLOOKUP(A824,dataset!B:K,2,0)</f>
        <v>KEEP</v>
      </c>
      <c r="D824" t="str">
        <f>VLOOKUP(A824,dataset!B:K,3,0)</f>
        <v>KEEP</v>
      </c>
      <c r="E824" t="str">
        <f>VLOOKUP(A824,dataset!B:K,9,0)</f>
        <v>Mesoponera_AFRC_GH01_D2394</v>
      </c>
      <c r="F824" t="str">
        <f>VLOOKUP(A824,dataset!B:K,10,0)</f>
        <v>Mesoponera_AFR05_D2394</v>
      </c>
      <c r="G824" t="s">
        <v>5809</v>
      </c>
      <c r="H824">
        <f t="shared" si="48"/>
        <v>0</v>
      </c>
      <c r="I824">
        <f t="shared" si="49"/>
        <v>1</v>
      </c>
      <c r="J824" t="str">
        <f t="shared" si="50"/>
        <v>mv Mesoponera_AFRC_GH01_D2394.contigs.fasta ./final</v>
      </c>
      <c r="K824" t="str">
        <f t="shared" si="51"/>
        <v>mv Mesoponera_AFRC_GH01_D2394.contigs.fasta Mesoponera_AFR05_D2394.contigs.fasta</v>
      </c>
    </row>
    <row r="825" spans="1:11">
      <c r="A825" t="s">
        <v>1047</v>
      </c>
      <c r="B825" t="s">
        <v>2714</v>
      </c>
      <c r="C825" t="str">
        <f>VLOOKUP(A825,dataset!B:K,2,0)</f>
        <v>REMOVE</v>
      </c>
      <c r="D825">
        <f>VLOOKUP(A825,dataset!B:K,3,0)</f>
        <v>0</v>
      </c>
      <c r="E825" t="str">
        <f>VLOOKUP(A825,dataset!B:K,9,0)</f>
        <v>Mesoponera_AFRC_UG01_D2398</v>
      </c>
      <c r="F825" t="str">
        <f>VLOOKUP(A825,dataset!B:K,10,0)</f>
        <v>Mesoponera_ambigua_D2398</v>
      </c>
      <c r="G825" t="s">
        <v>5745</v>
      </c>
      <c r="H825">
        <f t="shared" si="48"/>
        <v>0</v>
      </c>
      <c r="I825">
        <f t="shared" si="49"/>
        <v>1</v>
      </c>
      <c r="J825" t="str">
        <f t="shared" si="50"/>
        <v>mv Mesoponera_AFRC_UG01_D2398.contigs.fasta ./final</v>
      </c>
      <c r="K825" t="str">
        <f t="shared" si="51"/>
        <v>mv Mesoponera_AFRC_UG01_D2398.contigs.fasta Mesoponera_ambigua_D2398.contigs.fasta</v>
      </c>
    </row>
    <row r="826" spans="1:11">
      <c r="A826" t="s">
        <v>1049</v>
      </c>
      <c r="B826" t="s">
        <v>2715</v>
      </c>
      <c r="C826" t="str">
        <f>VLOOKUP(A826,dataset!B:K,2,0)</f>
        <v>KEEP</v>
      </c>
      <c r="D826" t="str">
        <f>VLOOKUP(A826,dataset!B:K,3,0)</f>
        <v>KEEP</v>
      </c>
      <c r="E826" t="str">
        <f>VLOOKUP(A826,dataset!B:K,9,0)</f>
        <v>Mesoponera_AFRC_ZM01_D2393</v>
      </c>
      <c r="F826" t="str">
        <f>VLOOKUP(A826,dataset!B:K,10,0)</f>
        <v>Mesoponera_ambigua_D2393</v>
      </c>
      <c r="G826" t="s">
        <v>5747</v>
      </c>
      <c r="H826">
        <f t="shared" si="48"/>
        <v>0</v>
      </c>
      <c r="I826">
        <f t="shared" si="49"/>
        <v>1</v>
      </c>
      <c r="J826" t="str">
        <f t="shared" si="50"/>
        <v>mv Mesoponera_AFRC_ZM01_D2393.contigs.fasta ./final</v>
      </c>
      <c r="K826" t="str">
        <f t="shared" si="51"/>
        <v>mv Mesoponera_AFRC_ZM01_D2393.contigs.fasta Mesoponera_ambigua_D2393.contigs.fasta</v>
      </c>
    </row>
    <row r="827" spans="1:11">
      <c r="A827" t="s">
        <v>1051</v>
      </c>
      <c r="B827" t="s">
        <v>2716</v>
      </c>
      <c r="C827" t="str">
        <f>VLOOKUP(A827,dataset!B:K,2,0)</f>
        <v>KEEP</v>
      </c>
      <c r="D827">
        <f>VLOOKUP(A827,dataset!B:K,3,0)</f>
        <v>0</v>
      </c>
      <c r="E827" t="str">
        <f>VLOOKUP(A827,dataset!B:K,9,0)</f>
        <v>Mesoponera_AFRC_ZM02_D2397</v>
      </c>
      <c r="F827" t="str">
        <f>VLOOKUP(A827,dataset!B:K,10,0)</f>
        <v>Mesoponera_AFRC_ZM02_D2397</v>
      </c>
      <c r="G827" t="s">
        <v>2716</v>
      </c>
      <c r="H827">
        <f t="shared" si="48"/>
        <v>1</v>
      </c>
      <c r="I827">
        <f t="shared" si="49"/>
        <v>1</v>
      </c>
      <c r="J827" t="str">
        <f t="shared" si="50"/>
        <v>mv Mesoponera_AFRC_ZM02_D2397.contigs.fasta ./final</v>
      </c>
      <c r="K827" t="str">
        <f t="shared" si="51"/>
        <v>mv Mesoponera_AFRC_ZM02_D2397.contigs.fasta Mesoponera_AFRC_ZM02_D2397.contigs.fasta</v>
      </c>
    </row>
    <row r="828" spans="1:11">
      <c r="A828" t="s">
        <v>345</v>
      </c>
      <c r="B828" t="s">
        <v>2971</v>
      </c>
      <c r="C828" t="str">
        <f>VLOOKUP(A828,dataset!B:K,2,0)</f>
        <v>REMOVE</v>
      </c>
      <c r="D828">
        <f>VLOOKUP(A828,dataset!B:K,3,0)</f>
        <v>0</v>
      </c>
      <c r="E828" t="str">
        <f>VLOOKUP(A828,dataset!B:K,9,0)</f>
        <v>Fisheropone_ambigua_EX2326</v>
      </c>
      <c r="F828" t="str">
        <f>VLOOKUP(A828,dataset!B:K,10,0)</f>
        <v>Mesoponera_ambigua_EX2326</v>
      </c>
      <c r="G828" t="s">
        <v>2971</v>
      </c>
      <c r="H828">
        <f t="shared" si="48"/>
        <v>1</v>
      </c>
      <c r="I828">
        <f t="shared" si="49"/>
        <v>1</v>
      </c>
      <c r="J828" t="str">
        <f t="shared" si="50"/>
        <v>mv Mesoponera_ambigua_EX2326.contigs.fasta ./final</v>
      </c>
      <c r="K828" t="str">
        <f t="shared" si="51"/>
        <v>mv Mesoponera_ambigua_EX2326.contigs.fasta Mesoponera_ambigua_EX2326.contigs.fasta</v>
      </c>
    </row>
    <row r="829" spans="1:11">
      <c r="A829" t="s">
        <v>2034</v>
      </c>
      <c r="B829" t="s">
        <v>2727</v>
      </c>
      <c r="C829" t="str">
        <f>VLOOKUP(A829,dataset!B:K,2,0)</f>
        <v>KEEP</v>
      </c>
      <c r="D829" t="str">
        <f>VLOOKUP(A829,dataset!B:K,3,0)</f>
        <v>KEEP</v>
      </c>
      <c r="E829" t="str">
        <f>VLOOKUP(A829,dataset!B:K,9,0)</f>
        <v>Mesoponera_ambigua_MAMI0749_CASENT0803835</v>
      </c>
      <c r="F829" t="str">
        <f>VLOOKUP(A829,dataset!B:K,10,0)</f>
        <v>Mesoponera_elisae_MAMI0749_CASENT0803835</v>
      </c>
      <c r="G829" t="s">
        <v>5751</v>
      </c>
      <c r="H829">
        <f t="shared" si="48"/>
        <v>0</v>
      </c>
      <c r="I829">
        <f t="shared" si="49"/>
        <v>1</v>
      </c>
      <c r="J829" t="str">
        <f t="shared" si="50"/>
        <v>mv Mesoponera_ambigua_MAMI0749_CASENT0803835.contigs.fasta ./final</v>
      </c>
      <c r="K829" t="str">
        <f t="shared" si="51"/>
        <v>mv Mesoponera_ambigua_MAMI0749_CASENT0803835.contigs.fasta Mesoponera_elisae_MAMI0749_CASENT0803835.contigs.fasta</v>
      </c>
    </row>
    <row r="830" spans="1:11">
      <c r="A830" t="s">
        <v>1074</v>
      </c>
      <c r="B830" t="s">
        <v>2728</v>
      </c>
      <c r="C830" t="str">
        <f>VLOOKUP(A830,dataset!B:K,2,0)</f>
        <v>KEEP</v>
      </c>
      <c r="D830" t="str">
        <f>VLOOKUP(A830,dataset!B:K,3,0)</f>
        <v>KEEP</v>
      </c>
      <c r="E830" t="str">
        <f>VLOOKUP(A830,dataset!B:K,9,0)</f>
        <v>Mesoponera_australis_EX2575</v>
      </c>
      <c r="F830" t="str">
        <f>VLOOKUP(A830,dataset!B:K,10,0)</f>
        <v>Mesoponera_australis_EX2575</v>
      </c>
      <c r="G830" t="s">
        <v>2728</v>
      </c>
      <c r="H830">
        <f t="shared" si="48"/>
        <v>1</v>
      </c>
      <c r="I830">
        <f t="shared" si="49"/>
        <v>1</v>
      </c>
      <c r="J830" t="str">
        <f t="shared" si="50"/>
        <v>mv Mesoponera_australis_EX2575.contigs.fasta ./final</v>
      </c>
      <c r="K830" t="str">
        <f t="shared" si="51"/>
        <v>mv Mesoponera_australis_EX2575.contigs.fasta Mesoponera_australis_EX2575.contigs.fasta</v>
      </c>
    </row>
    <row r="831" spans="1:11">
      <c r="A831" t="s">
        <v>1076</v>
      </c>
      <c r="B831" t="s">
        <v>2729</v>
      </c>
      <c r="C831" t="str">
        <f>VLOOKUP(A831,dataset!B:K,2,0)</f>
        <v>REMOVE</v>
      </c>
      <c r="D831" t="str">
        <f>VLOOKUP(A831,dataset!B:K,3,0)</f>
        <v>REMOVE</v>
      </c>
      <c r="E831" t="str">
        <f>VLOOKUP(A831,dataset!B:K,9,0)</f>
        <v>Mesoponera_caffraria_D2106</v>
      </c>
      <c r="F831" t="str">
        <f>VLOOKUP(A831,dataset!B:K,10,0)</f>
        <v>Mesoponera_caffraria_D2106</v>
      </c>
      <c r="G831" t="s">
        <v>2729</v>
      </c>
      <c r="H831">
        <f t="shared" si="48"/>
        <v>1</v>
      </c>
      <c r="I831">
        <f t="shared" si="49"/>
        <v>1</v>
      </c>
      <c r="J831" t="str">
        <f t="shared" si="50"/>
        <v>mv Mesoponera_caffraria_D2106.contigs.fasta ./final</v>
      </c>
      <c r="K831" t="str">
        <f t="shared" si="51"/>
        <v>mv Mesoponera_caffraria_D2106.contigs.fasta Mesoponera_caffraria_D2106.contigs.fasta</v>
      </c>
    </row>
    <row r="832" spans="1:11">
      <c r="A832" t="s">
        <v>1053</v>
      </c>
      <c r="B832" t="s">
        <v>2717</v>
      </c>
      <c r="C832" t="str">
        <f>VLOOKUP(A832,dataset!B:K,2,0)</f>
        <v>REMOVE</v>
      </c>
      <c r="D832" t="str">
        <f>VLOOKUP(A832,dataset!B:K,3,0)</f>
        <v>REMOVE</v>
      </c>
      <c r="E832" t="str">
        <f>VLOOKUP(A832,dataset!B:K,9,0)</f>
        <v>Mesoponera_CASCMZ01_EX2713</v>
      </c>
      <c r="F832" t="str">
        <f>VLOOKUP(A832,dataset!B:K,10,0)</f>
        <v>Mesoponera_subiridescens_EX2713</v>
      </c>
      <c r="G832" t="s">
        <v>5815</v>
      </c>
      <c r="H832">
        <f t="shared" si="48"/>
        <v>0</v>
      </c>
      <c r="I832">
        <f t="shared" si="49"/>
        <v>1</v>
      </c>
      <c r="J832" t="str">
        <f t="shared" si="50"/>
        <v>mv Mesoponera_CASCMZ01_EX2713.contigs.fasta ./final</v>
      </c>
      <c r="K832" t="str">
        <f t="shared" si="51"/>
        <v>mv Mesoponera_CASCMZ01_EX2713.contigs.fasta Mesoponera_subiridescens_EX2713.contigs.fasta</v>
      </c>
    </row>
    <row r="833" spans="1:12">
      <c r="A833" t="s">
        <v>1055</v>
      </c>
      <c r="B833" t="s">
        <v>2718</v>
      </c>
      <c r="C833" t="str">
        <f>VLOOKUP(A833,dataset!B:K,2,0)</f>
        <v>REMOVE</v>
      </c>
      <c r="D833" t="str">
        <f>VLOOKUP(A833,dataset!B:K,3,0)</f>
        <v>REMOVE</v>
      </c>
      <c r="E833" t="str">
        <f>VLOOKUP(A833,dataset!B:K,9,0)</f>
        <v>Mesoponera_CASCMZ02_EX2714</v>
      </c>
      <c r="F833" t="str">
        <f>VLOOKUP(A833,dataset!B:K,10,0)</f>
        <v>Mesoponera_elisae_EX2714</v>
      </c>
      <c r="G833" t="s">
        <v>5814</v>
      </c>
      <c r="H833">
        <f t="shared" si="48"/>
        <v>0</v>
      </c>
      <c r="I833">
        <f t="shared" si="49"/>
        <v>1</v>
      </c>
      <c r="J833" t="str">
        <f t="shared" si="50"/>
        <v>mv Mesoponera_CASCMZ02_EX2714.contigs.fasta ./final</v>
      </c>
      <c r="K833" t="str">
        <f t="shared" si="51"/>
        <v>mv Mesoponera_CASCMZ02_EX2714.contigs.fasta Mesoponera_elisae_EX2714.contigs.fasta</v>
      </c>
    </row>
    <row r="834" spans="1:12">
      <c r="A834" t="s">
        <v>1057</v>
      </c>
      <c r="B834" t="s">
        <v>2719</v>
      </c>
      <c r="C834" t="str">
        <f>VLOOKUP(A834,dataset!B:K,2,0)</f>
        <v>REMOVE</v>
      </c>
      <c r="D834">
        <f>VLOOKUP(A834,dataset!B:K,3,0)</f>
        <v>0</v>
      </c>
      <c r="E834" t="str">
        <f>VLOOKUP(A834,dataset!B:K,9,0)</f>
        <v>Mesoponera_CASCMZ03_EX2715</v>
      </c>
      <c r="F834" t="str">
        <f>VLOOKUP(A834,dataset!B:K,10,0)</f>
        <v>Mesoponera_caffraria_EX2715</v>
      </c>
      <c r="G834" t="s">
        <v>5973</v>
      </c>
      <c r="H834">
        <f t="shared" si="48"/>
        <v>0</v>
      </c>
      <c r="I834">
        <f t="shared" si="49"/>
        <v>1</v>
      </c>
      <c r="J834" t="str">
        <f t="shared" si="50"/>
        <v>mv Mesoponera_CASCMZ03_EX2715.contigs.fasta ./final</v>
      </c>
      <c r="K834" t="str">
        <f t="shared" si="51"/>
        <v>mv Mesoponera_CASCMZ03_EX2715.contigs.fasta Mesoponera_caffraria_EX2715.contigs.fasta</v>
      </c>
    </row>
    <row r="835" spans="1:12">
      <c r="A835" t="s">
        <v>1059</v>
      </c>
      <c r="B835" t="s">
        <v>2720</v>
      </c>
      <c r="C835" t="str">
        <f>VLOOKUP(A835,dataset!B:K,2,0)</f>
        <v>REMOVE</v>
      </c>
      <c r="D835">
        <f>VLOOKUP(A835,dataset!B:K,3,0)</f>
        <v>0</v>
      </c>
      <c r="E835" t="str">
        <f>VLOOKUP(A835,dataset!B:K,9,0)</f>
        <v>Mesoponera_CASCMZ04_EX2716</v>
      </c>
      <c r="F835" t="str">
        <f>VLOOKUP(A835,dataset!B:K,10,0)</f>
        <v>Mesoponera_ subiridescens _EX2716</v>
      </c>
      <c r="G835" t="s">
        <v>6101</v>
      </c>
      <c r="H835">
        <f t="shared" ref="H835:H898" si="52">IF(F835=B835,1,0)</f>
        <v>0</v>
      </c>
      <c r="I835">
        <f t="shared" ref="I835:I898" si="53">IF(G835=F835,1,0)</f>
        <v>0</v>
      </c>
      <c r="J835" t="str">
        <f t="shared" ref="J835:J898" si="54">"mv "&amp;B835&amp;".contigs.fasta ./final"</f>
        <v>mv Mesoponera_CASCMZ04_EX2716.contigs.fasta ./final</v>
      </c>
      <c r="K835" t="str">
        <f t="shared" ref="K835:K898" si="55">"mv "&amp;B835&amp;".contigs.fasta "&amp;G835&amp;".contigs.fasta"</f>
        <v>mv Mesoponera_CASCMZ04_EX2716.contigs.fasta Mesoponera_subiridescens_EX2716.contigs.fasta</v>
      </c>
      <c r="L835" t="str">
        <f>F835&amp;","&amp;G835</f>
        <v>Mesoponera_ subiridescens _EX2716,Mesoponera_subiridescens_EX2716</v>
      </c>
    </row>
    <row r="836" spans="1:12">
      <c r="A836" t="s">
        <v>2036</v>
      </c>
      <c r="B836" t="s">
        <v>2730</v>
      </c>
      <c r="C836" t="str">
        <f>VLOOKUP(A836,dataset!B:K,2,0)</f>
        <v>REMOVE</v>
      </c>
      <c r="D836">
        <f>VLOOKUP(A836,dataset!B:K,3,0)</f>
        <v>0</v>
      </c>
      <c r="E836" t="str">
        <f>VLOOKUP(A836,dataset!B:K,9,0)</f>
        <v>Mesoponera_elisae_MAMI0585_CASENT0292390</v>
      </c>
      <c r="F836" t="str">
        <f>VLOOKUP(A836,dataset!B:K,10,0)</f>
        <v>Mesoponera_elisae_MAMI0585_CASENT0292390</v>
      </c>
      <c r="G836" t="s">
        <v>2730</v>
      </c>
      <c r="H836">
        <f t="shared" si="52"/>
        <v>1</v>
      </c>
      <c r="I836">
        <f t="shared" si="53"/>
        <v>1</v>
      </c>
      <c r="J836" t="str">
        <f t="shared" si="54"/>
        <v>mv Mesoponera_elisae_MAMI0585_CASENT0292390.contigs.fasta ./final</v>
      </c>
      <c r="K836" t="str">
        <f t="shared" si="55"/>
        <v>mv Mesoponera_elisae_MAMI0585_CASENT0292390.contigs.fasta Mesoponera_elisae_MAMI0585_CASENT0292390.contigs.fasta</v>
      </c>
    </row>
    <row r="837" spans="1:12">
      <c r="A837" t="s">
        <v>1079</v>
      </c>
      <c r="B837" t="s">
        <v>2731</v>
      </c>
      <c r="C837" t="str">
        <f>VLOOKUP(A837,dataset!B:K,2,0)</f>
        <v>REMOVE</v>
      </c>
      <c r="D837">
        <f>VLOOKUP(A837,dataset!B:K,3,0)</f>
        <v>0</v>
      </c>
      <c r="E837" t="str">
        <f>VLOOKUP(A837,dataset!B:K,9,0)</f>
        <v>Mesoponera_elisae_rotundata_EX2705</v>
      </c>
      <c r="F837" t="str">
        <f>VLOOKUP(A837,dataset!B:K,10,0)</f>
        <v>Mesoponera_elisae_rotundata_EX2705</v>
      </c>
      <c r="G837" t="s">
        <v>2731</v>
      </c>
      <c r="H837">
        <f t="shared" si="52"/>
        <v>1</v>
      </c>
      <c r="I837">
        <f t="shared" si="53"/>
        <v>1</v>
      </c>
      <c r="J837" t="str">
        <f t="shared" si="54"/>
        <v>mv Mesoponera_elisae_rotundata_EX2705.contigs.fasta ./final</v>
      </c>
      <c r="K837" t="str">
        <f t="shared" si="55"/>
        <v>mv Mesoponera_elisae_rotundata_EX2705.contigs.fasta Mesoponera_elisae_rotundata_EX2705.contigs.fasta</v>
      </c>
    </row>
    <row r="838" spans="1:12">
      <c r="A838" t="s">
        <v>1081</v>
      </c>
      <c r="B838" t="s">
        <v>2732</v>
      </c>
      <c r="C838" t="str">
        <f>VLOOKUP(A838,dataset!B:K,2,0)</f>
        <v>KEEP</v>
      </c>
      <c r="D838" t="str">
        <f>VLOOKUP(A838,dataset!B:K,3,0)</f>
        <v>KEEP</v>
      </c>
      <c r="E838" t="str">
        <f>VLOOKUP(A838,dataset!B:K,9,0)</f>
        <v>Mesoponera_ingesta_D2399</v>
      </c>
      <c r="F838" t="str">
        <f>VLOOKUP(A838,dataset!B:K,10,0)</f>
        <v>Mesoponera_caffraria_D2399</v>
      </c>
      <c r="G838" t="s">
        <v>5974</v>
      </c>
      <c r="H838">
        <f t="shared" si="52"/>
        <v>0</v>
      </c>
      <c r="I838">
        <f t="shared" si="53"/>
        <v>1</v>
      </c>
      <c r="J838" t="str">
        <f t="shared" si="54"/>
        <v>mv Mesoponera_ingesta_D2399.contigs.fasta ./final</v>
      </c>
      <c r="K838" t="str">
        <f t="shared" si="55"/>
        <v>mv Mesoponera_ingesta_D2399.contigs.fasta Mesoponera_caffraria_D2399.contigs.fasta</v>
      </c>
    </row>
    <row r="839" spans="1:12">
      <c r="A839" t="s">
        <v>4008</v>
      </c>
      <c r="B839" t="s">
        <v>4270</v>
      </c>
      <c r="C839" t="str">
        <f>VLOOKUP(A839,dataset!B:K,2,0)</f>
        <v>KEEP</v>
      </c>
      <c r="D839">
        <f>VLOOKUP(A839,dataset!B:K,3,0)</f>
        <v>0</v>
      </c>
      <c r="E839" t="str">
        <f>VLOOKUP(A839,dataset!B:K,9,0)</f>
        <v>Mesoponera_Janda_sp6_EX3024</v>
      </c>
      <c r="F839" t="str">
        <f>VLOOKUP(A839,dataset!B:K,10,0)</f>
        <v>Mesoponera_Janda_sp6_EX3024</v>
      </c>
      <c r="G839" t="s">
        <v>4270</v>
      </c>
      <c r="H839">
        <f t="shared" si="52"/>
        <v>1</v>
      </c>
      <c r="I839">
        <f t="shared" si="53"/>
        <v>1</v>
      </c>
      <c r="J839" t="str">
        <f t="shared" si="54"/>
        <v>mv Mesoponera_Janda_sp6_EX3024.contigs.fasta ./final</v>
      </c>
      <c r="K839" t="str">
        <f t="shared" si="55"/>
        <v>mv Mesoponera_Janda_sp6_EX3024.contigs.fasta Mesoponera_Janda_sp6_EX3024.contigs.fasta</v>
      </c>
    </row>
    <row r="840" spans="1:12">
      <c r="A840" t="s">
        <v>1061</v>
      </c>
      <c r="B840" t="s">
        <v>2721</v>
      </c>
      <c r="C840" t="str">
        <f>VLOOKUP(A840,dataset!B:K,2,0)</f>
        <v>REMOVE</v>
      </c>
      <c r="D840">
        <f>VLOOKUP(A840,dataset!B:K,3,0)</f>
        <v>0</v>
      </c>
      <c r="E840" t="str">
        <f>VLOOKUP(A840,dataset!B:K,9,0)</f>
        <v>Mesoponera_KE12_EX2712</v>
      </c>
      <c r="F840" t="str">
        <f>VLOOKUP(A840,dataset!B:K,10,0)</f>
        <v>Mesoponera_caffraria_EX2712</v>
      </c>
      <c r="G840" t="s">
        <v>5972</v>
      </c>
      <c r="H840">
        <f t="shared" si="52"/>
        <v>0</v>
      </c>
      <c r="I840">
        <f t="shared" si="53"/>
        <v>1</v>
      </c>
      <c r="J840" t="str">
        <f t="shared" si="54"/>
        <v>mv Mesoponera_KE12_EX2712.contigs.fasta ./final</v>
      </c>
      <c r="K840" t="str">
        <f t="shared" si="55"/>
        <v>mv Mesoponera_KE12_EX2712.contigs.fasta Mesoponera_caffraria_EX2712.contigs.fasta</v>
      </c>
    </row>
    <row r="841" spans="1:12">
      <c r="A841" t="s">
        <v>4010</v>
      </c>
      <c r="B841" t="s">
        <v>4258</v>
      </c>
      <c r="C841" t="str">
        <f>VLOOKUP(A841,dataset!B:K,2,0)</f>
        <v>KEEP</v>
      </c>
      <c r="D841" t="str">
        <f>VLOOKUP(A841,dataset!B:K,3,0)</f>
        <v>KEEP</v>
      </c>
      <c r="E841" t="str">
        <f>VLOOKUP(A841,dataset!B:K,9,0)</f>
        <v>Mesoponera_manni_EX3023</v>
      </c>
      <c r="F841" t="str">
        <f>VLOOKUP(A841,dataset!B:K,10,0)</f>
        <v>Mesoponera_papuana_EX3023</v>
      </c>
      <c r="G841" t="s">
        <v>5818</v>
      </c>
      <c r="H841">
        <f t="shared" si="52"/>
        <v>0</v>
      </c>
      <c r="I841">
        <f t="shared" si="53"/>
        <v>1</v>
      </c>
      <c r="J841" t="str">
        <f t="shared" si="54"/>
        <v>mv Mesoponera_manni_EX3023.contigs.fasta ./final</v>
      </c>
      <c r="K841" t="str">
        <f t="shared" si="55"/>
        <v>mv Mesoponera_manni_EX3023.contigs.fasta Mesoponera_papuana_EX3023.contigs.fasta</v>
      </c>
    </row>
    <row r="842" spans="1:12">
      <c r="A842" t="s">
        <v>1083</v>
      </c>
      <c r="B842" t="s">
        <v>2733</v>
      </c>
      <c r="C842" t="str">
        <f>VLOOKUP(A842,dataset!B:K,2,0)</f>
        <v>REMOVE</v>
      </c>
      <c r="D842" t="str">
        <f>VLOOKUP(A842,dataset!B:K,3,0)</f>
        <v>KEEP</v>
      </c>
      <c r="E842" t="str">
        <f>VLOOKUP(A842,dataset!B:K,9,0)</f>
        <v>Mesoponera_melanaria_D2497</v>
      </c>
      <c r="F842" t="str">
        <f>VLOOKUP(A842,dataset!B:K,10,0)</f>
        <v>Mesoponera_melanaria_D2497</v>
      </c>
      <c r="G842" t="s">
        <v>2733</v>
      </c>
      <c r="H842">
        <f t="shared" si="52"/>
        <v>1</v>
      </c>
      <c r="I842">
        <f t="shared" si="53"/>
        <v>1</v>
      </c>
      <c r="J842" t="str">
        <f t="shared" si="54"/>
        <v>mv Mesoponera_melanaria_D2497.contigs.fasta ./final</v>
      </c>
      <c r="K842" t="str">
        <f t="shared" si="55"/>
        <v>mv Mesoponera_melanaria_D2497.contigs.fasta Mesoponera_melanaria_D2497.contigs.fasta</v>
      </c>
    </row>
    <row r="843" spans="1:12">
      <c r="A843" t="s">
        <v>5895</v>
      </c>
      <c r="B843" t="s">
        <v>5915</v>
      </c>
      <c r="C843" t="str">
        <f>VLOOKUP(A843,dataset!B:K,2,0)</f>
        <v>KEEP</v>
      </c>
      <c r="D843">
        <f>VLOOKUP(A843,dataset!B:K,3,0)</f>
        <v>0</v>
      </c>
      <c r="E843" t="str">
        <f>VLOOKUP(A843,dataset!B:K,9,0)</f>
        <v>Mesoponera_melanaria_MAMI1445</v>
      </c>
      <c r="F843" t="str">
        <f>VLOOKUP(A843,dataset!B:K,10,0)</f>
        <v>Mesoponera_melanaria_MAMI1445</v>
      </c>
      <c r="G843" t="s">
        <v>5915</v>
      </c>
      <c r="H843">
        <f t="shared" si="52"/>
        <v>1</v>
      </c>
      <c r="I843">
        <f t="shared" si="53"/>
        <v>1</v>
      </c>
      <c r="J843" t="str">
        <f t="shared" si="54"/>
        <v>mv Mesoponera_melanaria_MAMI1445.contigs.fasta ./final</v>
      </c>
      <c r="K843" t="str">
        <f t="shared" si="55"/>
        <v>mv Mesoponera_melanaria_MAMI1445.contigs.fasta Mesoponera_melanaria_MAMI1445.contigs.fasta</v>
      </c>
    </row>
    <row r="844" spans="1:12">
      <c r="A844" t="s">
        <v>1085</v>
      </c>
      <c r="B844" t="s">
        <v>2734</v>
      </c>
      <c r="C844" t="str">
        <f>VLOOKUP(A844,dataset!B:K,2,0)</f>
        <v>KEEP</v>
      </c>
      <c r="D844" t="str">
        <f>VLOOKUP(A844,dataset!B:K,3,0)</f>
        <v>KEEP</v>
      </c>
      <c r="E844" t="str">
        <f>VLOOKUP(A844,dataset!B:K,9,0)</f>
        <v>Mesoponera_papuana_cf_EX2336</v>
      </c>
      <c r="F844" t="str">
        <f>VLOOKUP(A844,dataset!B:K,10,0)</f>
        <v>Mesoponera_papuana_cf_EX2336</v>
      </c>
      <c r="G844" t="s">
        <v>2734</v>
      </c>
      <c r="H844">
        <f t="shared" si="52"/>
        <v>1</v>
      </c>
      <c r="I844">
        <f t="shared" si="53"/>
        <v>1</v>
      </c>
      <c r="J844" t="str">
        <f t="shared" si="54"/>
        <v>mv Mesoponera_papuana_cf_EX2336.contigs.fasta ./final</v>
      </c>
      <c r="K844" t="str">
        <f t="shared" si="55"/>
        <v>mv Mesoponera_papuana_cf_EX2336.contigs.fasta Mesoponera_papuana_cf_EX2336.contigs.fasta</v>
      </c>
    </row>
    <row r="845" spans="1:12">
      <c r="A845" t="s">
        <v>4012</v>
      </c>
      <c r="B845" t="s">
        <v>4415</v>
      </c>
      <c r="C845" t="str">
        <f>VLOOKUP(A845,dataset!B:K,2,0)</f>
        <v>KEEP</v>
      </c>
      <c r="D845">
        <f>VLOOKUP(A845,dataset!B:K,3,0)</f>
        <v>0</v>
      </c>
      <c r="E845" t="str">
        <f>VLOOKUP(A845,dataset!B:K,9,0)</f>
        <v>Mesoponera_psw_my01_D2822</v>
      </c>
      <c r="F845" t="str">
        <f>VLOOKUP(A845,dataset!B:K,10,0)</f>
        <v>Mesoponera_psw_my01_D2822</v>
      </c>
      <c r="G845" t="s">
        <v>4415</v>
      </c>
      <c r="H845">
        <f t="shared" si="52"/>
        <v>1</v>
      </c>
      <c r="I845">
        <f t="shared" si="53"/>
        <v>1</v>
      </c>
      <c r="J845" t="str">
        <f t="shared" si="54"/>
        <v>mv Mesoponera_psw_my01_D2822.contigs.fasta ./final</v>
      </c>
      <c r="K845" t="str">
        <f t="shared" si="55"/>
        <v>mv Mesoponera_psw_my01_D2822.contigs.fasta Mesoponera_psw_my01_D2822.contigs.fasta</v>
      </c>
    </row>
    <row r="846" spans="1:12">
      <c r="A846" t="s">
        <v>1087</v>
      </c>
      <c r="B846" t="s">
        <v>2735</v>
      </c>
      <c r="C846" t="str">
        <f>VLOOKUP(A846,dataset!B:K,2,0)</f>
        <v>KEEP</v>
      </c>
      <c r="D846" t="str">
        <f>VLOOKUP(A846,dataset!B:K,3,0)</f>
        <v>KEEP</v>
      </c>
      <c r="E846" t="str">
        <f>VLOOKUP(A846,dataset!B:K,9,0)</f>
        <v>Mesoponera_rubra_EX2337</v>
      </c>
      <c r="F846" t="str">
        <f>VLOOKUP(A846,dataset!B:K,10,0)</f>
        <v>Mesoponera_rubra_EX2337</v>
      </c>
      <c r="G846" t="s">
        <v>2735</v>
      </c>
      <c r="H846">
        <f t="shared" si="52"/>
        <v>1</v>
      </c>
      <c r="I846">
        <f t="shared" si="53"/>
        <v>1</v>
      </c>
      <c r="J846" t="str">
        <f t="shared" si="54"/>
        <v>mv Mesoponera_rubra_EX2337.contigs.fasta ./final</v>
      </c>
      <c r="K846" t="str">
        <f t="shared" si="55"/>
        <v>mv Mesoponera_rubra_EX2337.contigs.fasta Mesoponera_rubra_EX2337.contigs.fasta</v>
      </c>
    </row>
    <row r="847" spans="1:12">
      <c r="A847" t="s">
        <v>1089</v>
      </c>
      <c r="B847" t="s">
        <v>2736</v>
      </c>
      <c r="C847" t="str">
        <f>VLOOKUP(A847,dataset!B:K,2,0)</f>
        <v>KEEP</v>
      </c>
      <c r="D847" t="str">
        <f>VLOOKUP(A847,dataset!B:K,3,0)</f>
        <v>KEEP</v>
      </c>
      <c r="E847" t="str">
        <f>VLOOKUP(A847,dataset!B:K,9,0)</f>
        <v>Mesoponera_subiridescens_EX2364</v>
      </c>
      <c r="F847" t="str">
        <f>VLOOKUP(A847,dataset!B:K,10,0)</f>
        <v>Mesoponera_subiridescens_EX2364</v>
      </c>
      <c r="G847" t="s">
        <v>2736</v>
      </c>
      <c r="H847">
        <f t="shared" si="52"/>
        <v>1</v>
      </c>
      <c r="I847">
        <f t="shared" si="53"/>
        <v>1</v>
      </c>
      <c r="J847" t="str">
        <f t="shared" si="54"/>
        <v>mv Mesoponera_subiridescens_EX2364.contigs.fasta ./final</v>
      </c>
      <c r="K847" t="str">
        <f t="shared" si="55"/>
        <v>mv Mesoponera_subiridescens_EX2364.contigs.fasta Mesoponera_subiridescens_EX2364.contigs.fasta</v>
      </c>
    </row>
    <row r="848" spans="1:12">
      <c r="A848" t="s">
        <v>1063</v>
      </c>
      <c r="B848" t="s">
        <v>2722</v>
      </c>
      <c r="C848" t="str">
        <f>VLOOKUP(A848,dataset!B:K,2,0)</f>
        <v>REMOVE</v>
      </c>
      <c r="D848">
        <f>VLOOKUP(A848,dataset!B:K,3,0)</f>
        <v>0</v>
      </c>
      <c r="E848" t="str">
        <f>VLOOKUP(A848,dataset!B:K,9,0)</f>
        <v>Mesoponera_UG01_EX2717</v>
      </c>
      <c r="F848" t="str">
        <f>VLOOKUP(A848,dataset!B:K,10,0)</f>
        <v>Mesoponera_ambigua_EX2717</v>
      </c>
      <c r="G848" t="s">
        <v>5746</v>
      </c>
      <c r="H848">
        <f t="shared" si="52"/>
        <v>0</v>
      </c>
      <c r="I848">
        <f t="shared" si="53"/>
        <v>1</v>
      </c>
      <c r="J848" t="str">
        <f t="shared" si="54"/>
        <v>mv Mesoponera_UG01_EX2717.contigs.fasta ./final</v>
      </c>
      <c r="K848" t="str">
        <f t="shared" si="55"/>
        <v>mv Mesoponera_UG01_EX2717.contigs.fasta Mesoponera_ambigua_EX2717.contigs.fasta</v>
      </c>
    </row>
    <row r="849" spans="1:12">
      <c r="A849" t="s">
        <v>1065</v>
      </c>
      <c r="B849" t="s">
        <v>2723</v>
      </c>
      <c r="C849" t="str">
        <f>VLOOKUP(A849,dataset!B:K,2,0)</f>
        <v>REMOVE</v>
      </c>
      <c r="D849">
        <f>VLOOKUP(A849,dataset!B:K,3,0)</f>
        <v>0</v>
      </c>
      <c r="E849" t="str">
        <f>VLOOKUP(A849,dataset!B:K,9,0)</f>
        <v>Mesoponera_UG02_EX2718</v>
      </c>
      <c r="F849" t="str">
        <f>VLOOKUP(A849,dataset!B:K,10,0)</f>
        <v>Mesoponera_ subiridescens _EX2718</v>
      </c>
      <c r="G849" t="s">
        <v>6102</v>
      </c>
      <c r="H849">
        <f t="shared" si="52"/>
        <v>0</v>
      </c>
      <c r="I849">
        <f t="shared" si="53"/>
        <v>0</v>
      </c>
      <c r="J849" t="str">
        <f t="shared" si="54"/>
        <v>mv Mesoponera_UG02_EX2718.contigs.fasta ./final</v>
      </c>
      <c r="K849" t="str">
        <f t="shared" si="55"/>
        <v>mv Mesoponera_UG02_EX2718.contigs.fasta Mesoponera_subiridescens_EX2718.contigs.fasta</v>
      </c>
      <c r="L849" t="str">
        <f>F849&amp;","&amp;G849</f>
        <v>Mesoponera_ subiridescens _EX2718,Mesoponera_subiridescens_EX2718</v>
      </c>
    </row>
    <row r="850" spans="1:12">
      <c r="A850" t="s">
        <v>1067</v>
      </c>
      <c r="B850" t="s">
        <v>2724</v>
      </c>
      <c r="C850" t="str">
        <f>VLOOKUP(A850,dataset!B:K,2,0)</f>
        <v>REMOVE</v>
      </c>
      <c r="D850">
        <f>VLOOKUP(A850,dataset!B:K,3,0)</f>
        <v>0</v>
      </c>
      <c r="E850" t="str">
        <f>VLOOKUP(A850,dataset!B:K,9,0)</f>
        <v>Mesoponera_UG03_EX2719</v>
      </c>
      <c r="F850" t="str">
        <f>VLOOKUP(A850,dataset!B:K,10,0)</f>
        <v>Mesoponera_AFRC_ZM02_EX2719</v>
      </c>
      <c r="G850" t="s">
        <v>5772</v>
      </c>
      <c r="H850">
        <f t="shared" si="52"/>
        <v>0</v>
      </c>
      <c r="I850">
        <f t="shared" si="53"/>
        <v>1</v>
      </c>
      <c r="J850" t="str">
        <f t="shared" si="54"/>
        <v>mv Mesoponera_UG03_EX2719.contigs.fasta ./final</v>
      </c>
      <c r="K850" t="str">
        <f t="shared" si="55"/>
        <v>mv Mesoponera_UG03_EX2719.contigs.fasta Mesoponera_AFRC_ZM02_EX2719.contigs.fasta</v>
      </c>
    </row>
    <row r="851" spans="1:12">
      <c r="A851" t="s">
        <v>1069</v>
      </c>
      <c r="B851" t="s">
        <v>2725</v>
      </c>
      <c r="C851" t="str">
        <f>VLOOKUP(A851,dataset!B:K,2,0)</f>
        <v>REMOVE</v>
      </c>
      <c r="D851" t="str">
        <f>VLOOKUP(A851,dataset!B:K,3,0)</f>
        <v>REMOVE</v>
      </c>
      <c r="E851" t="str">
        <f>VLOOKUP(A851,dataset!B:K,9,0)</f>
        <v>Mesoponera_UG04_EX2720</v>
      </c>
      <c r="F851" t="str">
        <f>VLOOKUP(A851,dataset!B:K,10,0)</f>
        <v>Mesoponera_AFR02_EX2720</v>
      </c>
      <c r="G851" t="s">
        <v>5811</v>
      </c>
      <c r="H851">
        <f t="shared" si="52"/>
        <v>0</v>
      </c>
      <c r="I851">
        <f t="shared" si="53"/>
        <v>1</v>
      </c>
      <c r="J851" t="str">
        <f t="shared" si="54"/>
        <v>mv Mesoponera_UG04_EX2720.contigs.fasta ./final</v>
      </c>
      <c r="K851" t="str">
        <f t="shared" si="55"/>
        <v>mv Mesoponera_UG04_EX2720.contigs.fasta Mesoponera_AFR02_EX2720.contigs.fasta</v>
      </c>
    </row>
    <row r="852" spans="1:12">
      <c r="A852" t="s">
        <v>1071</v>
      </c>
      <c r="B852" t="s">
        <v>2726</v>
      </c>
      <c r="C852" t="str">
        <f>VLOOKUP(A852,dataset!B:K,2,0)</f>
        <v>REMOVE</v>
      </c>
      <c r="D852">
        <f>VLOOKUP(A852,dataset!B:K,3,0)</f>
        <v>0</v>
      </c>
      <c r="E852" t="str">
        <f>VLOOKUP(A852,dataset!B:K,9,0)</f>
        <v>Mesoponera_UG05_EX2721</v>
      </c>
      <c r="F852" t="str">
        <f>VLOOKUP(A852,dataset!B:K,10,0)</f>
        <v>Mesoponera_AFR05_EX2721</v>
      </c>
      <c r="G852" t="s">
        <v>5810</v>
      </c>
      <c r="H852">
        <f t="shared" si="52"/>
        <v>0</v>
      </c>
      <c r="I852">
        <f t="shared" si="53"/>
        <v>1</v>
      </c>
      <c r="J852" t="str">
        <f t="shared" si="54"/>
        <v>mv Mesoponera_UG05_EX2721.contigs.fasta ./final</v>
      </c>
      <c r="K852" t="str">
        <f t="shared" si="55"/>
        <v>mv Mesoponera_UG05_EX2721.contigs.fasta Mesoponera_AFR05_EX2721.contigs.fasta</v>
      </c>
    </row>
    <row r="853" spans="1:12">
      <c r="A853" t="s">
        <v>4015</v>
      </c>
      <c r="B853" t="s">
        <v>4319</v>
      </c>
      <c r="C853" t="str">
        <f>VLOOKUP(A853,dataset!B:K,2,0)</f>
        <v>REMOVE</v>
      </c>
      <c r="D853">
        <f>VLOOKUP(A853,dataset!B:K,3,0)</f>
        <v>0</v>
      </c>
      <c r="E853" t="str">
        <f>VLOOKUP(A853,dataset!B:K,9,0)</f>
        <v>Myopias_BG02_EX3064</v>
      </c>
      <c r="F853" t="str">
        <f>VLOOKUP(A853,dataset!B:K,10,0)</f>
        <v>Myopias_BG02_EX3064</v>
      </c>
      <c r="G853" t="s">
        <v>4319</v>
      </c>
      <c r="H853">
        <f t="shared" si="52"/>
        <v>1</v>
      </c>
      <c r="I853">
        <f t="shared" si="53"/>
        <v>1</v>
      </c>
      <c r="J853" t="str">
        <f t="shared" si="54"/>
        <v>mv Myopias_BG02_EX3064.contigs.fasta ./final</v>
      </c>
      <c r="K853" t="str">
        <f t="shared" si="55"/>
        <v>mv Myopias_BG02_EX3064.contigs.fasta Myopias_BG02_EX3064.contigs.fasta</v>
      </c>
    </row>
    <row r="854" spans="1:12">
      <c r="A854" t="s">
        <v>4017</v>
      </c>
      <c r="B854" t="s">
        <v>4281</v>
      </c>
      <c r="C854" t="str">
        <f>VLOOKUP(A854,dataset!B:K,2,0)</f>
        <v>KEEP</v>
      </c>
      <c r="D854" t="str">
        <f>VLOOKUP(A854,dataset!B:K,3,0)</f>
        <v>KEEP</v>
      </c>
      <c r="E854" t="str">
        <f>VLOOKUP(A854,dataset!B:K,9,0)</f>
        <v>Myopias_BGC33_EX3025</v>
      </c>
      <c r="F854" t="str">
        <f>VLOOKUP(A854,dataset!B:K,10,0)</f>
        <v>Myopias_BG02_EX3025</v>
      </c>
      <c r="G854" t="s">
        <v>6032</v>
      </c>
      <c r="H854">
        <f t="shared" si="52"/>
        <v>0</v>
      </c>
      <c r="I854">
        <f t="shared" si="53"/>
        <v>1</v>
      </c>
      <c r="J854" t="str">
        <f t="shared" si="54"/>
        <v>mv Myopias_BGC33_EX3025.contigs.fasta ./final</v>
      </c>
      <c r="K854" t="str">
        <f t="shared" si="55"/>
        <v>mv Myopias_BGC33_EX3025.contigs.fasta Myopias_BG02_EX3025.contigs.fasta</v>
      </c>
    </row>
    <row r="855" spans="1:12">
      <c r="A855" t="s">
        <v>1091</v>
      </c>
      <c r="B855" t="s">
        <v>2737</v>
      </c>
      <c r="C855" t="str">
        <f>VLOOKUP(A855,dataset!B:K,2,0)</f>
        <v>REMOVE</v>
      </c>
      <c r="D855">
        <f>VLOOKUP(A855,dataset!B:K,3,0)</f>
        <v>0</v>
      </c>
      <c r="E855" t="str">
        <f>VLOOKUP(A855,dataset!B:K,9,0)</f>
        <v>Myopias_bidens_cf_EX2368</v>
      </c>
      <c r="F855" t="str">
        <f>VLOOKUP(A855,dataset!B:K,10,0)</f>
        <v>Myopias_concava_nr_EX2368</v>
      </c>
      <c r="G855" t="s">
        <v>6031</v>
      </c>
      <c r="H855">
        <f t="shared" si="52"/>
        <v>0</v>
      </c>
      <c r="I855">
        <f t="shared" si="53"/>
        <v>1</v>
      </c>
      <c r="J855" t="str">
        <f t="shared" si="54"/>
        <v>mv Myopias_bidens_cf_EX2368.contigs.fasta ./final</v>
      </c>
      <c r="K855" t="str">
        <f t="shared" si="55"/>
        <v>mv Myopias_bidens_cf_EX2368.contigs.fasta Myopias_concava_nr_EX2368.contigs.fasta</v>
      </c>
    </row>
    <row r="856" spans="1:12">
      <c r="A856" t="s">
        <v>1093</v>
      </c>
      <c r="B856" t="s">
        <v>2738</v>
      </c>
      <c r="C856" t="str">
        <f>VLOOKUP(A856,dataset!B:K,2,0)</f>
        <v>REMOVE</v>
      </c>
      <c r="D856" t="str">
        <f>VLOOKUP(A856,dataset!B:K,3,0)</f>
        <v>KEEP</v>
      </c>
      <c r="E856" t="str">
        <f>VLOOKUP(A856,dataset!B:K,9,0)</f>
        <v>Myopias_breviloba_D2107</v>
      </c>
      <c r="F856" t="str">
        <f>VLOOKUP(A856,dataset!B:K,10,0)</f>
        <v>Myopias_breviloba_D2107</v>
      </c>
      <c r="G856" t="s">
        <v>2738</v>
      </c>
      <c r="H856">
        <f t="shared" si="52"/>
        <v>1</v>
      </c>
      <c r="I856">
        <f t="shared" si="53"/>
        <v>1</v>
      </c>
      <c r="J856" t="str">
        <f t="shared" si="54"/>
        <v>mv Myopias_breviloba_D2107.contigs.fasta ./final</v>
      </c>
      <c r="K856" t="str">
        <f t="shared" si="55"/>
        <v>mv Myopias_breviloba_D2107.contigs.fasta Myopias_breviloba_D2107.contigs.fasta</v>
      </c>
    </row>
    <row r="857" spans="1:12">
      <c r="A857" t="s">
        <v>1095</v>
      </c>
      <c r="B857" t="s">
        <v>2739</v>
      </c>
      <c r="C857" t="str">
        <f>VLOOKUP(A857,dataset!B:K,2,0)</f>
        <v>KEEP</v>
      </c>
      <c r="D857" t="str">
        <f>VLOOKUP(A857,dataset!B:K,3,0)</f>
        <v>KEEP</v>
      </c>
      <c r="E857" t="str">
        <f>VLOOKUP(A857,dataset!B:K,9,0)</f>
        <v>Myopias_concava_nr_D2108</v>
      </c>
      <c r="F857" t="str">
        <f>VLOOKUP(A857,dataset!B:K,10,0)</f>
        <v>Myopias_concava_nr_D2108</v>
      </c>
      <c r="G857" t="s">
        <v>2739</v>
      </c>
      <c r="H857">
        <f t="shared" si="52"/>
        <v>1</v>
      </c>
      <c r="I857">
        <f t="shared" si="53"/>
        <v>1</v>
      </c>
      <c r="J857" t="str">
        <f t="shared" si="54"/>
        <v>mv Myopias_concava_nr_D2108.contigs.fasta ./final</v>
      </c>
      <c r="K857" t="str">
        <f t="shared" si="55"/>
        <v>mv Myopias_concava_nr_D2108.contigs.fasta Myopias_concava_nr_D2108.contigs.fasta</v>
      </c>
    </row>
    <row r="858" spans="1:12">
      <c r="A858" t="s">
        <v>4019</v>
      </c>
      <c r="B858" t="s">
        <v>4242</v>
      </c>
      <c r="C858" t="str">
        <f>VLOOKUP(A858,dataset!B:K,2,0)</f>
        <v>KEEP</v>
      </c>
      <c r="D858" t="str">
        <f>VLOOKUP(A858,dataset!B:K,3,0)</f>
        <v>KEEP</v>
      </c>
      <c r="E858" t="str">
        <f>VLOOKUP(A858,dataset!B:K,9,0)</f>
        <v>Myopias_darioi_EX2990</v>
      </c>
      <c r="F858" t="str">
        <f>VLOOKUP(A858,dataset!B:K,10,0)</f>
        <v>Myopias_darioi_EX2990</v>
      </c>
      <c r="G858" t="s">
        <v>4242</v>
      </c>
      <c r="H858">
        <f t="shared" si="52"/>
        <v>1</v>
      </c>
      <c r="I858">
        <f t="shared" si="53"/>
        <v>1</v>
      </c>
      <c r="J858" t="str">
        <f t="shared" si="54"/>
        <v>mv Myopias_darioi_EX2990.contigs.fasta ./final</v>
      </c>
      <c r="K858" t="str">
        <f t="shared" si="55"/>
        <v>mv Myopias_darioi_EX2990.contigs.fasta Myopias_darioi_EX2990.contigs.fasta</v>
      </c>
    </row>
    <row r="859" spans="1:12">
      <c r="A859" t="s">
        <v>4021</v>
      </c>
      <c r="B859" t="s">
        <v>4324</v>
      </c>
      <c r="C859" t="str">
        <f>VLOOKUP(A859,dataset!B:K,2,0)</f>
        <v>KEEP</v>
      </c>
      <c r="D859" t="str">
        <f>VLOOKUP(A859,dataset!B:K,3,0)</f>
        <v>KEEP</v>
      </c>
      <c r="E859" t="str">
        <f>VLOOKUP(A859,dataset!B:K,9,0)</f>
        <v>Myopias_delta_EX3129</v>
      </c>
      <c r="F859" t="str">
        <f>VLOOKUP(A859,dataset!B:K,10,0)</f>
        <v>Myopias_delta_EX3129</v>
      </c>
      <c r="G859" t="s">
        <v>4324</v>
      </c>
      <c r="H859">
        <f t="shared" si="52"/>
        <v>1</v>
      </c>
      <c r="I859">
        <f t="shared" si="53"/>
        <v>1</v>
      </c>
      <c r="J859" t="str">
        <f t="shared" si="54"/>
        <v>mv Myopias_delta_EX3129.contigs.fasta ./final</v>
      </c>
      <c r="K859" t="str">
        <f t="shared" si="55"/>
        <v>mv Myopias_delta_EX3129.contigs.fasta Myopias_delta_EX3129.contigs.fasta</v>
      </c>
    </row>
    <row r="860" spans="1:12">
      <c r="A860" t="s">
        <v>1097</v>
      </c>
      <c r="B860" t="s">
        <v>2740</v>
      </c>
      <c r="C860" t="str">
        <f>VLOOKUP(A860,dataset!B:K,2,0)</f>
        <v>KEEP</v>
      </c>
      <c r="D860" t="str">
        <f>VLOOKUP(A860,dataset!B:K,3,0)</f>
        <v>KEEP</v>
      </c>
      <c r="E860" t="str">
        <f>VLOOKUP(A860,dataset!B:K,9,0)</f>
        <v>Myopias_hania_EX2661</v>
      </c>
      <c r="F860" t="str">
        <f>VLOOKUP(A860,dataset!B:K,10,0)</f>
        <v>Myopias_hania_EX2661</v>
      </c>
      <c r="G860" t="s">
        <v>2740</v>
      </c>
      <c r="H860">
        <f t="shared" si="52"/>
        <v>1</v>
      </c>
      <c r="I860">
        <f t="shared" si="53"/>
        <v>1</v>
      </c>
      <c r="J860" t="str">
        <f t="shared" si="54"/>
        <v>mv Myopias_hania_EX2661.contigs.fasta ./final</v>
      </c>
      <c r="K860" t="str">
        <f t="shared" si="55"/>
        <v>mv Myopias_hania_EX2661.contigs.fasta Myopias_hania_EX2661.contigs.fasta</v>
      </c>
    </row>
    <row r="861" spans="1:12">
      <c r="A861" t="s">
        <v>4023</v>
      </c>
      <c r="B861" t="s">
        <v>4303</v>
      </c>
      <c r="C861" t="str">
        <f>VLOOKUP(A861,dataset!B:K,2,0)</f>
        <v>KEEP</v>
      </c>
      <c r="D861">
        <f>VLOOKUP(A861,dataset!B:K,3,0)</f>
        <v>0</v>
      </c>
      <c r="E861" t="str">
        <f>VLOOKUP(A861,dataset!B:K,9,0)</f>
        <v>Myopias_Janda_sp4_EX3019</v>
      </c>
      <c r="F861" t="str">
        <f>VLOOKUP(A861,dataset!B:K,10,0)</f>
        <v>Myopias_Janda_sp4_EX3019</v>
      </c>
      <c r="G861" t="s">
        <v>4303</v>
      </c>
      <c r="H861">
        <f t="shared" si="52"/>
        <v>1</v>
      </c>
      <c r="I861">
        <f t="shared" si="53"/>
        <v>1</v>
      </c>
      <c r="J861" t="str">
        <f t="shared" si="54"/>
        <v>mv Myopias_Janda_sp4_EX3019.contigs.fasta ./final</v>
      </c>
      <c r="K861" t="str">
        <f t="shared" si="55"/>
        <v>mv Myopias_Janda_sp4_EX3019.contigs.fasta Myopias_Janda_sp4_EX3019.contigs.fasta</v>
      </c>
    </row>
    <row r="862" spans="1:12">
      <c r="A862" t="s">
        <v>4025</v>
      </c>
      <c r="B862" t="s">
        <v>4291</v>
      </c>
      <c r="C862" t="str">
        <f>VLOOKUP(A862,dataset!B:K,2,0)</f>
        <v>KEEP</v>
      </c>
      <c r="D862">
        <f>VLOOKUP(A862,dataset!B:K,3,0)</f>
        <v>0</v>
      </c>
      <c r="E862" t="str">
        <f>VLOOKUP(A862,dataset!B:K,9,0)</f>
        <v>Myopias_Janda_sp6_EX3018</v>
      </c>
      <c r="F862" t="str">
        <f>VLOOKUP(A862,dataset!B:K,10,0)</f>
        <v>Myopias_Janda_sp6_EX3018</v>
      </c>
      <c r="G862" t="s">
        <v>4291</v>
      </c>
      <c r="H862">
        <f t="shared" si="52"/>
        <v>1</v>
      </c>
      <c r="I862">
        <f t="shared" si="53"/>
        <v>1</v>
      </c>
      <c r="J862" t="str">
        <f t="shared" si="54"/>
        <v>mv Myopias_Janda_sp6_EX3018.contigs.fasta ./final</v>
      </c>
      <c r="K862" t="str">
        <f t="shared" si="55"/>
        <v>mv Myopias_Janda_sp6_EX3018.contigs.fasta Myopias_Janda_sp6_EX3018.contigs.fasta</v>
      </c>
    </row>
    <row r="863" spans="1:12">
      <c r="A863" t="s">
        <v>4027</v>
      </c>
      <c r="B863" t="s">
        <v>4367</v>
      </c>
      <c r="C863" t="str">
        <f>VLOOKUP(A863,dataset!B:K,2,0)</f>
        <v>KEEP</v>
      </c>
      <c r="D863">
        <f>VLOOKUP(A863,dataset!B:K,3,0)</f>
        <v>0</v>
      </c>
      <c r="E863" t="str">
        <f>VLOOKUP(A863,dataset!B:K,9,0)</f>
        <v>Myopias_Janda_sp9_EX3060</v>
      </c>
      <c r="F863" t="str">
        <f>VLOOKUP(A863,dataset!B:K,10,0)</f>
        <v>Myopias_Janda_sp9_EX3060</v>
      </c>
      <c r="G863" t="s">
        <v>4367</v>
      </c>
      <c r="H863">
        <f t="shared" si="52"/>
        <v>1</v>
      </c>
      <c r="I863">
        <f t="shared" si="53"/>
        <v>1</v>
      </c>
      <c r="J863" t="str">
        <f t="shared" si="54"/>
        <v>mv Myopias_Janda_sp9_EX3060.contigs.fasta ./final</v>
      </c>
      <c r="K863" t="str">
        <f t="shared" si="55"/>
        <v>mv Myopias_Janda_sp9_EX3060.contigs.fasta Myopias_Janda_sp9_EX3060.contigs.fasta</v>
      </c>
    </row>
    <row r="864" spans="1:12">
      <c r="A864" t="s">
        <v>1099</v>
      </c>
      <c r="B864" t="s">
        <v>2741</v>
      </c>
      <c r="C864" t="str">
        <f>VLOOKUP(A864,dataset!B:K,2,0)</f>
        <v>KEEP</v>
      </c>
      <c r="D864" t="str">
        <f>VLOOKUP(A864,dataset!B:K,3,0)</f>
        <v>KEEP</v>
      </c>
      <c r="E864" t="str">
        <f>VLOOKUP(A864,dataset!B:K,9,0)</f>
        <v>Myopias_maligna_EX2338</v>
      </c>
      <c r="F864" t="str">
        <f>VLOOKUP(A864,dataset!B:K,10,0)</f>
        <v>Myopias_maligna_EX2338</v>
      </c>
      <c r="G864" t="s">
        <v>2741</v>
      </c>
      <c r="H864">
        <f t="shared" si="52"/>
        <v>1</v>
      </c>
      <c r="I864">
        <f t="shared" si="53"/>
        <v>1</v>
      </c>
      <c r="J864" t="str">
        <f t="shared" si="54"/>
        <v>mv Myopias_maligna_EX2338.contigs.fasta ./final</v>
      </c>
      <c r="K864" t="str">
        <f t="shared" si="55"/>
        <v>mv Myopias_maligna_EX2338.contigs.fasta Myopias_maligna_EX2338.contigs.fasta</v>
      </c>
    </row>
    <row r="865" spans="1:11">
      <c r="A865" t="s">
        <v>1101</v>
      </c>
      <c r="B865" t="s">
        <v>2742</v>
      </c>
      <c r="C865" t="str">
        <f>VLOOKUP(A865,dataset!B:K,2,0)</f>
        <v>REMOVE</v>
      </c>
      <c r="D865">
        <f>VLOOKUP(A865,dataset!B:K,3,0)</f>
        <v>0</v>
      </c>
      <c r="E865" t="str">
        <f>VLOOKUP(A865,dataset!B:K,9,0)</f>
        <v>Myopias_mayri_EX2687</v>
      </c>
      <c r="F865" t="str">
        <f>VLOOKUP(A865,dataset!B:K,10,0)</f>
        <v>Myopias_breviloba_EX2687</v>
      </c>
      <c r="G865" t="s">
        <v>6033</v>
      </c>
      <c r="H865">
        <f t="shared" si="52"/>
        <v>0</v>
      </c>
      <c r="I865">
        <f t="shared" si="53"/>
        <v>1</v>
      </c>
      <c r="J865" t="str">
        <f t="shared" si="54"/>
        <v>mv Myopias_mayri_EX2687.contigs.fasta ./final</v>
      </c>
      <c r="K865" t="str">
        <f t="shared" si="55"/>
        <v>mv Myopias_mayri_EX2687.contigs.fasta Myopias_breviloba_EX2687.contigs.fasta</v>
      </c>
    </row>
    <row r="866" spans="1:11">
      <c r="A866" t="s">
        <v>5878</v>
      </c>
      <c r="B866" t="s">
        <v>5899</v>
      </c>
      <c r="C866" t="str">
        <f>VLOOKUP(A866,dataset!B:K,2,0)</f>
        <v>REMOVE</v>
      </c>
      <c r="D866">
        <f>VLOOKUP(A866,dataset!B:K,3,0)</f>
        <v>0</v>
      </c>
      <c r="E866" t="str">
        <f>VLOOKUP(A866,dataset!B:K,9,0)</f>
        <v>Myopias_MY01_D0949</v>
      </c>
      <c r="F866" t="str">
        <f>VLOOKUP(A866,dataset!B:K,10,0)</f>
        <v>Myopias_MY01_D0949</v>
      </c>
      <c r="G866" t="s">
        <v>5899</v>
      </c>
      <c r="H866">
        <f t="shared" si="52"/>
        <v>1</v>
      </c>
      <c r="I866">
        <f t="shared" si="53"/>
        <v>1</v>
      </c>
      <c r="J866" t="str">
        <f t="shared" si="54"/>
        <v>mv Myopias_MY01_D0949.contigs.fasta ./final</v>
      </c>
      <c r="K866" t="str">
        <f t="shared" si="55"/>
        <v>mv Myopias_MY01_D0949.contigs.fasta Myopias_MY01_D0949.contigs.fasta</v>
      </c>
    </row>
    <row r="867" spans="1:11">
      <c r="A867" t="s">
        <v>4029</v>
      </c>
      <c r="B867" t="s">
        <v>4278</v>
      </c>
      <c r="C867" t="str">
        <f>VLOOKUP(A867,dataset!B:K,2,0)</f>
        <v>REMOVE</v>
      </c>
      <c r="D867">
        <f>VLOOKUP(A867,dataset!B:K,3,0)</f>
        <v>0</v>
      </c>
      <c r="E867" t="str">
        <f>VLOOKUP(A867,dataset!B:K,9,0)</f>
        <v>Myopias_MY04_EX2993</v>
      </c>
      <c r="F867" t="str">
        <f>VLOOKUP(A867,dataset!B:K,10,0)</f>
        <v>Myopias_maligna_EX2993</v>
      </c>
      <c r="G867" t="s">
        <v>6030</v>
      </c>
      <c r="H867">
        <f t="shared" si="52"/>
        <v>0</v>
      </c>
      <c r="I867">
        <f t="shared" si="53"/>
        <v>1</v>
      </c>
      <c r="J867" t="str">
        <f t="shared" si="54"/>
        <v>mv Myopias_MY04_EX2993.contigs.fasta ./final</v>
      </c>
      <c r="K867" t="str">
        <f t="shared" si="55"/>
        <v>mv Myopias_MY04_EX2993.contigs.fasta Myopias_maligna_EX2993.contigs.fasta</v>
      </c>
    </row>
    <row r="868" spans="1:11">
      <c r="A868" t="s">
        <v>4031</v>
      </c>
      <c r="B868" t="s">
        <v>4288</v>
      </c>
      <c r="C868" t="str">
        <f>VLOOKUP(A868,dataset!B:K,2,0)</f>
        <v>KEEP</v>
      </c>
      <c r="D868">
        <f>VLOOKUP(A868,dataset!B:K,3,0)</f>
        <v>0</v>
      </c>
      <c r="E868" t="str">
        <f>VLOOKUP(A868,dataset!B:K,9,0)</f>
        <v>Myopias_MY05_EX2994</v>
      </c>
      <c r="F868" t="str">
        <f>VLOOKUP(A868,dataset!B:K,10,0)</f>
        <v>Myopias_MY05_EX2994</v>
      </c>
      <c r="G868" t="s">
        <v>4288</v>
      </c>
      <c r="H868">
        <f t="shared" si="52"/>
        <v>1</v>
      </c>
      <c r="I868">
        <f t="shared" si="53"/>
        <v>1</v>
      </c>
      <c r="J868" t="str">
        <f t="shared" si="54"/>
        <v>mv Myopias_MY05_EX2994.contigs.fasta ./final</v>
      </c>
      <c r="K868" t="str">
        <f t="shared" si="55"/>
        <v>mv Myopias_MY05_EX2994.contigs.fasta Myopias_MY05_EX2994.contigs.fasta</v>
      </c>
    </row>
    <row r="869" spans="1:11">
      <c r="A869" t="s">
        <v>4033</v>
      </c>
      <c r="B869" t="s">
        <v>4300</v>
      </c>
      <c r="C869" t="str">
        <f>VLOOKUP(A869,dataset!B:K,2,0)</f>
        <v>REMOVE</v>
      </c>
      <c r="D869">
        <f>VLOOKUP(A869,dataset!B:K,3,0)</f>
        <v>0</v>
      </c>
      <c r="E869" t="str">
        <f>VLOOKUP(A869,dataset!B:K,9,0)</f>
        <v>Myopias_MY06_EX2995</v>
      </c>
      <c r="F869" t="str">
        <f>VLOOKUP(A869,dataset!B:K,10,0)</f>
        <v>Myopias_MY06_EX2995</v>
      </c>
      <c r="G869" t="s">
        <v>4300</v>
      </c>
      <c r="H869">
        <f t="shared" si="52"/>
        <v>1</v>
      </c>
      <c r="I869">
        <f t="shared" si="53"/>
        <v>1</v>
      </c>
      <c r="J869" t="str">
        <f t="shared" si="54"/>
        <v>mv Myopias_MY06_EX2995.contigs.fasta ./final</v>
      </c>
      <c r="K869" t="str">
        <f t="shared" si="55"/>
        <v>mv Myopias_MY06_EX2995.contigs.fasta Myopias_MY06_EX2995.contigs.fasta</v>
      </c>
    </row>
    <row r="870" spans="1:11">
      <c r="A870" t="s">
        <v>4035</v>
      </c>
      <c r="B870" t="s">
        <v>4220</v>
      </c>
      <c r="C870" t="str">
        <f>VLOOKUP(A870,dataset!B:K,2,0)</f>
        <v>KEEP</v>
      </c>
      <c r="D870">
        <f>VLOOKUP(A870,dataset!B:K,3,0)</f>
        <v>0</v>
      </c>
      <c r="E870" t="str">
        <f>VLOOKUP(A870,dataset!B:K,9,0)</f>
        <v>Myopias_MY07_EX2996</v>
      </c>
      <c r="F870" t="str">
        <f>VLOOKUP(A870,dataset!B:K,10,0)</f>
        <v>Myopias_MY01_EX2996</v>
      </c>
      <c r="G870" t="s">
        <v>5990</v>
      </c>
      <c r="H870">
        <f t="shared" si="52"/>
        <v>0</v>
      </c>
      <c r="I870">
        <f t="shared" si="53"/>
        <v>1</v>
      </c>
      <c r="J870" t="str">
        <f t="shared" si="54"/>
        <v>mv Myopias_MY07_EX2996.contigs.fasta ./final</v>
      </c>
      <c r="K870" t="str">
        <f t="shared" si="55"/>
        <v>mv Myopias_MY07_EX2996.contigs.fasta Myopias_MY01_EX2996.contigs.fasta</v>
      </c>
    </row>
    <row r="871" spans="1:11">
      <c r="A871" t="s">
        <v>4037</v>
      </c>
      <c r="B871" t="s">
        <v>4232</v>
      </c>
      <c r="C871" t="str">
        <f>VLOOKUP(A871,dataset!B:K,2,0)</f>
        <v>KEEP</v>
      </c>
      <c r="D871">
        <f>VLOOKUP(A871,dataset!B:K,3,0)</f>
        <v>0</v>
      </c>
      <c r="E871" t="str">
        <f>VLOOKUP(A871,dataset!B:K,9,0)</f>
        <v>Myopias_MY08_EX2997</v>
      </c>
      <c r="F871" t="str">
        <f>VLOOKUP(A871,dataset!B:K,10,0)</f>
        <v>Myopias_MY08_EX2997</v>
      </c>
      <c r="G871" t="s">
        <v>4232</v>
      </c>
      <c r="H871">
        <f t="shared" si="52"/>
        <v>1</v>
      </c>
      <c r="I871">
        <f t="shared" si="53"/>
        <v>1</v>
      </c>
      <c r="J871" t="str">
        <f t="shared" si="54"/>
        <v>mv Myopias_MY08_EX2997.contigs.fasta ./final</v>
      </c>
      <c r="K871" t="str">
        <f t="shared" si="55"/>
        <v>mv Myopias_MY08_EX2997.contigs.fasta Myopias_MY08_EX2997.contigs.fasta</v>
      </c>
    </row>
    <row r="872" spans="1:11">
      <c r="A872" t="s">
        <v>4039</v>
      </c>
      <c r="B872" t="s">
        <v>4243</v>
      </c>
      <c r="C872" t="str">
        <f>VLOOKUP(A872,dataset!B:K,2,0)</f>
        <v>KEEP</v>
      </c>
      <c r="D872" t="str">
        <f>VLOOKUP(A872,dataset!B:K,3,0)</f>
        <v>KEEP</v>
      </c>
      <c r="E872" t="str">
        <f>VLOOKUP(A872,dataset!B:K,9,0)</f>
        <v>Myopias_MY09_EX2998</v>
      </c>
      <c r="F872" t="str">
        <f>VLOOKUP(A872,dataset!B:K,10,0)</f>
        <v>Myopias_MY09_EX2998</v>
      </c>
      <c r="G872" t="s">
        <v>4243</v>
      </c>
      <c r="H872">
        <f t="shared" si="52"/>
        <v>1</v>
      </c>
      <c r="I872">
        <f t="shared" si="53"/>
        <v>1</v>
      </c>
      <c r="J872" t="str">
        <f t="shared" si="54"/>
        <v>mv Myopias_MY09_EX2998.contigs.fasta ./final</v>
      </c>
      <c r="K872" t="str">
        <f t="shared" si="55"/>
        <v>mv Myopias_MY09_EX2998.contigs.fasta Myopias_MY09_EX2998.contigs.fasta</v>
      </c>
    </row>
    <row r="873" spans="1:11">
      <c r="A873" t="s">
        <v>4041</v>
      </c>
      <c r="B873" t="s">
        <v>4255</v>
      </c>
      <c r="C873" t="str">
        <f>VLOOKUP(A873,dataset!B:K,2,0)</f>
        <v>KEEP</v>
      </c>
      <c r="D873">
        <f>VLOOKUP(A873,dataset!B:K,3,0)</f>
        <v>0</v>
      </c>
      <c r="E873" t="str">
        <f>VLOOKUP(A873,dataset!B:K,9,0)</f>
        <v>Myopias_MY10_EX2999</v>
      </c>
      <c r="F873" t="str">
        <f>VLOOKUP(A873,dataset!B:K,10,0)</f>
        <v>Myopias_breviloba_EX2999</v>
      </c>
      <c r="G873" t="s">
        <v>6034</v>
      </c>
      <c r="H873">
        <f t="shared" si="52"/>
        <v>0</v>
      </c>
      <c r="I873">
        <f t="shared" si="53"/>
        <v>1</v>
      </c>
      <c r="J873" t="str">
        <f t="shared" si="54"/>
        <v>mv Myopias_MY10_EX2999.contigs.fasta ./final</v>
      </c>
      <c r="K873" t="str">
        <f t="shared" si="55"/>
        <v>mv Myopias_MY10_EX2999.contigs.fasta Myopias_breviloba_EX2999.contigs.fasta</v>
      </c>
    </row>
    <row r="874" spans="1:11">
      <c r="A874" t="s">
        <v>4043</v>
      </c>
      <c r="B874" t="s">
        <v>4267</v>
      </c>
      <c r="C874" t="str">
        <f>VLOOKUP(A874,dataset!B:K,2,0)</f>
        <v>KEEP</v>
      </c>
      <c r="D874">
        <f>VLOOKUP(A874,dataset!B:K,3,0)</f>
        <v>0</v>
      </c>
      <c r="E874" t="str">
        <f>VLOOKUP(A874,dataset!B:K,9,0)</f>
        <v>Myopias_MY11_EX3000</v>
      </c>
      <c r="F874" t="str">
        <f>VLOOKUP(A874,dataset!B:K,10,0)</f>
        <v>Myopias_MY11_EX3000</v>
      </c>
      <c r="G874" t="s">
        <v>4267</v>
      </c>
      <c r="H874">
        <f t="shared" si="52"/>
        <v>1</v>
      </c>
      <c r="I874">
        <f t="shared" si="53"/>
        <v>1</v>
      </c>
      <c r="J874" t="str">
        <f t="shared" si="54"/>
        <v>mv Myopias_MY11_EX3000.contigs.fasta ./final</v>
      </c>
      <c r="K874" t="str">
        <f t="shared" si="55"/>
        <v>mv Myopias_MY11_EX3000.contigs.fasta Myopias_MY11_EX3000.contigs.fasta</v>
      </c>
    </row>
    <row r="875" spans="1:11">
      <c r="A875" t="s">
        <v>4045</v>
      </c>
      <c r="B875" t="s">
        <v>4309</v>
      </c>
      <c r="C875" t="str">
        <f>VLOOKUP(A875,dataset!B:K,2,0)</f>
        <v>KEEP</v>
      </c>
      <c r="D875">
        <f>VLOOKUP(A875,dataset!B:K,3,0)</f>
        <v>0</v>
      </c>
      <c r="E875" t="str">
        <f>VLOOKUP(A875,dataset!B:K,9,0)</f>
        <v>Myopias_Ohu_1_EX3062</v>
      </c>
      <c r="F875" t="str">
        <f>VLOOKUP(A875,dataset!B:K,10,0)</f>
        <v>Myopias_Ohu_1_EX3062</v>
      </c>
      <c r="G875" t="s">
        <v>4309</v>
      </c>
      <c r="H875">
        <f t="shared" si="52"/>
        <v>1</v>
      </c>
      <c r="I875">
        <f t="shared" si="53"/>
        <v>1</v>
      </c>
      <c r="J875" t="str">
        <f t="shared" si="54"/>
        <v>mv Myopias_Ohu_1_EX3062.contigs.fasta ./final</v>
      </c>
      <c r="K875" t="str">
        <f t="shared" si="55"/>
        <v>mv Myopias_Ohu_1_EX3062.contigs.fasta Myopias_Ohu_1_EX3062.contigs.fasta</v>
      </c>
    </row>
    <row r="876" spans="1:11">
      <c r="A876" t="s">
        <v>4047</v>
      </c>
      <c r="B876" t="s">
        <v>4254</v>
      </c>
      <c r="C876" t="str">
        <f>VLOOKUP(A876,dataset!B:K,2,0)</f>
        <v>KEEP</v>
      </c>
      <c r="D876">
        <f>VLOOKUP(A876,dataset!B:K,3,0)</f>
        <v>0</v>
      </c>
      <c r="E876" t="str">
        <f>VLOOKUP(A876,dataset!B:K,9,0)</f>
        <v>Myopias_PH01_EX2991</v>
      </c>
      <c r="F876" t="str">
        <f>VLOOKUP(A876,dataset!B:K,10,0)</f>
        <v>Myopias_PH01_EX2991</v>
      </c>
      <c r="G876" t="s">
        <v>4254</v>
      </c>
      <c r="H876">
        <f t="shared" si="52"/>
        <v>1</v>
      </c>
      <c r="I876">
        <f t="shared" si="53"/>
        <v>1</v>
      </c>
      <c r="J876" t="str">
        <f t="shared" si="54"/>
        <v>mv Myopias_PH01_EX2991.contigs.fasta ./final</v>
      </c>
      <c r="K876" t="str">
        <f t="shared" si="55"/>
        <v>mv Myopias_PH01_EX2991.contigs.fasta Myopias_PH01_EX2991.contigs.fasta</v>
      </c>
    </row>
    <row r="877" spans="1:11">
      <c r="A877" t="s">
        <v>4049</v>
      </c>
      <c r="B877" t="s">
        <v>4266</v>
      </c>
      <c r="C877" t="str">
        <f>VLOOKUP(A877,dataset!B:K,2,0)</f>
        <v>KEEP</v>
      </c>
      <c r="D877">
        <f>VLOOKUP(A877,dataset!B:K,3,0)</f>
        <v>0</v>
      </c>
      <c r="E877" t="str">
        <f>VLOOKUP(A877,dataset!B:K,9,0)</f>
        <v>Myopias_PH02_EX2992</v>
      </c>
      <c r="F877" t="str">
        <f>VLOOKUP(A877,dataset!B:K,10,0)</f>
        <v>Myopias_PH02_EX2992</v>
      </c>
      <c r="G877" t="s">
        <v>4266</v>
      </c>
      <c r="H877">
        <f t="shared" si="52"/>
        <v>1</v>
      </c>
      <c r="I877">
        <f t="shared" si="53"/>
        <v>1</v>
      </c>
      <c r="J877" t="str">
        <f t="shared" si="54"/>
        <v>mv Myopias_PH02_EX2992.contigs.fasta ./final</v>
      </c>
      <c r="K877" t="str">
        <f t="shared" si="55"/>
        <v>mv Myopias_PH02_EX2992.contigs.fasta Myopias_PH02_EX2992.contigs.fasta</v>
      </c>
    </row>
    <row r="878" spans="1:11">
      <c r="A878" t="s">
        <v>1103</v>
      </c>
      <c r="B878" t="s">
        <v>2743</v>
      </c>
      <c r="C878" t="str">
        <f>VLOOKUP(A878,dataset!B:K,2,0)</f>
        <v>KEEP</v>
      </c>
      <c r="D878" t="str">
        <f>VLOOKUP(A878,dataset!B:K,3,0)</f>
        <v>KEEP</v>
      </c>
      <c r="E878" t="str">
        <f>VLOOKUP(A878,dataset!B:K,9,0)</f>
        <v>Myopias_tenuis_D1033</v>
      </c>
      <c r="F878" t="str">
        <f>VLOOKUP(A878,dataset!B:K,10,0)</f>
        <v>Myopias_tenuis_D1033</v>
      </c>
      <c r="G878" t="s">
        <v>2743</v>
      </c>
      <c r="H878">
        <f t="shared" si="52"/>
        <v>1</v>
      </c>
      <c r="I878">
        <f t="shared" si="53"/>
        <v>1</v>
      </c>
      <c r="J878" t="str">
        <f t="shared" si="54"/>
        <v>mv Myopias_tenuis_D1033.contigs.fasta ./final</v>
      </c>
      <c r="K878" t="str">
        <f t="shared" si="55"/>
        <v>mv Myopias_tenuis_D1033.contigs.fasta Myopias_tenuis_D1033.contigs.fasta</v>
      </c>
    </row>
    <row r="879" spans="1:11">
      <c r="A879" t="s">
        <v>4051</v>
      </c>
      <c r="B879" t="s">
        <v>4375</v>
      </c>
      <c r="C879" t="str">
        <f>VLOOKUP(A879,dataset!B:K,2,0)</f>
        <v>KEEP</v>
      </c>
      <c r="D879">
        <f>VLOOKUP(A879,dataset!B:K,3,0)</f>
        <v>0</v>
      </c>
      <c r="E879" t="str">
        <f>VLOOKUP(A879,dataset!B:K,9,0)</f>
        <v>Myopias_Utai_1_EX3061</v>
      </c>
      <c r="F879" t="str">
        <f>VLOOKUP(A879,dataset!B:K,10,0)</f>
        <v>Myopias_Utai_1_EX3061</v>
      </c>
      <c r="G879" t="s">
        <v>4375</v>
      </c>
      <c r="H879">
        <f t="shared" si="52"/>
        <v>1</v>
      </c>
      <c r="I879">
        <f t="shared" si="53"/>
        <v>1</v>
      </c>
      <c r="J879" t="str">
        <f t="shared" si="54"/>
        <v>mv Myopias_Utai_1_EX3061.contigs.fasta ./final</v>
      </c>
      <c r="K879" t="str">
        <f t="shared" si="55"/>
        <v>mv Myopias_Utai_1_EX3061.contigs.fasta Myopias_Utai_1_EX3061.contigs.fasta</v>
      </c>
    </row>
    <row r="880" spans="1:11">
      <c r="A880" t="s">
        <v>1107</v>
      </c>
      <c r="B880" t="s">
        <v>2745</v>
      </c>
      <c r="C880" t="str">
        <f>VLOOKUP(A880,dataset!B:K,2,0)</f>
        <v>KEEP</v>
      </c>
      <c r="D880">
        <f>VLOOKUP(A880,dataset!B:K,3,0)</f>
        <v>0</v>
      </c>
      <c r="E880" t="str">
        <f>VLOOKUP(A880,dataset!B:K,9,0)</f>
        <v>Neoponera_aenescens_EX2288</v>
      </c>
      <c r="F880" t="str">
        <f>VLOOKUP(A880,dataset!B:K,10,0)</f>
        <v>Neoponera_aenescens_EX2288</v>
      </c>
      <c r="G880" t="s">
        <v>2745</v>
      </c>
      <c r="H880">
        <f t="shared" si="52"/>
        <v>1</v>
      </c>
      <c r="I880">
        <f t="shared" si="53"/>
        <v>1</v>
      </c>
      <c r="J880" t="str">
        <f t="shared" si="54"/>
        <v>mv Neoponera_aenescens_EX2288.contigs.fasta ./final</v>
      </c>
      <c r="K880" t="str">
        <f t="shared" si="55"/>
        <v>mv Neoponera_aenescens_EX2288.contigs.fasta Neoponera_aenescens_EX2288.contigs.fasta</v>
      </c>
    </row>
    <row r="881" spans="1:11">
      <c r="A881" t="s">
        <v>1109</v>
      </c>
      <c r="B881" t="s">
        <v>2746</v>
      </c>
      <c r="C881" t="str">
        <f>VLOOKUP(A881,dataset!B:K,2,0)</f>
        <v>KEEP</v>
      </c>
      <c r="D881">
        <f>VLOOKUP(A881,dataset!B:K,3,0)</f>
        <v>0</v>
      </c>
      <c r="E881" t="str">
        <f>VLOOKUP(A881,dataset!B:K,9,0)</f>
        <v>Neoponera_antecurvata_EX2296</v>
      </c>
      <c r="F881" t="str">
        <f>VLOOKUP(A881,dataset!B:K,10,0)</f>
        <v>Neoponera_antecurvata_EX2296</v>
      </c>
      <c r="G881" t="s">
        <v>2746</v>
      </c>
      <c r="H881">
        <f t="shared" si="52"/>
        <v>1</v>
      </c>
      <c r="I881">
        <f t="shared" si="53"/>
        <v>1</v>
      </c>
      <c r="J881" t="str">
        <f t="shared" si="54"/>
        <v>mv Neoponera_antecurvata_EX2296.contigs.fasta ./final</v>
      </c>
      <c r="K881" t="str">
        <f t="shared" si="55"/>
        <v>mv Neoponera_antecurvata_EX2296.contigs.fasta Neoponera_antecurvata_EX2296.contigs.fasta</v>
      </c>
    </row>
    <row r="882" spans="1:11">
      <c r="A882" t="s">
        <v>1111</v>
      </c>
      <c r="B882" t="s">
        <v>2747</v>
      </c>
      <c r="C882" t="str">
        <f>VLOOKUP(A882,dataset!B:K,2,0)</f>
        <v>KEEP</v>
      </c>
      <c r="D882" t="str">
        <f>VLOOKUP(A882,dataset!B:K,3,0)</f>
        <v>KEEP</v>
      </c>
      <c r="E882" t="str">
        <f>VLOOKUP(A882,dataset!B:K,9,0)</f>
        <v>Neoponera_apicalis_EX2302</v>
      </c>
      <c r="F882" t="str">
        <f>VLOOKUP(A882,dataset!B:K,10,0)</f>
        <v>Neoponera_apicalis_EX2302</v>
      </c>
      <c r="G882" t="s">
        <v>2747</v>
      </c>
      <c r="H882">
        <f t="shared" si="52"/>
        <v>1</v>
      </c>
      <c r="I882">
        <f t="shared" si="53"/>
        <v>1</v>
      </c>
      <c r="J882" t="str">
        <f t="shared" si="54"/>
        <v>mv Neoponera_apicalis_EX2302.contigs.fasta ./final</v>
      </c>
      <c r="K882" t="str">
        <f t="shared" si="55"/>
        <v>mv Neoponera_apicalis_EX2302.contigs.fasta Neoponera_apicalis_EX2302.contigs.fasta</v>
      </c>
    </row>
    <row r="883" spans="1:11">
      <c r="A883" t="s">
        <v>1113</v>
      </c>
      <c r="B883" t="s">
        <v>2748</v>
      </c>
      <c r="C883" t="str">
        <f>VLOOKUP(A883,dataset!B:K,2,0)</f>
        <v>REMOVE</v>
      </c>
      <c r="D883">
        <f>VLOOKUP(A883,dataset!B:K,3,0)</f>
        <v>0</v>
      </c>
      <c r="E883" t="str">
        <f>VLOOKUP(A883,dataset!B:K,9,0)</f>
        <v>Neoponera_bactronica_EX2413</v>
      </c>
      <c r="F883" t="str">
        <f>VLOOKUP(A883,dataset!B:K,10,0)</f>
        <v>Neoponera_bactronica_EX2413</v>
      </c>
      <c r="G883" t="s">
        <v>2748</v>
      </c>
      <c r="H883">
        <f t="shared" si="52"/>
        <v>1</v>
      </c>
      <c r="I883">
        <f t="shared" si="53"/>
        <v>1</v>
      </c>
      <c r="J883" t="str">
        <f t="shared" si="54"/>
        <v>mv Neoponera_bactronica_EX2413.contigs.fasta ./final</v>
      </c>
      <c r="K883" t="str">
        <f t="shared" si="55"/>
        <v>mv Neoponera_bactronica_EX2413.contigs.fasta Neoponera_bactronica_EX2413.contigs.fasta</v>
      </c>
    </row>
    <row r="884" spans="1:11">
      <c r="A884" t="s">
        <v>1114</v>
      </c>
      <c r="B884" t="s">
        <v>2749</v>
      </c>
      <c r="C884" t="str">
        <f>VLOOKUP(A884,dataset!B:K,2,0)</f>
        <v>KEEP</v>
      </c>
      <c r="D884">
        <f>VLOOKUP(A884,dataset!B:K,3,0)</f>
        <v>0</v>
      </c>
      <c r="E884" t="str">
        <f>VLOOKUP(A884,dataset!B:K,9,0)</f>
        <v>Neoponera_bactronica_EX2424</v>
      </c>
      <c r="F884" t="str">
        <f>VLOOKUP(A884,dataset!B:K,10,0)</f>
        <v>Neoponera_bactronica_EX2424</v>
      </c>
      <c r="G884" t="s">
        <v>2749</v>
      </c>
      <c r="H884">
        <f t="shared" si="52"/>
        <v>1</v>
      </c>
      <c r="I884">
        <f t="shared" si="53"/>
        <v>1</v>
      </c>
      <c r="J884" t="str">
        <f t="shared" si="54"/>
        <v>mv Neoponera_bactronica_EX2424.contigs.fasta ./final</v>
      </c>
      <c r="K884" t="str">
        <f t="shared" si="55"/>
        <v>mv Neoponera_bactronica_EX2424.contigs.fasta Neoponera_bactronica_EX2424.contigs.fasta</v>
      </c>
    </row>
    <row r="885" spans="1:11">
      <c r="A885" t="s">
        <v>4054</v>
      </c>
      <c r="B885" t="s">
        <v>4361</v>
      </c>
      <c r="C885" t="str">
        <f>VLOOKUP(A885,dataset!B:K,2,0)</f>
        <v>REMOVE</v>
      </c>
      <c r="D885">
        <f>VLOOKUP(A885,dataset!B:K,3,0)</f>
        <v>0</v>
      </c>
      <c r="E885" t="str">
        <f>VLOOKUP(A885,dataset!B:K,9,0)</f>
        <v>Neoponera_bactronica_EX3088</v>
      </c>
      <c r="F885" t="str">
        <f>VLOOKUP(A885,dataset!B:K,10,0)</f>
        <v>Neoponera_bactronica_EX3088</v>
      </c>
      <c r="G885" t="s">
        <v>4361</v>
      </c>
      <c r="H885">
        <f t="shared" si="52"/>
        <v>1</v>
      </c>
      <c r="I885">
        <f t="shared" si="53"/>
        <v>1</v>
      </c>
      <c r="J885" t="str">
        <f t="shared" si="54"/>
        <v>mv Neoponera_bactronica_EX3088.contigs.fasta ./final</v>
      </c>
      <c r="K885" t="str">
        <f t="shared" si="55"/>
        <v>mv Neoponera_bactronica_EX3088.contigs.fasta Neoponera_bactronica_EX3088.contigs.fasta</v>
      </c>
    </row>
    <row r="886" spans="1:11">
      <c r="A886" t="s">
        <v>1116</v>
      </c>
      <c r="B886" t="s">
        <v>2750</v>
      </c>
      <c r="C886" t="str">
        <f>VLOOKUP(A886,dataset!B:K,2,0)</f>
        <v>KEEP</v>
      </c>
      <c r="D886">
        <f>VLOOKUP(A886,dataset!B:K,3,0)</f>
        <v>0</v>
      </c>
      <c r="E886" t="str">
        <f>VLOOKUP(A886,dataset!B:K,9,0)</f>
        <v>Neoponera_bra164_EX2443</v>
      </c>
      <c r="F886" t="str">
        <f>VLOOKUP(A886,dataset!B:K,10,0)</f>
        <v>Neoponera_bra164_EX2443</v>
      </c>
      <c r="G886" t="s">
        <v>2750</v>
      </c>
      <c r="H886">
        <f t="shared" si="52"/>
        <v>1</v>
      </c>
      <c r="I886">
        <f t="shared" si="53"/>
        <v>1</v>
      </c>
      <c r="J886" t="str">
        <f t="shared" si="54"/>
        <v>mv Neoponera_bra164_EX2443.contigs.fasta ./final</v>
      </c>
      <c r="K886" t="str">
        <f t="shared" si="55"/>
        <v>mv Neoponera_bra164_EX2443.contigs.fasta Neoponera_bra164_EX2443.contigs.fasta</v>
      </c>
    </row>
    <row r="887" spans="1:11">
      <c r="A887" t="s">
        <v>1118</v>
      </c>
      <c r="B887" t="s">
        <v>2751</v>
      </c>
      <c r="C887" t="str">
        <f>VLOOKUP(A887,dataset!B:K,2,0)</f>
        <v>REMOVE</v>
      </c>
      <c r="D887">
        <f>VLOOKUP(A887,dataset!B:K,3,0)</f>
        <v>0</v>
      </c>
      <c r="E887" t="str">
        <f>VLOOKUP(A887,dataset!B:K,9,0)</f>
        <v>Neoponera_bra1761_EX2425</v>
      </c>
      <c r="F887" t="str">
        <f>VLOOKUP(A887,dataset!B:K,10,0)</f>
        <v>Neoponera_bra1761_EX2425</v>
      </c>
      <c r="G887" t="s">
        <v>2751</v>
      </c>
      <c r="H887">
        <f t="shared" si="52"/>
        <v>1</v>
      </c>
      <c r="I887">
        <f t="shared" si="53"/>
        <v>1</v>
      </c>
      <c r="J887" t="str">
        <f t="shared" si="54"/>
        <v>mv Neoponera_bra1761_EX2425.contigs.fasta ./final</v>
      </c>
      <c r="K887" t="str">
        <f t="shared" si="55"/>
        <v>mv Neoponera_bra1761_EX2425.contigs.fasta Neoponera_bra1761_EX2425.contigs.fasta</v>
      </c>
    </row>
    <row r="888" spans="1:11">
      <c r="A888" t="s">
        <v>1120</v>
      </c>
      <c r="B888" t="s">
        <v>2752</v>
      </c>
      <c r="C888" t="str">
        <f>VLOOKUP(A888,dataset!B:K,2,0)</f>
        <v>KEEP</v>
      </c>
      <c r="D888">
        <f>VLOOKUP(A888,dataset!B:K,3,0)</f>
        <v>0</v>
      </c>
      <c r="E888" t="str">
        <f>VLOOKUP(A888,dataset!B:K,9,0)</f>
        <v>Neoponera_bra549385_EX2414</v>
      </c>
      <c r="F888" t="str">
        <f>VLOOKUP(A888,dataset!B:K,10,0)</f>
        <v>Neoponera_bra549385_EX2414</v>
      </c>
      <c r="G888" t="s">
        <v>2752</v>
      </c>
      <c r="H888">
        <f t="shared" si="52"/>
        <v>1</v>
      </c>
      <c r="I888">
        <f t="shared" si="53"/>
        <v>1</v>
      </c>
      <c r="J888" t="str">
        <f t="shared" si="54"/>
        <v>mv Neoponera_bra549385_EX2414.contigs.fasta ./final</v>
      </c>
      <c r="K888" t="str">
        <f t="shared" si="55"/>
        <v>mv Neoponera_bra549385_EX2414.contigs.fasta Neoponera_bra549385_EX2414.contigs.fasta</v>
      </c>
    </row>
    <row r="889" spans="1:11">
      <c r="A889" t="s">
        <v>1122</v>
      </c>
      <c r="B889" t="s">
        <v>2753</v>
      </c>
      <c r="C889" t="str">
        <f>VLOOKUP(A889,dataset!B:K,2,0)</f>
        <v>KEEP</v>
      </c>
      <c r="D889">
        <f>VLOOKUP(A889,dataset!B:K,3,0)</f>
        <v>0</v>
      </c>
      <c r="E889" t="str">
        <f>VLOOKUP(A889,dataset!B:K,9,0)</f>
        <v>Neoponera_bra549444_EX2415</v>
      </c>
      <c r="F889" t="str">
        <f>VLOOKUP(A889,dataset!B:K,10,0)</f>
        <v>Neoponera_gojira_EX2415</v>
      </c>
      <c r="G889" t="s">
        <v>5784</v>
      </c>
      <c r="H889">
        <f t="shared" si="52"/>
        <v>0</v>
      </c>
      <c r="I889">
        <f t="shared" si="53"/>
        <v>1</v>
      </c>
      <c r="J889" t="str">
        <f t="shared" si="54"/>
        <v>mv Neoponera_bra549444_EX2415.contigs.fasta ./final</v>
      </c>
      <c r="K889" t="str">
        <f t="shared" si="55"/>
        <v>mv Neoponera_bra549444_EX2415.contigs.fasta Neoponera_gojira_EX2415.contigs.fasta</v>
      </c>
    </row>
    <row r="890" spans="1:11">
      <c r="A890" t="s">
        <v>1175</v>
      </c>
      <c r="B890" t="s">
        <v>2973</v>
      </c>
      <c r="C890" t="str">
        <f>VLOOKUP(A890,dataset!B:K,2,0)</f>
        <v>REMOVE</v>
      </c>
      <c r="D890" t="str">
        <f>VLOOKUP(A890,dataset!B:K,3,0)</f>
        <v>KEEP</v>
      </c>
      <c r="E890" t="str">
        <f>VLOOKUP(A890,dataset!B:K,9,0)</f>
        <v>Neoponera_indet_EX2442</v>
      </c>
      <c r="F890" t="str">
        <f>VLOOKUP(A890,dataset!B:K,10,0)</f>
        <v>RelictNeoponera_bucki_EX2442</v>
      </c>
      <c r="G890" t="s">
        <v>6037</v>
      </c>
      <c r="H890">
        <f t="shared" si="52"/>
        <v>0</v>
      </c>
      <c r="I890">
        <f t="shared" si="53"/>
        <v>1</v>
      </c>
      <c r="J890" t="str">
        <f t="shared" si="54"/>
        <v>mv Neoponera_bucki_EX2442.contigs.fasta ./final</v>
      </c>
      <c r="K890" t="str">
        <f t="shared" si="55"/>
        <v>mv Neoponera_bucki_EX2442.contigs.fasta RelictNeoponera_bucki_EX2442.contigs.fasta</v>
      </c>
    </row>
    <row r="891" spans="1:11">
      <c r="A891" t="s">
        <v>1123</v>
      </c>
      <c r="B891" t="s">
        <v>3010</v>
      </c>
      <c r="C891" t="str">
        <f>VLOOKUP(A891,dataset!B:K,2,0)</f>
        <v>KEEP</v>
      </c>
      <c r="D891" t="str">
        <f>VLOOKUP(A891,dataset!B:K,3,0)</f>
        <v>KEEP</v>
      </c>
      <c r="E891" t="str">
        <f>VLOOKUP(A891,dataset!B:K,9,0)</f>
        <v>Neoponera_bucki_EX2455</v>
      </c>
      <c r="F891" t="str">
        <f>VLOOKUP(A891,dataset!B:K,10,0)</f>
        <v>RelictNeoponera_bucki_EX2455</v>
      </c>
      <c r="G891" t="s">
        <v>5970</v>
      </c>
      <c r="H891">
        <f t="shared" si="52"/>
        <v>0</v>
      </c>
      <c r="I891">
        <f t="shared" si="53"/>
        <v>1</v>
      </c>
      <c r="J891" t="str">
        <f t="shared" si="54"/>
        <v>mv Neoponera_bucki_EX2455.contigs.fasta ./final</v>
      </c>
      <c r="K891" t="str">
        <f t="shared" si="55"/>
        <v>mv Neoponera_bucki_EX2455.contigs.fasta RelictNeoponera_bucki_EX2455.contigs.fasta</v>
      </c>
    </row>
    <row r="892" spans="1:11">
      <c r="A892" t="s">
        <v>1125</v>
      </c>
      <c r="B892" t="s">
        <v>2754</v>
      </c>
      <c r="C892" t="str">
        <f>VLOOKUP(A892,dataset!B:K,2,0)</f>
        <v>KEEP</v>
      </c>
      <c r="D892">
        <f>VLOOKUP(A892,dataset!B:K,3,0)</f>
        <v>0</v>
      </c>
      <c r="E892" t="str">
        <f>VLOOKUP(A892,dataset!B:K,9,0)</f>
        <v>Neoponera_bugabensis_EX2266</v>
      </c>
      <c r="F892" t="str">
        <f>VLOOKUP(A892,dataset!B:K,10,0)</f>
        <v>Neoponera_bugabensis_EX2266</v>
      </c>
      <c r="G892" t="s">
        <v>2754</v>
      </c>
      <c r="H892">
        <f t="shared" si="52"/>
        <v>1</v>
      </c>
      <c r="I892">
        <f t="shared" si="53"/>
        <v>1</v>
      </c>
      <c r="J892" t="str">
        <f t="shared" si="54"/>
        <v>mv Neoponera_bugabensis_EX2266.contigs.fasta ./final</v>
      </c>
      <c r="K892" t="str">
        <f t="shared" si="55"/>
        <v>mv Neoponera_bugabensis_EX2266.contigs.fasta Neoponera_bugabensis_EX2266.contigs.fasta</v>
      </c>
    </row>
    <row r="893" spans="1:11">
      <c r="A893" t="s">
        <v>1127</v>
      </c>
      <c r="B893" t="s">
        <v>2755</v>
      </c>
      <c r="C893" t="str">
        <f>VLOOKUP(A893,dataset!B:K,2,0)</f>
        <v>REMOVE</v>
      </c>
      <c r="D893">
        <f>VLOOKUP(A893,dataset!B:K,3,0)</f>
        <v>0</v>
      </c>
      <c r="E893" t="str">
        <f>VLOOKUP(A893,dataset!B:K,9,0)</f>
        <v>Neoponera_carbonaria_EX2402</v>
      </c>
      <c r="F893" t="str">
        <f>VLOOKUP(A893,dataset!B:K,10,0)</f>
        <v>Neoponera_carbonaria_EX2402</v>
      </c>
      <c r="G893" t="s">
        <v>2755</v>
      </c>
      <c r="H893">
        <f t="shared" si="52"/>
        <v>1</v>
      </c>
      <c r="I893">
        <f t="shared" si="53"/>
        <v>1</v>
      </c>
      <c r="J893" t="str">
        <f t="shared" si="54"/>
        <v>mv Neoponera_carbonaria_EX2402.contigs.fasta ./final</v>
      </c>
      <c r="K893" t="str">
        <f t="shared" si="55"/>
        <v>mv Neoponera_carbonaria_EX2402.contigs.fasta Neoponera_carbonaria_EX2402.contigs.fasta</v>
      </c>
    </row>
    <row r="894" spans="1:11">
      <c r="A894" t="s">
        <v>1128</v>
      </c>
      <c r="B894" t="s">
        <v>2756</v>
      </c>
      <c r="C894" t="str">
        <f>VLOOKUP(A894,dataset!B:K,2,0)</f>
        <v>KEEP</v>
      </c>
      <c r="D894">
        <f>VLOOKUP(A894,dataset!B:K,3,0)</f>
        <v>0</v>
      </c>
      <c r="E894" t="str">
        <f>VLOOKUP(A894,dataset!B:K,9,0)</f>
        <v>Neoponera_carbonaria_EX2444</v>
      </c>
      <c r="F894" t="str">
        <f>VLOOKUP(A894,dataset!B:K,10,0)</f>
        <v>Neoponera_carbonaria_EX2444</v>
      </c>
      <c r="G894" t="s">
        <v>2756</v>
      </c>
      <c r="H894">
        <f t="shared" si="52"/>
        <v>1</v>
      </c>
      <c r="I894">
        <f t="shared" si="53"/>
        <v>1</v>
      </c>
      <c r="J894" t="str">
        <f t="shared" si="54"/>
        <v>mv Neoponera_carbonaria_EX2444.contigs.fasta ./final</v>
      </c>
      <c r="K894" t="str">
        <f t="shared" si="55"/>
        <v>mv Neoponera_carbonaria_EX2444.contigs.fasta Neoponera_carbonaria_EX2444.contigs.fasta</v>
      </c>
    </row>
    <row r="895" spans="1:11">
      <c r="A895" t="s">
        <v>1130</v>
      </c>
      <c r="B895" t="s">
        <v>2757</v>
      </c>
      <c r="C895" t="str">
        <f>VLOOKUP(A895,dataset!B:K,2,0)</f>
        <v>KEEP</v>
      </c>
      <c r="D895">
        <f>VLOOKUP(A895,dataset!B:K,3,0)</f>
        <v>0</v>
      </c>
      <c r="E895" t="str">
        <f>VLOOKUP(A895,dataset!B:K,9,0)</f>
        <v>Neoponera_carinulata_EX2245</v>
      </c>
      <c r="F895" t="str">
        <f>VLOOKUP(A895,dataset!B:K,10,0)</f>
        <v>Neoponera_carinulata_EX2245</v>
      </c>
      <c r="G895" t="s">
        <v>2757</v>
      </c>
      <c r="H895">
        <f t="shared" si="52"/>
        <v>1</v>
      </c>
      <c r="I895">
        <f t="shared" si="53"/>
        <v>1</v>
      </c>
      <c r="J895" t="str">
        <f t="shared" si="54"/>
        <v>mv Neoponera_carinulata_EX2245.contigs.fasta ./final</v>
      </c>
      <c r="K895" t="str">
        <f t="shared" si="55"/>
        <v>mv Neoponera_carinulata_EX2245.contigs.fasta Neoponera_carinulata_EX2245.contigs.fasta</v>
      </c>
    </row>
    <row r="896" spans="1:11">
      <c r="A896" t="s">
        <v>5896</v>
      </c>
      <c r="B896" t="s">
        <v>5873</v>
      </c>
      <c r="C896" t="str">
        <f>VLOOKUP(A896,dataset!B:K,2,0)</f>
        <v>KEEP</v>
      </c>
      <c r="D896">
        <f>VLOOKUP(A896,dataset!B:K,3,0)</f>
        <v>0</v>
      </c>
      <c r="E896" t="str">
        <f>VLOOKUP(A896,dataset!B:K,9,0)</f>
        <v>Neoponera_cavinodis_EX2246a</v>
      </c>
      <c r="F896" t="str">
        <f>VLOOKUP(A896,dataset!B:K,10,0)</f>
        <v>Neoponera_cavinodis_EX2246a</v>
      </c>
      <c r="G896" t="s">
        <v>5873</v>
      </c>
      <c r="H896">
        <f t="shared" si="52"/>
        <v>1</v>
      </c>
      <c r="I896">
        <f t="shared" si="53"/>
        <v>1</v>
      </c>
      <c r="J896" t="str">
        <f t="shared" si="54"/>
        <v>mv Neoponera_cavinodis_EX2246a.contigs.fasta ./final</v>
      </c>
      <c r="K896" t="str">
        <f t="shared" si="55"/>
        <v>mv Neoponera_cavinodis_EX2246a.contigs.fasta Neoponera_cavinodis_EX2246a.contigs.fasta</v>
      </c>
    </row>
    <row r="897" spans="1:11">
      <c r="A897" t="s">
        <v>1132</v>
      </c>
      <c r="B897" t="s">
        <v>2758</v>
      </c>
      <c r="C897" t="str">
        <f>VLOOKUP(A897,dataset!B:K,2,0)</f>
        <v>REMOVE</v>
      </c>
      <c r="D897">
        <f>VLOOKUP(A897,dataset!B:K,3,0)</f>
        <v>0</v>
      </c>
      <c r="E897" t="str">
        <f>VLOOKUP(A897,dataset!B:K,9,0)</f>
        <v>Neoponera_chyzeri_EX2410</v>
      </c>
      <c r="F897" t="str">
        <f>VLOOKUP(A897,dataset!B:K,10,0)</f>
        <v>Neoponera_chyzeri_EX2410</v>
      </c>
      <c r="G897" t="s">
        <v>2758</v>
      </c>
      <c r="H897">
        <f t="shared" si="52"/>
        <v>1</v>
      </c>
      <c r="I897">
        <f t="shared" si="53"/>
        <v>1</v>
      </c>
      <c r="J897" t="str">
        <f t="shared" si="54"/>
        <v>mv Neoponera_chyzeri_EX2410.contigs.fasta ./final</v>
      </c>
      <c r="K897" t="str">
        <f t="shared" si="55"/>
        <v>mv Neoponera_chyzeri_EX2410.contigs.fasta Neoponera_chyzeri_EX2410.contigs.fasta</v>
      </c>
    </row>
    <row r="898" spans="1:11">
      <c r="A898" t="s">
        <v>1133</v>
      </c>
      <c r="B898" t="s">
        <v>2759</v>
      </c>
      <c r="C898" t="str">
        <f>VLOOKUP(A898,dataset!B:K,2,0)</f>
        <v>KEEP</v>
      </c>
      <c r="D898">
        <f>VLOOKUP(A898,dataset!B:K,3,0)</f>
        <v>0</v>
      </c>
      <c r="E898" t="str">
        <f>VLOOKUP(A898,dataset!B:K,9,0)</f>
        <v>Neoponera_chyzeri_EX2411</v>
      </c>
      <c r="F898" t="str">
        <f>VLOOKUP(A898,dataset!B:K,10,0)</f>
        <v>Neoponera_chyzeri_EX2411</v>
      </c>
      <c r="G898" t="s">
        <v>2759</v>
      </c>
      <c r="H898">
        <f t="shared" si="52"/>
        <v>1</v>
      </c>
      <c r="I898">
        <f t="shared" si="53"/>
        <v>1</v>
      </c>
      <c r="J898" t="str">
        <f t="shared" si="54"/>
        <v>mv Neoponera_chyzeri_EX2411.contigs.fasta ./final</v>
      </c>
      <c r="K898" t="str">
        <f t="shared" si="55"/>
        <v>mv Neoponera_chyzeri_EX2411.contigs.fasta Neoponera_chyzeri_EX2411.contigs.fasta</v>
      </c>
    </row>
    <row r="899" spans="1:11">
      <c r="A899" t="s">
        <v>4056</v>
      </c>
      <c r="B899" t="s">
        <v>4299</v>
      </c>
      <c r="C899" t="str">
        <f>VLOOKUP(A899,dataset!B:K,2,0)</f>
        <v>KEEP</v>
      </c>
      <c r="D899" t="str">
        <f>VLOOKUP(A899,dataset!B:K,3,0)</f>
        <v>KEEP</v>
      </c>
      <c r="E899" t="str">
        <f>VLOOKUP(A899,dataset!B:K,9,0)</f>
        <v>Neoponera_commutata_EX2987</v>
      </c>
      <c r="F899" t="str">
        <f>VLOOKUP(A899,dataset!B:K,10,0)</f>
        <v>Neoponera_commutata_EX2987</v>
      </c>
      <c r="G899" t="s">
        <v>4299</v>
      </c>
      <c r="H899">
        <f t="shared" ref="H899:H962" si="56">IF(F899=B899,1,0)</f>
        <v>1</v>
      </c>
      <c r="I899">
        <f t="shared" ref="I899:I962" si="57">IF(G899=F899,1,0)</f>
        <v>1</v>
      </c>
      <c r="J899" t="str">
        <f t="shared" ref="J899:J962" si="58">"mv "&amp;B899&amp;".contigs.fasta ./final"</f>
        <v>mv Neoponera_commutata_EX2987.contigs.fasta ./final</v>
      </c>
      <c r="K899" t="str">
        <f t="shared" ref="K899:K962" si="59">"mv "&amp;B899&amp;".contigs.fasta "&amp;G899&amp;".contigs.fasta"</f>
        <v>mv Neoponera_commutata_EX2987.contigs.fasta Neoponera_commutata_EX2987.contigs.fasta</v>
      </c>
    </row>
    <row r="900" spans="1:11">
      <c r="A900" t="s">
        <v>4058</v>
      </c>
      <c r="B900" t="s">
        <v>4370</v>
      </c>
      <c r="C900" t="str">
        <f>VLOOKUP(A900,dataset!B:K,2,0)</f>
        <v>KEEP</v>
      </c>
      <c r="D900" t="str">
        <f>VLOOKUP(A900,dataset!B:K,3,0)</f>
        <v>KEEP</v>
      </c>
      <c r="E900" t="str">
        <f>VLOOKUP(A900,dataset!B:K,9,0)</f>
        <v>Neoponera_concava_EX3089</v>
      </c>
      <c r="F900" t="str">
        <f>VLOOKUP(A900,dataset!B:K,10,0)</f>
        <v>Neoponera_concava_EX3089</v>
      </c>
      <c r="G900" t="s">
        <v>4370</v>
      </c>
      <c r="H900">
        <f t="shared" si="56"/>
        <v>1</v>
      </c>
      <c r="I900">
        <f t="shared" si="57"/>
        <v>1</v>
      </c>
      <c r="J900" t="str">
        <f t="shared" si="58"/>
        <v>mv Neoponera_concava_EX3089.contigs.fasta ./final</v>
      </c>
      <c r="K900" t="str">
        <f t="shared" si="59"/>
        <v>mv Neoponera_concava_EX3089.contigs.fasta Neoponera_concava_EX3089.contigs.fasta</v>
      </c>
    </row>
    <row r="901" spans="1:11">
      <c r="A901" t="s">
        <v>1135</v>
      </c>
      <c r="B901" t="s">
        <v>2760</v>
      </c>
      <c r="C901" t="str">
        <f>VLOOKUP(A901,dataset!B:K,2,0)</f>
        <v>KEEP</v>
      </c>
      <c r="D901" t="str">
        <f>VLOOKUP(A901,dataset!B:K,3,0)</f>
        <v>KEEP</v>
      </c>
      <c r="E901" t="str">
        <f>VLOOKUP(A901,dataset!B:K,9,0)</f>
        <v>Neoponera_cooki_EX2248</v>
      </c>
      <c r="F901" t="str">
        <f>VLOOKUP(A901,dataset!B:K,10,0)</f>
        <v>Neoponera_cooki_EX2248</v>
      </c>
      <c r="G901" t="s">
        <v>2760</v>
      </c>
      <c r="H901">
        <f t="shared" si="56"/>
        <v>1</v>
      </c>
      <c r="I901">
        <f t="shared" si="57"/>
        <v>1</v>
      </c>
      <c r="J901" t="str">
        <f t="shared" si="58"/>
        <v>mv Neoponera_cooki_EX2248.contigs.fasta ./final</v>
      </c>
      <c r="K901" t="str">
        <f t="shared" si="59"/>
        <v>mv Neoponera_cooki_EX2248.contigs.fasta Neoponera_cooki_EX2248.contigs.fasta</v>
      </c>
    </row>
    <row r="902" spans="1:11">
      <c r="A902" t="s">
        <v>1137</v>
      </c>
      <c r="B902" t="s">
        <v>2761</v>
      </c>
      <c r="C902" t="str">
        <f>VLOOKUP(A902,dataset!B:K,2,0)</f>
        <v>KEEP</v>
      </c>
      <c r="D902">
        <f>VLOOKUP(A902,dataset!B:K,3,0)</f>
        <v>0</v>
      </c>
      <c r="E902" t="str">
        <f>VLOOKUP(A902,dataset!B:K,9,0)</f>
        <v>Neoponera_crenata_EX2282</v>
      </c>
      <c r="F902" t="str">
        <f>VLOOKUP(A902,dataset!B:K,10,0)</f>
        <v>Neoponera_moesta_EX2282</v>
      </c>
      <c r="G902" t="s">
        <v>5976</v>
      </c>
      <c r="H902">
        <f t="shared" si="56"/>
        <v>0</v>
      </c>
      <c r="I902">
        <f t="shared" si="57"/>
        <v>1</v>
      </c>
      <c r="J902" t="str">
        <f t="shared" si="58"/>
        <v>mv Neoponera_crenata_EX2282.contigs.fasta ./final</v>
      </c>
      <c r="K902" t="str">
        <f t="shared" si="59"/>
        <v>mv Neoponera_crenata_EX2282.contigs.fasta Neoponera_moesta_EX2282.contigs.fasta</v>
      </c>
    </row>
    <row r="903" spans="1:11">
      <c r="A903" t="s">
        <v>1139</v>
      </c>
      <c r="B903" t="s">
        <v>2762</v>
      </c>
      <c r="C903" t="str">
        <f>VLOOKUP(A903,dataset!B:K,2,0)</f>
        <v>KEEP</v>
      </c>
      <c r="D903">
        <f>VLOOKUP(A903,dataset!B:K,3,0)</f>
        <v>0</v>
      </c>
      <c r="E903" t="str">
        <f>VLOOKUP(A903,dataset!B:K,9,0)</f>
        <v>Neoponera_curvinodis_EX2249</v>
      </c>
      <c r="F903" t="str">
        <f>VLOOKUP(A903,dataset!B:K,10,0)</f>
        <v>Neoponera_curvinodis_EX2249</v>
      </c>
      <c r="G903" t="s">
        <v>2762</v>
      </c>
      <c r="H903">
        <f t="shared" si="56"/>
        <v>1</v>
      </c>
      <c r="I903">
        <f t="shared" si="57"/>
        <v>1</v>
      </c>
      <c r="J903" t="str">
        <f t="shared" si="58"/>
        <v>mv Neoponera_curvinodis_EX2249.contigs.fasta ./final</v>
      </c>
      <c r="K903" t="str">
        <f t="shared" si="59"/>
        <v>mv Neoponera_curvinodis_EX2249.contigs.fasta Neoponera_curvinodis_EX2249.contigs.fasta</v>
      </c>
    </row>
    <row r="904" spans="1:11">
      <c r="A904" t="s">
        <v>1140</v>
      </c>
      <c r="B904" t="s">
        <v>2763</v>
      </c>
      <c r="C904" t="str">
        <f>VLOOKUP(A904,dataset!B:K,2,0)</f>
        <v>REMOVE</v>
      </c>
      <c r="D904">
        <f>VLOOKUP(A904,dataset!B:K,3,0)</f>
        <v>0</v>
      </c>
      <c r="E904" t="str">
        <f>VLOOKUP(A904,dataset!B:K,9,0)</f>
        <v>Neoponera_curvinodis_EX2403</v>
      </c>
      <c r="F904" t="str">
        <f>VLOOKUP(A904,dataset!B:K,10,0)</f>
        <v>Neoponera_curvinodis_EX2403</v>
      </c>
      <c r="G904" t="s">
        <v>2763</v>
      </c>
      <c r="H904">
        <f t="shared" si="56"/>
        <v>1</v>
      </c>
      <c r="I904">
        <f t="shared" si="57"/>
        <v>1</v>
      </c>
      <c r="J904" t="str">
        <f t="shared" si="58"/>
        <v>mv Neoponera_curvinodis_EX2403.contigs.fasta ./final</v>
      </c>
      <c r="K904" t="str">
        <f t="shared" si="59"/>
        <v>mv Neoponera_curvinodis_EX2403.contigs.fasta Neoponera_curvinodis_EX2403.contigs.fasta</v>
      </c>
    </row>
    <row r="905" spans="1:11">
      <c r="A905" t="s">
        <v>1141</v>
      </c>
      <c r="B905" t="s">
        <v>2764</v>
      </c>
      <c r="C905" t="str">
        <f>VLOOKUP(A905,dataset!B:K,2,0)</f>
        <v>KEEP</v>
      </c>
      <c r="D905" t="str">
        <f>VLOOKUP(A905,dataset!B:K,3,0)</f>
        <v>KEEP</v>
      </c>
      <c r="E905" t="str">
        <f>VLOOKUP(A905,dataset!B:K,9,0)</f>
        <v>Neoponera_dismarginata_EX2278</v>
      </c>
      <c r="F905" t="str">
        <f>VLOOKUP(A905,dataset!B:K,10,0)</f>
        <v>Neoponera_dismarginata_EX2278</v>
      </c>
      <c r="G905" t="s">
        <v>2764</v>
      </c>
      <c r="H905">
        <f t="shared" si="56"/>
        <v>1</v>
      </c>
      <c r="I905">
        <f t="shared" si="57"/>
        <v>1</v>
      </c>
      <c r="J905" t="str">
        <f t="shared" si="58"/>
        <v>mv Neoponera_dismarginata_EX2278.contigs.fasta ./final</v>
      </c>
      <c r="K905" t="str">
        <f t="shared" si="59"/>
        <v>mv Neoponera_dismarginata_EX2278.contigs.fasta Neoponera_dismarginata_EX2278.contigs.fasta</v>
      </c>
    </row>
    <row r="906" spans="1:11">
      <c r="A906" t="s">
        <v>1142</v>
      </c>
      <c r="B906" t="s">
        <v>2765</v>
      </c>
      <c r="C906" t="str">
        <f>VLOOKUP(A906,dataset!B:K,2,0)</f>
        <v>KEEP</v>
      </c>
      <c r="D906">
        <f>VLOOKUP(A906,dataset!B:K,3,0)</f>
        <v>0</v>
      </c>
      <c r="E906" t="str">
        <f>VLOOKUP(A906,dataset!B:K,9,0)</f>
        <v>Neoponera_donosoi_EX2416</v>
      </c>
      <c r="F906" t="str">
        <f>VLOOKUP(A906,dataset!B:K,10,0)</f>
        <v>Neoponera_donosoi_EX2416</v>
      </c>
      <c r="G906" t="s">
        <v>2765</v>
      </c>
      <c r="H906">
        <f t="shared" si="56"/>
        <v>1</v>
      </c>
      <c r="I906">
        <f t="shared" si="57"/>
        <v>1</v>
      </c>
      <c r="J906" t="str">
        <f t="shared" si="58"/>
        <v>mv Neoponera_donosoi_EX2416.contigs.fasta ./final</v>
      </c>
      <c r="K906" t="str">
        <f t="shared" si="59"/>
        <v>mv Neoponera_donosoi_EX2416.contigs.fasta Neoponera_donosoi_EX2416.contigs.fasta</v>
      </c>
    </row>
    <row r="907" spans="1:11">
      <c r="A907" t="s">
        <v>1144</v>
      </c>
      <c r="B907" t="s">
        <v>2766</v>
      </c>
      <c r="C907" t="str">
        <f>VLOOKUP(A907,dataset!B:K,2,0)</f>
        <v>KEEP</v>
      </c>
      <c r="D907">
        <f>VLOOKUP(A907,dataset!B:K,3,0)</f>
        <v>0</v>
      </c>
      <c r="E907" t="str">
        <f>VLOOKUP(A907,dataset!B:K,9,0)</f>
        <v>Neoponera_ecu2323_EX2417</v>
      </c>
      <c r="F907" t="str">
        <f>VLOOKUP(A907,dataset!B:K,10,0)</f>
        <v>Neoponera_ecu2923_EX2417</v>
      </c>
      <c r="G907" t="s">
        <v>5853</v>
      </c>
      <c r="H907">
        <f t="shared" si="56"/>
        <v>0</v>
      </c>
      <c r="I907">
        <f t="shared" si="57"/>
        <v>1</v>
      </c>
      <c r="J907" t="str">
        <f t="shared" si="58"/>
        <v>mv Neoponera_ecu2323_EX2417.contigs.fasta ./final</v>
      </c>
      <c r="K907" t="str">
        <f t="shared" si="59"/>
        <v>mv Neoponera_ecu2323_EX2417.contigs.fasta Neoponera_ecu2923_EX2417.contigs.fasta</v>
      </c>
    </row>
    <row r="908" spans="1:11">
      <c r="A908" t="s">
        <v>1146</v>
      </c>
      <c r="B908" t="s">
        <v>2767</v>
      </c>
      <c r="C908" t="str">
        <f>VLOOKUP(A908,dataset!B:K,2,0)</f>
        <v>KEEP</v>
      </c>
      <c r="D908">
        <f>VLOOKUP(A908,dataset!B:K,3,0)</f>
        <v>0</v>
      </c>
      <c r="E908" t="str">
        <f>VLOOKUP(A908,dataset!B:K,9,0)</f>
        <v>Neoponera_ecu33723_EX2418</v>
      </c>
      <c r="F908" t="str">
        <f>VLOOKUP(A908,dataset!B:K,10,0)</f>
        <v>Neoponera_ecu33723_EX2418</v>
      </c>
      <c r="G908" t="s">
        <v>2767</v>
      </c>
      <c r="H908">
        <f t="shared" si="56"/>
        <v>1</v>
      </c>
      <c r="I908">
        <f t="shared" si="57"/>
        <v>1</v>
      </c>
      <c r="J908" t="str">
        <f t="shared" si="58"/>
        <v>mv Neoponera_ecu33723_EX2418.contigs.fasta ./final</v>
      </c>
      <c r="K908" t="str">
        <f t="shared" si="59"/>
        <v>mv Neoponera_ecu33723_EX2418.contigs.fasta Neoponera_ecu33723_EX2418.contigs.fasta</v>
      </c>
    </row>
    <row r="909" spans="1:11">
      <c r="A909" t="s">
        <v>1148</v>
      </c>
      <c r="B909" t="s">
        <v>2768</v>
      </c>
      <c r="C909" t="str">
        <f>VLOOKUP(A909,dataset!B:K,2,0)</f>
        <v>REMOVE</v>
      </c>
      <c r="D909">
        <f>VLOOKUP(A909,dataset!B:K,3,0)</f>
        <v>0</v>
      </c>
      <c r="E909" t="str">
        <f>VLOOKUP(A909,dataset!B:K,9,0)</f>
        <v>Neoponera_ecu38315_EX2406</v>
      </c>
      <c r="F909" t="str">
        <f>VLOOKUP(A909,dataset!B:K,10,0)</f>
        <v>Neoponera_mashpi_EX2406</v>
      </c>
      <c r="G909" t="s">
        <v>5760</v>
      </c>
      <c r="H909">
        <f t="shared" si="56"/>
        <v>0</v>
      </c>
      <c r="I909">
        <f t="shared" si="57"/>
        <v>1</v>
      </c>
      <c r="J909" t="str">
        <f t="shared" si="58"/>
        <v>mv Neoponera_ecu38315_EX2406.contigs.fasta ./final</v>
      </c>
      <c r="K909" t="str">
        <f t="shared" si="59"/>
        <v>mv Neoponera_ecu38315_EX2406.contigs.fasta Neoponera_mashpi_EX2406.contigs.fasta</v>
      </c>
    </row>
    <row r="910" spans="1:11">
      <c r="A910" t="s">
        <v>1149</v>
      </c>
      <c r="B910" t="s">
        <v>2769</v>
      </c>
      <c r="C910" t="str">
        <f>VLOOKUP(A910,dataset!B:K,2,0)</f>
        <v>REMOVE</v>
      </c>
      <c r="D910">
        <f>VLOOKUP(A910,dataset!B:K,3,0)</f>
        <v>0</v>
      </c>
      <c r="E910" t="str">
        <f>VLOOKUP(A910,dataset!B:K,9,0)</f>
        <v>Neoponera_ecu38315_EX2446</v>
      </c>
      <c r="F910" t="str">
        <f>VLOOKUP(A910,dataset!B:K,10,0)</f>
        <v>Neoponera_mashpi_EX2446</v>
      </c>
      <c r="G910" t="s">
        <v>5761</v>
      </c>
      <c r="H910">
        <f t="shared" si="56"/>
        <v>0</v>
      </c>
      <c r="I910">
        <f t="shared" si="57"/>
        <v>1</v>
      </c>
      <c r="J910" t="str">
        <f t="shared" si="58"/>
        <v>mv Neoponera_ecu38315_EX2446.contigs.fasta ./final</v>
      </c>
      <c r="K910" t="str">
        <f t="shared" si="59"/>
        <v>mv Neoponera_ecu38315_EX2446.contigs.fasta Neoponera_mashpi_EX2446.contigs.fasta</v>
      </c>
    </row>
    <row r="911" spans="1:11">
      <c r="A911" t="s">
        <v>1151</v>
      </c>
      <c r="B911" t="s">
        <v>2770</v>
      </c>
      <c r="C911" t="str">
        <f>VLOOKUP(A911,dataset!B:K,2,0)</f>
        <v>KEEP</v>
      </c>
      <c r="D911">
        <f>VLOOKUP(A911,dataset!B:K,3,0)</f>
        <v>0</v>
      </c>
      <c r="E911" t="str">
        <f>VLOOKUP(A911,dataset!B:K,9,0)</f>
        <v>Neoponera_ecu4862_EX2407</v>
      </c>
      <c r="F911" t="str">
        <f>VLOOKUP(A911,dataset!B:K,10,0)</f>
        <v>Neoponera_ecu4862_EX2407</v>
      </c>
      <c r="G911" t="s">
        <v>2770</v>
      </c>
      <c r="H911">
        <f t="shared" si="56"/>
        <v>1</v>
      </c>
      <c r="I911">
        <f t="shared" si="57"/>
        <v>1</v>
      </c>
      <c r="J911" t="str">
        <f t="shared" si="58"/>
        <v>mv Neoponera_ecu4862_EX2407.contigs.fasta ./final</v>
      </c>
      <c r="K911" t="str">
        <f t="shared" si="59"/>
        <v>mv Neoponera_ecu4862_EX2407.contigs.fasta Neoponera_ecu4862_EX2407.contigs.fasta</v>
      </c>
    </row>
    <row r="912" spans="1:11">
      <c r="A912" t="s">
        <v>1153</v>
      </c>
      <c r="B912" t="s">
        <v>2771</v>
      </c>
      <c r="C912" t="str">
        <f>VLOOKUP(A912,dataset!B:K,2,0)</f>
        <v>REMOVE</v>
      </c>
      <c r="D912">
        <f>VLOOKUP(A912,dataset!B:K,3,0)</f>
        <v>0</v>
      </c>
      <c r="E912" t="str">
        <f>VLOOKUP(A912,dataset!B:K,9,0)</f>
        <v>Neoponera_eleonorae_EX2405</v>
      </c>
      <c r="F912" t="str">
        <f>VLOOKUP(A912,dataset!B:K,10,0)</f>
        <v>Neoponera_eleonorae_EX2405</v>
      </c>
      <c r="G912" t="s">
        <v>2771</v>
      </c>
      <c r="H912">
        <f t="shared" si="56"/>
        <v>1</v>
      </c>
      <c r="I912">
        <f t="shared" si="57"/>
        <v>1</v>
      </c>
      <c r="J912" t="str">
        <f t="shared" si="58"/>
        <v>mv Neoponera_eleonorae_EX2405.contigs.fasta ./final</v>
      </c>
      <c r="K912" t="str">
        <f t="shared" si="59"/>
        <v>mv Neoponera_eleonorae_EX2405.contigs.fasta Neoponera_eleonorae_EX2405.contigs.fasta</v>
      </c>
    </row>
    <row r="913" spans="1:11">
      <c r="A913" t="s">
        <v>1154</v>
      </c>
      <c r="B913" t="s">
        <v>2772</v>
      </c>
      <c r="C913" t="str">
        <f>VLOOKUP(A913,dataset!B:K,2,0)</f>
        <v>KEEP</v>
      </c>
      <c r="D913" t="str">
        <f>VLOOKUP(A913,dataset!B:K,3,0)</f>
        <v>KEEP</v>
      </c>
      <c r="E913" t="str">
        <f>VLOOKUP(A913,dataset!B:K,9,0)</f>
        <v>Neoponera_eleonorae_EX2419</v>
      </c>
      <c r="F913" t="str">
        <f>VLOOKUP(A913,dataset!B:K,10,0)</f>
        <v>Neoponera_eleonorae_EX2419</v>
      </c>
      <c r="G913" t="s">
        <v>2772</v>
      </c>
      <c r="H913">
        <f t="shared" si="56"/>
        <v>1</v>
      </c>
      <c r="I913">
        <f t="shared" si="57"/>
        <v>1</v>
      </c>
      <c r="J913" t="str">
        <f t="shared" si="58"/>
        <v>mv Neoponera_eleonorae_EX2419.contigs.fasta ./final</v>
      </c>
      <c r="K913" t="str">
        <f t="shared" si="59"/>
        <v>mv Neoponera_eleonorae_EX2419.contigs.fasta Neoponera_eleonorae_EX2419.contigs.fasta</v>
      </c>
    </row>
    <row r="914" spans="1:11">
      <c r="A914" t="s">
        <v>1156</v>
      </c>
      <c r="B914" t="s">
        <v>2773</v>
      </c>
      <c r="C914" t="str">
        <f>VLOOKUP(A914,dataset!B:K,2,0)</f>
        <v>KEEP</v>
      </c>
      <c r="D914" t="str">
        <f>VLOOKUP(A914,dataset!B:K,3,0)</f>
        <v>KEEP</v>
      </c>
      <c r="E914" t="str">
        <f>VLOOKUP(A914,dataset!B:K,9,0)</f>
        <v>Neoponera_emiliae_EX2250</v>
      </c>
      <c r="F914" t="str">
        <f>VLOOKUP(A914,dataset!B:K,10,0)</f>
        <v>Neoponera_emiliae_EX2250</v>
      </c>
      <c r="G914" t="s">
        <v>2773</v>
      </c>
      <c r="H914">
        <f t="shared" si="56"/>
        <v>1</v>
      </c>
      <c r="I914">
        <f t="shared" si="57"/>
        <v>1</v>
      </c>
      <c r="J914" t="str">
        <f t="shared" si="58"/>
        <v>mv Neoponera_emiliae_EX2250.contigs.fasta ./final</v>
      </c>
      <c r="K914" t="str">
        <f t="shared" si="59"/>
        <v>mv Neoponera_emiliae_EX2250.contigs.fasta Neoponera_emiliae_EX2250.contigs.fasta</v>
      </c>
    </row>
    <row r="915" spans="1:11">
      <c r="A915" t="s">
        <v>1158</v>
      </c>
      <c r="B915" t="s">
        <v>2774</v>
      </c>
      <c r="C915" t="str">
        <f>VLOOKUP(A915,dataset!B:K,2,0)</f>
        <v>KEEP</v>
      </c>
      <c r="D915">
        <f>VLOOKUP(A915,dataset!B:K,3,0)</f>
        <v>0</v>
      </c>
      <c r="E915" t="str">
        <f>VLOOKUP(A915,dataset!B:K,9,0)</f>
        <v>Neoponera_fauveli_EX2447</v>
      </c>
      <c r="F915" t="str">
        <f>VLOOKUP(A915,dataset!B:K,10,0)</f>
        <v>Neoponera_fauveli_EX2447</v>
      </c>
      <c r="G915" t="s">
        <v>2774</v>
      </c>
      <c r="H915">
        <f t="shared" si="56"/>
        <v>1</v>
      </c>
      <c r="I915">
        <f t="shared" si="57"/>
        <v>1</v>
      </c>
      <c r="J915" t="str">
        <f t="shared" si="58"/>
        <v>mv Neoponera_fauveli_EX2447.contigs.fasta ./final</v>
      </c>
      <c r="K915" t="str">
        <f t="shared" si="59"/>
        <v>mv Neoponera_fauveli_EX2447.contigs.fasta Neoponera_fauveli_EX2447.contigs.fasta</v>
      </c>
    </row>
    <row r="916" spans="1:11">
      <c r="A916" t="s">
        <v>4060</v>
      </c>
      <c r="B916" t="s">
        <v>4219</v>
      </c>
      <c r="C916" t="str">
        <f>VLOOKUP(A916,dataset!B:K,2,0)</f>
        <v>KEEP</v>
      </c>
      <c r="D916">
        <f>VLOOKUP(A916,dataset!B:K,3,0)</f>
        <v>0</v>
      </c>
      <c r="E916" t="str">
        <f>VLOOKUP(A916,dataset!B:K,9,0)</f>
        <v>Neoponera_fiebrigi_EX2988</v>
      </c>
      <c r="F916" t="str">
        <f>VLOOKUP(A916,dataset!B:K,10,0)</f>
        <v>Neoponera_fiebrigi_EX2988</v>
      </c>
      <c r="G916" t="s">
        <v>4219</v>
      </c>
      <c r="H916">
        <f t="shared" si="56"/>
        <v>1</v>
      </c>
      <c r="I916">
        <f t="shared" si="57"/>
        <v>1</v>
      </c>
      <c r="J916" t="str">
        <f t="shared" si="58"/>
        <v>mv Neoponera_fiebrigi_EX2988.contigs.fasta ./final</v>
      </c>
      <c r="K916" t="str">
        <f t="shared" si="59"/>
        <v>mv Neoponera_fiebrigi_EX2988.contigs.fasta Neoponera_fiebrigi_EX2988.contigs.fasta</v>
      </c>
    </row>
    <row r="917" spans="1:11">
      <c r="A917" t="s">
        <v>1160</v>
      </c>
      <c r="B917" t="s">
        <v>2775</v>
      </c>
      <c r="C917" t="str">
        <f>VLOOKUP(A917,dataset!B:K,2,0)</f>
        <v>KEEP</v>
      </c>
      <c r="D917">
        <f>VLOOKUP(A917,dataset!B:K,3,0)</f>
        <v>0</v>
      </c>
      <c r="E917" t="str">
        <f>VLOOKUP(A917,dataset!B:K,9,0)</f>
        <v>Neoponera_fisheri_EX2456</v>
      </c>
      <c r="F917" t="str">
        <f>VLOOKUP(A917,dataset!B:K,10,0)</f>
        <v>Neoponera_fisheri_EX2456</v>
      </c>
      <c r="G917" t="s">
        <v>2775</v>
      </c>
      <c r="H917">
        <f t="shared" si="56"/>
        <v>1</v>
      </c>
      <c r="I917">
        <f t="shared" si="57"/>
        <v>1</v>
      </c>
      <c r="J917" t="str">
        <f t="shared" si="58"/>
        <v>mv Neoponera_fisheri_EX2456.contigs.fasta ./final</v>
      </c>
      <c r="K917" t="str">
        <f t="shared" si="59"/>
        <v>mv Neoponera_fisheri_EX2456.contigs.fasta Neoponera_fisheri_EX2456.contigs.fasta</v>
      </c>
    </row>
    <row r="918" spans="1:11">
      <c r="A918" t="s">
        <v>1162</v>
      </c>
      <c r="B918" t="s">
        <v>2776</v>
      </c>
      <c r="C918" t="str">
        <f>VLOOKUP(A918,dataset!B:K,2,0)</f>
        <v>KEEP</v>
      </c>
      <c r="D918" t="str">
        <f>VLOOKUP(A918,dataset!B:K,3,0)</f>
        <v>KEEP</v>
      </c>
      <c r="E918" t="str">
        <f>VLOOKUP(A918,dataset!B:K,9,0)</f>
        <v>Neoponera_foetida_EX2274</v>
      </c>
      <c r="F918" t="str">
        <f>VLOOKUP(A918,dataset!B:K,10,0)</f>
        <v>Neoponera_foetida_EX2274</v>
      </c>
      <c r="G918" t="s">
        <v>2776</v>
      </c>
      <c r="H918">
        <f t="shared" si="56"/>
        <v>1</v>
      </c>
      <c r="I918">
        <f t="shared" si="57"/>
        <v>1</v>
      </c>
      <c r="J918" t="str">
        <f t="shared" si="58"/>
        <v>mv Neoponera_foetida_EX2274.contigs.fasta ./final</v>
      </c>
      <c r="K918" t="str">
        <f t="shared" si="59"/>
        <v>mv Neoponera_foetida_EX2274.contigs.fasta Neoponera_foetida_EX2274.contigs.fasta</v>
      </c>
    </row>
    <row r="919" spans="1:11">
      <c r="A919" t="s">
        <v>1164</v>
      </c>
      <c r="B919" t="s">
        <v>2777</v>
      </c>
      <c r="C919" t="str">
        <f>VLOOKUP(A919,dataset!B:K,2,0)</f>
        <v>KEEP</v>
      </c>
      <c r="D919">
        <f>VLOOKUP(A919,dataset!B:K,3,0)</f>
        <v>0</v>
      </c>
      <c r="E919" t="str">
        <f>VLOOKUP(A919,dataset!B:K,9,0)</f>
        <v>Neoponera_fusca_EX2408</v>
      </c>
      <c r="F919" t="str">
        <f>VLOOKUP(A919,dataset!B:K,10,0)</f>
        <v>Neoponera_fusca_EX2408</v>
      </c>
      <c r="G919" t="s">
        <v>2777</v>
      </c>
      <c r="H919">
        <f t="shared" si="56"/>
        <v>1</v>
      </c>
      <c r="I919">
        <f t="shared" si="57"/>
        <v>1</v>
      </c>
      <c r="J919" t="str">
        <f t="shared" si="58"/>
        <v>mv Neoponera_fusca_EX2408.contigs.fasta ./final</v>
      </c>
      <c r="K919" t="str">
        <f t="shared" si="59"/>
        <v>mv Neoponera_fusca_EX2408.contigs.fasta Neoponera_fusca_EX2408.contigs.fasta</v>
      </c>
    </row>
    <row r="920" spans="1:11">
      <c r="A920" t="s">
        <v>1166</v>
      </c>
      <c r="B920" t="s">
        <v>2778</v>
      </c>
      <c r="C920" t="str">
        <f>VLOOKUP(A920,dataset!B:K,2,0)</f>
        <v>KEEP</v>
      </c>
      <c r="D920" t="str">
        <f>VLOOKUP(A920,dataset!B:K,3,0)</f>
        <v>KEEP</v>
      </c>
      <c r="E920" t="str">
        <f>VLOOKUP(A920,dataset!B:K,9,0)</f>
        <v>Neoponera_globularia_D2111</v>
      </c>
      <c r="F920" t="str">
        <f>VLOOKUP(A920,dataset!B:K,10,0)</f>
        <v>Neoponera_globularia_D2111</v>
      </c>
      <c r="G920" t="s">
        <v>2778</v>
      </c>
      <c r="H920">
        <f t="shared" si="56"/>
        <v>1</v>
      </c>
      <c r="I920">
        <f t="shared" si="57"/>
        <v>1</v>
      </c>
      <c r="J920" t="str">
        <f t="shared" si="58"/>
        <v>mv Neoponera_globularia_D2111.contigs.fasta ./final</v>
      </c>
      <c r="K920" t="str">
        <f t="shared" si="59"/>
        <v>mv Neoponera_globularia_D2111.contigs.fasta Neoponera_globularia_D2111.contigs.fasta</v>
      </c>
    </row>
    <row r="921" spans="1:11">
      <c r="A921" t="s">
        <v>1168</v>
      </c>
      <c r="B921" t="s">
        <v>2779</v>
      </c>
      <c r="C921" t="str">
        <f>VLOOKUP(A921,dataset!B:K,2,0)</f>
        <v>KEEP</v>
      </c>
      <c r="D921">
        <f>VLOOKUP(A921,dataset!B:K,3,0)</f>
        <v>0</v>
      </c>
      <c r="E921" t="str">
        <f>VLOOKUP(A921,dataset!B:K,9,0)</f>
        <v>Neoponera_goeldii_EX2448</v>
      </c>
      <c r="F921" t="str">
        <f>VLOOKUP(A921,dataset!B:K,10,0)</f>
        <v>Neoponera_goeldii_EX2448</v>
      </c>
      <c r="G921" t="s">
        <v>2779</v>
      </c>
      <c r="H921">
        <f t="shared" si="56"/>
        <v>1</v>
      </c>
      <c r="I921">
        <f t="shared" si="57"/>
        <v>1</v>
      </c>
      <c r="J921" t="str">
        <f t="shared" si="58"/>
        <v>mv Neoponera_goeldii_EX2448.contigs.fasta ./final</v>
      </c>
      <c r="K921" t="str">
        <f t="shared" si="59"/>
        <v>mv Neoponera_goeldii_EX2448.contigs.fasta Neoponera_goeldii_EX2448.contigs.fasta</v>
      </c>
    </row>
    <row r="922" spans="1:11">
      <c r="A922" t="s">
        <v>1170</v>
      </c>
      <c r="B922" t="s">
        <v>2780</v>
      </c>
      <c r="C922" t="str">
        <f>VLOOKUP(A922,dataset!B:K,2,0)</f>
        <v>KEEP</v>
      </c>
      <c r="D922" t="str">
        <f>VLOOKUP(A922,dataset!B:K,3,0)</f>
        <v>KEEP</v>
      </c>
      <c r="E922" t="str">
        <f>VLOOKUP(A922,dataset!B:K,9,0)</f>
        <v>Neoponera_hispida_EX2420</v>
      </c>
      <c r="F922" t="str">
        <f>VLOOKUP(A922,dataset!B:K,10,0)</f>
        <v>Neoponera_hispida_EX2420</v>
      </c>
      <c r="G922" t="s">
        <v>2780</v>
      </c>
      <c r="H922">
        <f t="shared" si="56"/>
        <v>1</v>
      </c>
      <c r="I922">
        <f t="shared" si="57"/>
        <v>1</v>
      </c>
      <c r="J922" t="str">
        <f t="shared" si="58"/>
        <v>mv Neoponera_hispida_EX2420.contigs.fasta ./final</v>
      </c>
      <c r="K922" t="str">
        <f t="shared" si="59"/>
        <v>mv Neoponera_hispida_EX2420.contigs.fasta Neoponera_hispida_EX2420.contigs.fasta</v>
      </c>
    </row>
    <row r="923" spans="1:11">
      <c r="A923" t="s">
        <v>1171</v>
      </c>
      <c r="B923" t="s">
        <v>2781</v>
      </c>
      <c r="C923" t="str">
        <f>VLOOKUP(A923,dataset!B:K,2,0)</f>
        <v>REMOVE</v>
      </c>
      <c r="D923">
        <f>VLOOKUP(A923,dataset!B:K,3,0)</f>
        <v>0</v>
      </c>
      <c r="E923" t="str">
        <f>VLOOKUP(A923,dataset!B:K,9,0)</f>
        <v>Neoponera_hispida_EX2427</v>
      </c>
      <c r="F923" t="str">
        <f>VLOOKUP(A923,dataset!B:K,10,0)</f>
        <v>Neoponera_hispida_EX2427</v>
      </c>
      <c r="G923" t="s">
        <v>2781</v>
      </c>
      <c r="H923">
        <f t="shared" si="56"/>
        <v>1</v>
      </c>
      <c r="I923">
        <f t="shared" si="57"/>
        <v>1</v>
      </c>
      <c r="J923" t="str">
        <f t="shared" si="58"/>
        <v>mv Neoponera_hispida_EX2427.contigs.fasta ./final</v>
      </c>
      <c r="K923" t="str">
        <f t="shared" si="59"/>
        <v>mv Neoponera_hispida_EX2427.contigs.fasta Neoponera_hispida_EX2427.contigs.fasta</v>
      </c>
    </row>
    <row r="924" spans="1:11">
      <c r="A924" t="s">
        <v>1173</v>
      </c>
      <c r="B924" t="s">
        <v>2782</v>
      </c>
      <c r="C924" t="str">
        <f>VLOOKUP(A924,dataset!B:K,2,0)</f>
        <v>KEEP</v>
      </c>
      <c r="D924">
        <f>VLOOKUP(A924,dataset!B:K,3,0)</f>
        <v>0</v>
      </c>
      <c r="E924" t="str">
        <f>VLOOKUP(A924,dataset!B:K,9,0)</f>
        <v>Neoponera_holcotyle_EX2428</v>
      </c>
      <c r="F924" t="str">
        <f>VLOOKUP(A924,dataset!B:K,10,0)</f>
        <v>Neoponera_holcotyle_EX2428</v>
      </c>
      <c r="G924" t="s">
        <v>2782</v>
      </c>
      <c r="H924">
        <f t="shared" si="56"/>
        <v>1</v>
      </c>
      <c r="I924">
        <f t="shared" si="57"/>
        <v>1</v>
      </c>
      <c r="J924" t="str">
        <f t="shared" si="58"/>
        <v>mv Neoponera_holcotyle_EX2428.contigs.fasta ./final</v>
      </c>
      <c r="K924" t="str">
        <f t="shared" si="59"/>
        <v>mv Neoponera_holcotyle_EX2428.contigs.fasta Neoponera_holcotyle_EX2428.contigs.fasta</v>
      </c>
    </row>
    <row r="925" spans="1:11">
      <c r="A925" t="s">
        <v>1177</v>
      </c>
      <c r="B925" t="s">
        <v>2783</v>
      </c>
      <c r="C925" t="str">
        <f>VLOOKUP(A925,dataset!B:K,2,0)</f>
        <v>KEEP</v>
      </c>
      <c r="D925">
        <f>VLOOKUP(A925,dataset!B:K,3,0)</f>
        <v>0</v>
      </c>
      <c r="E925" t="str">
        <f>VLOOKUP(A925,dataset!B:K,9,0)</f>
        <v>Neoponera_insignis_EX2273</v>
      </c>
      <c r="F925" t="str">
        <f>VLOOKUP(A925,dataset!B:K,10,0)</f>
        <v>Neoponera_insignis_EX2273</v>
      </c>
      <c r="G925" t="s">
        <v>2783</v>
      </c>
      <c r="H925">
        <f t="shared" si="56"/>
        <v>1</v>
      </c>
      <c r="I925">
        <f t="shared" si="57"/>
        <v>1</v>
      </c>
      <c r="J925" t="str">
        <f t="shared" si="58"/>
        <v>mv Neoponera_insignis_EX2273.contigs.fasta ./final</v>
      </c>
      <c r="K925" t="str">
        <f t="shared" si="59"/>
        <v>mv Neoponera_insignis_EX2273.contigs.fasta Neoponera_insignis_EX2273.contigs.fasta</v>
      </c>
    </row>
    <row r="926" spans="1:11">
      <c r="A926" t="s">
        <v>1179</v>
      </c>
      <c r="B926" t="s">
        <v>2784</v>
      </c>
      <c r="C926" t="str">
        <f>VLOOKUP(A926,dataset!B:K,2,0)</f>
        <v>KEEP</v>
      </c>
      <c r="D926" t="str">
        <f>VLOOKUP(A926,dataset!B:K,3,0)</f>
        <v>KEEP</v>
      </c>
      <c r="E926" t="str">
        <f>VLOOKUP(A926,dataset!B:K,9,0)</f>
        <v>Neoponera_inversa_EX2429</v>
      </c>
      <c r="F926" t="str">
        <f>VLOOKUP(A926,dataset!B:K,10,0)</f>
        <v>Neoponera_inversa_EX2429</v>
      </c>
      <c r="G926" t="s">
        <v>2784</v>
      </c>
      <c r="H926">
        <f t="shared" si="56"/>
        <v>1</v>
      </c>
      <c r="I926">
        <f t="shared" si="57"/>
        <v>1</v>
      </c>
      <c r="J926" t="str">
        <f t="shared" si="58"/>
        <v>mv Neoponera_inversa_EX2429.contigs.fasta ./final</v>
      </c>
      <c r="K926" t="str">
        <f t="shared" si="59"/>
        <v>mv Neoponera_inversa_EX2429.contigs.fasta Neoponera_inversa_EX2429.contigs.fasta</v>
      </c>
    </row>
    <row r="927" spans="1:11">
      <c r="A927" t="s">
        <v>1180</v>
      </c>
      <c r="B927" t="s">
        <v>2785</v>
      </c>
      <c r="C927" t="str">
        <f>VLOOKUP(A927,dataset!B:K,2,0)</f>
        <v>REMOVE</v>
      </c>
      <c r="D927">
        <f>VLOOKUP(A927,dataset!B:K,3,0)</f>
        <v>0</v>
      </c>
      <c r="E927" t="str">
        <f>VLOOKUP(A927,dataset!B:K,9,0)</f>
        <v>Neoponera_inversa_EX2430</v>
      </c>
      <c r="F927" t="str">
        <f>VLOOKUP(A927,dataset!B:K,10,0)</f>
        <v>Neoponera_inversa_EX2430</v>
      </c>
      <c r="G927" t="s">
        <v>2785</v>
      </c>
      <c r="H927">
        <f t="shared" si="56"/>
        <v>1</v>
      </c>
      <c r="I927">
        <f t="shared" si="57"/>
        <v>1</v>
      </c>
      <c r="J927" t="str">
        <f t="shared" si="58"/>
        <v>mv Neoponera_inversa_EX2430.contigs.fasta ./final</v>
      </c>
      <c r="K927" t="str">
        <f t="shared" si="59"/>
        <v>mv Neoponera_inversa_EX2430.contigs.fasta Neoponera_inversa_EX2430.contigs.fasta</v>
      </c>
    </row>
    <row r="928" spans="1:11">
      <c r="A928" t="s">
        <v>1181</v>
      </c>
      <c r="B928" t="s">
        <v>2786</v>
      </c>
      <c r="C928" t="str">
        <f>VLOOKUP(A928,dataset!B:K,2,0)</f>
        <v>REMOVE</v>
      </c>
      <c r="D928">
        <f>VLOOKUP(A928,dataset!B:K,3,0)</f>
        <v>0</v>
      </c>
      <c r="E928" t="str">
        <f>VLOOKUP(A928,dataset!B:K,9,0)</f>
        <v>Neoponera_inversa_EX2431</v>
      </c>
      <c r="F928" t="str">
        <f>VLOOKUP(A928,dataset!B:K,10,0)</f>
        <v>Neoponera_inversa_EX2431</v>
      </c>
      <c r="G928" t="s">
        <v>2786</v>
      </c>
      <c r="H928">
        <f t="shared" si="56"/>
        <v>1</v>
      </c>
      <c r="I928">
        <f t="shared" si="57"/>
        <v>1</v>
      </c>
      <c r="J928" t="str">
        <f t="shared" si="58"/>
        <v>mv Neoponera_inversa_EX2431.contigs.fasta ./final</v>
      </c>
      <c r="K928" t="str">
        <f t="shared" si="59"/>
        <v>mv Neoponera_inversa_EX2431.contigs.fasta Neoponera_inversa_EX2431.contigs.fasta</v>
      </c>
    </row>
    <row r="929" spans="1:11">
      <c r="A929" t="s">
        <v>1105</v>
      </c>
      <c r="B929" t="s">
        <v>2744</v>
      </c>
      <c r="C929" t="str">
        <f>VLOOKUP(A929,dataset!B:K,2,0)</f>
        <v>KEEP</v>
      </c>
      <c r="D929">
        <f>VLOOKUP(A929,dataset!B:K,3,0)</f>
        <v>0</v>
      </c>
      <c r="E929" t="str">
        <f>VLOOKUP(A929,dataset!B:K,9,0)</f>
        <v>Neoponera_JTL021_EX2409</v>
      </c>
      <c r="F929" t="str">
        <f>VLOOKUP(A929,dataset!B:K,10,0)</f>
        <v>Neoponera_JTL021_EX2409</v>
      </c>
      <c r="G929" t="s">
        <v>2744</v>
      </c>
      <c r="H929">
        <f t="shared" si="56"/>
        <v>1</v>
      </c>
      <c r="I929">
        <f t="shared" si="57"/>
        <v>1</v>
      </c>
      <c r="J929" t="str">
        <f t="shared" si="58"/>
        <v>mv Neoponera_JTL021_EX2409.contigs.fasta ./final</v>
      </c>
      <c r="K929" t="str">
        <f t="shared" si="59"/>
        <v>mv Neoponera_JTL021_EX2409.contigs.fasta Neoponera_JTL021_EX2409.contigs.fasta</v>
      </c>
    </row>
    <row r="930" spans="1:11">
      <c r="A930" t="s">
        <v>1183</v>
      </c>
      <c r="B930" t="s">
        <v>2787</v>
      </c>
      <c r="C930" t="str">
        <f>VLOOKUP(A930,dataset!B:K,2,0)</f>
        <v>KEEP</v>
      </c>
      <c r="D930" t="str">
        <f>VLOOKUP(A930,dataset!B:K,3,0)</f>
        <v>KEEP</v>
      </c>
      <c r="E930" t="str">
        <f>VLOOKUP(A930,dataset!B:K,9,0)</f>
        <v>Neoponera_laevigata_EX2277</v>
      </c>
      <c r="F930" t="str">
        <f>VLOOKUP(A930,dataset!B:K,10,0)</f>
        <v>Neoponera_mashpi_EX2277</v>
      </c>
      <c r="G930" t="s">
        <v>5785</v>
      </c>
      <c r="H930">
        <f t="shared" si="56"/>
        <v>0</v>
      </c>
      <c r="I930">
        <f t="shared" si="57"/>
        <v>1</v>
      </c>
      <c r="J930" t="str">
        <f t="shared" si="58"/>
        <v>mv Neoponera_laevigata_EX2277.contigs.fasta ./final</v>
      </c>
      <c r="K930" t="str">
        <f t="shared" si="59"/>
        <v>mv Neoponera_laevigata_EX2277.contigs.fasta Neoponera_mashpi_EX2277.contigs.fasta</v>
      </c>
    </row>
    <row r="931" spans="1:11">
      <c r="A931" t="s">
        <v>1184</v>
      </c>
      <c r="B931" t="s">
        <v>2788</v>
      </c>
      <c r="C931" t="str">
        <f>VLOOKUP(A931,dataset!B:K,2,0)</f>
        <v>KEEP</v>
      </c>
      <c r="D931" t="str">
        <f>VLOOKUP(A931,dataset!B:K,3,0)</f>
        <v>KEEP</v>
      </c>
      <c r="E931" t="str">
        <f>VLOOKUP(A931,dataset!B:K,9,0)</f>
        <v>Neoponera_laevigata_EX2449</v>
      </c>
      <c r="F931" t="str">
        <f>VLOOKUP(A931,dataset!B:K,10,0)</f>
        <v>Neoponera_laevigata_EX2449</v>
      </c>
      <c r="G931" t="s">
        <v>2788</v>
      </c>
      <c r="H931">
        <f t="shared" si="56"/>
        <v>1</v>
      </c>
      <c r="I931">
        <f t="shared" si="57"/>
        <v>1</v>
      </c>
      <c r="J931" t="str">
        <f t="shared" si="58"/>
        <v>mv Neoponera_laevigata_EX2449.contigs.fasta ./final</v>
      </c>
      <c r="K931" t="str">
        <f t="shared" si="59"/>
        <v>mv Neoponera_laevigata_EX2449.contigs.fasta Neoponera_laevigata_EX2449.contigs.fasta</v>
      </c>
    </row>
    <row r="932" spans="1:11">
      <c r="A932" t="s">
        <v>1186</v>
      </c>
      <c r="B932" t="s">
        <v>2789</v>
      </c>
      <c r="C932" t="str">
        <f>VLOOKUP(A932,dataset!B:K,2,0)</f>
        <v>KEEP</v>
      </c>
      <c r="D932">
        <f>VLOOKUP(A932,dataset!B:K,3,0)</f>
        <v>0</v>
      </c>
      <c r="E932" t="str">
        <f>VLOOKUP(A932,dataset!B:K,9,0)</f>
        <v>Neoponera_latinoda_EX2450</v>
      </c>
      <c r="F932" t="str">
        <f>VLOOKUP(A932,dataset!B:K,10,0)</f>
        <v>Neoponera_latinoda_EX2450</v>
      </c>
      <c r="G932" t="s">
        <v>2789</v>
      </c>
      <c r="H932">
        <f t="shared" si="56"/>
        <v>1</v>
      </c>
      <c r="I932">
        <f t="shared" si="57"/>
        <v>1</v>
      </c>
      <c r="J932" t="str">
        <f t="shared" si="58"/>
        <v>mv Neoponera_latinoda_EX2450.contigs.fasta ./final</v>
      </c>
      <c r="K932" t="str">
        <f t="shared" si="59"/>
        <v>mv Neoponera_latinoda_EX2450.contigs.fasta Neoponera_latinoda_EX2450.contigs.fasta</v>
      </c>
    </row>
    <row r="933" spans="1:11">
      <c r="A933" t="s">
        <v>1188</v>
      </c>
      <c r="B933" t="s">
        <v>2790</v>
      </c>
      <c r="C933" t="str">
        <f>VLOOKUP(A933,dataset!B:K,2,0)</f>
        <v>KEEP</v>
      </c>
      <c r="D933">
        <f>VLOOKUP(A933,dataset!B:K,3,0)</f>
        <v>0</v>
      </c>
      <c r="E933" t="str">
        <f>VLOOKUP(A933,dataset!B:K,9,0)</f>
        <v>Neoponera_lineaticeps_EX2251</v>
      </c>
      <c r="F933" t="str">
        <f>VLOOKUP(A933,dataset!B:K,10,0)</f>
        <v>Neoponera_lineaticeps_EX2251</v>
      </c>
      <c r="G933" t="s">
        <v>2790</v>
      </c>
      <c r="H933">
        <f t="shared" si="56"/>
        <v>1</v>
      </c>
      <c r="I933">
        <f t="shared" si="57"/>
        <v>1</v>
      </c>
      <c r="J933" t="str">
        <f t="shared" si="58"/>
        <v>mv Neoponera_lineaticeps_EX2251.contigs.fasta ./final</v>
      </c>
      <c r="K933" t="str">
        <f t="shared" si="59"/>
        <v>mv Neoponera_lineaticeps_EX2251.contigs.fasta Neoponera_lineaticeps_EX2251.contigs.fasta</v>
      </c>
    </row>
    <row r="934" spans="1:11">
      <c r="A934" t="s">
        <v>1190</v>
      </c>
      <c r="B934" t="s">
        <v>2791</v>
      </c>
      <c r="C934" t="str">
        <f>VLOOKUP(A934,dataset!B:K,2,0)</f>
        <v>KEEP</v>
      </c>
      <c r="D934">
        <f>VLOOKUP(A934,dataset!B:K,3,0)</f>
        <v>0</v>
      </c>
      <c r="E934" t="str">
        <f>VLOOKUP(A934,dataset!B:K,9,0)</f>
        <v>Neoponera_luteola_EX2359</v>
      </c>
      <c r="F934" t="str">
        <f>VLOOKUP(A934,dataset!B:K,10,0)</f>
        <v>Neoponera_luteola_EX2359</v>
      </c>
      <c r="G934" t="s">
        <v>2791</v>
      </c>
      <c r="H934">
        <f t="shared" si="56"/>
        <v>1</v>
      </c>
      <c r="I934">
        <f t="shared" si="57"/>
        <v>1</v>
      </c>
      <c r="J934" t="str">
        <f t="shared" si="58"/>
        <v>mv Neoponera_luteola_EX2359.contigs.fasta ./final</v>
      </c>
      <c r="K934" t="str">
        <f t="shared" si="59"/>
        <v>mv Neoponera_luteola_EX2359.contigs.fasta Neoponera_luteola_EX2359.contigs.fasta</v>
      </c>
    </row>
    <row r="935" spans="1:11">
      <c r="A935" t="s">
        <v>1192</v>
      </c>
      <c r="B935" t="s">
        <v>2792</v>
      </c>
      <c r="C935" t="str">
        <f>VLOOKUP(A935,dataset!B:K,2,0)</f>
        <v>KEEP</v>
      </c>
      <c r="D935">
        <f>VLOOKUP(A935,dataset!B:K,3,0)</f>
        <v>0</v>
      </c>
      <c r="E935" t="str">
        <f>VLOOKUP(A935,dataset!B:K,9,0)</f>
        <v>Neoponera_magnifica1_EX2432</v>
      </c>
      <c r="F935" t="str">
        <f>VLOOKUP(A935,dataset!B:K,10,0)</f>
        <v>Neoponera_magnifica1_EX2432</v>
      </c>
      <c r="G935" t="s">
        <v>2792</v>
      </c>
      <c r="H935">
        <f t="shared" si="56"/>
        <v>1</v>
      </c>
      <c r="I935">
        <f t="shared" si="57"/>
        <v>1</v>
      </c>
      <c r="J935" t="str">
        <f t="shared" si="58"/>
        <v>mv Neoponera_magnifica1_EX2432.contigs.fasta ./final</v>
      </c>
      <c r="K935" t="str">
        <f t="shared" si="59"/>
        <v>mv Neoponera_magnifica1_EX2432.contigs.fasta Neoponera_magnifica1_EX2432.contigs.fasta</v>
      </c>
    </row>
    <row r="936" spans="1:11">
      <c r="A936" t="s">
        <v>1194</v>
      </c>
      <c r="B936" t="s">
        <v>2793</v>
      </c>
      <c r="C936" t="str">
        <f>VLOOKUP(A936,dataset!B:K,2,0)</f>
        <v>KEEP</v>
      </c>
      <c r="D936">
        <f>VLOOKUP(A936,dataset!B:K,3,0)</f>
        <v>0</v>
      </c>
      <c r="E936" t="str">
        <f>VLOOKUP(A936,dataset!B:K,9,0)</f>
        <v>Neoponera_magnifica2_EX2401</v>
      </c>
      <c r="F936" t="str">
        <f>VLOOKUP(A936,dataset!B:K,10,0)</f>
        <v>Neoponera_magnifica2_EX2401</v>
      </c>
      <c r="G936" t="s">
        <v>2793</v>
      </c>
      <c r="H936">
        <f t="shared" si="56"/>
        <v>1</v>
      </c>
      <c r="I936">
        <f t="shared" si="57"/>
        <v>1</v>
      </c>
      <c r="J936" t="str">
        <f t="shared" si="58"/>
        <v>mv Neoponera_magnifica2_EX2401.contigs.fasta ./final</v>
      </c>
      <c r="K936" t="str">
        <f t="shared" si="59"/>
        <v>mv Neoponera_magnifica2_EX2401.contigs.fasta Neoponera_magnifica2_EX2401.contigs.fasta</v>
      </c>
    </row>
    <row r="937" spans="1:11">
      <c r="A937" t="s">
        <v>1196</v>
      </c>
      <c r="B937" t="s">
        <v>2794</v>
      </c>
      <c r="C937" t="str">
        <f>VLOOKUP(A937,dataset!B:K,2,0)</f>
        <v>KEEP</v>
      </c>
      <c r="D937" t="str">
        <f>VLOOKUP(A937,dataset!B:K,3,0)</f>
        <v>KEEP</v>
      </c>
      <c r="E937" t="str">
        <f>VLOOKUP(A937,dataset!B:K,9,0)</f>
        <v>Neoponera_magnifica4_EX2398</v>
      </c>
      <c r="F937" t="str">
        <f>VLOOKUP(A937,dataset!B:K,10,0)</f>
        <v>Neoponera_magnifica4_EX2398</v>
      </c>
      <c r="G937" t="s">
        <v>2794</v>
      </c>
      <c r="H937">
        <f t="shared" si="56"/>
        <v>1</v>
      </c>
      <c r="I937">
        <f t="shared" si="57"/>
        <v>1</v>
      </c>
      <c r="J937" t="str">
        <f t="shared" si="58"/>
        <v>mv Neoponera_magnifica4_EX2398.contigs.fasta ./final</v>
      </c>
      <c r="K937" t="str">
        <f t="shared" si="59"/>
        <v>mv Neoponera_magnifica4_EX2398.contigs.fasta Neoponera_magnifica4_EX2398.contigs.fasta</v>
      </c>
    </row>
    <row r="938" spans="1:11">
      <c r="A938" t="s">
        <v>1198</v>
      </c>
      <c r="B938" t="s">
        <v>2795</v>
      </c>
      <c r="C938" t="str">
        <f>VLOOKUP(A938,dataset!B:K,2,0)</f>
        <v>KEEP</v>
      </c>
      <c r="D938">
        <f>VLOOKUP(A938,dataset!B:K,3,0)</f>
        <v>0</v>
      </c>
      <c r="E938" t="str">
        <f>VLOOKUP(A938,dataset!B:K,9,0)</f>
        <v>Neoponera_marginata_EX2434</v>
      </c>
      <c r="F938" t="str">
        <f>VLOOKUP(A938,dataset!B:K,10,0)</f>
        <v>Neoponera_marginata_EX2434</v>
      </c>
      <c r="G938" t="s">
        <v>2795</v>
      </c>
      <c r="H938">
        <f t="shared" si="56"/>
        <v>1</v>
      </c>
      <c r="I938">
        <f t="shared" si="57"/>
        <v>1</v>
      </c>
      <c r="J938" t="str">
        <f t="shared" si="58"/>
        <v>mv Neoponera_marginata_EX2434.contigs.fasta ./final</v>
      </c>
      <c r="K938" t="str">
        <f t="shared" si="59"/>
        <v>mv Neoponera_marginata_EX2434.contigs.fasta Neoponera_marginata_EX2434.contigs.fasta</v>
      </c>
    </row>
    <row r="939" spans="1:11">
      <c r="A939" t="s">
        <v>1200</v>
      </c>
      <c r="B939" t="s">
        <v>2796</v>
      </c>
      <c r="C939" t="str">
        <f>VLOOKUP(A939,dataset!B:K,2,0)</f>
        <v>KEEP</v>
      </c>
      <c r="D939">
        <f>VLOOKUP(A939,dataset!B:K,3,0)</f>
        <v>0</v>
      </c>
      <c r="E939" t="str">
        <f>VLOOKUP(A939,dataset!B:K,9,0)</f>
        <v>Neoponera_metanotalis1_EX2435</v>
      </c>
      <c r="F939" t="str">
        <f>VLOOKUP(A939,dataset!B:K,10,0)</f>
        <v>Neoponera_metanotalis1_EX2435</v>
      </c>
      <c r="G939" t="s">
        <v>2796</v>
      </c>
      <c r="H939">
        <f t="shared" si="56"/>
        <v>1</v>
      </c>
      <c r="I939">
        <f t="shared" si="57"/>
        <v>1</v>
      </c>
      <c r="J939" t="str">
        <f t="shared" si="58"/>
        <v>mv Neoponera_metanotalis1_EX2435.contigs.fasta ./final</v>
      </c>
      <c r="K939" t="str">
        <f t="shared" si="59"/>
        <v>mv Neoponera_metanotalis1_EX2435.contigs.fasta Neoponera_metanotalis1_EX2435.contigs.fasta</v>
      </c>
    </row>
    <row r="940" spans="1:11">
      <c r="A940" t="s">
        <v>1202</v>
      </c>
      <c r="B940" t="s">
        <v>2797</v>
      </c>
      <c r="C940" t="str">
        <f>VLOOKUP(A940,dataset!B:K,2,0)</f>
        <v>KEEP</v>
      </c>
      <c r="D940">
        <f>VLOOKUP(A940,dataset!B:K,3,0)</f>
        <v>0</v>
      </c>
      <c r="E940" t="str">
        <f>VLOOKUP(A940,dataset!B:K,9,0)</f>
        <v>Neoponera_metanotalis2_EX2422</v>
      </c>
      <c r="F940" t="str">
        <f>VLOOKUP(A940,dataset!B:K,10,0)</f>
        <v>Neoponera_metanotalis2_EX2422</v>
      </c>
      <c r="G940" t="s">
        <v>2797</v>
      </c>
      <c r="H940">
        <f t="shared" si="56"/>
        <v>1</v>
      </c>
      <c r="I940">
        <f t="shared" si="57"/>
        <v>1</v>
      </c>
      <c r="J940" t="str">
        <f t="shared" si="58"/>
        <v>mv Neoponera_metanotalis2_EX2422.contigs.fasta ./final</v>
      </c>
      <c r="K940" t="str">
        <f t="shared" si="59"/>
        <v>mv Neoponera_metanotalis2_EX2422.contigs.fasta Neoponera_metanotalis2_EX2422.contigs.fasta</v>
      </c>
    </row>
    <row r="941" spans="1:11">
      <c r="A941" t="s">
        <v>1204</v>
      </c>
      <c r="B941" t="s">
        <v>2798</v>
      </c>
      <c r="C941" t="str">
        <f>VLOOKUP(A941,dataset!B:K,2,0)</f>
        <v>KEEP</v>
      </c>
      <c r="D941">
        <f>VLOOKUP(A941,dataset!B:K,3,0)</f>
        <v>0</v>
      </c>
      <c r="E941" t="str">
        <f>VLOOKUP(A941,dataset!B:K,9,0)</f>
        <v>Neoponera_moesta_EX2451</v>
      </c>
      <c r="F941" t="str">
        <f>VLOOKUP(A941,dataset!B:K,10,0)</f>
        <v>Neoponera_crenata_EX2451</v>
      </c>
      <c r="G941" t="s">
        <v>5977</v>
      </c>
      <c r="H941">
        <f t="shared" si="56"/>
        <v>0</v>
      </c>
      <c r="I941">
        <f t="shared" si="57"/>
        <v>1</v>
      </c>
      <c r="J941" t="str">
        <f t="shared" si="58"/>
        <v>mv Neoponera_moesta_EX2451.contigs.fasta ./final</v>
      </c>
      <c r="K941" t="str">
        <f t="shared" si="59"/>
        <v>mv Neoponera_moesta_EX2451.contigs.fasta Neoponera_crenata_EX2451.contigs.fasta</v>
      </c>
    </row>
    <row r="942" spans="1:11">
      <c r="A942" t="s">
        <v>1206</v>
      </c>
      <c r="B942" t="s">
        <v>2799</v>
      </c>
      <c r="C942" t="str">
        <f>VLOOKUP(A942,dataset!B:K,2,0)</f>
        <v>KEEP</v>
      </c>
      <c r="D942">
        <f>VLOOKUP(A942,dataset!B:K,3,0)</f>
        <v>0</v>
      </c>
      <c r="E942" t="str">
        <f>VLOOKUP(A942,dataset!B:K,9,0)</f>
        <v>Neoponera_oberthueri_EX2452</v>
      </c>
      <c r="F942" t="str">
        <f>VLOOKUP(A942,dataset!B:K,10,0)</f>
        <v>Neoponera_oberthueri_EX2452</v>
      </c>
      <c r="G942" t="s">
        <v>2799</v>
      </c>
      <c r="H942">
        <f t="shared" si="56"/>
        <v>1</v>
      </c>
      <c r="I942">
        <f t="shared" si="57"/>
        <v>1</v>
      </c>
      <c r="J942" t="str">
        <f t="shared" si="58"/>
        <v>mv Neoponera_oberthueri_EX2452.contigs.fasta ./final</v>
      </c>
      <c r="K942" t="str">
        <f t="shared" si="59"/>
        <v>mv Neoponera_oberthueri_EX2452.contigs.fasta Neoponera_oberthueri_EX2452.contigs.fasta</v>
      </c>
    </row>
    <row r="943" spans="1:11">
      <c r="A943" t="s">
        <v>1208</v>
      </c>
      <c r="B943" t="s">
        <v>2800</v>
      </c>
      <c r="C943" t="str">
        <f>VLOOKUP(A943,dataset!B:K,2,0)</f>
        <v>KEEP</v>
      </c>
      <c r="D943">
        <f>VLOOKUP(A943,dataset!B:K,3,0)</f>
        <v>0</v>
      </c>
      <c r="E943" t="str">
        <f>VLOOKUP(A943,dataset!B:K,9,0)</f>
        <v>Neoponera_obscuricornis_EX2436</v>
      </c>
      <c r="F943" t="str">
        <f>VLOOKUP(A943,dataset!B:K,10,0)</f>
        <v>Neoponera_obscuricornis_EX2436</v>
      </c>
      <c r="G943" t="s">
        <v>2800</v>
      </c>
      <c r="H943">
        <f t="shared" si="56"/>
        <v>1</v>
      </c>
      <c r="I943">
        <f t="shared" si="57"/>
        <v>1</v>
      </c>
      <c r="J943" t="str">
        <f t="shared" si="58"/>
        <v>mv Neoponera_obscuricornis_EX2436.contigs.fasta ./final</v>
      </c>
      <c r="K943" t="str">
        <f t="shared" si="59"/>
        <v>mv Neoponera_obscuricornis_EX2436.contigs.fasta Neoponera_obscuricornis_EX2436.contigs.fasta</v>
      </c>
    </row>
    <row r="944" spans="1:11">
      <c r="A944" t="s">
        <v>1212</v>
      </c>
      <c r="B944" t="s">
        <v>2801</v>
      </c>
      <c r="C944" t="str">
        <f>VLOOKUP(A944,dataset!B:K,2,0)</f>
        <v>KEEP</v>
      </c>
      <c r="D944">
        <f>VLOOKUP(A944,dataset!B:K,3,0)</f>
        <v>0</v>
      </c>
      <c r="E944" t="str">
        <f>VLOOKUP(A944,dataset!B:K,9,0)</f>
        <v>Neoponera_recava_EX2453</v>
      </c>
      <c r="F944" t="str">
        <f>VLOOKUP(A944,dataset!B:K,10,0)</f>
        <v>Neoponera_recava_EX2453</v>
      </c>
      <c r="G944" t="s">
        <v>2801</v>
      </c>
      <c r="H944">
        <f t="shared" si="56"/>
        <v>1</v>
      </c>
      <c r="I944">
        <f t="shared" si="57"/>
        <v>1</v>
      </c>
      <c r="J944" t="str">
        <f t="shared" si="58"/>
        <v>mv Neoponera_recava_EX2453.contigs.fasta ./final</v>
      </c>
      <c r="K944" t="str">
        <f t="shared" si="59"/>
        <v>mv Neoponera_recava_EX2453.contigs.fasta Neoponera_recava_EX2453.contigs.fasta</v>
      </c>
    </row>
    <row r="945" spans="1:11">
      <c r="A945" t="s">
        <v>4064</v>
      </c>
      <c r="B945" t="s">
        <v>4311</v>
      </c>
      <c r="C945" t="str">
        <f>VLOOKUP(A945,dataset!B:K,2,0)</f>
        <v>REMOVE</v>
      </c>
      <c r="D945">
        <f>VLOOKUP(A945,dataset!B:K,3,0)</f>
        <v>0</v>
      </c>
      <c r="E945" t="str">
        <f>VLOOKUP(A945,dataset!B:K,9,0)</f>
        <v>Neoponera_rostrata_2_EX3091</v>
      </c>
      <c r="F945" t="str">
        <f>VLOOKUP(A945,dataset!B:K,10,0)</f>
        <v>Neoponera_rostrata_2_EX3091</v>
      </c>
      <c r="G945" t="s">
        <v>4311</v>
      </c>
      <c r="H945">
        <f t="shared" si="56"/>
        <v>1</v>
      </c>
      <c r="I945">
        <f t="shared" si="57"/>
        <v>1</v>
      </c>
      <c r="J945" t="str">
        <f t="shared" si="58"/>
        <v>mv Neoponera_rostrata_2_EX3091.contigs.fasta ./final</v>
      </c>
      <c r="K945" t="str">
        <f t="shared" si="59"/>
        <v>mv Neoponera_rostrata_2_EX3091.contigs.fasta Neoponera_rostrata_2_EX3091.contigs.fasta</v>
      </c>
    </row>
    <row r="946" spans="1:11">
      <c r="A946" t="s">
        <v>1214</v>
      </c>
      <c r="B946" t="s">
        <v>2802</v>
      </c>
      <c r="C946" t="str">
        <f>VLOOKUP(A946,dataset!B:K,2,0)</f>
        <v>REMOVE</v>
      </c>
      <c r="D946">
        <f>VLOOKUP(A946,dataset!B:K,3,0)</f>
        <v>0</v>
      </c>
      <c r="E946" t="str">
        <f>VLOOKUP(A946,dataset!B:K,9,0)</f>
        <v>Neoponera_rostrata_EX2437</v>
      </c>
      <c r="F946" t="str">
        <f>VLOOKUP(A946,dataset!B:K,10,0)</f>
        <v>Neoponera_rostrata_EX2437</v>
      </c>
      <c r="G946" t="s">
        <v>2802</v>
      </c>
      <c r="H946">
        <f t="shared" si="56"/>
        <v>1</v>
      </c>
      <c r="I946">
        <f t="shared" si="57"/>
        <v>1</v>
      </c>
      <c r="J946" t="str">
        <f t="shared" si="58"/>
        <v>mv Neoponera_rostrata_EX2437.contigs.fasta ./final</v>
      </c>
      <c r="K946" t="str">
        <f t="shared" si="59"/>
        <v>mv Neoponera_rostrata_EX2437.contigs.fasta Neoponera_rostrata_EX2437.contigs.fasta</v>
      </c>
    </row>
    <row r="947" spans="1:11">
      <c r="A947" t="s">
        <v>4062</v>
      </c>
      <c r="B947" t="s">
        <v>4322</v>
      </c>
      <c r="C947" t="str">
        <f>VLOOKUP(A947,dataset!B:K,2,0)</f>
        <v>REMOVE</v>
      </c>
      <c r="D947">
        <f>VLOOKUP(A947,dataset!B:K,3,0)</f>
        <v>0</v>
      </c>
      <c r="E947" t="str">
        <f>VLOOKUP(A947,dataset!B:K,9,0)</f>
        <v>Neoponera_rostrata_EX3092</v>
      </c>
      <c r="F947" t="str">
        <f>VLOOKUP(A947,dataset!B:K,10,0)</f>
        <v>Neoponera_rostrata_EX3092</v>
      </c>
      <c r="G947" t="s">
        <v>4322</v>
      </c>
      <c r="H947">
        <f t="shared" si="56"/>
        <v>1</v>
      </c>
      <c r="I947">
        <f t="shared" si="57"/>
        <v>1</v>
      </c>
      <c r="J947" t="str">
        <f t="shared" si="58"/>
        <v>mv Neoponera_rostrata_EX3092.contigs.fasta ./final</v>
      </c>
      <c r="K947" t="str">
        <f t="shared" si="59"/>
        <v>mv Neoponera_rostrata_EX3092.contigs.fasta Neoponera_rostrata_EX3092.contigs.fasta</v>
      </c>
    </row>
    <row r="948" spans="1:11">
      <c r="A948" t="s">
        <v>1216</v>
      </c>
      <c r="B948" t="s">
        <v>2803</v>
      </c>
      <c r="C948" t="str">
        <f>VLOOKUP(A948,dataset!B:K,2,0)</f>
        <v>KEEP</v>
      </c>
      <c r="D948">
        <f>VLOOKUP(A948,dataset!B:K,3,0)</f>
        <v>0</v>
      </c>
      <c r="E948" t="str">
        <f>VLOOKUP(A948,dataset!B:K,9,0)</f>
        <v>Neoponera_rugosula_EX2253</v>
      </c>
      <c r="F948" t="str">
        <f>VLOOKUP(A948,dataset!B:K,10,0)</f>
        <v>Neoponera_rugosula_EX2253</v>
      </c>
      <c r="G948" t="s">
        <v>2803</v>
      </c>
      <c r="H948">
        <f t="shared" si="56"/>
        <v>1</v>
      </c>
      <c r="I948">
        <f t="shared" si="57"/>
        <v>1</v>
      </c>
      <c r="J948" t="str">
        <f t="shared" si="58"/>
        <v>mv Neoponera_rugosula_EX2253.contigs.fasta ./final</v>
      </c>
      <c r="K948" t="str">
        <f t="shared" si="59"/>
        <v>mv Neoponera_rugosula_EX2253.contigs.fasta Neoponera_rugosula_EX2253.contigs.fasta</v>
      </c>
    </row>
    <row r="949" spans="1:11">
      <c r="A949" t="s">
        <v>1218</v>
      </c>
      <c r="B949" t="s">
        <v>2804</v>
      </c>
      <c r="C949" t="str">
        <f>VLOOKUP(A949,dataset!B:K,2,0)</f>
        <v>REMOVE</v>
      </c>
      <c r="D949">
        <f>VLOOKUP(A949,dataset!B:K,3,0)</f>
        <v>0</v>
      </c>
      <c r="E949" t="str">
        <f>VLOOKUP(A949,dataset!B:K,9,0)</f>
        <v>Neoponera_schoedli_EX2399</v>
      </c>
      <c r="F949" t="str">
        <f>VLOOKUP(A949,dataset!B:K,10,0)</f>
        <v>Neoponera_carbonaria_EX2399</v>
      </c>
      <c r="G949" t="s">
        <v>5770</v>
      </c>
      <c r="H949">
        <f t="shared" si="56"/>
        <v>0</v>
      </c>
      <c r="I949">
        <f t="shared" si="57"/>
        <v>1</v>
      </c>
      <c r="J949" t="str">
        <f t="shared" si="58"/>
        <v>mv Neoponera_schoedli_EX2399.contigs.fasta ./final</v>
      </c>
      <c r="K949" t="str">
        <f t="shared" si="59"/>
        <v>mv Neoponera_schoedli_EX2399.contigs.fasta Neoponera_carbonaria_EX2399.contigs.fasta</v>
      </c>
    </row>
    <row r="950" spans="1:11">
      <c r="A950" t="s">
        <v>1219</v>
      </c>
      <c r="B950" t="s">
        <v>2805</v>
      </c>
      <c r="C950" t="str">
        <f>VLOOKUP(A950,dataset!B:K,2,0)</f>
        <v>REMOVE</v>
      </c>
      <c r="D950">
        <f>VLOOKUP(A950,dataset!B:K,3,0)</f>
        <v>0</v>
      </c>
      <c r="E950" t="str">
        <f>VLOOKUP(A950,dataset!B:K,9,0)</f>
        <v>Neoponera_schoedli_EX2412</v>
      </c>
      <c r="F950" t="str">
        <f>VLOOKUP(A950,dataset!B:K,10,0)</f>
        <v>Neoponera_carbonaria_EX2412</v>
      </c>
      <c r="G950" t="s">
        <v>5771</v>
      </c>
      <c r="H950">
        <f t="shared" si="56"/>
        <v>0</v>
      </c>
      <c r="I950">
        <f t="shared" si="57"/>
        <v>1</v>
      </c>
      <c r="J950" t="str">
        <f t="shared" si="58"/>
        <v>mv Neoponera_schoedli_EX2412.contigs.fasta ./final</v>
      </c>
      <c r="K950" t="str">
        <f t="shared" si="59"/>
        <v>mv Neoponera_schoedli_EX2412.contigs.fasta Neoponera_carbonaria_EX2412.contigs.fasta</v>
      </c>
    </row>
    <row r="951" spans="1:11">
      <c r="A951" t="s">
        <v>1221</v>
      </c>
      <c r="B951" t="s">
        <v>2806</v>
      </c>
      <c r="C951" t="str">
        <f>VLOOKUP(A951,dataset!B:K,2,0)</f>
        <v>KEEP</v>
      </c>
      <c r="D951">
        <f>VLOOKUP(A951,dataset!B:K,3,0)</f>
        <v>0</v>
      </c>
      <c r="E951" t="str">
        <f>VLOOKUP(A951,dataset!B:K,9,0)</f>
        <v>Neoponera_schultzi1_EX2438</v>
      </c>
      <c r="F951" t="str">
        <f>VLOOKUP(A951,dataset!B:K,10,0)</f>
        <v>Neoponera_schultzi1_EX2438</v>
      </c>
      <c r="G951" t="s">
        <v>2806</v>
      </c>
      <c r="H951">
        <f t="shared" si="56"/>
        <v>1</v>
      </c>
      <c r="I951">
        <f t="shared" si="57"/>
        <v>1</v>
      </c>
      <c r="J951" t="str">
        <f t="shared" si="58"/>
        <v>mv Neoponera_schultzi1_EX2438.contigs.fasta ./final</v>
      </c>
      <c r="K951" t="str">
        <f t="shared" si="59"/>
        <v>mv Neoponera_schultzi1_EX2438.contigs.fasta Neoponera_schultzi1_EX2438.contigs.fasta</v>
      </c>
    </row>
    <row r="952" spans="1:11">
      <c r="A952" t="s">
        <v>1223</v>
      </c>
      <c r="B952" t="s">
        <v>2807</v>
      </c>
      <c r="C952" t="str">
        <f>VLOOKUP(A952,dataset!B:K,2,0)</f>
        <v>REMOVE</v>
      </c>
      <c r="D952">
        <f>VLOOKUP(A952,dataset!B:K,3,0)</f>
        <v>0</v>
      </c>
      <c r="E952" t="str">
        <f>VLOOKUP(A952,dataset!B:K,9,0)</f>
        <v>Neoponera_schultzi2_EX2439</v>
      </c>
      <c r="F952" t="str">
        <f>VLOOKUP(A952,dataset!B:K,10,0)</f>
        <v>Neoponera_schultzi2_EX2439</v>
      </c>
      <c r="G952" t="s">
        <v>2807</v>
      </c>
      <c r="H952">
        <f t="shared" si="56"/>
        <v>1</v>
      </c>
      <c r="I952">
        <f t="shared" si="57"/>
        <v>1</v>
      </c>
      <c r="J952" t="str">
        <f t="shared" si="58"/>
        <v>mv Neoponera_schultzi2_EX2439.contigs.fasta ./final</v>
      </c>
      <c r="K952" t="str">
        <f t="shared" si="59"/>
        <v>mv Neoponera_schultzi2_EX2439.contigs.fasta Neoponera_schultzi2_EX2439.contigs.fasta</v>
      </c>
    </row>
    <row r="953" spans="1:11">
      <c r="A953" t="s">
        <v>1225</v>
      </c>
      <c r="B953" t="s">
        <v>2808</v>
      </c>
      <c r="C953" t="str">
        <f>VLOOKUP(A953,dataset!B:K,2,0)</f>
        <v>KEEP</v>
      </c>
      <c r="D953">
        <f>VLOOKUP(A953,dataset!B:K,3,0)</f>
        <v>0</v>
      </c>
      <c r="E953" t="str">
        <f>VLOOKUP(A953,dataset!B:K,9,0)</f>
        <v>Neoponera_solisi_EX2339</v>
      </c>
      <c r="F953" t="str">
        <f>VLOOKUP(A953,dataset!B:K,10,0)</f>
        <v>Neoponera_solisi_EX2339</v>
      </c>
      <c r="G953" t="s">
        <v>2808</v>
      </c>
      <c r="H953">
        <f t="shared" si="56"/>
        <v>1</v>
      </c>
      <c r="I953">
        <f t="shared" si="57"/>
        <v>1</v>
      </c>
      <c r="J953" t="str">
        <f t="shared" si="58"/>
        <v>mv Neoponera_solisi_EX2339.contigs.fasta ./final</v>
      </c>
      <c r="K953" t="str">
        <f t="shared" si="59"/>
        <v>mv Neoponera_solisi_EX2339.contigs.fasta Neoponera_solisi_EX2339.contigs.fasta</v>
      </c>
    </row>
    <row r="954" spans="1:11">
      <c r="A954" t="s">
        <v>1227</v>
      </c>
      <c r="B954" t="s">
        <v>2809</v>
      </c>
      <c r="C954" t="str">
        <f>VLOOKUP(A954,dataset!B:K,2,0)</f>
        <v>KEEP</v>
      </c>
      <c r="D954">
        <f>VLOOKUP(A954,dataset!B:K,3,0)</f>
        <v>0</v>
      </c>
      <c r="E954" t="str">
        <f>VLOOKUP(A954,dataset!B:K,9,0)</f>
        <v>Neoponera_striatinodis_EX2254</v>
      </c>
      <c r="F954" t="str">
        <f>VLOOKUP(A954,dataset!B:K,10,0)</f>
        <v>Neoponera_striatinodis_EX2254</v>
      </c>
      <c r="G954" t="s">
        <v>2809</v>
      </c>
      <c r="H954">
        <f t="shared" si="56"/>
        <v>1</v>
      </c>
      <c r="I954">
        <f t="shared" si="57"/>
        <v>1</v>
      </c>
      <c r="J954" t="str">
        <f t="shared" si="58"/>
        <v>mv Neoponera_striatinodis_EX2254.contigs.fasta ./final</v>
      </c>
      <c r="K954" t="str">
        <f t="shared" si="59"/>
        <v>mv Neoponera_striatinodis_EX2254.contigs.fasta Neoponera_striatinodis_EX2254.contigs.fasta</v>
      </c>
    </row>
    <row r="955" spans="1:11">
      <c r="A955" t="s">
        <v>1229</v>
      </c>
      <c r="B955" t="s">
        <v>2810</v>
      </c>
      <c r="C955" t="str">
        <f>VLOOKUP(A955,dataset!B:K,2,0)</f>
        <v>KEEP</v>
      </c>
      <c r="D955" t="str">
        <f>VLOOKUP(A955,dataset!B:K,3,0)</f>
        <v>KEEP</v>
      </c>
      <c r="E955" t="str">
        <f>VLOOKUP(A955,dataset!B:K,9,0)</f>
        <v>Neoponera_theresiae_EX2307</v>
      </c>
      <c r="F955" t="str">
        <f>VLOOKUP(A955,dataset!B:K,10,0)</f>
        <v>Neoponera_theresiae_EX2307</v>
      </c>
      <c r="G955" t="s">
        <v>2810</v>
      </c>
      <c r="H955">
        <f t="shared" si="56"/>
        <v>1</v>
      </c>
      <c r="I955">
        <f t="shared" si="57"/>
        <v>1</v>
      </c>
      <c r="J955" t="str">
        <f t="shared" si="58"/>
        <v>mv Neoponera_theresiae_EX2307.contigs.fasta ./final</v>
      </c>
      <c r="K955" t="str">
        <f t="shared" si="59"/>
        <v>mv Neoponera_theresiae_EX2307.contigs.fasta Neoponera_theresiae_EX2307.contigs.fasta</v>
      </c>
    </row>
    <row r="956" spans="1:11">
      <c r="A956" t="s">
        <v>1231</v>
      </c>
      <c r="B956" t="s">
        <v>2811</v>
      </c>
      <c r="C956" t="str">
        <f>VLOOKUP(A956,dataset!B:K,2,0)</f>
        <v>KEEP</v>
      </c>
      <c r="D956" t="str">
        <f>VLOOKUP(A956,dataset!B:K,3,0)</f>
        <v>KEEP</v>
      </c>
      <c r="E956" t="str">
        <f>VLOOKUP(A956,dataset!B:K,9,0)</f>
        <v>Neoponera_unidentata_EX1650</v>
      </c>
      <c r="F956" t="str">
        <f>VLOOKUP(A956,dataset!B:K,10,0)</f>
        <v>Neoponera_unidentata_EX1650</v>
      </c>
      <c r="G956" t="s">
        <v>2811</v>
      </c>
      <c r="H956">
        <f t="shared" si="56"/>
        <v>1</v>
      </c>
      <c r="I956">
        <f t="shared" si="57"/>
        <v>1</v>
      </c>
      <c r="J956" t="str">
        <f t="shared" si="58"/>
        <v>mv Neoponera_unidentata_EX1650.contigs.fasta ./final</v>
      </c>
      <c r="K956" t="str">
        <f t="shared" si="59"/>
        <v>mv Neoponera_unidentata_EX1650.contigs.fasta Neoponera_unidentata_EX1650.contigs.fasta</v>
      </c>
    </row>
    <row r="957" spans="1:11">
      <c r="A957" t="s">
        <v>1233</v>
      </c>
      <c r="B957" t="s">
        <v>2812</v>
      </c>
      <c r="C957" t="str">
        <f>VLOOKUP(A957,dataset!B:K,2,0)</f>
        <v>REMOVE</v>
      </c>
      <c r="D957">
        <f>VLOOKUP(A957,dataset!B:K,3,0)</f>
        <v>0</v>
      </c>
      <c r="E957" t="str">
        <f>VLOOKUP(A957,dataset!B:K,9,0)</f>
        <v>Neoponera_venusta_EX2440</v>
      </c>
      <c r="F957" t="str">
        <f>VLOOKUP(A957,dataset!B:K,10,0)</f>
        <v>Neoponera_venusta_EX2440</v>
      </c>
      <c r="G957" t="s">
        <v>2812</v>
      </c>
      <c r="H957">
        <f t="shared" si="56"/>
        <v>1</v>
      </c>
      <c r="I957">
        <f t="shared" si="57"/>
        <v>1</v>
      </c>
      <c r="J957" t="str">
        <f t="shared" si="58"/>
        <v>mv Neoponera_venusta_EX2440.contigs.fasta ./final</v>
      </c>
      <c r="K957" t="str">
        <f t="shared" si="59"/>
        <v>mv Neoponera_venusta_EX2440.contigs.fasta Neoponera_venusta_EX2440.contigs.fasta</v>
      </c>
    </row>
    <row r="958" spans="1:11">
      <c r="A958" t="s">
        <v>1234</v>
      </c>
      <c r="B958" t="s">
        <v>2813</v>
      </c>
      <c r="C958" t="str">
        <f>VLOOKUP(A958,dataset!B:K,2,0)</f>
        <v>KEEP</v>
      </c>
      <c r="D958" t="str">
        <f>VLOOKUP(A958,dataset!B:K,3,0)</f>
        <v>KEEP</v>
      </c>
      <c r="E958" t="str">
        <f>VLOOKUP(A958,dataset!B:K,9,0)</f>
        <v>Neoponera_venusta_EX2454</v>
      </c>
      <c r="F958" t="str">
        <f>VLOOKUP(A958,dataset!B:K,10,0)</f>
        <v>Neoponera_venusta_EX2454</v>
      </c>
      <c r="G958" t="s">
        <v>2813</v>
      </c>
      <c r="H958">
        <f t="shared" si="56"/>
        <v>1</v>
      </c>
      <c r="I958">
        <f t="shared" si="57"/>
        <v>1</v>
      </c>
      <c r="J958" t="str">
        <f t="shared" si="58"/>
        <v>mv Neoponera_venusta_EX2454.contigs.fasta ./final</v>
      </c>
      <c r="K958" t="str">
        <f t="shared" si="59"/>
        <v>mv Neoponera_venusta_EX2454.contigs.fasta Neoponera_venusta_EX2454.contigs.fasta</v>
      </c>
    </row>
    <row r="959" spans="1:11">
      <c r="A959" t="s">
        <v>4066</v>
      </c>
      <c r="B959" t="s">
        <v>4333</v>
      </c>
      <c r="C959" t="str">
        <f>VLOOKUP(A959,dataset!B:K,2,0)</f>
        <v>REMOVE</v>
      </c>
      <c r="D959">
        <f>VLOOKUP(A959,dataset!B:K,3,0)</f>
        <v>0</v>
      </c>
      <c r="E959" t="str">
        <f>VLOOKUP(A959,dataset!B:K,9,0)</f>
        <v>Neoponera_venusta_EX3093</v>
      </c>
      <c r="F959" t="str">
        <f>VLOOKUP(A959,dataset!B:K,10,0)</f>
        <v>Neoponera_venusta_EX3093</v>
      </c>
      <c r="G959" t="s">
        <v>4333</v>
      </c>
      <c r="H959">
        <f t="shared" si="56"/>
        <v>1</v>
      </c>
      <c r="I959">
        <f t="shared" si="57"/>
        <v>1</v>
      </c>
      <c r="J959" t="str">
        <f t="shared" si="58"/>
        <v>mv Neoponera_venusta_EX3093.contigs.fasta ./final</v>
      </c>
      <c r="K959" t="str">
        <f t="shared" si="59"/>
        <v>mv Neoponera_venusta_EX3093.contigs.fasta Neoponera_venusta_EX3093.contigs.fasta</v>
      </c>
    </row>
    <row r="960" spans="1:11">
      <c r="A960" t="s">
        <v>1236</v>
      </c>
      <c r="B960" t="s">
        <v>2814</v>
      </c>
      <c r="C960" t="str">
        <f>VLOOKUP(A960,dataset!B:K,2,0)</f>
        <v>KEEP</v>
      </c>
      <c r="D960">
        <f>VLOOKUP(A960,dataset!B:K,3,0)</f>
        <v>0</v>
      </c>
      <c r="E960" t="str">
        <f>VLOOKUP(A960,dataset!B:K,9,0)</f>
        <v>Neoponera_verenae_EX2270</v>
      </c>
      <c r="F960" t="str">
        <f>VLOOKUP(A960,dataset!B:K,10,0)</f>
        <v>Neoponera_verenae_EX2270</v>
      </c>
      <c r="G960" t="s">
        <v>2814</v>
      </c>
      <c r="H960">
        <f t="shared" si="56"/>
        <v>1</v>
      </c>
      <c r="I960">
        <f t="shared" si="57"/>
        <v>1</v>
      </c>
      <c r="J960" t="str">
        <f t="shared" si="58"/>
        <v>mv Neoponera_verenae_EX2270.contigs.fasta ./final</v>
      </c>
      <c r="K960" t="str">
        <f t="shared" si="59"/>
        <v>mv Neoponera_verenae_EX2270.contigs.fasta Neoponera_verenae_EX2270.contigs.fasta</v>
      </c>
    </row>
    <row r="961" spans="1:11">
      <c r="A961" t="s">
        <v>1240</v>
      </c>
      <c r="B961" t="s">
        <v>2816</v>
      </c>
      <c r="C961" t="str">
        <f>VLOOKUP(A961,dataset!B:K,2,0)</f>
        <v>KEEP</v>
      </c>
      <c r="D961">
        <f>VLOOKUP(A961,dataset!B:K,3,0)</f>
        <v>0</v>
      </c>
      <c r="E961" t="str">
        <f>VLOOKUP(A961,dataset!B:K,9,0)</f>
        <v>Neoponera_villosa_cf2_EX2423</v>
      </c>
      <c r="F961" t="str">
        <f>VLOOKUP(A961,dataset!B:K,10,0)</f>
        <v>Neoponera_villosa_cf2_EX2423</v>
      </c>
      <c r="G961" t="s">
        <v>2816</v>
      </c>
      <c r="H961">
        <f t="shared" si="56"/>
        <v>1</v>
      </c>
      <c r="I961">
        <f t="shared" si="57"/>
        <v>1</v>
      </c>
      <c r="J961" t="str">
        <f t="shared" si="58"/>
        <v>mv Neoponera_villosa_cf2_EX2423.contigs.fasta ./final</v>
      </c>
      <c r="K961" t="str">
        <f t="shared" si="59"/>
        <v>mv Neoponera_villosa_cf2_EX2423.contigs.fasta Neoponera_villosa_cf2_EX2423.contigs.fasta</v>
      </c>
    </row>
    <row r="962" spans="1:11">
      <c r="A962" t="s">
        <v>1238</v>
      </c>
      <c r="B962" t="s">
        <v>2815</v>
      </c>
      <c r="C962" t="str">
        <f>VLOOKUP(A962,dataset!B:K,2,0)</f>
        <v>KEEP</v>
      </c>
      <c r="D962">
        <f>VLOOKUP(A962,dataset!B:K,3,0)</f>
        <v>0</v>
      </c>
      <c r="E962" t="str">
        <f>VLOOKUP(A962,dataset!B:K,9,0)</f>
        <v>Neoponera_villosa_EX2299</v>
      </c>
      <c r="F962" t="str">
        <f>VLOOKUP(A962,dataset!B:K,10,0)</f>
        <v>Neoponera_villosa_EX2299</v>
      </c>
      <c r="G962" t="s">
        <v>2815</v>
      </c>
      <c r="H962">
        <f t="shared" si="56"/>
        <v>1</v>
      </c>
      <c r="I962">
        <f t="shared" si="57"/>
        <v>1</v>
      </c>
      <c r="J962" t="str">
        <f t="shared" si="58"/>
        <v>mv Neoponera_villosa_EX2299.contigs.fasta ./final</v>
      </c>
      <c r="K962" t="str">
        <f t="shared" si="59"/>
        <v>mv Neoponera_villosa_EX2299.contigs.fasta Neoponera_villosa_EX2299.contigs.fasta</v>
      </c>
    </row>
    <row r="963" spans="1:11">
      <c r="A963" t="s">
        <v>1242</v>
      </c>
      <c r="B963" t="s">
        <v>2817</v>
      </c>
      <c r="C963" t="str">
        <f>VLOOKUP(A963,dataset!B:K,2,0)</f>
        <v>KEEP</v>
      </c>
      <c r="D963">
        <f>VLOOKUP(A963,dataset!B:K,3,0)</f>
        <v>0</v>
      </c>
      <c r="E963" t="str">
        <f>VLOOKUP(A963,dataset!B:K,9,0)</f>
        <v>Neoponera_zuparkoi_EX2441</v>
      </c>
      <c r="F963" t="str">
        <f>VLOOKUP(A963,dataset!B:K,10,0)</f>
        <v>Neoponera_zuparkoi_EX2441</v>
      </c>
      <c r="G963" t="s">
        <v>2817</v>
      </c>
      <c r="H963">
        <f t="shared" ref="H963:H1026" si="60">IF(F963=B963,1,0)</f>
        <v>1</v>
      </c>
      <c r="I963">
        <f t="shared" ref="I963:I1026" si="61">IF(G963=F963,1,0)</f>
        <v>1</v>
      </c>
      <c r="J963" t="str">
        <f t="shared" ref="J963:J1026" si="62">"mv "&amp;B963&amp;".contigs.fasta ./final"</f>
        <v>mv Neoponera_zuparkoi_EX2441.contigs.fasta ./final</v>
      </c>
      <c r="K963" t="str">
        <f t="shared" ref="K963:K1026" si="63">"mv "&amp;B963&amp;".contigs.fasta "&amp;G963&amp;".contigs.fasta"</f>
        <v>mv Neoponera_zuparkoi_EX2441.contigs.fasta Neoponera_zuparkoi_EX2441.contigs.fasta</v>
      </c>
    </row>
    <row r="964" spans="1:11">
      <c r="A964" t="s">
        <v>1244</v>
      </c>
      <c r="B964" t="s">
        <v>2818</v>
      </c>
      <c r="C964" t="str">
        <f>VLOOKUP(A964,dataset!B:K,2,0)</f>
        <v>KEEP</v>
      </c>
      <c r="D964">
        <f>VLOOKUP(A964,dataset!B:K,3,0)</f>
        <v>0</v>
      </c>
      <c r="E964" t="str">
        <f>VLOOKUP(A964,dataset!B:K,9,0)</f>
        <v>Odontomachus_angulatus_D2112</v>
      </c>
      <c r="F964" t="str">
        <f>VLOOKUP(A964,dataset!B:K,10,0)</f>
        <v>Odontomachus_angulatus_D2112</v>
      </c>
      <c r="G964" t="s">
        <v>2818</v>
      </c>
      <c r="H964">
        <f t="shared" si="60"/>
        <v>1</v>
      </c>
      <c r="I964">
        <f t="shared" si="61"/>
        <v>1</v>
      </c>
      <c r="J964" t="str">
        <f t="shared" si="62"/>
        <v>mv Odontomachus_angulatus_D2112.contigs.fasta ./final</v>
      </c>
      <c r="K964" t="str">
        <f t="shared" si="63"/>
        <v>mv Odontomachus_angulatus_D2112.contigs.fasta Odontomachus_angulatus_D2112.contigs.fasta</v>
      </c>
    </row>
    <row r="965" spans="1:11">
      <c r="A965" t="s">
        <v>4069</v>
      </c>
      <c r="B965" t="s">
        <v>4342</v>
      </c>
      <c r="C965" t="str">
        <f>VLOOKUP(A965,dataset!B:K,2,0)</f>
        <v>KEEP</v>
      </c>
      <c r="D965" t="str">
        <f>VLOOKUP(A965,dataset!B:K,3,0)</f>
        <v>KEEP</v>
      </c>
      <c r="E965" t="str">
        <f>VLOOKUP(A965,dataset!B:K,9,0)</f>
        <v>Odontomachus_animosus_EX3077</v>
      </c>
      <c r="F965" t="str">
        <f>VLOOKUP(A965,dataset!B:K,10,0)</f>
        <v>Odontomachus_animosus_EX3077</v>
      </c>
      <c r="G965" t="s">
        <v>4342</v>
      </c>
      <c r="H965">
        <f t="shared" si="60"/>
        <v>1</v>
      </c>
      <c r="I965">
        <f t="shared" si="61"/>
        <v>1</v>
      </c>
      <c r="J965" t="str">
        <f t="shared" si="62"/>
        <v>mv Odontomachus_animosus_EX3077.contigs.fasta ./final</v>
      </c>
      <c r="K965" t="str">
        <f t="shared" si="63"/>
        <v>mv Odontomachus_animosus_EX3077.contigs.fasta Odontomachus_animosus_EX3077.contigs.fasta</v>
      </c>
    </row>
    <row r="966" spans="1:11">
      <c r="A966" t="s">
        <v>1246</v>
      </c>
      <c r="B966" t="s">
        <v>2819</v>
      </c>
      <c r="C966" t="str">
        <f>VLOOKUP(A966,dataset!B:K,2,0)</f>
        <v>REMOVE</v>
      </c>
      <c r="D966">
        <f>VLOOKUP(A966,dataset!B:K,3,0)</f>
        <v>0</v>
      </c>
      <c r="E966" t="str">
        <f>VLOOKUP(A966,dataset!B:K,9,0)</f>
        <v>Odontomachus_assiniensis_D2396</v>
      </c>
      <c r="F966" t="str">
        <f>VLOOKUP(A966,dataset!B:K,10,0)</f>
        <v>Odontomachus_assiniensis_D2396</v>
      </c>
      <c r="G966" t="s">
        <v>2819</v>
      </c>
      <c r="H966">
        <f t="shared" si="60"/>
        <v>1</v>
      </c>
      <c r="I966">
        <f t="shared" si="61"/>
        <v>1</v>
      </c>
      <c r="J966" t="str">
        <f t="shared" si="62"/>
        <v>mv Odontomachus_assiniensis_D2396.contigs.fasta ./final</v>
      </c>
      <c r="K966" t="str">
        <f t="shared" si="63"/>
        <v>mv Odontomachus_assiniensis_D2396.contigs.fasta Odontomachus_assiniensis_D2396.contigs.fasta</v>
      </c>
    </row>
    <row r="967" spans="1:11">
      <c r="A967" t="s">
        <v>4071</v>
      </c>
      <c r="B967" t="s">
        <v>4283</v>
      </c>
      <c r="C967" t="str">
        <f>VLOOKUP(A967,dataset!B:K,2,0)</f>
        <v>KEEP</v>
      </c>
      <c r="D967" t="str">
        <f>VLOOKUP(A967,dataset!B:K,3,0)</f>
        <v>KEEP</v>
      </c>
      <c r="E967" t="str">
        <f>VLOOKUP(A967,dataset!B:K,9,0)</f>
        <v>Odontomachus_assiniensis_EX2950</v>
      </c>
      <c r="F967" t="str">
        <f>VLOOKUP(A967,dataset!B:K,10,0)</f>
        <v>Odontomachus_assiniensis_EX2950</v>
      </c>
      <c r="G967" t="s">
        <v>4283</v>
      </c>
      <c r="H967">
        <f t="shared" si="60"/>
        <v>1</v>
      </c>
      <c r="I967">
        <f t="shared" si="61"/>
        <v>1</v>
      </c>
      <c r="J967" t="str">
        <f t="shared" si="62"/>
        <v>mv Odontomachus_assiniensis_EX2950.contigs.fasta ./final</v>
      </c>
      <c r="K967" t="str">
        <f t="shared" si="63"/>
        <v>mv Odontomachus_assiniensis_EX2950.contigs.fasta Odontomachus_assiniensis_EX2950.contigs.fasta</v>
      </c>
    </row>
    <row r="968" spans="1:11">
      <c r="A968" t="s">
        <v>1248</v>
      </c>
      <c r="B968" t="s">
        <v>2820</v>
      </c>
      <c r="C968" t="str">
        <f>VLOOKUP(A968,dataset!B:K,2,0)</f>
        <v>KEEP</v>
      </c>
      <c r="D968">
        <f>VLOOKUP(A968,dataset!B:K,3,0)</f>
        <v>0</v>
      </c>
      <c r="E968" t="str">
        <f>VLOOKUP(A968,dataset!B:K,9,0)</f>
        <v>Odontomachus_bauri_EX2275</v>
      </c>
      <c r="F968" t="str">
        <f>VLOOKUP(A968,dataset!B:K,10,0)</f>
        <v>Odontomachus_bauri_EX2275</v>
      </c>
      <c r="G968" t="s">
        <v>2820</v>
      </c>
      <c r="H968">
        <f t="shared" si="60"/>
        <v>1</v>
      </c>
      <c r="I968">
        <f t="shared" si="61"/>
        <v>1</v>
      </c>
      <c r="J968" t="str">
        <f t="shared" si="62"/>
        <v>mv Odontomachus_bauri_EX2275.contigs.fasta ./final</v>
      </c>
      <c r="K968" t="str">
        <f t="shared" si="63"/>
        <v>mv Odontomachus_bauri_EX2275.contigs.fasta Odontomachus_bauri_EX2275.contigs.fasta</v>
      </c>
    </row>
    <row r="969" spans="1:11">
      <c r="A969" t="s">
        <v>1250</v>
      </c>
      <c r="B969" t="s">
        <v>2821</v>
      </c>
      <c r="C969" t="str">
        <f>VLOOKUP(A969,dataset!B:K,2,0)</f>
        <v>KEEP</v>
      </c>
      <c r="D969">
        <f>VLOOKUP(A969,dataset!B:K,3,0)</f>
        <v>0</v>
      </c>
      <c r="E969" t="str">
        <f>VLOOKUP(A969,dataset!B:K,9,0)</f>
        <v>Odontomachus_biumbonatus_D2113</v>
      </c>
      <c r="F969" t="str">
        <f>VLOOKUP(A969,dataset!B:K,10,0)</f>
        <v>Odontomachus_biumbonatus_D2113</v>
      </c>
      <c r="G969" t="s">
        <v>2821</v>
      </c>
      <c r="H969">
        <f t="shared" si="60"/>
        <v>1</v>
      </c>
      <c r="I969">
        <f t="shared" si="61"/>
        <v>1</v>
      </c>
      <c r="J969" t="str">
        <f t="shared" si="62"/>
        <v>mv Odontomachus_biumbonatus_D2113.contigs.fasta ./final</v>
      </c>
      <c r="K969" t="str">
        <f t="shared" si="63"/>
        <v>mv Odontomachus_biumbonatus_D2113.contigs.fasta Odontomachus_biumbonatus_D2113.contigs.fasta</v>
      </c>
    </row>
    <row r="970" spans="1:11">
      <c r="A970" t="s">
        <v>1252</v>
      </c>
      <c r="B970" t="s">
        <v>2822</v>
      </c>
      <c r="C970" t="str">
        <f>VLOOKUP(A970,dataset!B:K,2,0)</f>
        <v>KEEP</v>
      </c>
      <c r="D970">
        <f>VLOOKUP(A970,dataset!B:K,3,0)</f>
        <v>0</v>
      </c>
      <c r="E970" t="str">
        <f>VLOOKUP(A970,dataset!B:K,9,0)</f>
        <v>Odontomachus_brunneus_EX2340</v>
      </c>
      <c r="F970" t="str">
        <f>VLOOKUP(A970,dataset!B:K,10,0)</f>
        <v>Odontomachus_brunneus_nr_EX2340</v>
      </c>
      <c r="G970" t="s">
        <v>5748</v>
      </c>
      <c r="H970">
        <f t="shared" si="60"/>
        <v>0</v>
      </c>
      <c r="I970">
        <f t="shared" si="61"/>
        <v>1</v>
      </c>
      <c r="J970" t="str">
        <f t="shared" si="62"/>
        <v>mv Odontomachus_brunneus_EX2340.contigs.fasta ./final</v>
      </c>
      <c r="K970" t="str">
        <f t="shared" si="63"/>
        <v>mv Odontomachus_brunneus_EX2340.contigs.fasta Odontomachus_brunneus_nr_EX2340.contigs.fasta</v>
      </c>
    </row>
    <row r="971" spans="1:11">
      <c r="A971" t="s">
        <v>1253</v>
      </c>
      <c r="B971" t="s">
        <v>2823</v>
      </c>
      <c r="C971" t="str">
        <f>VLOOKUP(A971,dataset!B:K,2,0)</f>
        <v>KEEP</v>
      </c>
      <c r="D971" t="str">
        <f>VLOOKUP(A971,dataset!B:K,3,0)</f>
        <v>KEEP</v>
      </c>
      <c r="E971" t="str">
        <f>VLOOKUP(A971,dataset!B:K,9,0)</f>
        <v>Odontomachus_brunneus_EX2341</v>
      </c>
      <c r="F971" t="str">
        <f>VLOOKUP(A971,dataset!B:K,10,0)</f>
        <v>Odontomachus_brunneus_EX2341</v>
      </c>
      <c r="G971" t="s">
        <v>2823</v>
      </c>
      <c r="H971">
        <f t="shared" si="60"/>
        <v>1</v>
      </c>
      <c r="I971">
        <f t="shared" si="61"/>
        <v>1</v>
      </c>
      <c r="J971" t="str">
        <f t="shared" si="62"/>
        <v>mv Odontomachus_brunneus_EX2341.contigs.fasta ./final</v>
      </c>
      <c r="K971" t="str">
        <f t="shared" si="63"/>
        <v>mv Odontomachus_brunneus_EX2341.contigs.fasta Odontomachus_brunneus_EX2341.contigs.fasta</v>
      </c>
    </row>
    <row r="972" spans="1:11">
      <c r="A972" t="s">
        <v>1255</v>
      </c>
      <c r="B972" t="s">
        <v>2824</v>
      </c>
      <c r="C972" t="str">
        <f>VLOOKUP(A972,dataset!B:K,2,0)</f>
        <v>KEEP</v>
      </c>
      <c r="D972" t="str">
        <f>VLOOKUP(A972,dataset!B:K,3,0)</f>
        <v>KEEP</v>
      </c>
      <c r="E972" t="str">
        <f>VLOOKUP(A972,dataset!B:K,9,0)</f>
        <v>Odontomachus_cephalotes_EX2697</v>
      </c>
      <c r="F972" t="str">
        <f>VLOOKUP(A972,dataset!B:K,10,0)</f>
        <v>Odontomachus_cephalotes_EX2697</v>
      </c>
      <c r="G972" t="s">
        <v>2824</v>
      </c>
      <c r="H972">
        <f t="shared" si="60"/>
        <v>1</v>
      </c>
      <c r="I972">
        <f t="shared" si="61"/>
        <v>1</v>
      </c>
      <c r="J972" t="str">
        <f t="shared" si="62"/>
        <v>mv Odontomachus_cephalotes_EX2697.contigs.fasta ./final</v>
      </c>
      <c r="K972" t="str">
        <f t="shared" si="63"/>
        <v>mv Odontomachus_cephalotes_EX2697.contigs.fasta Odontomachus_cephalotes_EX2697.contigs.fasta</v>
      </c>
    </row>
    <row r="973" spans="1:11">
      <c r="A973" t="s">
        <v>1257</v>
      </c>
      <c r="B973" t="s">
        <v>2825</v>
      </c>
      <c r="C973" t="str">
        <f>VLOOKUP(A973,dataset!B:K,2,0)</f>
        <v>KEEP</v>
      </c>
      <c r="D973" t="str">
        <f>VLOOKUP(A973,dataset!B:K,3,0)</f>
        <v>KEEP</v>
      </c>
      <c r="E973" t="str">
        <f>VLOOKUP(A973,dataset!B:K,9,0)</f>
        <v>Odontomachus_chelifer_EX2297</v>
      </c>
      <c r="F973" t="str">
        <f>VLOOKUP(A973,dataset!B:K,10,0)</f>
        <v>Odontomachus_chelifer_EX2297</v>
      </c>
      <c r="G973" t="s">
        <v>2825</v>
      </c>
      <c r="H973">
        <f t="shared" si="60"/>
        <v>1</v>
      </c>
      <c r="I973">
        <f t="shared" si="61"/>
        <v>1</v>
      </c>
      <c r="J973" t="str">
        <f t="shared" si="62"/>
        <v>mv Odontomachus_chelifer_EX2297.contigs.fasta ./final</v>
      </c>
      <c r="K973" t="str">
        <f t="shared" si="63"/>
        <v>mv Odontomachus_chelifer_EX2297.contigs.fasta Odontomachus_chelifer_EX2297.contigs.fasta</v>
      </c>
    </row>
    <row r="974" spans="1:11">
      <c r="A974" t="s">
        <v>1259</v>
      </c>
      <c r="B974" t="s">
        <v>2826</v>
      </c>
      <c r="C974" t="str">
        <f>VLOOKUP(A974,dataset!B:K,2,0)</f>
        <v>KEEP</v>
      </c>
      <c r="D974" t="str">
        <f>VLOOKUP(A974,dataset!B:K,3,0)</f>
        <v>KEEP</v>
      </c>
      <c r="E974" t="str">
        <f>VLOOKUP(A974,dataset!B:K,9,0)</f>
        <v>Odontomachus_circulus_EX2666</v>
      </c>
      <c r="F974" t="str">
        <f>VLOOKUP(A974,dataset!B:K,10,0)</f>
        <v>Odontomachus_circulus_EX2666</v>
      </c>
      <c r="G974" t="s">
        <v>2826</v>
      </c>
      <c r="H974">
        <f t="shared" si="60"/>
        <v>1</v>
      </c>
      <c r="I974">
        <f t="shared" si="61"/>
        <v>1</v>
      </c>
      <c r="J974" t="str">
        <f t="shared" si="62"/>
        <v>mv Odontomachus_circulus_EX2666.contigs.fasta ./final</v>
      </c>
      <c r="K974" t="str">
        <f t="shared" si="63"/>
        <v>mv Odontomachus_circulus_EX2666.contigs.fasta Odontomachus_circulus_EX2666.contigs.fasta</v>
      </c>
    </row>
    <row r="975" spans="1:11">
      <c r="A975" t="s">
        <v>1261</v>
      </c>
      <c r="B975" t="s">
        <v>2827</v>
      </c>
      <c r="C975" t="str">
        <f>VLOOKUP(A975,dataset!B:K,2,0)</f>
        <v>KEEP</v>
      </c>
      <c r="D975" t="str">
        <f>VLOOKUP(A975,dataset!B:K,3,0)</f>
        <v>KEEP</v>
      </c>
      <c r="E975" t="str">
        <f>VLOOKUP(A975,dataset!B:K,9,0)</f>
        <v>Odontomachus_clarus_EX2291</v>
      </c>
      <c r="F975" t="str">
        <f>VLOOKUP(A975,dataset!B:K,10,0)</f>
        <v>Odontomachus_clarus_EX2291</v>
      </c>
      <c r="G975" t="s">
        <v>2827</v>
      </c>
      <c r="H975">
        <f t="shared" si="60"/>
        <v>1</v>
      </c>
      <c r="I975">
        <f t="shared" si="61"/>
        <v>1</v>
      </c>
      <c r="J975" t="str">
        <f t="shared" si="62"/>
        <v>mv Odontomachus_clarus_EX2291.contigs.fasta ./final</v>
      </c>
      <c r="K975" t="str">
        <f t="shared" si="63"/>
        <v>mv Odontomachus_clarus_EX2291.contigs.fasta Odontomachus_clarus_EX2291.contigs.fasta</v>
      </c>
    </row>
    <row r="976" spans="1:11">
      <c r="A976" t="s">
        <v>2038</v>
      </c>
      <c r="B976" t="s">
        <v>2828</v>
      </c>
      <c r="C976" t="str">
        <f>VLOOKUP(A976,dataset!B:K,2,0)</f>
        <v>KEEP</v>
      </c>
      <c r="D976" t="str">
        <f>VLOOKUP(A976,dataset!B:K,3,0)</f>
        <v>KEEP</v>
      </c>
      <c r="E976" t="str">
        <f>VLOOKUP(A976,dataset!B:K,9,0)</f>
        <v>Odontomachus_coquereli_BBX445_CASENT0347697</v>
      </c>
      <c r="F976" t="str">
        <f>VLOOKUP(A976,dataset!B:K,10,0)</f>
        <v>Odontomachus_coquereli_BBX445_CASENT0347697</v>
      </c>
      <c r="G976" t="s">
        <v>2828</v>
      </c>
      <c r="H976">
        <f t="shared" si="60"/>
        <v>1</v>
      </c>
      <c r="I976">
        <f t="shared" si="61"/>
        <v>1</v>
      </c>
      <c r="J976" t="str">
        <f t="shared" si="62"/>
        <v>mv Odontomachus_coquereli_BBX445_CASENT0347697.contigs.fasta ./final</v>
      </c>
      <c r="K976" t="str">
        <f t="shared" si="63"/>
        <v>mv Odontomachus_coquereli_BBX445_CASENT0347697.contigs.fasta Odontomachus_coquereli_BBX445_CASENT0347697.contigs.fasta</v>
      </c>
    </row>
    <row r="977" spans="1:11">
      <c r="A977" t="s">
        <v>1264</v>
      </c>
      <c r="B977" t="s">
        <v>2829</v>
      </c>
      <c r="C977" t="str">
        <f>VLOOKUP(A977,dataset!B:K,2,0)</f>
        <v>REMOVE</v>
      </c>
      <c r="D977">
        <f>VLOOKUP(A977,dataset!B:K,3,0)</f>
        <v>0</v>
      </c>
      <c r="E977" t="str">
        <f>VLOOKUP(A977,dataset!B:K,9,0)</f>
        <v>Odontomachus_erythrocephalus_EX2315</v>
      </c>
      <c r="F977" t="str">
        <f>VLOOKUP(A977,dataset!B:K,10,0)</f>
        <v>Odontomachus_erythrocephalus_EX2315</v>
      </c>
      <c r="G977" t="s">
        <v>2829</v>
      </c>
      <c r="H977">
        <f t="shared" si="60"/>
        <v>1</v>
      </c>
      <c r="I977">
        <f t="shared" si="61"/>
        <v>1</v>
      </c>
      <c r="J977" t="str">
        <f t="shared" si="62"/>
        <v>mv Odontomachus_erythrocephalus_EX2315.contigs.fasta ./final</v>
      </c>
      <c r="K977" t="str">
        <f t="shared" si="63"/>
        <v>mv Odontomachus_erythrocephalus_EX2315.contigs.fasta Odontomachus_erythrocephalus_EX2315.contigs.fasta</v>
      </c>
    </row>
    <row r="978" spans="1:11">
      <c r="A978" t="s">
        <v>4073</v>
      </c>
      <c r="B978" t="s">
        <v>5832</v>
      </c>
      <c r="C978" t="str">
        <f>VLOOKUP(A978,dataset!B:K,2,0)</f>
        <v>KEEP</v>
      </c>
      <c r="D978">
        <f>VLOOKUP(A978,dataset!B:K,3,0)</f>
        <v>0</v>
      </c>
      <c r="E978" t="str">
        <f>VLOOKUP(A978,dataset!B:K,9,0)</f>
        <v>Odontomachus_erythrocephala_EX3137</v>
      </c>
      <c r="F978" t="str">
        <f>VLOOKUP(A978,dataset!B:K,10,0)</f>
        <v>Odontomachus_erythrocephalus_EX3137</v>
      </c>
      <c r="G978" t="s">
        <v>5832</v>
      </c>
      <c r="H978">
        <f t="shared" si="60"/>
        <v>1</v>
      </c>
      <c r="I978">
        <f t="shared" si="61"/>
        <v>1</v>
      </c>
      <c r="J978" t="str">
        <f t="shared" si="62"/>
        <v>mv Odontomachus_erythrocephalus_EX3137.contigs.fasta ./final</v>
      </c>
      <c r="K978" t="str">
        <f t="shared" si="63"/>
        <v>mv Odontomachus_erythrocephalus_EX3137.contigs.fasta Odontomachus_erythrocephalus_EX3137.contigs.fasta</v>
      </c>
    </row>
    <row r="979" spans="1:11">
      <c r="A979" t="s">
        <v>1266</v>
      </c>
      <c r="B979" t="s">
        <v>2830</v>
      </c>
      <c r="C979" t="str">
        <f>VLOOKUP(A979,dataset!B:K,2,0)</f>
        <v>KEEP</v>
      </c>
      <c r="D979">
        <f>VLOOKUP(A979,dataset!B:K,3,0)</f>
        <v>0</v>
      </c>
      <c r="E979" t="str">
        <f>VLOOKUP(A979,dataset!B:K,9,0)</f>
        <v>Odontomachus_floresensis_D2114</v>
      </c>
      <c r="F979" t="str">
        <f>VLOOKUP(A979,dataset!B:K,10,0)</f>
        <v>Odontomachus_floresensis_D2114</v>
      </c>
      <c r="G979" t="s">
        <v>2830</v>
      </c>
      <c r="H979">
        <f t="shared" si="60"/>
        <v>1</v>
      </c>
      <c r="I979">
        <f t="shared" si="61"/>
        <v>1</v>
      </c>
      <c r="J979" t="str">
        <f t="shared" si="62"/>
        <v>mv Odontomachus_floresensis_D2114.contigs.fasta ./final</v>
      </c>
      <c r="K979" t="str">
        <f t="shared" si="63"/>
        <v>mv Odontomachus_floresensis_D2114.contigs.fasta Odontomachus_floresensis_D2114.contigs.fasta</v>
      </c>
    </row>
    <row r="980" spans="1:11">
      <c r="A980" t="s">
        <v>1268</v>
      </c>
      <c r="B980" t="s">
        <v>2831</v>
      </c>
      <c r="C980" t="str">
        <f>VLOOKUP(A980,dataset!B:K,2,0)</f>
        <v>KEEP</v>
      </c>
      <c r="D980">
        <f>VLOOKUP(A980,dataset!B:K,3,0)</f>
        <v>0</v>
      </c>
      <c r="E980" t="str">
        <f>VLOOKUP(A980,dataset!B:K,9,0)</f>
        <v>Odontomachus_fulgidus_EX2667</v>
      </c>
      <c r="F980" t="str">
        <f>VLOOKUP(A980,dataset!B:K,10,0)</f>
        <v>Odontomachus_fulgidus_EX2667</v>
      </c>
      <c r="G980" t="s">
        <v>2831</v>
      </c>
      <c r="H980">
        <f t="shared" si="60"/>
        <v>1</v>
      </c>
      <c r="I980">
        <f t="shared" si="61"/>
        <v>1</v>
      </c>
      <c r="J980" t="str">
        <f t="shared" si="62"/>
        <v>mv Odontomachus_fulgidus_EX2667.contigs.fasta ./final</v>
      </c>
      <c r="K980" t="str">
        <f t="shared" si="63"/>
        <v>mv Odontomachus_fulgidus_EX2667.contigs.fasta Odontomachus_fulgidus_EX2667.contigs.fasta</v>
      </c>
    </row>
    <row r="981" spans="1:11">
      <c r="A981" t="s">
        <v>1270</v>
      </c>
      <c r="B981" t="s">
        <v>2832</v>
      </c>
      <c r="C981" t="str">
        <f>VLOOKUP(A981,dataset!B:K,2,0)</f>
        <v>KEEP</v>
      </c>
      <c r="D981">
        <f>VLOOKUP(A981,dataset!B:K,3,0)</f>
        <v>0</v>
      </c>
      <c r="E981" t="str">
        <f>VLOOKUP(A981,dataset!B:K,9,0)</f>
        <v>Odontomachus_haematodus_EX2301</v>
      </c>
      <c r="F981" t="str">
        <f>VLOOKUP(A981,dataset!B:K,10,0)</f>
        <v>Odontomachus_haematodus_EX2301</v>
      </c>
      <c r="G981" t="s">
        <v>2832</v>
      </c>
      <c r="H981">
        <f t="shared" si="60"/>
        <v>1</v>
      </c>
      <c r="I981">
        <f t="shared" si="61"/>
        <v>1</v>
      </c>
      <c r="J981" t="str">
        <f t="shared" si="62"/>
        <v>mv Odontomachus_haematodus_EX2301.contigs.fasta ./final</v>
      </c>
      <c r="K981" t="str">
        <f t="shared" si="63"/>
        <v>mv Odontomachus_haematodus_EX2301.contigs.fasta Odontomachus_haematodus_EX2301.contigs.fasta</v>
      </c>
    </row>
    <row r="982" spans="1:11">
      <c r="A982" t="s">
        <v>1272</v>
      </c>
      <c r="B982" t="s">
        <v>2833</v>
      </c>
      <c r="C982" t="str">
        <f>VLOOKUP(A982,dataset!B:K,2,0)</f>
        <v>KEEP</v>
      </c>
      <c r="D982">
        <f>VLOOKUP(A982,dataset!B:K,3,0)</f>
        <v>0</v>
      </c>
      <c r="E982" t="str">
        <f>VLOOKUP(A982,dataset!B:K,9,0)</f>
        <v>Odontomachus_hastatus_EX2290</v>
      </c>
      <c r="F982" t="str">
        <f>VLOOKUP(A982,dataset!B:K,10,0)</f>
        <v>Odontomachus_hastatus_EX2290</v>
      </c>
      <c r="G982" t="s">
        <v>2833</v>
      </c>
      <c r="H982">
        <f t="shared" si="60"/>
        <v>1</v>
      </c>
      <c r="I982">
        <f t="shared" si="61"/>
        <v>1</v>
      </c>
      <c r="J982" t="str">
        <f t="shared" si="62"/>
        <v>mv Odontomachus_hastatus_EX2290.contigs.fasta ./final</v>
      </c>
      <c r="K982" t="str">
        <f t="shared" si="63"/>
        <v>mv Odontomachus_hastatus_EX2290.contigs.fasta Odontomachus_hastatus_EX2290.contigs.fasta</v>
      </c>
    </row>
    <row r="983" spans="1:11">
      <c r="A983" t="s">
        <v>4075</v>
      </c>
      <c r="B983" t="s">
        <v>4290</v>
      </c>
      <c r="C983" t="str">
        <f>VLOOKUP(A983,dataset!B:K,2,0)</f>
        <v>KEEP</v>
      </c>
      <c r="D983">
        <f>VLOOKUP(A983,dataset!B:K,3,0)</f>
        <v>0</v>
      </c>
      <c r="E983" t="str">
        <f>VLOOKUP(A983,dataset!B:K,9,0)</f>
        <v>Odontomachus_imperator_EX3010</v>
      </c>
      <c r="F983" t="str">
        <f>VLOOKUP(A983,dataset!B:K,10,0)</f>
        <v>Odontomachus_imperator_EX3010</v>
      </c>
      <c r="G983" t="s">
        <v>4290</v>
      </c>
      <c r="H983">
        <f t="shared" si="60"/>
        <v>1</v>
      </c>
      <c r="I983">
        <f t="shared" si="61"/>
        <v>1</v>
      </c>
      <c r="J983" t="str">
        <f t="shared" si="62"/>
        <v>mv Odontomachus_imperator_EX3010.contigs.fasta ./final</v>
      </c>
      <c r="K983" t="str">
        <f t="shared" si="63"/>
        <v>mv Odontomachus_imperator_EX3010.contigs.fasta Odontomachus_imperator_EX3010.contigs.fasta</v>
      </c>
    </row>
    <row r="984" spans="1:11">
      <c r="A984" t="s">
        <v>4077</v>
      </c>
      <c r="B984" t="s">
        <v>4308</v>
      </c>
      <c r="C984" t="str">
        <f>VLOOKUP(A984,dataset!B:K,2,0)</f>
        <v>KEEP</v>
      </c>
      <c r="D984">
        <f>VLOOKUP(A984,dataset!B:K,3,0)</f>
        <v>0</v>
      </c>
      <c r="E984" t="str">
        <f>VLOOKUP(A984,dataset!B:K,9,0)</f>
        <v>Odontomachus_indet_EX3053</v>
      </c>
      <c r="F984" t="str">
        <f>VLOOKUP(A984,dataset!B:K,10,0)</f>
        <v>Odontomachus_papuanus_EX3053</v>
      </c>
      <c r="G984" t="s">
        <v>5786</v>
      </c>
      <c r="H984">
        <f t="shared" si="60"/>
        <v>0</v>
      </c>
      <c r="I984">
        <f t="shared" si="61"/>
        <v>1</v>
      </c>
      <c r="J984" t="str">
        <f t="shared" si="62"/>
        <v>mv Odontomachus_indet_EX3053.contigs.fasta ./final</v>
      </c>
      <c r="K984" t="str">
        <f t="shared" si="63"/>
        <v>mv Odontomachus_indet_EX3053.contigs.fasta Odontomachus_papuanus_EX3053.contigs.fasta</v>
      </c>
    </row>
    <row r="985" spans="1:11">
      <c r="A985" t="s">
        <v>4079</v>
      </c>
      <c r="B985" t="s">
        <v>4318</v>
      </c>
      <c r="C985" t="str">
        <f>VLOOKUP(A985,dataset!B:K,2,0)</f>
        <v>REMOVE</v>
      </c>
      <c r="D985">
        <f>VLOOKUP(A985,dataset!B:K,3,0)</f>
        <v>0</v>
      </c>
      <c r="E985" t="str">
        <f>VLOOKUP(A985,dataset!B:K,9,0)</f>
        <v>Odontomachus_indet_EX3054</v>
      </c>
      <c r="F985" t="str">
        <f>VLOOKUP(A985,dataset!B:K,10,0)</f>
        <v>Odontomachus_testaceus_EX3054</v>
      </c>
      <c r="G985" t="s">
        <v>6081</v>
      </c>
      <c r="H985">
        <f t="shared" si="60"/>
        <v>0</v>
      </c>
      <c r="I985">
        <f t="shared" si="61"/>
        <v>1</v>
      </c>
      <c r="J985" t="str">
        <f t="shared" si="62"/>
        <v>mv Odontomachus_indet_EX3054.contigs.fasta ./final</v>
      </c>
      <c r="K985" t="str">
        <f t="shared" si="63"/>
        <v>mv Odontomachus_indet_EX3054.contigs.fasta Odontomachus_testaceus_EX3054.contigs.fasta</v>
      </c>
    </row>
    <row r="986" spans="1:11">
      <c r="A986" t="s">
        <v>4081</v>
      </c>
      <c r="B986" t="s">
        <v>4340</v>
      </c>
      <c r="C986" t="str">
        <f>VLOOKUP(A986,dataset!B:K,2,0)</f>
        <v>REMOVE</v>
      </c>
      <c r="D986">
        <f>VLOOKUP(A986,dataset!B:K,3,0)</f>
        <v>0</v>
      </c>
      <c r="E986" t="str">
        <f>VLOOKUP(A986,dataset!B:K,9,0)</f>
        <v>Odontomachus_indet_EX3057</v>
      </c>
      <c r="F986" t="str">
        <f>VLOOKUP(A986,dataset!B:K,10,0)</f>
        <v>Odontomachus_malignus_EX3057</v>
      </c>
      <c r="G986" t="s">
        <v>5762</v>
      </c>
      <c r="H986">
        <f t="shared" si="60"/>
        <v>0</v>
      </c>
      <c r="I986">
        <f t="shared" si="61"/>
        <v>1</v>
      </c>
      <c r="J986" t="str">
        <f t="shared" si="62"/>
        <v>mv Odontomachus_indet_EX3057.contigs.fasta ./final</v>
      </c>
      <c r="K986" t="str">
        <f t="shared" si="63"/>
        <v>mv Odontomachus_indet_EX3057.contigs.fasta Odontomachus_malignus_EX3057.contigs.fasta</v>
      </c>
    </row>
    <row r="987" spans="1:11">
      <c r="A987" t="s">
        <v>1274</v>
      </c>
      <c r="B987" t="s">
        <v>2834</v>
      </c>
      <c r="C987" t="str">
        <f>VLOOKUP(A987,dataset!B:K,2,0)</f>
        <v>KEEP</v>
      </c>
      <c r="D987">
        <f>VLOOKUP(A987,dataset!B:K,3,0)</f>
        <v>0</v>
      </c>
      <c r="E987" t="str">
        <f>VLOOKUP(A987,dataset!B:K,9,0)</f>
        <v>Odontomachus_insularis_EX2255</v>
      </c>
      <c r="F987" t="str">
        <f>VLOOKUP(A987,dataset!B:K,10,0)</f>
        <v>Odontomachus_insularis_EX2255</v>
      </c>
      <c r="G987" t="s">
        <v>2834</v>
      </c>
      <c r="H987">
        <f t="shared" si="60"/>
        <v>1</v>
      </c>
      <c r="I987">
        <f t="shared" si="61"/>
        <v>1</v>
      </c>
      <c r="J987" t="str">
        <f t="shared" si="62"/>
        <v>mv Odontomachus_insularis_EX2255.contigs.fasta ./final</v>
      </c>
      <c r="K987" t="str">
        <f t="shared" si="63"/>
        <v>mv Odontomachus_insularis_EX2255.contigs.fasta Odontomachus_insularis_EX2255.contigs.fasta</v>
      </c>
    </row>
    <row r="988" spans="1:11">
      <c r="A988" t="s">
        <v>1276</v>
      </c>
      <c r="B988" t="s">
        <v>2835</v>
      </c>
      <c r="C988" t="str">
        <f>VLOOKUP(A988,dataset!B:K,2,0)</f>
        <v>KEEP</v>
      </c>
      <c r="D988">
        <f>VLOOKUP(A988,dataset!B:K,3,0)</f>
        <v>0</v>
      </c>
      <c r="E988" t="str">
        <f>VLOOKUP(A988,dataset!B:K,9,0)</f>
        <v>Odontomachus_laticeps_EX2287</v>
      </c>
      <c r="F988" t="str">
        <f>VLOOKUP(A988,dataset!B:K,10,0)</f>
        <v>Odontomachus_laticeps_EX2287</v>
      </c>
      <c r="G988" t="s">
        <v>2835</v>
      </c>
      <c r="H988">
        <f t="shared" si="60"/>
        <v>1</v>
      </c>
      <c r="I988">
        <f t="shared" si="61"/>
        <v>1</v>
      </c>
      <c r="J988" t="str">
        <f t="shared" si="62"/>
        <v>mv Odontomachus_laticeps_EX2287.contigs.fasta ./final</v>
      </c>
      <c r="K988" t="str">
        <f t="shared" si="63"/>
        <v>mv Odontomachus_laticeps_EX2287.contigs.fasta Odontomachus_laticeps_EX2287.contigs.fasta</v>
      </c>
    </row>
    <row r="989" spans="1:11">
      <c r="A989" t="s">
        <v>1278</v>
      </c>
      <c r="B989" t="s">
        <v>2836</v>
      </c>
      <c r="C989" t="str">
        <f>VLOOKUP(A989,dataset!B:K,2,0)</f>
        <v>KEEP</v>
      </c>
      <c r="D989">
        <f>VLOOKUP(A989,dataset!B:K,3,0)</f>
        <v>0</v>
      </c>
      <c r="E989" t="str">
        <f>VLOOKUP(A989,dataset!B:K,9,0)</f>
        <v>Odontomachus_latidens_EX2678</v>
      </c>
      <c r="F989" t="str">
        <f>VLOOKUP(A989,dataset!B:K,10,0)</f>
        <v>Odontomachus_latidens_EX2678</v>
      </c>
      <c r="G989" t="s">
        <v>2836</v>
      </c>
      <c r="H989">
        <f t="shared" si="60"/>
        <v>1</v>
      </c>
      <c r="I989">
        <f t="shared" si="61"/>
        <v>1</v>
      </c>
      <c r="J989" t="str">
        <f t="shared" si="62"/>
        <v>mv Odontomachus_latidens_EX2678.contigs.fasta ./final</v>
      </c>
      <c r="K989" t="str">
        <f t="shared" si="63"/>
        <v>mv Odontomachus_latidens_EX2678.contigs.fasta Odontomachus_latidens_EX2678.contigs.fasta</v>
      </c>
    </row>
    <row r="990" spans="1:11">
      <c r="A990" t="s">
        <v>4083</v>
      </c>
      <c r="B990" t="s">
        <v>4304</v>
      </c>
      <c r="C990" t="str">
        <f>VLOOKUP(A990,dataset!B:K,2,0)</f>
        <v>KEEP</v>
      </c>
      <c r="D990" t="str">
        <f>VLOOKUP(A990,dataset!B:K,3,0)</f>
        <v>KEEP</v>
      </c>
      <c r="E990" t="str">
        <f>VLOOKUP(A990,dataset!B:K,9,0)</f>
        <v>Odontomachus_malignus_EX3027</v>
      </c>
      <c r="F990" t="str">
        <f>VLOOKUP(A990,dataset!B:K,10,0)</f>
        <v>Odontomachus_malignus_EX3027</v>
      </c>
      <c r="G990" t="s">
        <v>4304</v>
      </c>
      <c r="H990">
        <f t="shared" si="60"/>
        <v>1</v>
      </c>
      <c r="I990">
        <f t="shared" si="61"/>
        <v>1</v>
      </c>
      <c r="J990" t="str">
        <f t="shared" si="62"/>
        <v>mv Odontomachus_malignus_EX3027.contigs.fasta ./final</v>
      </c>
      <c r="K990" t="str">
        <f t="shared" si="63"/>
        <v>mv Odontomachus_malignus_EX3027.contigs.fasta Odontomachus_malignus_EX3027.contigs.fasta</v>
      </c>
    </row>
    <row r="991" spans="1:11">
      <c r="A991" t="s">
        <v>1280</v>
      </c>
      <c r="B991" t="s">
        <v>2837</v>
      </c>
      <c r="C991" t="str">
        <f>VLOOKUP(A991,dataset!B:K,2,0)</f>
        <v>KEEP</v>
      </c>
      <c r="D991">
        <f>VLOOKUP(A991,dataset!B:K,3,0)</f>
        <v>0</v>
      </c>
      <c r="E991" t="str">
        <f>VLOOKUP(A991,dataset!B:K,9,0)</f>
        <v>Odontomachus_meinerti_EX1577</v>
      </c>
      <c r="F991" t="str">
        <f>VLOOKUP(A991,dataset!B:K,10,0)</f>
        <v>Odontomachus_meinerti_EX1577</v>
      </c>
      <c r="G991" t="s">
        <v>2837</v>
      </c>
      <c r="H991">
        <f t="shared" si="60"/>
        <v>1</v>
      </c>
      <c r="I991">
        <f t="shared" si="61"/>
        <v>1</v>
      </c>
      <c r="J991" t="str">
        <f t="shared" si="62"/>
        <v>mv Odontomachus_meinerti_EX1577.contigs.fasta ./final</v>
      </c>
      <c r="K991" t="str">
        <f t="shared" si="63"/>
        <v>mv Odontomachus_meinerti_EX1577.contigs.fasta Odontomachus_meinerti_EX1577.contigs.fasta</v>
      </c>
    </row>
    <row r="992" spans="1:11">
      <c r="A992" t="s">
        <v>1282</v>
      </c>
      <c r="B992" t="s">
        <v>2838</v>
      </c>
      <c r="C992" t="str">
        <f>VLOOKUP(A992,dataset!B:K,2,0)</f>
        <v>KEEP</v>
      </c>
      <c r="D992">
        <f>VLOOKUP(A992,dataset!B:K,3,0)</f>
        <v>0</v>
      </c>
      <c r="E992" t="str">
        <f>VLOOKUP(A992,dataset!B:K,9,0)</f>
        <v>Odontomachus_minangkabau_EX2690</v>
      </c>
      <c r="F992" t="str">
        <f>VLOOKUP(A992,dataset!B:K,10,0)</f>
        <v>Odontomachus_minangkabau_EX2690</v>
      </c>
      <c r="G992" t="s">
        <v>2838</v>
      </c>
      <c r="H992">
        <f t="shared" si="60"/>
        <v>1</v>
      </c>
      <c r="I992">
        <f t="shared" si="61"/>
        <v>1</v>
      </c>
      <c r="J992" t="str">
        <f t="shared" si="62"/>
        <v>mv Odontomachus_minangkabau_EX2690.contigs.fasta ./final</v>
      </c>
      <c r="K992" t="str">
        <f t="shared" si="63"/>
        <v>mv Odontomachus_minangkabau_EX2690.contigs.fasta Odontomachus_minangkabau_EX2690.contigs.fasta</v>
      </c>
    </row>
    <row r="993" spans="1:11">
      <c r="A993" t="s">
        <v>1284</v>
      </c>
      <c r="B993" t="s">
        <v>2839</v>
      </c>
      <c r="C993" t="str">
        <f>VLOOKUP(A993,dataset!B:K,2,0)</f>
        <v>REMOVE</v>
      </c>
      <c r="D993">
        <f>VLOOKUP(A993,dataset!B:K,3,0)</f>
        <v>0</v>
      </c>
      <c r="E993" t="str">
        <f>VLOOKUP(A993,dataset!B:K,9,0)</f>
        <v>Odontomachus_opaciventris_EX2272</v>
      </c>
      <c r="F993" t="str">
        <f>VLOOKUP(A993,dataset!B:K,10,0)</f>
        <v>Odontomachus_opaciventris_EX2272</v>
      </c>
      <c r="G993" t="s">
        <v>2839</v>
      </c>
      <c r="H993">
        <f t="shared" si="60"/>
        <v>1</v>
      </c>
      <c r="I993">
        <f t="shared" si="61"/>
        <v>1</v>
      </c>
      <c r="J993" t="str">
        <f t="shared" si="62"/>
        <v>mv Odontomachus_opaciventris_EX2272.contigs.fasta ./final</v>
      </c>
      <c r="K993" t="str">
        <f t="shared" si="63"/>
        <v>mv Odontomachus_opaciventris_EX2272.contigs.fasta Odontomachus_opaciventris_EX2272.contigs.fasta</v>
      </c>
    </row>
    <row r="994" spans="1:11">
      <c r="A994" t="s">
        <v>4085</v>
      </c>
      <c r="B994" t="s">
        <v>4314</v>
      </c>
      <c r="C994" t="str">
        <f>VLOOKUP(A994,dataset!B:K,2,0)</f>
        <v>KEEP</v>
      </c>
      <c r="D994" t="str">
        <f>VLOOKUP(A994,dataset!B:K,3,0)</f>
        <v>KEEP</v>
      </c>
      <c r="E994" t="str">
        <f>VLOOKUP(A994,dataset!B:K,9,0)</f>
        <v>Odontomachus_opaciventris_EX3136</v>
      </c>
      <c r="F994" t="str">
        <f>VLOOKUP(A994,dataset!B:K,10,0)</f>
        <v>Odontomachus_opaciventris_EX3136</v>
      </c>
      <c r="G994" t="s">
        <v>4314</v>
      </c>
      <c r="H994">
        <f t="shared" si="60"/>
        <v>1</v>
      </c>
      <c r="I994">
        <f t="shared" si="61"/>
        <v>1</v>
      </c>
      <c r="J994" t="str">
        <f t="shared" si="62"/>
        <v>mv Odontomachus_opaciventris_EX3136.contigs.fasta ./final</v>
      </c>
      <c r="K994" t="str">
        <f t="shared" si="63"/>
        <v>mv Odontomachus_opaciventris_EX3136.contigs.fasta Odontomachus_opaciventris_EX3136.contigs.fasta</v>
      </c>
    </row>
    <row r="995" spans="1:11">
      <c r="A995" t="s">
        <v>4087</v>
      </c>
      <c r="B995" t="s">
        <v>4329</v>
      </c>
      <c r="C995" t="str">
        <f>VLOOKUP(A995,dataset!B:K,2,0)</f>
        <v>KEEP</v>
      </c>
      <c r="D995">
        <f>VLOOKUP(A995,dataset!B:K,3,0)</f>
        <v>0</v>
      </c>
      <c r="E995" t="str">
        <f>VLOOKUP(A995,dataset!B:K,9,0)</f>
        <v>Odontomachus_opaculus_B_EX3055</v>
      </c>
      <c r="F995" t="str">
        <f>VLOOKUP(A995,dataset!B:K,10,0)</f>
        <v>Odontomachus_opaculus_B_EX3055</v>
      </c>
      <c r="G995" t="s">
        <v>4329</v>
      </c>
      <c r="H995">
        <f t="shared" si="60"/>
        <v>1</v>
      </c>
      <c r="I995">
        <f t="shared" si="61"/>
        <v>1</v>
      </c>
      <c r="J995" t="str">
        <f t="shared" si="62"/>
        <v>mv Odontomachus_opaculus_B_EX3055.contigs.fasta ./final</v>
      </c>
      <c r="K995" t="str">
        <f t="shared" si="63"/>
        <v>mv Odontomachus_opaculus_B_EX3055.contigs.fasta Odontomachus_opaculus_B_EX3055.contigs.fasta</v>
      </c>
    </row>
    <row r="996" spans="1:11">
      <c r="A996" t="s">
        <v>1286</v>
      </c>
      <c r="B996" t="s">
        <v>2840</v>
      </c>
      <c r="C996" t="str">
        <f>VLOOKUP(A996,dataset!B:K,2,0)</f>
        <v>KEEP</v>
      </c>
      <c r="D996">
        <f>VLOOKUP(A996,dataset!B:K,3,0)</f>
        <v>0</v>
      </c>
      <c r="E996" t="str">
        <f>VLOOKUP(A996,dataset!B:K,9,0)</f>
        <v>Odontomachus_panamensis_EX2308</v>
      </c>
      <c r="F996" t="str">
        <f>VLOOKUP(A996,dataset!B:K,10,0)</f>
        <v>Odontomachus_panamensis_EX2308</v>
      </c>
      <c r="G996" t="s">
        <v>2840</v>
      </c>
      <c r="H996">
        <f t="shared" si="60"/>
        <v>1</v>
      </c>
      <c r="I996">
        <f t="shared" si="61"/>
        <v>1</v>
      </c>
      <c r="J996" t="str">
        <f t="shared" si="62"/>
        <v>mv Odontomachus_panamensis_EX2308.contigs.fasta ./final</v>
      </c>
      <c r="K996" t="str">
        <f t="shared" si="63"/>
        <v>mv Odontomachus_panamensis_EX2308.contigs.fasta Odontomachus_panamensis_EX2308.contigs.fasta</v>
      </c>
    </row>
    <row r="997" spans="1:11">
      <c r="A997" t="s">
        <v>4089</v>
      </c>
      <c r="B997" t="s">
        <v>4256</v>
      </c>
      <c r="C997" t="str">
        <f>VLOOKUP(A997,dataset!B:K,2,0)</f>
        <v>REMOVE</v>
      </c>
      <c r="D997">
        <f>VLOOKUP(A997,dataset!B:K,3,0)</f>
        <v>0</v>
      </c>
      <c r="E997" t="str">
        <f>VLOOKUP(A997,dataset!B:K,9,0)</f>
        <v>Odontomachus_papuanus_EX3007</v>
      </c>
      <c r="F997" t="str">
        <f>VLOOKUP(A997,dataset!B:K,10,0)</f>
        <v>Odontomachus_papuanus_EX3007</v>
      </c>
      <c r="G997" t="s">
        <v>4256</v>
      </c>
      <c r="H997">
        <f t="shared" si="60"/>
        <v>1</v>
      </c>
      <c r="I997">
        <f t="shared" si="61"/>
        <v>1</v>
      </c>
      <c r="J997" t="str">
        <f t="shared" si="62"/>
        <v>mv Odontomachus_papuanus_EX3007.contigs.fasta ./final</v>
      </c>
      <c r="K997" t="str">
        <f t="shared" si="63"/>
        <v>mv Odontomachus_papuanus_EX3007.contigs.fasta Odontomachus_papuanus_EX3007.contigs.fasta</v>
      </c>
    </row>
    <row r="998" spans="1:11">
      <c r="A998" t="s">
        <v>4091</v>
      </c>
      <c r="B998" t="s">
        <v>4250</v>
      </c>
      <c r="C998" t="str">
        <f>VLOOKUP(A998,dataset!B:K,2,0)</f>
        <v>KEEP</v>
      </c>
      <c r="D998">
        <f>VLOOKUP(A998,dataset!B:K,3,0)</f>
        <v>0</v>
      </c>
      <c r="E998" t="str">
        <f>VLOOKUP(A998,dataset!B:K,9,0)</f>
        <v>Odontomachus_PH02_EX2956</v>
      </c>
      <c r="F998" t="str">
        <f>VLOOKUP(A998,dataset!B:K,10,0)</f>
        <v>Odontomachus_PH02_EX2956</v>
      </c>
      <c r="G998" t="s">
        <v>4250</v>
      </c>
      <c r="H998">
        <f t="shared" si="60"/>
        <v>1</v>
      </c>
      <c r="I998">
        <f t="shared" si="61"/>
        <v>1</v>
      </c>
      <c r="J998" t="str">
        <f t="shared" si="62"/>
        <v>mv Odontomachus_PH02_EX2956.contigs.fasta ./final</v>
      </c>
      <c r="K998" t="str">
        <f t="shared" si="63"/>
        <v>mv Odontomachus_PH02_EX2956.contigs.fasta Odontomachus_PH02_EX2956.contigs.fasta</v>
      </c>
    </row>
    <row r="999" spans="1:11">
      <c r="A999" t="s">
        <v>1288</v>
      </c>
      <c r="B999" t="s">
        <v>2841</v>
      </c>
      <c r="C999" t="str">
        <f>VLOOKUP(A999,dataset!B:K,2,0)</f>
        <v>KEEP</v>
      </c>
      <c r="D999">
        <f>VLOOKUP(A999,dataset!B:K,3,0)</f>
        <v>0</v>
      </c>
      <c r="E999" t="str">
        <f>VLOOKUP(A999,dataset!B:K,9,0)</f>
        <v>Odontomachus_procerus_EX2671</v>
      </c>
      <c r="F999" t="str">
        <f>VLOOKUP(A999,dataset!B:K,10,0)</f>
        <v>Odontomachus_procerus_EX2671</v>
      </c>
      <c r="G999" t="s">
        <v>2841</v>
      </c>
      <c r="H999">
        <f t="shared" si="60"/>
        <v>1</v>
      </c>
      <c r="I999">
        <f t="shared" si="61"/>
        <v>1</v>
      </c>
      <c r="J999" t="str">
        <f t="shared" si="62"/>
        <v>mv Odontomachus_procerus_EX2671.contigs.fasta ./final</v>
      </c>
      <c r="K999" t="str">
        <f t="shared" si="63"/>
        <v>mv Odontomachus_procerus_EX2671.contigs.fasta Odontomachus_procerus_EX2671.contigs.fasta</v>
      </c>
    </row>
    <row r="1000" spans="1:11">
      <c r="A1000" t="s">
        <v>1290</v>
      </c>
      <c r="B1000" t="s">
        <v>2842</v>
      </c>
      <c r="C1000" t="str">
        <f>VLOOKUP(A1000,dataset!B:K,2,0)</f>
        <v>KEEP</v>
      </c>
      <c r="D1000" t="str">
        <f>VLOOKUP(A1000,dataset!B:K,3,0)</f>
        <v>KEEP</v>
      </c>
      <c r="E1000" t="str">
        <f>VLOOKUP(A1000,dataset!B:K,9,0)</f>
        <v>Odontomachus_rixosus_EX2256</v>
      </c>
      <c r="F1000" t="str">
        <f>VLOOKUP(A1000,dataset!B:K,10,0)</f>
        <v>Odontomachus_rixosus_EX2256</v>
      </c>
      <c r="G1000" t="s">
        <v>2842</v>
      </c>
      <c r="H1000">
        <f t="shared" si="60"/>
        <v>1</v>
      </c>
      <c r="I1000">
        <f t="shared" si="61"/>
        <v>1</v>
      </c>
      <c r="J1000" t="str">
        <f t="shared" si="62"/>
        <v>mv Odontomachus_rixosus_EX2256.contigs.fasta ./final</v>
      </c>
      <c r="K1000" t="str">
        <f t="shared" si="63"/>
        <v>mv Odontomachus_rixosus_EX2256.contigs.fasta Odontomachus_rixosus_EX2256.contigs.fasta</v>
      </c>
    </row>
    <row r="1001" spans="1:11">
      <c r="A1001" t="s">
        <v>4093</v>
      </c>
      <c r="B1001" t="s">
        <v>4295</v>
      </c>
      <c r="C1001" t="str">
        <f>VLOOKUP(A1001,dataset!B:K,2,0)</f>
        <v>KEEP</v>
      </c>
      <c r="D1001">
        <f>VLOOKUP(A1001,dataset!B:K,3,0)</f>
        <v>0</v>
      </c>
      <c r="E1001" t="str">
        <f>VLOOKUP(A1001,dataset!B:K,9,0)</f>
        <v>Odontomachus_rufithorax_EX2952</v>
      </c>
      <c r="F1001" t="str">
        <f>VLOOKUP(A1001,dataset!B:K,10,0)</f>
        <v>Odontomachus_rufithorax_EX2952</v>
      </c>
      <c r="G1001" t="s">
        <v>4295</v>
      </c>
      <c r="H1001">
        <f t="shared" si="60"/>
        <v>1</v>
      </c>
      <c r="I1001">
        <f t="shared" si="61"/>
        <v>1</v>
      </c>
      <c r="J1001" t="str">
        <f t="shared" si="62"/>
        <v>mv Odontomachus_rufithorax_EX2952.contigs.fasta ./final</v>
      </c>
      <c r="K1001" t="str">
        <f t="shared" si="63"/>
        <v>mv Odontomachus_rufithorax_EX2952.contigs.fasta Odontomachus_rufithorax_EX2952.contigs.fasta</v>
      </c>
    </row>
    <row r="1002" spans="1:11">
      <c r="A1002" t="s">
        <v>4095</v>
      </c>
      <c r="B1002" t="s">
        <v>4351</v>
      </c>
      <c r="C1002" t="str">
        <f>VLOOKUP(A1002,dataset!B:K,2,0)</f>
        <v>KEEP</v>
      </c>
      <c r="D1002">
        <f>VLOOKUP(A1002,dataset!B:K,3,0)</f>
        <v>0</v>
      </c>
      <c r="E1002" t="str">
        <f>VLOOKUP(A1002,dataset!B:K,9,0)</f>
        <v>Odontomachus_ruginodis_EX3078</v>
      </c>
      <c r="F1002" t="str">
        <f>VLOOKUP(A1002,dataset!B:K,10,0)</f>
        <v>Odontomachus_ruginodis_EX3078</v>
      </c>
      <c r="G1002" t="s">
        <v>4351</v>
      </c>
      <c r="H1002">
        <f t="shared" si="60"/>
        <v>1</v>
      </c>
      <c r="I1002">
        <f t="shared" si="61"/>
        <v>1</v>
      </c>
      <c r="J1002" t="str">
        <f t="shared" si="62"/>
        <v>mv Odontomachus_ruginodis_EX3078.contigs.fasta ./final</v>
      </c>
      <c r="K1002" t="str">
        <f t="shared" si="63"/>
        <v>mv Odontomachus_ruginodis_EX3078.contigs.fasta Odontomachus_ruginodis_EX3078.contigs.fasta</v>
      </c>
    </row>
    <row r="1003" spans="1:11">
      <c r="A1003" t="s">
        <v>4097</v>
      </c>
      <c r="B1003" t="s">
        <v>4349</v>
      </c>
      <c r="C1003" t="str">
        <f>VLOOKUP(A1003,dataset!B:K,2,0)</f>
        <v>KEEP</v>
      </c>
      <c r="D1003" t="str">
        <f>VLOOKUP(A1003,dataset!B:K,3,0)</f>
        <v>KEEP</v>
      </c>
      <c r="E1003" t="str">
        <f>VLOOKUP(A1003,dataset!B:K,9,0)</f>
        <v>Odontomachus_saevissmus_EX3058</v>
      </c>
      <c r="F1003" t="str">
        <f>VLOOKUP(A1003,dataset!B:K,10,0)</f>
        <v>Odontomachus_saevissimus_EX3058</v>
      </c>
      <c r="G1003" t="s">
        <v>5989</v>
      </c>
      <c r="H1003">
        <f t="shared" si="60"/>
        <v>0</v>
      </c>
      <c r="I1003">
        <f t="shared" si="61"/>
        <v>1</v>
      </c>
      <c r="J1003" t="str">
        <f t="shared" si="62"/>
        <v>mv Odontomachus_saevissmus_EX3058.contigs.fasta ./final</v>
      </c>
      <c r="K1003" t="str">
        <f t="shared" si="63"/>
        <v>mv Odontomachus_saevissmus_EX3058.contigs.fasta Odontomachus_saevissimus_EX3058.contigs.fasta</v>
      </c>
    </row>
    <row r="1004" spans="1:11">
      <c r="A1004" t="s">
        <v>1292</v>
      </c>
      <c r="B1004" t="s">
        <v>2843</v>
      </c>
      <c r="C1004" t="str">
        <f>VLOOKUP(A1004,dataset!B:K,2,0)</f>
        <v>KEEP</v>
      </c>
      <c r="D1004">
        <f>VLOOKUP(A1004,dataset!B:K,3,0)</f>
        <v>0</v>
      </c>
      <c r="E1004" t="str">
        <f>VLOOKUP(A1004,dataset!B:K,9,0)</f>
        <v>Odontomachus_scalptus_EX2257</v>
      </c>
      <c r="F1004" t="str">
        <f>VLOOKUP(A1004,dataset!B:K,10,0)</f>
        <v>Odontomachus_scalptus_EX2257</v>
      </c>
      <c r="G1004" t="s">
        <v>2843</v>
      </c>
      <c r="H1004">
        <f t="shared" si="60"/>
        <v>1</v>
      </c>
      <c r="I1004">
        <f t="shared" si="61"/>
        <v>1</v>
      </c>
      <c r="J1004" t="str">
        <f t="shared" si="62"/>
        <v>mv Odontomachus_scalptus_EX2257.contigs.fasta ./final</v>
      </c>
      <c r="K1004" t="str">
        <f t="shared" si="63"/>
        <v>mv Odontomachus_scalptus_EX2257.contigs.fasta Odontomachus_scalptus_EX2257.contigs.fasta</v>
      </c>
    </row>
    <row r="1005" spans="1:11">
      <c r="A1005" t="s">
        <v>4099</v>
      </c>
      <c r="B1005" t="s">
        <v>4215</v>
      </c>
      <c r="C1005" t="str">
        <f>VLOOKUP(A1005,dataset!B:K,2,0)</f>
        <v>REMOVE</v>
      </c>
      <c r="D1005">
        <f>VLOOKUP(A1005,dataset!B:K,3,0)</f>
        <v>0</v>
      </c>
      <c r="E1005" t="str">
        <f>VLOOKUP(A1005,dataset!B:K,9,0)</f>
        <v>Odontomachus_simillimus_EX2953</v>
      </c>
      <c r="F1005" t="str">
        <f>VLOOKUP(A1005,dataset!B:K,10,0)</f>
        <v>Odontomachus_simillimus_EX2953</v>
      </c>
      <c r="G1005" t="s">
        <v>4215</v>
      </c>
      <c r="H1005">
        <f t="shared" si="60"/>
        <v>1</v>
      </c>
      <c r="I1005">
        <f t="shared" si="61"/>
        <v>1</v>
      </c>
      <c r="J1005" t="str">
        <f t="shared" si="62"/>
        <v>mv Odontomachus_simillimus_EX2953.contigs.fasta ./final</v>
      </c>
      <c r="K1005" t="str">
        <f t="shared" si="63"/>
        <v>mv Odontomachus_simillimus_EX2953.contigs.fasta Odontomachus_simillimus_EX2953.contigs.fasta</v>
      </c>
    </row>
    <row r="1006" spans="1:11">
      <c r="A1006" t="s">
        <v>5910</v>
      </c>
      <c r="B1006" t="s">
        <v>5903</v>
      </c>
      <c r="C1006" t="str">
        <f>VLOOKUP(A1006,dataset!B:K,2,0)</f>
        <v>KEEP</v>
      </c>
      <c r="D1006">
        <f>VLOOKUP(A1006,dataset!B:K,3,0)</f>
        <v>0</v>
      </c>
      <c r="E1006" t="str">
        <f>VLOOKUP(A1006,dataset!B:K,9,0)</f>
        <v>Odontomachus_simillimus_MAMI0587</v>
      </c>
      <c r="F1006" t="str">
        <f>VLOOKUP(A1006,dataset!B:K,10,0)</f>
        <v>Odontomachus_simillimus_MAMI0587</v>
      </c>
      <c r="G1006" t="s">
        <v>5903</v>
      </c>
      <c r="H1006">
        <f t="shared" si="60"/>
        <v>1</v>
      </c>
      <c r="I1006">
        <f t="shared" si="61"/>
        <v>1</v>
      </c>
      <c r="J1006" t="str">
        <f t="shared" si="62"/>
        <v>mv Odontomachus_simillimus_MAMI0587.contigs.fasta ./final</v>
      </c>
      <c r="K1006" t="str">
        <f t="shared" si="63"/>
        <v>mv Odontomachus_simillimus_MAMI0587.contigs.fasta Odontomachus_simillimus_MAMI0587.contigs.fasta</v>
      </c>
    </row>
    <row r="1007" spans="1:11">
      <c r="A1007" t="s">
        <v>1294</v>
      </c>
      <c r="B1007" t="s">
        <v>2844</v>
      </c>
      <c r="C1007" t="str">
        <f>VLOOKUP(A1007,dataset!B:K,2,0)</f>
        <v>KEEP</v>
      </c>
      <c r="D1007">
        <f>VLOOKUP(A1007,dataset!B:K,3,0)</f>
        <v>0</v>
      </c>
      <c r="E1007" t="str">
        <f>VLOOKUP(A1007,dataset!B:K,9,0)</f>
        <v>Odontomachus_spissus_EX2342</v>
      </c>
      <c r="F1007" t="str">
        <f>VLOOKUP(A1007,dataset!B:K,10,0)</f>
        <v>Odontomachus_spissus_EX2342</v>
      </c>
      <c r="G1007" t="s">
        <v>2844</v>
      </c>
      <c r="H1007">
        <f t="shared" si="60"/>
        <v>1</v>
      </c>
      <c r="I1007">
        <f t="shared" si="61"/>
        <v>1</v>
      </c>
      <c r="J1007" t="str">
        <f t="shared" si="62"/>
        <v>mv Odontomachus_spissus_EX2342.contigs.fasta ./final</v>
      </c>
      <c r="K1007" t="str">
        <f t="shared" si="63"/>
        <v>mv Odontomachus_spissus_EX2342.contigs.fasta Odontomachus_spissus_EX2342.contigs.fasta</v>
      </c>
    </row>
    <row r="1008" spans="1:11">
      <c r="A1008" t="s">
        <v>4101</v>
      </c>
      <c r="B1008" t="s">
        <v>4268</v>
      </c>
      <c r="C1008" t="str">
        <f>VLOOKUP(A1008,dataset!B:K,2,0)</f>
        <v>KEEP</v>
      </c>
      <c r="D1008" t="str">
        <f>VLOOKUP(A1008,dataset!B:K,3,0)</f>
        <v>KEEP</v>
      </c>
      <c r="E1008" t="str">
        <f>VLOOKUP(A1008,dataset!B:K,9,0)</f>
        <v>Odontomachus_testaceus_EX3008</v>
      </c>
      <c r="F1008" t="str">
        <f>VLOOKUP(A1008,dataset!B:K,10,0)</f>
        <v>Odontomachus_testaceus_EX3008</v>
      </c>
      <c r="G1008" t="s">
        <v>4268</v>
      </c>
      <c r="H1008">
        <f t="shared" si="60"/>
        <v>1</v>
      </c>
      <c r="I1008">
        <f t="shared" si="61"/>
        <v>1</v>
      </c>
      <c r="J1008" t="str">
        <f t="shared" si="62"/>
        <v>mv Odontomachus_testaceus_EX3008.contigs.fasta ./final</v>
      </c>
      <c r="K1008" t="str">
        <f t="shared" si="63"/>
        <v>mv Odontomachus_testaceus_EX3008.contigs.fasta Odontomachus_testaceus_EX3008.contigs.fasta</v>
      </c>
    </row>
    <row r="1009" spans="1:11">
      <c r="A1009" t="s">
        <v>2040</v>
      </c>
      <c r="B1009" t="s">
        <v>2845</v>
      </c>
      <c r="C1009" t="str">
        <f>VLOOKUP(A1009,dataset!B:K,2,0)</f>
        <v>KEEP</v>
      </c>
      <c r="D1009" t="str">
        <f>VLOOKUP(A1009,dataset!B:K,3,0)</f>
        <v>KEEP</v>
      </c>
      <c r="E1009" t="str">
        <f>VLOOKUP(A1009,dataset!B:K,9,0)</f>
        <v>Odontomachus_troglodytes_BBX446_CASENT0347698</v>
      </c>
      <c r="F1009" t="str">
        <f>VLOOKUP(A1009,dataset!B:K,10,0)</f>
        <v>Odontomachus_troglodytes_BBX446_CASENT0347698</v>
      </c>
      <c r="G1009" t="s">
        <v>2845</v>
      </c>
      <c r="H1009">
        <f t="shared" si="60"/>
        <v>1</v>
      </c>
      <c r="I1009">
        <f t="shared" si="61"/>
        <v>1</v>
      </c>
      <c r="J1009" t="str">
        <f t="shared" si="62"/>
        <v>mv Odontomachus_troglodytes_BBX446_CASENT0347698.contigs.fasta ./final</v>
      </c>
      <c r="K1009" t="str">
        <f t="shared" si="63"/>
        <v>mv Odontomachus_troglodytes_BBX446_CASENT0347698.contigs.fasta Odontomachus_troglodytes_BBX446_CASENT0347698.contigs.fasta</v>
      </c>
    </row>
    <row r="1010" spans="1:11">
      <c r="A1010" t="s">
        <v>4103</v>
      </c>
      <c r="B1010" t="s">
        <v>4227</v>
      </c>
      <c r="C1010" t="str">
        <f>VLOOKUP(A1010,dataset!B:K,2,0)</f>
        <v>KEEP</v>
      </c>
      <c r="D1010">
        <f>VLOOKUP(A1010,dataset!B:K,3,0)</f>
        <v>0</v>
      </c>
      <c r="E1010" t="str">
        <f>VLOOKUP(A1010,dataset!B:K,9,0)</f>
        <v>Odontomachus_tuneri_cf_EX2954</v>
      </c>
      <c r="F1010" t="str">
        <f>VLOOKUP(A1010,dataset!B:K,10,0)</f>
        <v>Odontomachus_tuneri_cf_EX2954</v>
      </c>
      <c r="G1010" t="s">
        <v>4227</v>
      </c>
      <c r="H1010">
        <f t="shared" si="60"/>
        <v>1</v>
      </c>
      <c r="I1010">
        <f t="shared" si="61"/>
        <v>1</v>
      </c>
      <c r="J1010" t="str">
        <f t="shared" si="62"/>
        <v>mv Odontomachus_tuneri_cf_EX2954.contigs.fasta ./final</v>
      </c>
      <c r="K1010" t="str">
        <f t="shared" si="63"/>
        <v>mv Odontomachus_tuneri_cf_EX2954.contigs.fasta Odontomachus_tuneri_cf_EX2954.contigs.fasta</v>
      </c>
    </row>
    <row r="1011" spans="1:11">
      <c r="A1011" t="s">
        <v>4105</v>
      </c>
      <c r="B1011" t="s">
        <v>4244</v>
      </c>
      <c r="C1011" t="str">
        <f>VLOOKUP(A1011,dataset!B:K,2,0)</f>
        <v>KEEP</v>
      </c>
      <c r="D1011">
        <f>VLOOKUP(A1011,dataset!B:K,3,0)</f>
        <v>0</v>
      </c>
      <c r="E1011" t="str">
        <f>VLOOKUP(A1011,dataset!B:K,9,0)</f>
        <v>Odontomachus_tyrannicus_EX3006</v>
      </c>
      <c r="F1011" t="str">
        <f>VLOOKUP(A1011,dataset!B:K,10,0)</f>
        <v>Odontomachus_tyrannicus_EX3006</v>
      </c>
      <c r="G1011" t="s">
        <v>4244</v>
      </c>
      <c r="H1011">
        <f t="shared" si="60"/>
        <v>1</v>
      </c>
      <c r="I1011">
        <f t="shared" si="61"/>
        <v>1</v>
      </c>
      <c r="J1011" t="str">
        <f t="shared" si="62"/>
        <v>mv Odontomachus_tyrannicus_EX3006.contigs.fasta ./final</v>
      </c>
      <c r="K1011" t="str">
        <f t="shared" si="63"/>
        <v>mv Odontomachus_tyrannicus_EX3006.contigs.fasta Odontomachus_tyrannicus_EX3006.contigs.fasta</v>
      </c>
    </row>
    <row r="1012" spans="1:11">
      <c r="A1012" t="s">
        <v>1297</v>
      </c>
      <c r="B1012" t="s">
        <v>2846</v>
      </c>
      <c r="C1012" t="str">
        <f>VLOOKUP(A1012,dataset!B:K,2,0)</f>
        <v>KEEP</v>
      </c>
      <c r="D1012">
        <f>VLOOKUP(A1012,dataset!B:K,3,0)</f>
        <v>0</v>
      </c>
      <c r="E1012" t="str">
        <f>VLOOKUP(A1012,dataset!B:K,9,0)</f>
        <v>Odontomachus_xizangensis_EX2668</v>
      </c>
      <c r="F1012" t="str">
        <f>VLOOKUP(A1012,dataset!B:K,10,0)</f>
        <v>Odontomachus_xizangensis_EX2668</v>
      </c>
      <c r="G1012" t="s">
        <v>2846</v>
      </c>
      <c r="H1012">
        <f t="shared" si="60"/>
        <v>1</v>
      </c>
      <c r="I1012">
        <f t="shared" si="61"/>
        <v>1</v>
      </c>
      <c r="J1012" t="str">
        <f t="shared" si="62"/>
        <v>mv Odontomachus_xizangensis_EX2668.contigs.fasta ./final</v>
      </c>
      <c r="K1012" t="str">
        <f t="shared" si="63"/>
        <v>mv Odontomachus_xizangensis_EX2668.contigs.fasta Odontomachus_xizangensis_EX2668.contigs.fasta</v>
      </c>
    </row>
    <row r="1013" spans="1:11">
      <c r="A1013" t="s">
        <v>1299</v>
      </c>
      <c r="B1013" t="s">
        <v>2847</v>
      </c>
      <c r="C1013" t="str">
        <f>VLOOKUP(A1013,dataset!B:K,2,0)</f>
        <v>KEEP</v>
      </c>
      <c r="D1013">
        <f>VLOOKUP(A1013,dataset!B:K,3,0)</f>
        <v>0</v>
      </c>
      <c r="E1013" t="str">
        <f>VLOOKUP(A1013,dataset!B:K,9,0)</f>
        <v>Odontomachus_yucatecus_EX2293</v>
      </c>
      <c r="F1013" t="str">
        <f>VLOOKUP(A1013,dataset!B:K,10,0)</f>
        <v>Odontomachus_yucatecus_EX2293</v>
      </c>
      <c r="G1013" t="s">
        <v>2847</v>
      </c>
      <c r="H1013">
        <f t="shared" si="60"/>
        <v>1</v>
      </c>
      <c r="I1013">
        <f t="shared" si="61"/>
        <v>1</v>
      </c>
      <c r="J1013" t="str">
        <f t="shared" si="62"/>
        <v>mv Odontomachus_yucatecus_EX2293.contigs.fasta ./final</v>
      </c>
      <c r="K1013" t="str">
        <f t="shared" si="63"/>
        <v>mv Odontomachus_yucatecus_EX2293.contigs.fasta Odontomachus_yucatecus_EX2293.contigs.fasta</v>
      </c>
    </row>
    <row r="1014" spans="1:11">
      <c r="A1014" t="s">
        <v>4434</v>
      </c>
      <c r="B1014" t="s">
        <v>4420</v>
      </c>
      <c r="C1014" t="str">
        <f>VLOOKUP(A1014,dataset!B:K,2,0)</f>
        <v>REMOVE</v>
      </c>
      <c r="D1014">
        <f>VLOOKUP(A1014,dataset!B:K,3,0)</f>
        <v>0</v>
      </c>
      <c r="E1014" t="str">
        <f>VLOOKUP(A1014,dataset!B:K,9,0)</f>
        <v>Odontoponera_denticulata_D2861</v>
      </c>
      <c r="F1014" t="str">
        <f>VLOOKUP(A1014,dataset!B:K,10,0)</f>
        <v>Odontoponera_denticulata_D2861</v>
      </c>
      <c r="G1014" t="s">
        <v>4420</v>
      </c>
      <c r="H1014">
        <f t="shared" si="60"/>
        <v>1</v>
      </c>
      <c r="I1014">
        <f t="shared" si="61"/>
        <v>1</v>
      </c>
      <c r="J1014" t="str">
        <f t="shared" si="62"/>
        <v>mv Odontoponera_denticulata_D2861.contigs.fasta ./final</v>
      </c>
      <c r="K1014" t="str">
        <f t="shared" si="63"/>
        <v>mv Odontoponera_denticulata_D2861.contigs.fasta Odontoponera_denticulata_D2861.contigs.fasta</v>
      </c>
    </row>
    <row r="1015" spans="1:11">
      <c r="A1015" t="s">
        <v>4108</v>
      </c>
      <c r="B1015" t="s">
        <v>4263</v>
      </c>
      <c r="C1015" t="str">
        <f>VLOOKUP(A1015,dataset!B:K,2,0)</f>
        <v>KEEP</v>
      </c>
      <c r="D1015" t="str">
        <f>VLOOKUP(A1015,dataset!B:K,3,0)</f>
        <v>KEEP</v>
      </c>
      <c r="E1015" t="str">
        <f>VLOOKUP(A1015,dataset!B:K,9,0)</f>
        <v>Odontoponera_NP01_EX2967</v>
      </c>
      <c r="F1015" t="str">
        <f>VLOOKUP(A1015,dataset!B:K,10,0)</f>
        <v>Odontoponera_transversa_EX2967</v>
      </c>
      <c r="G1015" t="s">
        <v>5823</v>
      </c>
      <c r="H1015">
        <f t="shared" si="60"/>
        <v>0</v>
      </c>
      <c r="I1015">
        <f t="shared" si="61"/>
        <v>1</v>
      </c>
      <c r="J1015" t="str">
        <f t="shared" si="62"/>
        <v>mv Odontoponera_NP01_EX2967.contigs.fasta ./final</v>
      </c>
      <c r="K1015" t="str">
        <f t="shared" si="63"/>
        <v>mv Odontoponera_NP01_EX2967.contigs.fasta Odontoponera_transversa_EX2967.contigs.fasta</v>
      </c>
    </row>
    <row r="1016" spans="1:11">
      <c r="A1016" t="s">
        <v>4110</v>
      </c>
      <c r="B1016" t="s">
        <v>4275</v>
      </c>
      <c r="C1016" t="str">
        <f>VLOOKUP(A1016,dataset!B:K,2,0)</f>
        <v>KEEP</v>
      </c>
      <c r="D1016" t="str">
        <f>VLOOKUP(A1016,dataset!B:K,3,0)</f>
        <v>KEEP</v>
      </c>
      <c r="E1016" t="str">
        <f>VLOOKUP(A1016,dataset!B:K,9,0)</f>
        <v>Odontoponera_PH01_EX2968</v>
      </c>
      <c r="F1016" t="str">
        <f>VLOOKUP(A1016,dataset!B:K,10,0)</f>
        <v>Odontoponera_denticulata_EX2968</v>
      </c>
      <c r="G1016" t="s">
        <v>5822</v>
      </c>
      <c r="H1016">
        <f t="shared" si="60"/>
        <v>0</v>
      </c>
      <c r="I1016">
        <f t="shared" si="61"/>
        <v>1</v>
      </c>
      <c r="J1016" t="str">
        <f t="shared" si="62"/>
        <v>mv Odontoponera_PH01_EX2968.contigs.fasta ./final</v>
      </c>
      <c r="K1016" t="str">
        <f t="shared" si="63"/>
        <v>mv Odontoponera_PH01_EX2968.contigs.fasta Odontoponera_denticulata_EX2968.contigs.fasta</v>
      </c>
    </row>
    <row r="1017" spans="1:11">
      <c r="A1017" t="s">
        <v>4112</v>
      </c>
      <c r="B1017" t="s">
        <v>4285</v>
      </c>
      <c r="C1017" t="str">
        <f>VLOOKUP(A1017,dataset!B:K,2,0)</f>
        <v>REMOVE</v>
      </c>
      <c r="D1017">
        <f>VLOOKUP(A1017,dataset!B:K,3,0)</f>
        <v>0</v>
      </c>
      <c r="E1017" t="str">
        <f>VLOOKUP(A1017,dataset!B:K,9,0)</f>
        <v>Odontoponera_TH01_EX2969</v>
      </c>
      <c r="F1017" t="str">
        <f>VLOOKUP(A1017,dataset!B:K,10,0)</f>
        <v>Odontoponera_denticulata_EX2969</v>
      </c>
      <c r="G1017" t="s">
        <v>5821</v>
      </c>
      <c r="H1017">
        <f t="shared" si="60"/>
        <v>0</v>
      </c>
      <c r="I1017">
        <f t="shared" si="61"/>
        <v>1</v>
      </c>
      <c r="J1017" t="str">
        <f t="shared" si="62"/>
        <v>mv Odontoponera_TH01_EX2969.contigs.fasta ./final</v>
      </c>
      <c r="K1017" t="str">
        <f t="shared" si="63"/>
        <v>mv Odontoponera_TH01_EX2969.contigs.fasta Odontoponera_denticulata_EX2969.contigs.fasta</v>
      </c>
    </row>
    <row r="1018" spans="1:11">
      <c r="A1018" t="s">
        <v>1301</v>
      </c>
      <c r="B1018" t="s">
        <v>2848</v>
      </c>
      <c r="C1018" t="str">
        <f>VLOOKUP(A1018,dataset!B:K,2,0)</f>
        <v>REMOVE</v>
      </c>
      <c r="D1018">
        <f>VLOOKUP(A1018,dataset!B:K,3,0)</f>
        <v>0</v>
      </c>
      <c r="E1018" t="str">
        <f>VLOOKUP(A1018,dataset!B:K,9,0)</f>
        <v>Odontoponera_transversa_D0388</v>
      </c>
      <c r="F1018" t="str">
        <f>VLOOKUP(A1018,dataset!B:K,10,0)</f>
        <v>Odontoponera_denticulata_D0388</v>
      </c>
      <c r="G1018" t="s">
        <v>5820</v>
      </c>
      <c r="H1018">
        <f t="shared" si="60"/>
        <v>0</v>
      </c>
      <c r="I1018">
        <f t="shared" si="61"/>
        <v>1</v>
      </c>
      <c r="J1018" t="str">
        <f t="shared" si="62"/>
        <v>mv Odontoponera_transversa_D0388.contigs.fasta ./final</v>
      </c>
      <c r="K1018" t="str">
        <f t="shared" si="63"/>
        <v>mv Odontoponera_transversa_D0388.contigs.fasta Odontoponera_denticulata_D0388.contigs.fasta</v>
      </c>
    </row>
    <row r="1019" spans="1:11">
      <c r="A1019" t="s">
        <v>1303</v>
      </c>
      <c r="B1019" t="s">
        <v>2849</v>
      </c>
      <c r="C1019" t="str">
        <f>VLOOKUP(A1019,dataset!B:K,2,0)</f>
        <v>KEEP</v>
      </c>
      <c r="D1019" t="str">
        <f>VLOOKUP(A1019,dataset!B:K,3,0)</f>
        <v>KEEP</v>
      </c>
      <c r="E1019" t="str">
        <f>VLOOKUP(A1019,dataset!B:K,9,0)</f>
        <v>Ophthalmopone_berthoudi_EX2576</v>
      </c>
      <c r="F1019" t="str">
        <f>VLOOKUP(A1019,dataset!B:K,10,0)</f>
        <v>Ophthalmopone_berthoudi_EX2576</v>
      </c>
      <c r="G1019" t="s">
        <v>2849</v>
      </c>
      <c r="H1019">
        <f t="shared" si="60"/>
        <v>1</v>
      </c>
      <c r="I1019">
        <f t="shared" si="61"/>
        <v>1</v>
      </c>
      <c r="J1019" t="str">
        <f t="shared" si="62"/>
        <v>mv Ophthalmopone_berthoudi_EX2576.contigs.fasta ./final</v>
      </c>
      <c r="K1019" t="str">
        <f t="shared" si="63"/>
        <v>mv Ophthalmopone_berthoudi_EX2576.contigs.fasta Ophthalmopone_berthoudi_EX2576.contigs.fasta</v>
      </c>
    </row>
    <row r="1020" spans="1:11">
      <c r="A1020" t="s">
        <v>1305</v>
      </c>
      <c r="B1020" t="s">
        <v>2850</v>
      </c>
      <c r="C1020" t="str">
        <f>VLOOKUP(A1020,dataset!B:K,2,0)</f>
        <v>KEEP</v>
      </c>
      <c r="D1020" t="str">
        <f>VLOOKUP(A1020,dataset!B:K,3,0)</f>
        <v>KEEP</v>
      </c>
      <c r="E1020" t="str">
        <f>VLOOKUP(A1020,dataset!B:K,9,0)</f>
        <v>Ophthalmopone_hottentota_D2404</v>
      </c>
      <c r="F1020" t="str">
        <f>VLOOKUP(A1020,dataset!B:K,10,0)</f>
        <v>Ophthalmopone_hottentota_D2404</v>
      </c>
      <c r="G1020" t="s">
        <v>2850</v>
      </c>
      <c r="H1020">
        <f t="shared" si="60"/>
        <v>1</v>
      </c>
      <c r="I1020">
        <f t="shared" si="61"/>
        <v>1</v>
      </c>
      <c r="J1020" t="str">
        <f t="shared" si="62"/>
        <v>mv Ophthalmopone_hottentota_D2404.contigs.fasta ./final</v>
      </c>
      <c r="K1020" t="str">
        <f t="shared" si="63"/>
        <v>mv Ophthalmopone_hottentota_D2404.contigs.fasta Ophthalmopone_hottentota_D2404.contigs.fasta</v>
      </c>
    </row>
    <row r="1021" spans="1:11">
      <c r="A1021" t="s">
        <v>1307</v>
      </c>
      <c r="B1021" t="s">
        <v>2851</v>
      </c>
      <c r="C1021" t="str">
        <f>VLOOKUP(A1021,dataset!B:K,2,0)</f>
        <v>REMOVE</v>
      </c>
      <c r="D1021">
        <f>VLOOKUP(A1021,dataset!B:K,3,0)</f>
        <v>0</v>
      </c>
      <c r="E1021" t="str">
        <f>VLOOKUP(A1021,dataset!B:K,9,0)</f>
        <v>Overbeckia_my01_D2498</v>
      </c>
      <c r="F1021" t="str">
        <f>VLOOKUP(A1021,dataset!B:K,10,0)</f>
        <v>Overbeckia_my01_D2498</v>
      </c>
      <c r="G1021" t="s">
        <v>2851</v>
      </c>
      <c r="H1021">
        <f t="shared" si="60"/>
        <v>1</v>
      </c>
      <c r="I1021">
        <f t="shared" si="61"/>
        <v>1</v>
      </c>
      <c r="J1021" t="str">
        <f t="shared" si="62"/>
        <v>mv Overbeckia_my01_D2498.contigs.fasta ./final</v>
      </c>
      <c r="K1021" t="str">
        <f t="shared" si="63"/>
        <v>mv Overbeckia_my01_D2498.contigs.fasta Overbeckia_my01_D2498.contigs.fasta</v>
      </c>
    </row>
    <row r="1022" spans="1:11">
      <c r="A1022" t="s">
        <v>1309</v>
      </c>
      <c r="B1022" t="s">
        <v>2852</v>
      </c>
      <c r="C1022" t="str">
        <f>VLOOKUP(A1022,dataset!B:K,2,0)</f>
        <v>KEEP</v>
      </c>
      <c r="D1022">
        <f>VLOOKUP(A1022,dataset!B:K,3,0)</f>
        <v>0</v>
      </c>
      <c r="E1022" t="str">
        <f>VLOOKUP(A1022,dataset!B:K,9,0)</f>
        <v>Pachycondyla_crassinoda_EX2300</v>
      </c>
      <c r="F1022" t="str">
        <f>VLOOKUP(A1022,dataset!B:K,10,0)</f>
        <v>Pachycondyla_crassinoda_EX2300</v>
      </c>
      <c r="G1022" t="s">
        <v>2852</v>
      </c>
      <c r="H1022">
        <f t="shared" si="60"/>
        <v>1</v>
      </c>
      <c r="I1022">
        <f t="shared" si="61"/>
        <v>1</v>
      </c>
      <c r="J1022" t="str">
        <f t="shared" si="62"/>
        <v>mv Pachycondyla_crassinoda_EX2300.contigs.fasta ./final</v>
      </c>
      <c r="K1022" t="str">
        <f t="shared" si="63"/>
        <v>mv Pachycondyla_crassinoda_EX2300.contigs.fasta Pachycondyla_crassinoda_EX2300.contigs.fasta</v>
      </c>
    </row>
    <row r="1023" spans="1:11">
      <c r="A1023" t="s">
        <v>1311</v>
      </c>
      <c r="B1023" t="s">
        <v>2853</v>
      </c>
      <c r="C1023" t="str">
        <f>VLOOKUP(A1023,dataset!B:K,2,0)</f>
        <v>KEEP</v>
      </c>
      <c r="D1023" t="str">
        <f>VLOOKUP(A1023,dataset!B:K,3,0)</f>
        <v>KEEP</v>
      </c>
      <c r="E1023" t="str">
        <f>VLOOKUP(A1023,dataset!B:K,9,0)</f>
        <v>Pachycondyla_harpax_EX838</v>
      </c>
      <c r="F1023" t="str">
        <f>VLOOKUP(A1023,dataset!B:K,10,0)</f>
        <v>Pachycondyla_harpax_EX838</v>
      </c>
      <c r="G1023" t="s">
        <v>2853</v>
      </c>
      <c r="H1023">
        <f t="shared" si="60"/>
        <v>1</v>
      </c>
      <c r="I1023">
        <f t="shared" si="61"/>
        <v>1</v>
      </c>
      <c r="J1023" t="str">
        <f t="shared" si="62"/>
        <v>mv Pachycondyla_harpax_EX838.contigs.fasta ./final</v>
      </c>
      <c r="K1023" t="str">
        <f t="shared" si="63"/>
        <v>mv Pachycondyla_harpax_EX838.contigs.fasta Pachycondyla_harpax_EX838.contigs.fasta</v>
      </c>
    </row>
    <row r="1024" spans="1:11">
      <c r="A1024" t="s">
        <v>1313</v>
      </c>
      <c r="B1024" t="s">
        <v>2854</v>
      </c>
      <c r="C1024" t="str">
        <f>VLOOKUP(A1024,dataset!B:K,2,0)</f>
        <v>KEEP</v>
      </c>
      <c r="D1024" t="str">
        <f>VLOOKUP(A1024,dataset!B:K,3,0)</f>
        <v>KEEP</v>
      </c>
      <c r="E1024" t="str">
        <f>VLOOKUP(A1024,dataset!B:K,9,0)</f>
        <v>Pachycondyla_impressa_EX2258</v>
      </c>
      <c r="F1024" t="str">
        <f>VLOOKUP(A1024,dataset!B:K,10,0)</f>
        <v>Pachycondyla_impressa_EX2258</v>
      </c>
      <c r="G1024" t="s">
        <v>2854</v>
      </c>
      <c r="H1024">
        <f t="shared" si="60"/>
        <v>1</v>
      </c>
      <c r="I1024">
        <f t="shared" si="61"/>
        <v>1</v>
      </c>
      <c r="J1024" t="str">
        <f t="shared" si="62"/>
        <v>mv Pachycondyla_impressa_EX2258.contigs.fasta ./final</v>
      </c>
      <c r="K1024" t="str">
        <f t="shared" si="63"/>
        <v>mv Pachycondyla_impressa_EX2258.contigs.fasta Pachycondyla_impressa_EX2258.contigs.fasta</v>
      </c>
    </row>
    <row r="1025" spans="1:11">
      <c r="A1025" t="s">
        <v>1315</v>
      </c>
      <c r="B1025" t="s">
        <v>2855</v>
      </c>
      <c r="C1025" t="str">
        <f>VLOOKUP(A1025,dataset!B:K,2,0)</f>
        <v>KEEP</v>
      </c>
      <c r="D1025">
        <f>VLOOKUP(A1025,dataset!B:K,3,0)</f>
        <v>0</v>
      </c>
      <c r="E1025" t="str">
        <f>VLOOKUP(A1025,dataset!B:K,9,0)</f>
        <v>Pachycondyla_lattkei_D2115</v>
      </c>
      <c r="F1025" t="str">
        <f>VLOOKUP(A1025,dataset!B:K,10,0)</f>
        <v>Pachycondyla_lattkei_D2115</v>
      </c>
      <c r="G1025" t="s">
        <v>2855</v>
      </c>
      <c r="H1025">
        <f t="shared" si="60"/>
        <v>1</v>
      </c>
      <c r="I1025">
        <f t="shared" si="61"/>
        <v>1</v>
      </c>
      <c r="J1025" t="str">
        <f t="shared" si="62"/>
        <v>mv Pachycondyla_lattkei_D2115.contigs.fasta ./final</v>
      </c>
      <c r="K1025" t="str">
        <f t="shared" si="63"/>
        <v>mv Pachycondyla_lattkei_D2115.contigs.fasta Pachycondyla_lattkei_D2115.contigs.fasta</v>
      </c>
    </row>
    <row r="1026" spans="1:11">
      <c r="A1026" t="s">
        <v>1210</v>
      </c>
      <c r="B1026" t="s">
        <v>2976</v>
      </c>
      <c r="C1026" t="str">
        <f>VLOOKUP(A1026,dataset!B:K,2,0)</f>
        <v>KEEP</v>
      </c>
      <c r="D1026" t="str">
        <f>VLOOKUP(A1026,dataset!B:K,3,0)</f>
        <v>KEEP</v>
      </c>
      <c r="E1026" t="str">
        <f>VLOOKUP(A1026,dataset!B:K,9,0)</f>
        <v>Neoponera_procidua_EX2252</v>
      </c>
      <c r="F1026" t="str">
        <f>VLOOKUP(A1026,dataset!B:K,10,0)</f>
        <v>Pachycondyla_procidua_EX2252</v>
      </c>
      <c r="G1026" t="s">
        <v>2976</v>
      </c>
      <c r="H1026">
        <f t="shared" si="60"/>
        <v>1</v>
      </c>
      <c r="I1026">
        <f t="shared" si="61"/>
        <v>1</v>
      </c>
      <c r="J1026" t="str">
        <f t="shared" si="62"/>
        <v>mv Pachycondyla_procidua_EX2252.contigs.fasta ./final</v>
      </c>
      <c r="K1026" t="str">
        <f t="shared" si="63"/>
        <v>mv Pachycondyla_procidua_EX2252.contigs.fasta Pachycondyla_procidua_EX2252.contigs.fasta</v>
      </c>
    </row>
    <row r="1027" spans="1:11">
      <c r="A1027" t="s">
        <v>1317</v>
      </c>
      <c r="B1027" t="s">
        <v>2856</v>
      </c>
      <c r="C1027" t="str">
        <f>VLOOKUP(A1027,dataset!B:K,2,0)</f>
        <v>KEEP</v>
      </c>
      <c r="D1027" t="str">
        <f>VLOOKUP(A1027,dataset!B:K,3,0)</f>
        <v>KEEP</v>
      </c>
      <c r="E1027" t="str">
        <f>VLOOKUP(A1027,dataset!B:K,9,0)</f>
        <v>Pachycondyla_purpurascens_EX2259</v>
      </c>
      <c r="F1027" t="str">
        <f>VLOOKUP(A1027,dataset!B:K,10,0)</f>
        <v>Pachycondyla_purpurascens_EX2259</v>
      </c>
      <c r="G1027" t="s">
        <v>2856</v>
      </c>
      <c r="H1027">
        <f t="shared" ref="H1027:H1090" si="64">IF(F1027=B1027,1,0)</f>
        <v>1</v>
      </c>
      <c r="I1027">
        <f t="shared" ref="I1027:I1090" si="65">IF(G1027=F1027,1,0)</f>
        <v>1</v>
      </c>
      <c r="J1027" t="str">
        <f t="shared" ref="J1027:J1090" si="66">"mv "&amp;B1027&amp;".contigs.fasta ./final"</f>
        <v>mv Pachycondyla_purpurascens_EX2259.contigs.fasta ./final</v>
      </c>
      <c r="K1027" t="str">
        <f t="shared" ref="K1027:K1090" si="67">"mv "&amp;B1027&amp;".contigs.fasta "&amp;G1027&amp;".contigs.fasta"</f>
        <v>mv Pachycondyla_purpurascens_EX2259.contigs.fasta Pachycondyla_purpurascens_EX2259.contigs.fasta</v>
      </c>
    </row>
    <row r="1028" spans="1:11">
      <c r="A1028" t="s">
        <v>4115</v>
      </c>
      <c r="B1028" t="s">
        <v>4231</v>
      </c>
      <c r="C1028" t="str">
        <f>VLOOKUP(A1028,dataset!B:K,2,0)</f>
        <v>KEEP</v>
      </c>
      <c r="D1028">
        <f>VLOOKUP(A1028,dataset!B:K,3,0)</f>
        <v>0</v>
      </c>
      <c r="E1028" t="str">
        <f>VLOOKUP(A1028,dataset!B:K,9,0)</f>
        <v>Pachycondyla_striata_EX2989</v>
      </c>
      <c r="F1028" t="str">
        <f>VLOOKUP(A1028,dataset!B:K,10,0)</f>
        <v>Pachycondyla_striata_EX2989</v>
      </c>
      <c r="G1028" t="s">
        <v>4231</v>
      </c>
      <c r="H1028">
        <f t="shared" si="64"/>
        <v>1</v>
      </c>
      <c r="I1028">
        <f t="shared" si="65"/>
        <v>1</v>
      </c>
      <c r="J1028" t="str">
        <f t="shared" si="66"/>
        <v>mv Pachycondyla_striata_EX2989.contigs.fasta ./final</v>
      </c>
      <c r="K1028" t="str">
        <f t="shared" si="67"/>
        <v>mv Pachycondyla_striata_EX2989.contigs.fasta Pachycondyla_striata_EX2989.contigs.fasta</v>
      </c>
    </row>
    <row r="1029" spans="1:11">
      <c r="A1029" t="s">
        <v>1319</v>
      </c>
      <c r="B1029" t="s">
        <v>2857</v>
      </c>
      <c r="C1029" t="str">
        <f>VLOOKUP(A1029,dataset!B:K,2,0)</f>
        <v>KEEP</v>
      </c>
      <c r="D1029" t="str">
        <f>VLOOKUP(A1029,dataset!B:K,3,0)</f>
        <v>KEEP</v>
      </c>
      <c r="E1029" t="str">
        <f>VLOOKUP(A1029,dataset!B:K,9,0)</f>
        <v>Paltothyreus_tarsatus_EX2343</v>
      </c>
      <c r="F1029" t="str">
        <f>VLOOKUP(A1029,dataset!B:K,10,0)</f>
        <v>Paltothyreus_tarsatus_EX2343</v>
      </c>
      <c r="G1029" t="s">
        <v>2857</v>
      </c>
      <c r="H1029">
        <f t="shared" si="64"/>
        <v>1</v>
      </c>
      <c r="I1029">
        <f t="shared" si="65"/>
        <v>1</v>
      </c>
      <c r="J1029" t="str">
        <f t="shared" si="66"/>
        <v>mv Paltothyreus_tarsatus_EX2343.contigs.fasta ./final</v>
      </c>
      <c r="K1029" t="str">
        <f t="shared" si="67"/>
        <v>mv Paltothyreus_tarsatus_EX2343.contigs.fasta Paltothyreus_tarsatus_EX2343.contigs.fasta</v>
      </c>
    </row>
    <row r="1030" spans="1:11">
      <c r="A1030" t="s">
        <v>5672</v>
      </c>
      <c r="B1030" t="s">
        <v>5673</v>
      </c>
      <c r="C1030" t="str">
        <f>VLOOKUP(A1030,dataset!B:K,2,0)</f>
        <v>KEEP</v>
      </c>
      <c r="D1030" t="str">
        <f>VLOOKUP(A1030,dataset!B:K,3,0)</f>
        <v>KEEP</v>
      </c>
      <c r="E1030" t="str">
        <f>VLOOKUP(A1030,dataset!B:K,9,0)</f>
        <v>Paraponera_clavata_EX1573</v>
      </c>
      <c r="F1030" t="str">
        <f>VLOOKUP(A1030,dataset!B:K,10,0)</f>
        <v>Paraponera_clavata_EX1573</v>
      </c>
      <c r="G1030" t="s">
        <v>5673</v>
      </c>
      <c r="H1030">
        <f t="shared" si="64"/>
        <v>1</v>
      </c>
      <c r="I1030">
        <f t="shared" si="65"/>
        <v>1</v>
      </c>
      <c r="J1030" t="str">
        <f t="shared" si="66"/>
        <v>mv Paraponera_clavata_EX1573.contigs.fasta ./final</v>
      </c>
      <c r="K1030" t="str">
        <f t="shared" si="67"/>
        <v>mv Paraponera_clavata_EX1573.contigs.fasta Paraponera_clavata_EX1573.contigs.fasta</v>
      </c>
    </row>
    <row r="1031" spans="1:11">
      <c r="A1031" t="s">
        <v>225</v>
      </c>
      <c r="B1031" t="s">
        <v>5833</v>
      </c>
      <c r="C1031" t="str">
        <f>VLOOKUP(A1031,dataset!B:K,2,0)</f>
        <v>KEEP</v>
      </c>
      <c r="D1031" t="str">
        <f>VLOOKUP(A1031,dataset!B:K,3,0)</f>
        <v>KEEP</v>
      </c>
      <c r="E1031" t="str">
        <f>VLOOKUP(A1031,dataset!B:K,9,0)</f>
        <v>Cryptopone_CASC_MZ01_EX2749</v>
      </c>
      <c r="F1031" t="str">
        <f>VLOOKUP(A1031,dataset!B:K,10,0)</f>
        <v>Parvaponera_suspecta_EX2749</v>
      </c>
      <c r="G1031" t="s">
        <v>5819</v>
      </c>
      <c r="H1031">
        <f t="shared" si="64"/>
        <v>0</v>
      </c>
      <c r="I1031">
        <f t="shared" si="65"/>
        <v>1</v>
      </c>
      <c r="J1031" t="str">
        <f t="shared" si="66"/>
        <v>mv Parvaponera_CASC_MZ01_EX2749.contigs.fasta ./final</v>
      </c>
      <c r="K1031" t="str">
        <f t="shared" si="67"/>
        <v>mv Parvaponera_CASC_MZ01_EX2749.contigs.fasta Parvaponera_suspecta_EX2749.contigs.fasta</v>
      </c>
    </row>
    <row r="1032" spans="1:11">
      <c r="A1032" t="s">
        <v>1320</v>
      </c>
      <c r="B1032" t="s">
        <v>2858</v>
      </c>
      <c r="C1032" t="str">
        <f>VLOOKUP(A1032,dataset!B:K,2,0)</f>
        <v>KEEP</v>
      </c>
      <c r="D1032" t="str">
        <f>VLOOKUP(A1032,dataset!B:K,3,0)</f>
        <v>KEEP</v>
      </c>
      <c r="E1032" t="str">
        <f>VLOOKUP(A1032,dataset!B:K,9,0)</f>
        <v>Parvaponera_darwinii_EX1610</v>
      </c>
      <c r="F1032" t="str">
        <f>VLOOKUP(A1032,dataset!B:K,10,0)</f>
        <v>Parvaponera_darwinii_EX1610</v>
      </c>
      <c r="G1032" t="s">
        <v>2858</v>
      </c>
      <c r="H1032">
        <f t="shared" si="64"/>
        <v>1</v>
      </c>
      <c r="I1032">
        <f t="shared" si="65"/>
        <v>1</v>
      </c>
      <c r="J1032" t="str">
        <f t="shared" si="66"/>
        <v>mv Parvaponera_darwinii_EX1610.contigs.fasta ./final</v>
      </c>
      <c r="K1032" t="str">
        <f t="shared" si="67"/>
        <v>mv Parvaponera_darwinii_EX1610.contigs.fasta Parvaponera_darwinii_EX1610.contigs.fasta</v>
      </c>
    </row>
    <row r="1033" spans="1:11">
      <c r="A1033" t="s">
        <v>2042</v>
      </c>
      <c r="B1033" t="s">
        <v>2859</v>
      </c>
      <c r="C1033" t="str">
        <f>VLOOKUP(A1033,dataset!B:K,2,0)</f>
        <v>REMOVE</v>
      </c>
      <c r="D1033" t="str">
        <f>VLOOKUP(A1033,dataset!B:K,3,0)</f>
        <v>KEEP</v>
      </c>
      <c r="E1033" t="str">
        <f>VLOOKUP(A1033,dataset!B:K,9,0)</f>
        <v>Parvaponera_darwinii_madecassa_MAMI0588_CASENT0300040</v>
      </c>
      <c r="F1033" t="str">
        <f>VLOOKUP(A1033,dataset!B:K,10,0)</f>
        <v>Parvaponera_darwinii_madecassa_MAMI0588_CASENT0300040</v>
      </c>
      <c r="G1033" t="s">
        <v>2859</v>
      </c>
      <c r="H1033">
        <f t="shared" si="64"/>
        <v>1</v>
      </c>
      <c r="I1033">
        <f t="shared" si="65"/>
        <v>1</v>
      </c>
      <c r="J1033" t="str">
        <f t="shared" si="66"/>
        <v>mv Parvaponera_darwinii_madecassa_MAMI0588_CASENT0300040.contigs.fasta ./final</v>
      </c>
      <c r="K1033" t="str">
        <f t="shared" si="67"/>
        <v>mv Parvaponera_darwinii_madecassa_MAMI0588_CASENT0300040.contigs.fasta Parvaponera_darwinii_madecassa_MAMI0588_CASENT0300040.contigs.fasta</v>
      </c>
    </row>
    <row r="1034" spans="1:11">
      <c r="A1034" t="s">
        <v>241</v>
      </c>
      <c r="B1034" t="s">
        <v>5834</v>
      </c>
      <c r="C1034" t="str">
        <f>VLOOKUP(A1034,dataset!B:K,2,0)</f>
        <v>REMOVE</v>
      </c>
      <c r="D1034">
        <f>VLOOKUP(A1034,dataset!B:K,3,0)</f>
        <v>0</v>
      </c>
      <c r="E1034" t="str">
        <f>VLOOKUP(A1034,dataset!B:K,9,0)</f>
        <v>Cryptopone_MY08_EX2747</v>
      </c>
      <c r="F1034" t="str">
        <f>VLOOKUP(A1034,dataset!B:K,10,0)</f>
        <v>Parvaponera_darwinii_EX2747</v>
      </c>
      <c r="G1034" t="s">
        <v>5802</v>
      </c>
      <c r="H1034">
        <f t="shared" si="64"/>
        <v>0</v>
      </c>
      <c r="I1034">
        <f t="shared" si="65"/>
        <v>1</v>
      </c>
      <c r="J1034" t="str">
        <f t="shared" si="66"/>
        <v>mv Parvaponera_nr_darwinii_EX2747.contigs.fasta ./final</v>
      </c>
      <c r="K1034" t="str">
        <f t="shared" si="67"/>
        <v>mv Parvaponera_nr_darwinii_EX2747.contigs.fasta Parvaponera_darwinii_EX2747.contigs.fasta</v>
      </c>
    </row>
    <row r="1035" spans="1:11">
      <c r="A1035" t="s">
        <v>4119</v>
      </c>
      <c r="B1035" t="s">
        <v>4382</v>
      </c>
      <c r="C1035" t="str">
        <f>VLOOKUP(A1035,dataset!B:K,2,0)</f>
        <v>REMOVE</v>
      </c>
      <c r="D1035">
        <f>VLOOKUP(A1035,dataset!B:K,3,0)</f>
        <v>0</v>
      </c>
      <c r="E1035" t="str">
        <f>VLOOKUP(A1035,dataset!B:K,9,0)</f>
        <v>Parvaponera_suspecta_D2416</v>
      </c>
      <c r="F1035" t="str">
        <f>VLOOKUP(A1035,dataset!B:K,10,0)</f>
        <v>Parvaponera_suspecta_D2416</v>
      </c>
      <c r="G1035" t="s">
        <v>4382</v>
      </c>
      <c r="H1035">
        <f t="shared" si="64"/>
        <v>1</v>
      </c>
      <c r="I1035">
        <f t="shared" si="65"/>
        <v>1</v>
      </c>
      <c r="J1035" t="str">
        <f t="shared" si="66"/>
        <v>mv Parvaponera_suspecta_D2416.contigs.fasta ./final</v>
      </c>
      <c r="K1035" t="str">
        <f t="shared" si="67"/>
        <v>mv Parvaponera_suspecta_D2416.contigs.fasta Parvaponera_suspecta_D2416.contigs.fasta</v>
      </c>
    </row>
    <row r="1036" spans="1:11">
      <c r="A1036" t="s">
        <v>1322</v>
      </c>
      <c r="B1036" t="s">
        <v>2860</v>
      </c>
      <c r="C1036" t="str">
        <f>VLOOKUP(A1036,dataset!B:K,2,0)</f>
        <v>KEEP</v>
      </c>
      <c r="D1036" t="str">
        <f>VLOOKUP(A1036,dataset!B:K,3,0)</f>
        <v>KEEP</v>
      </c>
      <c r="E1036" t="str">
        <f>VLOOKUP(A1036,dataset!B:K,9,0)</f>
        <v>Parvaponera_ug01_D1959</v>
      </c>
      <c r="F1036" t="str">
        <f>VLOOKUP(A1036,dataset!B:K,10,0)</f>
        <v>Parvaponera_ug01_D1959</v>
      </c>
      <c r="G1036" t="s">
        <v>2860</v>
      </c>
      <c r="H1036">
        <f t="shared" si="64"/>
        <v>1</v>
      </c>
      <c r="I1036">
        <f t="shared" si="65"/>
        <v>1</v>
      </c>
      <c r="J1036" t="str">
        <f t="shared" si="66"/>
        <v>mv Parvaponera_ug01_D1959.contigs.fasta ./final</v>
      </c>
      <c r="K1036" t="str">
        <f t="shared" si="67"/>
        <v>mv Parvaponera_ug01_D1959.contigs.fasta Parvaponera_ug01_D1959.contigs.fasta</v>
      </c>
    </row>
    <row r="1037" spans="1:11">
      <c r="A1037" t="s">
        <v>1324</v>
      </c>
      <c r="B1037" t="s">
        <v>2861</v>
      </c>
      <c r="C1037" t="str">
        <f>VLOOKUP(A1037,dataset!B:K,2,0)</f>
        <v>KEEP</v>
      </c>
      <c r="D1037" t="str">
        <f>VLOOKUP(A1037,dataset!B:K,3,0)</f>
        <v>KEEP</v>
      </c>
      <c r="E1037" t="str">
        <f>VLOOKUP(A1037,dataset!B:K,9,0)</f>
        <v>Phrynoponera_bequaerti_EX2730</v>
      </c>
      <c r="F1037" t="str">
        <f>VLOOKUP(A1037,dataset!B:K,10,0)</f>
        <v>Phrynoponera_bequaerti_EX2730</v>
      </c>
      <c r="G1037" t="s">
        <v>2861</v>
      </c>
      <c r="H1037">
        <f t="shared" si="64"/>
        <v>1</v>
      </c>
      <c r="I1037">
        <f t="shared" si="65"/>
        <v>1</v>
      </c>
      <c r="J1037" t="str">
        <f t="shared" si="66"/>
        <v>mv Phrynoponera_bequaerti_EX2730.contigs.fasta ./final</v>
      </c>
      <c r="K1037" t="str">
        <f t="shared" si="67"/>
        <v>mv Phrynoponera_bequaerti_EX2730.contigs.fasta Phrynoponera_bequaerti_EX2730.contigs.fasta</v>
      </c>
    </row>
    <row r="1038" spans="1:11">
      <c r="A1038" t="s">
        <v>1326</v>
      </c>
      <c r="B1038" t="s">
        <v>2862</v>
      </c>
      <c r="C1038" t="str">
        <f>VLOOKUP(A1038,dataset!B:K,2,0)</f>
        <v>KEEP</v>
      </c>
      <c r="D1038">
        <f>VLOOKUP(A1038,dataset!B:K,3,0)</f>
        <v>0</v>
      </c>
      <c r="E1038" t="str">
        <f>VLOOKUP(A1038,dataset!B:K,9,0)</f>
        <v>Phrynoponera_gabonensis_EX2344</v>
      </c>
      <c r="F1038" t="str">
        <f>VLOOKUP(A1038,dataset!B:K,10,0)</f>
        <v>Phrynoponera_gabonensis_EX2344</v>
      </c>
      <c r="G1038" t="s">
        <v>2862</v>
      </c>
      <c r="H1038">
        <f t="shared" si="64"/>
        <v>1</v>
      </c>
      <c r="I1038">
        <f t="shared" si="65"/>
        <v>1</v>
      </c>
      <c r="J1038" t="str">
        <f t="shared" si="66"/>
        <v>mv Phrynoponera_gabonensis_EX2344.contigs.fasta ./final</v>
      </c>
      <c r="K1038" t="str">
        <f t="shared" si="67"/>
        <v>mv Phrynoponera_gabonensis_EX2344.contigs.fasta Phrynoponera_gabonensis_EX2344.contigs.fasta</v>
      </c>
    </row>
    <row r="1039" spans="1:11">
      <c r="A1039" t="s">
        <v>5879</v>
      </c>
      <c r="B1039" t="s">
        <v>5900</v>
      </c>
      <c r="C1039" t="str">
        <f>VLOOKUP(A1039,dataset!B:K,2,0)</f>
        <v>KEEP</v>
      </c>
      <c r="D1039">
        <f>VLOOKUP(A1039,dataset!B:K,3,0)</f>
        <v>0</v>
      </c>
      <c r="E1039" t="str">
        <f>VLOOKUP(A1039,dataset!B:K,9,0)</f>
        <v>Phrynoponera_pulchella_D0950</v>
      </c>
      <c r="F1039" t="str">
        <f>VLOOKUP(A1039,dataset!B:K,10,0)</f>
        <v>Phrynoponera_pulchella_D0950</v>
      </c>
      <c r="G1039" t="s">
        <v>5900</v>
      </c>
      <c r="H1039">
        <f t="shared" si="64"/>
        <v>1</v>
      </c>
      <c r="I1039">
        <f t="shared" si="65"/>
        <v>1</v>
      </c>
      <c r="J1039" t="str">
        <f t="shared" si="66"/>
        <v>mv Phrynoponera_pulchella_D0950.contigs.fasta ./final</v>
      </c>
      <c r="K1039" t="str">
        <f t="shared" si="67"/>
        <v>mv Phrynoponera_pulchella_D0950.contigs.fasta Phrynoponera_pulchella_D0950.contigs.fasta</v>
      </c>
    </row>
    <row r="1040" spans="1:11">
      <c r="A1040" t="s">
        <v>1328</v>
      </c>
      <c r="B1040" t="s">
        <v>2863</v>
      </c>
      <c r="C1040" t="str">
        <f>VLOOKUP(A1040,dataset!B:K,2,0)</f>
        <v>KEEP</v>
      </c>
      <c r="D1040" t="str">
        <f>VLOOKUP(A1040,dataset!B:K,3,0)</f>
        <v>KEEP</v>
      </c>
      <c r="E1040" t="str">
        <f>VLOOKUP(A1040,dataset!B:K,9,0)</f>
        <v>Phrynoponera_sveni_EX2731</v>
      </c>
      <c r="F1040" t="str">
        <f>VLOOKUP(A1040,dataset!B:K,10,0)</f>
        <v>Phrynoponera_sveni_EX2731</v>
      </c>
      <c r="G1040" t="s">
        <v>2863</v>
      </c>
      <c r="H1040">
        <f t="shared" si="64"/>
        <v>1</v>
      </c>
      <c r="I1040">
        <f t="shared" si="65"/>
        <v>1</v>
      </c>
      <c r="J1040" t="str">
        <f t="shared" si="66"/>
        <v>mv Phrynoponera_sveni_EX2731.contigs.fasta ./final</v>
      </c>
      <c r="K1040" t="str">
        <f t="shared" si="67"/>
        <v>mv Phrynoponera_sveni_EX2731.contigs.fasta Phrynoponera_sveni_EX2731.contigs.fasta</v>
      </c>
    </row>
    <row r="1041" spans="1:11">
      <c r="A1041" t="s">
        <v>1330</v>
      </c>
      <c r="B1041" t="s">
        <v>2864</v>
      </c>
      <c r="C1041" t="str">
        <f>VLOOKUP(A1041,dataset!B:K,2,0)</f>
        <v>KEEP</v>
      </c>
      <c r="D1041" t="str">
        <f>VLOOKUP(A1041,dataset!B:K,3,0)</f>
        <v>KEEP</v>
      </c>
      <c r="E1041" t="str">
        <f>VLOOKUP(A1041,dataset!B:K,9,0)</f>
        <v>Phrynoponera_transversa_D2116</v>
      </c>
      <c r="F1041" t="str">
        <f>VLOOKUP(A1041,dataset!B:K,10,0)</f>
        <v>Phrynoponera_transversa_D2116</v>
      </c>
      <c r="G1041" t="s">
        <v>2864</v>
      </c>
      <c r="H1041">
        <f t="shared" si="64"/>
        <v>1</v>
      </c>
      <c r="I1041">
        <f t="shared" si="65"/>
        <v>1</v>
      </c>
      <c r="J1041" t="str">
        <f t="shared" si="66"/>
        <v>mv Phrynoponera_transversa_D2116.contigs.fasta ./final</v>
      </c>
      <c r="K1041" t="str">
        <f t="shared" si="67"/>
        <v>mv Phrynoponera_transversa_D2116.contigs.fasta Phrynoponera_transversa_D2116.contigs.fasta</v>
      </c>
    </row>
    <row r="1042" spans="1:11">
      <c r="A1042" t="s">
        <v>1332</v>
      </c>
      <c r="B1042" t="s">
        <v>2865</v>
      </c>
      <c r="C1042" t="str">
        <f>VLOOKUP(A1042,dataset!B:K,2,0)</f>
        <v>KEEP</v>
      </c>
      <c r="D1042">
        <f>VLOOKUP(A1042,dataset!B:K,3,0)</f>
        <v>0</v>
      </c>
      <c r="E1042" t="str">
        <f>VLOOKUP(A1042,dataset!B:K,9,0)</f>
        <v>Platythyrea_AFRC_TZ01_D2401</v>
      </c>
      <c r="F1042" t="str">
        <f>VLOOKUP(A1042,dataset!B:K,10,0)</f>
        <v>Platythyrea_AFRC_TZ01_D2401</v>
      </c>
      <c r="G1042" t="s">
        <v>2865</v>
      </c>
      <c r="H1042">
        <f t="shared" si="64"/>
        <v>1</v>
      </c>
      <c r="I1042">
        <f t="shared" si="65"/>
        <v>1</v>
      </c>
      <c r="J1042" t="str">
        <f t="shared" si="66"/>
        <v>mv Platythyrea_AFRC_TZ01_D2401.contigs.fasta ./final</v>
      </c>
      <c r="K1042" t="str">
        <f t="shared" si="67"/>
        <v>mv Platythyrea_AFRC_TZ01_D2401.contigs.fasta Platythyrea_AFRC_TZ01_D2401.contigs.fasta</v>
      </c>
    </row>
    <row r="1043" spans="1:11">
      <c r="A1043" t="s">
        <v>1334</v>
      </c>
      <c r="B1043" t="s">
        <v>2866</v>
      </c>
      <c r="C1043" t="str">
        <f>VLOOKUP(A1043,dataset!B:K,2,0)</f>
        <v>KEEP</v>
      </c>
      <c r="D1043">
        <f>VLOOKUP(A1043,dataset!B:K,3,0)</f>
        <v>0</v>
      </c>
      <c r="E1043" t="str">
        <f>VLOOKUP(A1043,dataset!B:K,9,0)</f>
        <v>Platythyrea_AFRC_ZA01_D2405</v>
      </c>
      <c r="F1043" t="str">
        <f>VLOOKUP(A1043,dataset!B:K,10,0)</f>
        <v>Platythyrea_AFRC_ZA01_D2405</v>
      </c>
      <c r="G1043" t="s">
        <v>2866</v>
      </c>
      <c r="H1043">
        <f t="shared" si="64"/>
        <v>1</v>
      </c>
      <c r="I1043">
        <f t="shared" si="65"/>
        <v>1</v>
      </c>
      <c r="J1043" t="str">
        <f t="shared" si="66"/>
        <v>mv Platythyrea_AFRC_ZA01_D2405.contigs.fasta ./final</v>
      </c>
      <c r="K1043" t="str">
        <f t="shared" si="67"/>
        <v>mv Platythyrea_AFRC_ZA01_D2405.contigs.fasta Platythyrea_AFRC_ZA01_D2405.contigs.fasta</v>
      </c>
    </row>
    <row r="1044" spans="1:11">
      <c r="A1044" t="s">
        <v>1340</v>
      </c>
      <c r="B1044" t="s">
        <v>2871</v>
      </c>
      <c r="C1044" t="str">
        <f>VLOOKUP(A1044,dataset!B:K,2,0)</f>
        <v>KEEP</v>
      </c>
      <c r="D1044">
        <f>VLOOKUP(A1044,dataset!B:K,3,0)</f>
        <v>0</v>
      </c>
      <c r="E1044" t="str">
        <f>VLOOKUP(A1044,dataset!B:K,9,0)</f>
        <v>Platythyrea_angusta_D2117</v>
      </c>
      <c r="F1044" t="str">
        <f>VLOOKUP(A1044,dataset!B:K,10,0)</f>
        <v>Platythyrea_angusta_D2117</v>
      </c>
      <c r="G1044" t="s">
        <v>2871</v>
      </c>
      <c r="H1044">
        <f t="shared" si="64"/>
        <v>1</v>
      </c>
      <c r="I1044">
        <f t="shared" si="65"/>
        <v>1</v>
      </c>
      <c r="J1044" t="str">
        <f t="shared" si="66"/>
        <v>mv Platythyrea_angusta_D2117.contigs.fasta ./final</v>
      </c>
      <c r="K1044" t="str">
        <f t="shared" si="67"/>
        <v>mv Platythyrea_angusta_D2117.contigs.fasta Platythyrea_angusta_D2117.contigs.fasta</v>
      </c>
    </row>
    <row r="1045" spans="1:11">
      <c r="A1045" t="s">
        <v>1342</v>
      </c>
      <c r="B1045" t="s">
        <v>2872</v>
      </c>
      <c r="C1045" t="str">
        <f>VLOOKUP(A1045,dataset!B:K,2,0)</f>
        <v>KEEP</v>
      </c>
      <c r="D1045" t="str">
        <f>VLOOKUP(A1045,dataset!B:K,3,0)</f>
        <v>KEEP</v>
      </c>
      <c r="E1045" t="str">
        <f>VLOOKUP(A1045,dataset!B:K,9,0)</f>
        <v>Platythyrea_arnoldi_D2118</v>
      </c>
      <c r="F1045" t="str">
        <f>VLOOKUP(A1045,dataset!B:K,10,0)</f>
        <v>Platythyrea_arnoldi_D2118</v>
      </c>
      <c r="G1045" t="s">
        <v>2872</v>
      </c>
      <c r="H1045">
        <f t="shared" si="64"/>
        <v>1</v>
      </c>
      <c r="I1045">
        <f t="shared" si="65"/>
        <v>1</v>
      </c>
      <c r="J1045" t="str">
        <f t="shared" si="66"/>
        <v>mv Platythyrea_arnoldi_D2118.contigs.fasta ./final</v>
      </c>
      <c r="K1045" t="str">
        <f t="shared" si="67"/>
        <v>mv Platythyrea_arnoldi_D2118.contigs.fasta Platythyrea_arnoldi_D2118.contigs.fasta</v>
      </c>
    </row>
    <row r="1046" spans="1:11">
      <c r="A1046" t="s">
        <v>2052</v>
      </c>
      <c r="B1046" t="s">
        <v>2873</v>
      </c>
      <c r="C1046" t="str">
        <f>VLOOKUP(A1046,dataset!B:K,2,0)</f>
        <v>KEEP</v>
      </c>
      <c r="D1046" t="str">
        <f>VLOOKUP(A1046,dataset!B:K,3,0)</f>
        <v>KEEP</v>
      </c>
      <c r="E1046" t="str">
        <f>VLOOKUP(A1046,dataset!B:K,9,0)</f>
        <v>Platythyrea_arthuri_MAMI0746_CASENT0804646</v>
      </c>
      <c r="F1046" t="str">
        <f>VLOOKUP(A1046,dataset!B:K,10,0)</f>
        <v>Platythyrea_arthuri_MAMI0746_CASENT0804646</v>
      </c>
      <c r="G1046" t="s">
        <v>2873</v>
      </c>
      <c r="H1046">
        <f t="shared" si="64"/>
        <v>1</v>
      </c>
      <c r="I1046">
        <f t="shared" si="65"/>
        <v>1</v>
      </c>
      <c r="J1046" t="str">
        <f t="shared" si="66"/>
        <v>mv Platythyrea_arthuri_MAMI0746_CASENT0804646.contigs.fasta ./final</v>
      </c>
      <c r="K1046" t="str">
        <f t="shared" si="67"/>
        <v>mv Platythyrea_arthuri_MAMI0746_CASENT0804646.contigs.fasta Platythyrea_arthuri_MAMI0746_CASENT0804646.contigs.fasta</v>
      </c>
    </row>
    <row r="1047" spans="1:11">
      <c r="A1047" t="s">
        <v>2054</v>
      </c>
      <c r="B1047" t="s">
        <v>2874</v>
      </c>
      <c r="C1047" t="str">
        <f>VLOOKUP(A1047,dataset!B:K,2,0)</f>
        <v>KEEP</v>
      </c>
      <c r="D1047" t="str">
        <f>VLOOKUP(A1047,dataset!B:K,3,0)</f>
        <v>KEEP</v>
      </c>
      <c r="E1047" t="str">
        <f>VLOOKUP(A1047,dataset!B:K,9,0)</f>
        <v>Platythyrea_bicuspis_BBX518_CASENT0329258</v>
      </c>
      <c r="F1047" t="str">
        <f>VLOOKUP(A1047,dataset!B:K,10,0)</f>
        <v>Platythyrea_bicuspis_BBX518_CASENT0329258</v>
      </c>
      <c r="G1047" t="s">
        <v>2874</v>
      </c>
      <c r="H1047">
        <f t="shared" si="64"/>
        <v>1</v>
      </c>
      <c r="I1047">
        <f t="shared" si="65"/>
        <v>1</v>
      </c>
      <c r="J1047" t="str">
        <f t="shared" si="66"/>
        <v>mv Platythyrea_bicuspis_BBX518_CASENT0329258.contigs.fasta ./final</v>
      </c>
      <c r="K1047" t="str">
        <f t="shared" si="67"/>
        <v>mv Platythyrea_bicuspis_BBX518_CASENT0329258.contigs.fasta Platythyrea_bicuspis_BBX518_CASENT0329258.contigs.fasta</v>
      </c>
    </row>
    <row r="1048" spans="1:11">
      <c r="A1048" t="s">
        <v>1346</v>
      </c>
      <c r="B1048" t="s">
        <v>2875</v>
      </c>
      <c r="C1048" t="str">
        <f>VLOOKUP(A1048,dataset!B:K,2,0)</f>
        <v>KEEP</v>
      </c>
      <c r="D1048">
        <f>VLOOKUP(A1048,dataset!B:K,3,0)</f>
        <v>0</v>
      </c>
      <c r="E1048" t="str">
        <f>VLOOKUP(A1048,dataset!B:K,9,0)</f>
        <v>Platythyrea_clypeata_D2119</v>
      </c>
      <c r="F1048" t="str">
        <f>VLOOKUP(A1048,dataset!B:K,10,0)</f>
        <v>Platythyrea_clypeata_D2119</v>
      </c>
      <c r="G1048" t="s">
        <v>2875</v>
      </c>
      <c r="H1048">
        <f t="shared" si="64"/>
        <v>1</v>
      </c>
      <c r="I1048">
        <f t="shared" si="65"/>
        <v>1</v>
      </c>
      <c r="J1048" t="str">
        <f t="shared" si="66"/>
        <v>mv Platythyrea_clypeata_D2119.contigs.fasta ./final</v>
      </c>
      <c r="K1048" t="str">
        <f t="shared" si="67"/>
        <v>mv Platythyrea_clypeata_D2119.contigs.fasta Platythyrea_clypeata_D2119.contigs.fasta</v>
      </c>
    </row>
    <row r="1049" spans="1:11">
      <c r="A1049" t="s">
        <v>1348</v>
      </c>
      <c r="B1049" t="s">
        <v>2876</v>
      </c>
      <c r="C1049" t="str">
        <f>VLOOKUP(A1049,dataset!B:K,2,0)</f>
        <v>KEEP</v>
      </c>
      <c r="D1049" t="str">
        <f>VLOOKUP(A1049,dataset!B:K,3,0)</f>
        <v>KEEP</v>
      </c>
      <c r="E1049" t="str">
        <f>VLOOKUP(A1049,dataset!B:K,9,0)</f>
        <v>Platythyrea_conradti_D2407</v>
      </c>
      <c r="F1049" t="str">
        <f>VLOOKUP(A1049,dataset!B:K,10,0)</f>
        <v>Platythyrea_conradti_D2407</v>
      </c>
      <c r="G1049" t="s">
        <v>2876</v>
      </c>
      <c r="H1049">
        <f t="shared" si="64"/>
        <v>1</v>
      </c>
      <c r="I1049">
        <f t="shared" si="65"/>
        <v>1</v>
      </c>
      <c r="J1049" t="str">
        <f t="shared" si="66"/>
        <v>mv Platythyrea_conradti_D2407.contigs.fasta ./final</v>
      </c>
      <c r="K1049" t="str">
        <f t="shared" si="67"/>
        <v>mv Platythyrea_conradti_D2407.contigs.fasta Platythyrea_conradti_D2407.contigs.fasta</v>
      </c>
    </row>
    <row r="1050" spans="1:11">
      <c r="A1050" t="s">
        <v>1350</v>
      </c>
      <c r="B1050" t="s">
        <v>2877</v>
      </c>
      <c r="C1050" t="str">
        <f>VLOOKUP(A1050,dataset!B:K,2,0)</f>
        <v>KEEP</v>
      </c>
      <c r="D1050">
        <f>VLOOKUP(A1050,dataset!B:K,3,0)</f>
        <v>0</v>
      </c>
      <c r="E1050" t="str">
        <f>VLOOKUP(A1050,dataset!B:K,9,0)</f>
        <v>Platythyrea_cribrinodis_D2412</v>
      </c>
      <c r="F1050" t="str">
        <f>VLOOKUP(A1050,dataset!B:K,10,0)</f>
        <v>Platythyrea_cribrinodis_D2412</v>
      </c>
      <c r="G1050" t="s">
        <v>2877</v>
      </c>
      <c r="H1050">
        <f t="shared" si="64"/>
        <v>1</v>
      </c>
      <c r="I1050">
        <f t="shared" si="65"/>
        <v>1</v>
      </c>
      <c r="J1050" t="str">
        <f t="shared" si="66"/>
        <v>mv Platythyrea_cribrinodis_D2412.contigs.fasta ./final</v>
      </c>
      <c r="K1050" t="str">
        <f t="shared" si="67"/>
        <v>mv Platythyrea_cribrinodis_D2412.contigs.fasta Platythyrea_cribrinodis_D2412.contigs.fasta</v>
      </c>
    </row>
    <row r="1051" spans="1:11">
      <c r="A1051" t="s">
        <v>1352</v>
      </c>
      <c r="B1051" t="s">
        <v>2878</v>
      </c>
      <c r="C1051" t="str">
        <f>VLOOKUP(A1051,dataset!B:K,2,0)</f>
        <v>KEEP</v>
      </c>
      <c r="D1051">
        <f>VLOOKUP(A1051,dataset!B:K,3,0)</f>
        <v>0</v>
      </c>
      <c r="E1051" t="str">
        <f>VLOOKUP(A1051,dataset!B:K,9,0)</f>
        <v>Platythyrea_frontalis_D2395</v>
      </c>
      <c r="F1051" t="str">
        <f>VLOOKUP(A1051,dataset!B:K,10,0)</f>
        <v>Platythyrea_frontalis_D2395</v>
      </c>
      <c r="G1051" t="s">
        <v>2878</v>
      </c>
      <c r="H1051">
        <f t="shared" si="64"/>
        <v>1</v>
      </c>
      <c r="I1051">
        <f t="shared" si="65"/>
        <v>1</v>
      </c>
      <c r="J1051" t="str">
        <f t="shared" si="66"/>
        <v>mv Platythyrea_frontalis_D2395.contigs.fasta ./final</v>
      </c>
      <c r="K1051" t="str">
        <f t="shared" si="67"/>
        <v>mv Platythyrea_frontalis_D2395.contigs.fasta Platythyrea_frontalis_D2395.contigs.fasta</v>
      </c>
    </row>
    <row r="1052" spans="1:11">
      <c r="A1052" t="s">
        <v>1354</v>
      </c>
      <c r="B1052" t="s">
        <v>2879</v>
      </c>
      <c r="C1052" t="str">
        <f>VLOOKUP(A1052,dataset!B:K,2,0)</f>
        <v>KEEP</v>
      </c>
      <c r="D1052" t="str">
        <f>VLOOKUP(A1052,dataset!B:K,3,0)</f>
        <v>KEEP</v>
      </c>
      <c r="E1052" t="str">
        <f>VLOOKUP(A1052,dataset!B:K,9,0)</f>
        <v>Platythyrea_gracillima_EX2345</v>
      </c>
      <c r="F1052" t="str">
        <f>VLOOKUP(A1052,dataset!B:K,10,0)</f>
        <v>Platythyrea_gracillima_EX2345</v>
      </c>
      <c r="G1052" t="s">
        <v>2879</v>
      </c>
      <c r="H1052">
        <f t="shared" si="64"/>
        <v>1</v>
      </c>
      <c r="I1052">
        <f t="shared" si="65"/>
        <v>1</v>
      </c>
      <c r="J1052" t="str">
        <f t="shared" si="66"/>
        <v>mv Platythyrea_gracillima_EX2345.contigs.fasta ./final</v>
      </c>
      <c r="K1052" t="str">
        <f t="shared" si="67"/>
        <v>mv Platythyrea_gracillima_EX2345.contigs.fasta Platythyrea_gracillima_EX2345.contigs.fasta</v>
      </c>
    </row>
    <row r="1053" spans="1:11">
      <c r="A1053" t="s">
        <v>1356</v>
      </c>
      <c r="B1053" t="s">
        <v>2880</v>
      </c>
      <c r="C1053" t="str">
        <f>VLOOKUP(A1053,dataset!B:K,2,0)</f>
        <v>KEEP</v>
      </c>
      <c r="D1053">
        <f>VLOOKUP(A1053,dataset!B:K,3,0)</f>
        <v>0</v>
      </c>
      <c r="E1053" t="str">
        <f>VLOOKUP(A1053,dataset!B:K,9,0)</f>
        <v>Platythyrea_lamellosa_D0529</v>
      </c>
      <c r="F1053" t="str">
        <f>VLOOKUP(A1053,dataset!B:K,10,0)</f>
        <v>Platythyrea_lamellosa_D0529</v>
      </c>
      <c r="G1053" t="s">
        <v>2880</v>
      </c>
      <c r="H1053">
        <f t="shared" si="64"/>
        <v>1</v>
      </c>
      <c r="I1053">
        <f t="shared" si="65"/>
        <v>1</v>
      </c>
      <c r="J1053" t="str">
        <f t="shared" si="66"/>
        <v>mv Platythyrea_lamellosa_D0529.contigs.fasta ./final</v>
      </c>
      <c r="K1053" t="str">
        <f t="shared" si="67"/>
        <v>mv Platythyrea_lamellosa_D0529.contigs.fasta Platythyrea_lamellosa_D0529.contigs.fasta</v>
      </c>
    </row>
    <row r="1054" spans="1:11">
      <c r="A1054" t="s">
        <v>2044</v>
      </c>
      <c r="B1054" t="s">
        <v>2867</v>
      </c>
      <c r="C1054" t="str">
        <f>VLOOKUP(A1054,dataset!B:K,2,0)</f>
        <v>KEEP</v>
      </c>
      <c r="D1054">
        <f>VLOOKUP(A1054,dataset!B:K,3,0)</f>
        <v>0</v>
      </c>
      <c r="E1054" t="str">
        <f>VLOOKUP(A1054,dataset!B:K,9,0)</f>
        <v>Platythyrea_MG01_MAMI0747_CASENT0300183</v>
      </c>
      <c r="F1054" t="str">
        <f>VLOOKUP(A1054,dataset!B:K,10,0)</f>
        <v>Platythyrea_MG01_MAMI0747_CASENT0300183</v>
      </c>
      <c r="G1054" t="s">
        <v>2867</v>
      </c>
      <c r="H1054">
        <f t="shared" si="64"/>
        <v>1</v>
      </c>
      <c r="I1054">
        <f t="shared" si="65"/>
        <v>1</v>
      </c>
      <c r="J1054" t="str">
        <f t="shared" si="66"/>
        <v>mv Platythyrea_MG01_MAMI0747_CASENT0300183.contigs.fasta ./final</v>
      </c>
      <c r="K1054" t="str">
        <f t="shared" si="67"/>
        <v>mv Platythyrea_MG01_MAMI0747_CASENT0300183.contigs.fasta Platythyrea_MG01_MAMI0747_CASENT0300183.contigs.fasta</v>
      </c>
    </row>
    <row r="1055" spans="1:11">
      <c r="A1055" t="s">
        <v>2046</v>
      </c>
      <c r="B1055" t="s">
        <v>2868</v>
      </c>
      <c r="C1055" t="str">
        <f>VLOOKUP(A1055,dataset!B:K,2,0)</f>
        <v>REMOVE</v>
      </c>
      <c r="D1055">
        <f>VLOOKUP(A1055,dataset!B:K,3,0)</f>
        <v>0</v>
      </c>
      <c r="E1055" t="str">
        <f>VLOOKUP(A1055,dataset!B:K,9,0)</f>
        <v>Platythyrea_MG02_MAMI0589_CASENT0390483</v>
      </c>
      <c r="F1055" t="str">
        <f>VLOOKUP(A1055,dataset!B:K,10,0)</f>
        <v>Platythyrea_MG02_MAMI0589_CASENT0390483</v>
      </c>
      <c r="G1055" t="s">
        <v>2868</v>
      </c>
      <c r="H1055">
        <f t="shared" si="64"/>
        <v>1</v>
      </c>
      <c r="I1055">
        <f t="shared" si="65"/>
        <v>1</v>
      </c>
      <c r="J1055" t="str">
        <f t="shared" si="66"/>
        <v>mv Platythyrea_MG02_MAMI0589_CASENT0390483.contigs.fasta ./final</v>
      </c>
      <c r="K1055" t="str">
        <f t="shared" si="67"/>
        <v>mv Platythyrea_MG02_MAMI0589_CASENT0390483.contigs.fasta Platythyrea_MG02_MAMI0589_CASENT0390483.contigs.fasta</v>
      </c>
    </row>
    <row r="1056" spans="1:11">
      <c r="A1056" t="s">
        <v>2048</v>
      </c>
      <c r="B1056" t="s">
        <v>2869</v>
      </c>
      <c r="C1056" t="str">
        <f>VLOOKUP(A1056,dataset!B:K,2,0)</f>
        <v>REMOVE</v>
      </c>
      <c r="D1056">
        <f>VLOOKUP(A1056,dataset!B:K,3,0)</f>
        <v>0</v>
      </c>
      <c r="E1056" t="str">
        <f>VLOOKUP(A1056,dataset!B:K,9,0)</f>
        <v>Platythyrea_MG03_MAMI0590_CASENT0161943</v>
      </c>
      <c r="F1056" t="str">
        <f>VLOOKUP(A1056,dataset!B:K,10,0)</f>
        <v>Platythyrea_MG03_MAMI0590_CASENT0161943</v>
      </c>
      <c r="G1056" t="s">
        <v>2869</v>
      </c>
      <c r="H1056">
        <f t="shared" si="64"/>
        <v>1</v>
      </c>
      <c r="I1056">
        <f t="shared" si="65"/>
        <v>1</v>
      </c>
      <c r="J1056" t="str">
        <f t="shared" si="66"/>
        <v>mv Platythyrea_MG03_MAMI0590_CASENT0161943.contigs.fasta ./final</v>
      </c>
      <c r="K1056" t="str">
        <f t="shared" si="67"/>
        <v>mv Platythyrea_MG03_MAMI0590_CASENT0161943.contigs.fasta Platythyrea_MG03_MAMI0590_CASENT0161943.contigs.fasta</v>
      </c>
    </row>
    <row r="1057" spans="1:11">
      <c r="A1057" t="s">
        <v>2050</v>
      </c>
      <c r="B1057" t="s">
        <v>2870</v>
      </c>
      <c r="C1057" t="str">
        <f>VLOOKUP(A1057,dataset!B:K,2,0)</f>
        <v>KEEP</v>
      </c>
      <c r="D1057">
        <f>VLOOKUP(A1057,dataset!B:K,3,0)</f>
        <v>0</v>
      </c>
      <c r="E1057" t="str">
        <f>VLOOKUP(A1057,dataset!B:K,9,0)</f>
        <v>Platythyrea_MG04_MAMI0591_CASENT0034834</v>
      </c>
      <c r="F1057" t="str">
        <f>VLOOKUP(A1057,dataset!B:K,10,0)</f>
        <v>Platythyrea_MG04_MAMI0591_CASENT0034834</v>
      </c>
      <c r="G1057" t="s">
        <v>2870</v>
      </c>
      <c r="H1057">
        <f t="shared" si="64"/>
        <v>1</v>
      </c>
      <c r="I1057">
        <f t="shared" si="65"/>
        <v>1</v>
      </c>
      <c r="J1057" t="str">
        <f t="shared" si="66"/>
        <v>mv Platythyrea_MG04_MAMI0591_CASENT0034834.contigs.fasta ./final</v>
      </c>
      <c r="K1057" t="str">
        <f t="shared" si="67"/>
        <v>mv Platythyrea_MG04_MAMI0591_CASENT0034834.contigs.fasta Platythyrea_MG04_MAMI0591_CASENT0034834.contigs.fasta</v>
      </c>
    </row>
    <row r="1058" spans="1:11">
      <c r="A1058" t="s">
        <v>2056</v>
      </c>
      <c r="B1058" t="s">
        <v>2881</v>
      </c>
      <c r="C1058" t="str">
        <f>VLOOKUP(A1058,dataset!B:K,2,0)</f>
        <v>KEEP</v>
      </c>
      <c r="D1058" t="str">
        <f>VLOOKUP(A1058,dataset!B:K,3,0)</f>
        <v>KEEP</v>
      </c>
      <c r="E1058" t="str">
        <f>VLOOKUP(A1058,dataset!B:K,9,0)</f>
        <v>Platythyrea_mocquerysi_MAMI0748_CASENT0373141</v>
      </c>
      <c r="F1058" t="str">
        <f>VLOOKUP(A1058,dataset!B:K,10,0)</f>
        <v>Platythyrea_mocquerysi_MAMI0748_CASENT0373141</v>
      </c>
      <c r="G1058" t="s">
        <v>2881</v>
      </c>
      <c r="H1058">
        <f t="shared" si="64"/>
        <v>1</v>
      </c>
      <c r="I1058">
        <f t="shared" si="65"/>
        <v>1</v>
      </c>
      <c r="J1058" t="str">
        <f t="shared" si="66"/>
        <v>mv Platythyrea_mocquerysi_MAMI0748_CASENT0373141.contigs.fasta ./final</v>
      </c>
      <c r="K1058" t="str">
        <f t="shared" si="67"/>
        <v>mv Platythyrea_mocquerysi_MAMI0748_CASENT0373141.contigs.fasta Platythyrea_mocquerysi_MAMI0748_CASENT0373141.contigs.fasta</v>
      </c>
    </row>
    <row r="1059" spans="1:11">
      <c r="A1059" t="s">
        <v>1359</v>
      </c>
      <c r="B1059" t="s">
        <v>2882</v>
      </c>
      <c r="C1059" t="str">
        <f>VLOOKUP(A1059,dataset!B:K,2,0)</f>
        <v>KEEP</v>
      </c>
      <c r="D1059">
        <f>VLOOKUP(A1059,dataset!B:K,3,0)</f>
        <v>0</v>
      </c>
      <c r="E1059" t="str">
        <f>VLOOKUP(A1059,dataset!B:K,9,0)</f>
        <v>Platythyrea_modesta_D2120</v>
      </c>
      <c r="F1059" t="str">
        <f>VLOOKUP(A1059,dataset!B:K,10,0)</f>
        <v>Platythyrea_modesta_D2120</v>
      </c>
      <c r="G1059" t="s">
        <v>2882</v>
      </c>
      <c r="H1059">
        <f t="shared" si="64"/>
        <v>1</v>
      </c>
      <c r="I1059">
        <f t="shared" si="65"/>
        <v>1</v>
      </c>
      <c r="J1059" t="str">
        <f t="shared" si="66"/>
        <v>mv Platythyrea_modesta_D2120.contigs.fasta ./final</v>
      </c>
      <c r="K1059" t="str">
        <f t="shared" si="67"/>
        <v>mv Platythyrea_modesta_D2120.contigs.fasta Platythyrea_modesta_D2120.contigs.fasta</v>
      </c>
    </row>
    <row r="1060" spans="1:11">
      <c r="A1060" t="s">
        <v>1361</v>
      </c>
      <c r="B1060" t="s">
        <v>2883</v>
      </c>
      <c r="C1060" t="str">
        <f>VLOOKUP(A1060,dataset!B:K,2,0)</f>
        <v>KEEP</v>
      </c>
      <c r="D1060">
        <f>VLOOKUP(A1060,dataset!B:K,3,0)</f>
        <v>0</v>
      </c>
      <c r="E1060" t="str">
        <f>VLOOKUP(A1060,dataset!B:K,9,0)</f>
        <v>Platythyrea_occidentalis_D2413</v>
      </c>
      <c r="F1060" t="str">
        <f>VLOOKUP(A1060,dataset!B:K,10,0)</f>
        <v>Platythyrea_occidentalis_D2413</v>
      </c>
      <c r="G1060" t="s">
        <v>2883</v>
      </c>
      <c r="H1060">
        <f t="shared" si="64"/>
        <v>1</v>
      </c>
      <c r="I1060">
        <f t="shared" si="65"/>
        <v>1</v>
      </c>
      <c r="J1060" t="str">
        <f t="shared" si="66"/>
        <v>mv Platythyrea_occidentalis_D2413.contigs.fasta ./final</v>
      </c>
      <c r="K1060" t="str">
        <f t="shared" si="67"/>
        <v>mv Platythyrea_occidentalis_D2413.contigs.fasta Platythyrea_occidentalis_D2413.contigs.fasta</v>
      </c>
    </row>
    <row r="1061" spans="1:11">
      <c r="A1061" t="s">
        <v>1363</v>
      </c>
      <c r="B1061" t="s">
        <v>2884</v>
      </c>
      <c r="C1061" t="str">
        <f>VLOOKUP(A1061,dataset!B:K,2,0)</f>
        <v>KEEP</v>
      </c>
      <c r="D1061" t="str">
        <f>VLOOKUP(A1061,dataset!B:K,3,0)</f>
        <v>KEEP</v>
      </c>
      <c r="E1061" t="str">
        <f>VLOOKUP(A1061,dataset!B:K,9,0)</f>
        <v>Platythyrea_parallela_EX2346</v>
      </c>
      <c r="F1061" t="str">
        <f>VLOOKUP(A1061,dataset!B:K,10,0)</f>
        <v>Platythyrea_parallela_EX2346</v>
      </c>
      <c r="G1061" t="s">
        <v>2884</v>
      </c>
      <c r="H1061">
        <f t="shared" si="64"/>
        <v>1</v>
      </c>
      <c r="I1061">
        <f t="shared" si="65"/>
        <v>1</v>
      </c>
      <c r="J1061" t="str">
        <f t="shared" si="66"/>
        <v>mv Platythyrea_parallela_EX2346.contigs.fasta ./final</v>
      </c>
      <c r="K1061" t="str">
        <f t="shared" si="67"/>
        <v>mv Platythyrea_parallela_EX2346.contigs.fasta Platythyrea_parallela_EX2346.contigs.fasta</v>
      </c>
    </row>
    <row r="1062" spans="1:11">
      <c r="A1062" t="s">
        <v>1365</v>
      </c>
      <c r="B1062" t="s">
        <v>2885</v>
      </c>
      <c r="C1062" t="str">
        <f>VLOOKUP(A1062,dataset!B:K,2,0)</f>
        <v>KEEP</v>
      </c>
      <c r="D1062">
        <f>VLOOKUP(A1062,dataset!B:K,3,0)</f>
        <v>0</v>
      </c>
      <c r="E1062" t="str">
        <f>VLOOKUP(A1062,dataset!B:K,9,0)</f>
        <v>Platythyrea_prizo_EX2303</v>
      </c>
      <c r="F1062" t="str">
        <f>VLOOKUP(A1062,dataset!B:K,10,0)</f>
        <v>Platythyrea_prizo_EX2303</v>
      </c>
      <c r="G1062" t="s">
        <v>2885</v>
      </c>
      <c r="H1062">
        <f t="shared" si="64"/>
        <v>1</v>
      </c>
      <c r="I1062">
        <f t="shared" si="65"/>
        <v>1</v>
      </c>
      <c r="J1062" t="str">
        <f t="shared" si="66"/>
        <v>mv Platythyrea_prizo_EX2303.contigs.fasta ./final</v>
      </c>
      <c r="K1062" t="str">
        <f t="shared" si="67"/>
        <v>mv Platythyrea_prizo_EX2303.contigs.fasta Platythyrea_prizo_EX2303.contigs.fasta</v>
      </c>
    </row>
    <row r="1063" spans="1:11">
      <c r="A1063" t="s">
        <v>1367</v>
      </c>
      <c r="B1063" t="s">
        <v>2886</v>
      </c>
      <c r="C1063" t="str">
        <f>VLOOKUP(A1063,dataset!B:K,2,0)</f>
        <v>KEEP</v>
      </c>
      <c r="D1063" t="str">
        <f>VLOOKUP(A1063,dataset!B:K,3,0)</f>
        <v>KEEP</v>
      </c>
      <c r="E1063" t="str">
        <f>VLOOKUP(A1063,dataset!B:K,9,0)</f>
        <v>Platythyrea_punctata_EX1591</v>
      </c>
      <c r="F1063" t="str">
        <f>VLOOKUP(A1063,dataset!B:K,10,0)</f>
        <v>Platythyrea_punctata_EX1591</v>
      </c>
      <c r="G1063" t="s">
        <v>2886</v>
      </c>
      <c r="H1063">
        <f t="shared" si="64"/>
        <v>1</v>
      </c>
      <c r="I1063">
        <f t="shared" si="65"/>
        <v>1</v>
      </c>
      <c r="J1063" t="str">
        <f t="shared" si="66"/>
        <v>mv Platythyrea_punctata_EX1591.contigs.fasta ./final</v>
      </c>
      <c r="K1063" t="str">
        <f t="shared" si="67"/>
        <v>mv Platythyrea_punctata_EX1591.contigs.fasta Platythyrea_punctata_EX1591.contigs.fasta</v>
      </c>
    </row>
    <row r="1064" spans="1:11">
      <c r="A1064" t="s">
        <v>1369</v>
      </c>
      <c r="B1064" t="s">
        <v>2887</v>
      </c>
      <c r="C1064" t="str">
        <f>VLOOKUP(A1064,dataset!B:K,2,0)</f>
        <v>KEEP</v>
      </c>
      <c r="D1064" t="str">
        <f>VLOOKUP(A1064,dataset!B:K,3,0)</f>
        <v>KEEP</v>
      </c>
      <c r="E1064" t="str">
        <f>VLOOKUP(A1064,dataset!B:K,9,0)</f>
        <v>Platythyrea_quadridenta_EX2347</v>
      </c>
      <c r="F1064" t="str">
        <f>VLOOKUP(A1064,dataset!B:K,10,0)</f>
        <v>Platythyrea_quadridenta_EX2347</v>
      </c>
      <c r="G1064" t="s">
        <v>2887</v>
      </c>
      <c r="H1064">
        <f t="shared" si="64"/>
        <v>1</v>
      </c>
      <c r="I1064">
        <f t="shared" si="65"/>
        <v>1</v>
      </c>
      <c r="J1064" t="str">
        <f t="shared" si="66"/>
        <v>mv Platythyrea_quadridenta_EX2347.contigs.fasta ./final</v>
      </c>
      <c r="K1064" t="str">
        <f t="shared" si="67"/>
        <v>mv Platythyrea_quadridenta_EX2347.contigs.fasta Platythyrea_quadridenta_EX2347.contigs.fasta</v>
      </c>
    </row>
    <row r="1065" spans="1:11">
      <c r="A1065" t="s">
        <v>1371</v>
      </c>
      <c r="B1065" t="s">
        <v>2888</v>
      </c>
      <c r="C1065" t="str">
        <f>VLOOKUP(A1065,dataset!B:K,2,0)</f>
        <v>REMOVE</v>
      </c>
      <c r="D1065">
        <f>VLOOKUP(A1065,dataset!B:K,3,0)</f>
        <v>0</v>
      </c>
      <c r="E1065" t="str">
        <f>VLOOKUP(A1065,dataset!B:K,9,0)</f>
        <v>Platythyrea_schultzei_D2414</v>
      </c>
      <c r="F1065" t="str">
        <f>VLOOKUP(A1065,dataset!B:K,10,0)</f>
        <v>Platythyrea_schultzei_D2414</v>
      </c>
      <c r="G1065" t="s">
        <v>2888</v>
      </c>
      <c r="H1065">
        <f t="shared" si="64"/>
        <v>1</v>
      </c>
      <c r="I1065">
        <f t="shared" si="65"/>
        <v>1</v>
      </c>
      <c r="J1065" t="str">
        <f t="shared" si="66"/>
        <v>mv Platythyrea_schultzei_D2414.contigs.fasta ./final</v>
      </c>
      <c r="K1065" t="str">
        <f t="shared" si="67"/>
        <v>mv Platythyrea_schultzei_D2414.contigs.fasta Platythyrea_schultzei_D2414.contigs.fasta</v>
      </c>
    </row>
    <row r="1066" spans="1:11">
      <c r="A1066" t="s">
        <v>4438</v>
      </c>
      <c r="B1066" t="s">
        <v>4380</v>
      </c>
      <c r="C1066" t="str">
        <f>VLOOKUP(A1066,dataset!B:K,2,0)</f>
        <v>KEEP</v>
      </c>
      <c r="D1066" t="str">
        <f>VLOOKUP(A1066,dataset!B:K,3,0)</f>
        <v>KEEP</v>
      </c>
      <c r="E1066" t="str">
        <f>VLOOKUP(A1066,dataset!B:K,9,0)</f>
        <v>Platythyrea_schultzei_D2414a</v>
      </c>
      <c r="F1066" t="str">
        <f>VLOOKUP(A1066,dataset!B:K,10,0)</f>
        <v>Platythyrea_schultzei_D2414a</v>
      </c>
      <c r="G1066" t="s">
        <v>4380</v>
      </c>
      <c r="H1066">
        <f t="shared" si="64"/>
        <v>1</v>
      </c>
      <c r="I1066">
        <f t="shared" si="65"/>
        <v>1</v>
      </c>
      <c r="J1066" t="str">
        <f t="shared" si="66"/>
        <v>mv Platythyrea_schultzei_D2414a.contigs.fasta ./final</v>
      </c>
      <c r="K1066" t="str">
        <f t="shared" si="67"/>
        <v>mv Platythyrea_schultzei_D2414a.contigs.fasta Platythyrea_schultzei_D2414a.contigs.fasta</v>
      </c>
    </row>
    <row r="1067" spans="1:11">
      <c r="A1067" t="s">
        <v>1373</v>
      </c>
      <c r="B1067" t="s">
        <v>2889</v>
      </c>
      <c r="C1067" t="str">
        <f>VLOOKUP(A1067,dataset!B:K,2,0)</f>
        <v>KEEP</v>
      </c>
      <c r="D1067">
        <f>VLOOKUP(A1067,dataset!B:K,3,0)</f>
        <v>0</v>
      </c>
      <c r="E1067" t="str">
        <f>VLOOKUP(A1067,dataset!B:K,9,0)</f>
        <v>Platythyrea_sinuata_D2121</v>
      </c>
      <c r="F1067" t="str">
        <f>VLOOKUP(A1067,dataset!B:K,10,0)</f>
        <v>Platythyrea_sinuata_D2121</v>
      </c>
      <c r="G1067" t="s">
        <v>2889</v>
      </c>
      <c r="H1067">
        <f t="shared" si="64"/>
        <v>1</v>
      </c>
      <c r="I1067">
        <f t="shared" si="65"/>
        <v>1</v>
      </c>
      <c r="J1067" t="str">
        <f t="shared" si="66"/>
        <v>mv Platythyrea_sinuata_D2121.contigs.fasta ./final</v>
      </c>
      <c r="K1067" t="str">
        <f t="shared" si="67"/>
        <v>mv Platythyrea_sinuata_D2121.contigs.fasta Platythyrea_sinuata_D2121.contigs.fasta</v>
      </c>
    </row>
    <row r="1068" spans="1:11">
      <c r="A1068" t="s">
        <v>1375</v>
      </c>
      <c r="B1068" t="s">
        <v>2890</v>
      </c>
      <c r="C1068" t="str">
        <f>VLOOKUP(A1068,dataset!B:K,2,0)</f>
        <v>KEEP</v>
      </c>
      <c r="D1068">
        <f>VLOOKUP(A1068,dataset!B:K,3,0)</f>
        <v>0</v>
      </c>
      <c r="E1068" t="str">
        <f>VLOOKUP(A1068,dataset!B:K,9,0)</f>
        <v>Platythyrea_tenuis_EX2348</v>
      </c>
      <c r="F1068" t="str">
        <f>VLOOKUP(A1068,dataset!B:K,10,0)</f>
        <v>Platythyrea_tenuis_EX2348</v>
      </c>
      <c r="G1068" t="s">
        <v>2890</v>
      </c>
      <c r="H1068">
        <f t="shared" si="64"/>
        <v>1</v>
      </c>
      <c r="I1068">
        <f t="shared" si="65"/>
        <v>1</v>
      </c>
      <c r="J1068" t="str">
        <f t="shared" si="66"/>
        <v>mv Platythyrea_tenuis_EX2348.contigs.fasta ./final</v>
      </c>
      <c r="K1068" t="str">
        <f t="shared" si="67"/>
        <v>mv Platythyrea_tenuis_EX2348.contigs.fasta Platythyrea_tenuis_EX2348.contigs.fasta</v>
      </c>
    </row>
    <row r="1069" spans="1:11">
      <c r="A1069" t="s">
        <v>1377</v>
      </c>
      <c r="B1069" t="s">
        <v>2891</v>
      </c>
      <c r="C1069" t="str">
        <f>VLOOKUP(A1069,dataset!B:K,2,0)</f>
        <v>KEEP</v>
      </c>
      <c r="D1069">
        <f>VLOOKUP(A1069,dataset!B:K,3,0)</f>
        <v>0</v>
      </c>
      <c r="E1069" t="str">
        <f>VLOOKUP(A1069,dataset!B:K,9,0)</f>
        <v>Platythyrea_tricuspidata_D1989</v>
      </c>
      <c r="F1069" t="str">
        <f>VLOOKUP(A1069,dataset!B:K,10,0)</f>
        <v>Platythyrea_tricuspidata_D1989</v>
      </c>
      <c r="G1069" t="s">
        <v>2891</v>
      </c>
      <c r="H1069">
        <f t="shared" si="64"/>
        <v>1</v>
      </c>
      <c r="I1069">
        <f t="shared" si="65"/>
        <v>1</v>
      </c>
      <c r="J1069" t="str">
        <f t="shared" si="66"/>
        <v>mv Platythyrea_tricuspidata_D1989.contigs.fasta ./final</v>
      </c>
      <c r="K1069" t="str">
        <f t="shared" si="67"/>
        <v>mv Platythyrea_tricuspidata_D1989.contigs.fasta Platythyrea_tricuspidata_D1989.contigs.fasta</v>
      </c>
    </row>
    <row r="1070" spans="1:11">
      <c r="A1070" t="s">
        <v>1379</v>
      </c>
      <c r="B1070" t="s">
        <v>2892</v>
      </c>
      <c r="C1070" t="str">
        <f>VLOOKUP(A1070,dataset!B:K,2,0)</f>
        <v>KEEP</v>
      </c>
      <c r="D1070" t="str">
        <f>VLOOKUP(A1070,dataset!B:K,3,0)</f>
        <v>KEEP</v>
      </c>
      <c r="E1070" t="str">
        <f>VLOOKUP(A1070,dataset!B:K,9,0)</f>
        <v>Platythyrea_turneri_EX2578</v>
      </c>
      <c r="F1070" t="str">
        <f>VLOOKUP(A1070,dataset!B:K,10,0)</f>
        <v>Platythyrea_turneri_EX2578</v>
      </c>
      <c r="G1070" t="s">
        <v>2892</v>
      </c>
      <c r="H1070">
        <f t="shared" si="64"/>
        <v>1</v>
      </c>
      <c r="I1070">
        <f t="shared" si="65"/>
        <v>1</v>
      </c>
      <c r="J1070" t="str">
        <f t="shared" si="66"/>
        <v>mv Platythyrea_turneri_EX2578.contigs.fasta ./final</v>
      </c>
      <c r="K1070" t="str">
        <f t="shared" si="67"/>
        <v>mv Platythyrea_turneri_EX2578.contigs.fasta Platythyrea_turneri_EX2578.contigs.fasta</v>
      </c>
    </row>
    <row r="1071" spans="1:11">
      <c r="A1071" t="s">
        <v>1381</v>
      </c>
      <c r="B1071" t="s">
        <v>2893</v>
      </c>
      <c r="C1071" t="str">
        <f>VLOOKUP(A1071,dataset!B:K,2,0)</f>
        <v>KEEP</v>
      </c>
      <c r="D1071">
        <f>VLOOKUP(A1071,dataset!B:K,3,0)</f>
        <v>0</v>
      </c>
      <c r="E1071" t="str">
        <f>VLOOKUP(A1071,dataset!B:K,9,0)</f>
        <v>Plectroctena_cristata_EX2349</v>
      </c>
      <c r="F1071" t="str">
        <f>VLOOKUP(A1071,dataset!B:K,10,0)</f>
        <v>Plectroctena_cristata_EX2349</v>
      </c>
      <c r="G1071" t="s">
        <v>2893</v>
      </c>
      <c r="H1071">
        <f t="shared" si="64"/>
        <v>1</v>
      </c>
      <c r="I1071">
        <f t="shared" si="65"/>
        <v>1</v>
      </c>
      <c r="J1071" t="str">
        <f t="shared" si="66"/>
        <v>mv Plectroctena_cristata_EX2349.contigs.fasta ./final</v>
      </c>
      <c r="K1071" t="str">
        <f t="shared" si="67"/>
        <v>mv Plectroctena_cristata_EX2349.contigs.fasta Plectroctena_cristata_EX2349.contigs.fasta</v>
      </c>
    </row>
    <row r="1072" spans="1:11">
      <c r="A1072" t="s">
        <v>1383</v>
      </c>
      <c r="B1072" t="s">
        <v>2894</v>
      </c>
      <c r="C1072" t="str">
        <f>VLOOKUP(A1072,dataset!B:K,2,0)</f>
        <v>KEEP</v>
      </c>
      <c r="D1072" t="str">
        <f>VLOOKUP(A1072,dataset!B:K,3,0)</f>
        <v>KEEP</v>
      </c>
      <c r="E1072" t="str">
        <f>VLOOKUP(A1072,dataset!B:K,9,0)</f>
        <v>Plectroctena_laevior_D2403</v>
      </c>
      <c r="F1072" t="str">
        <f>VLOOKUP(A1072,dataset!B:K,10,0)</f>
        <v>Plectroctena_laevior_D2403</v>
      </c>
      <c r="G1072" t="s">
        <v>2894</v>
      </c>
      <c r="H1072">
        <f t="shared" si="64"/>
        <v>1</v>
      </c>
      <c r="I1072">
        <f t="shared" si="65"/>
        <v>1</v>
      </c>
      <c r="J1072" t="str">
        <f t="shared" si="66"/>
        <v>mv Plectroctena_laevior_D2403.contigs.fasta ./final</v>
      </c>
      <c r="K1072" t="str">
        <f t="shared" si="67"/>
        <v>mv Plectroctena_laevior_D2403.contigs.fasta Plectroctena_laevior_D2403.contigs.fasta</v>
      </c>
    </row>
    <row r="1073" spans="1:11">
      <c r="A1073" t="s">
        <v>1385</v>
      </c>
      <c r="B1073" t="s">
        <v>2895</v>
      </c>
      <c r="C1073" t="str">
        <f>VLOOKUP(A1073,dataset!B:K,2,0)</f>
        <v>KEEP</v>
      </c>
      <c r="D1073">
        <f>VLOOKUP(A1073,dataset!B:K,3,0)</f>
        <v>0</v>
      </c>
      <c r="E1073" t="str">
        <f>VLOOKUP(A1073,dataset!B:K,9,0)</f>
        <v>Plectroctena_mandibularis_D2411</v>
      </c>
      <c r="F1073" t="str">
        <f>VLOOKUP(A1073,dataset!B:K,10,0)</f>
        <v>Plectroctena_mandibularis_D2411</v>
      </c>
      <c r="G1073" t="s">
        <v>2895</v>
      </c>
      <c r="H1073">
        <f t="shared" si="64"/>
        <v>1</v>
      </c>
      <c r="I1073">
        <f t="shared" si="65"/>
        <v>1</v>
      </c>
      <c r="J1073" t="str">
        <f t="shared" si="66"/>
        <v>mv Plectroctena_mandibularis_D2411.contigs.fasta ./final</v>
      </c>
      <c r="K1073" t="str">
        <f t="shared" si="67"/>
        <v>mv Plectroctena_mandibularis_D2411.contigs.fasta Plectroctena_mandibularis_D2411.contigs.fasta</v>
      </c>
    </row>
    <row r="1074" spans="1:11">
      <c r="A1074" t="s">
        <v>1387</v>
      </c>
      <c r="B1074" t="s">
        <v>2896</v>
      </c>
      <c r="C1074" t="str">
        <f>VLOOKUP(A1074,dataset!B:K,2,0)</f>
        <v>KEEP</v>
      </c>
      <c r="D1074" t="str">
        <f>VLOOKUP(A1074,dataset!B:K,3,0)</f>
        <v>KEEP</v>
      </c>
      <c r="E1074" t="str">
        <f>VLOOKUP(A1074,dataset!B:K,9,0)</f>
        <v>Plectroctena_minor_D2406</v>
      </c>
      <c r="F1074" t="str">
        <f>VLOOKUP(A1074,dataset!B:K,10,0)</f>
        <v>Plectroctena_minor_D2406</v>
      </c>
      <c r="G1074" t="s">
        <v>2896</v>
      </c>
      <c r="H1074">
        <f t="shared" si="64"/>
        <v>1</v>
      </c>
      <c r="I1074">
        <f t="shared" si="65"/>
        <v>1</v>
      </c>
      <c r="J1074" t="str">
        <f t="shared" si="66"/>
        <v>mv Plectroctena_minor_D2406.contigs.fasta ./final</v>
      </c>
      <c r="K1074" t="str">
        <f t="shared" si="67"/>
        <v>mv Plectroctena_minor_D2406.contigs.fasta Plectroctena_minor_D2406.contigs.fasta</v>
      </c>
    </row>
    <row r="1075" spans="1:11">
      <c r="A1075" t="s">
        <v>1389</v>
      </c>
      <c r="B1075" t="s">
        <v>2897</v>
      </c>
      <c r="C1075" t="str">
        <f>VLOOKUP(A1075,dataset!B:K,2,0)</f>
        <v>KEEP</v>
      </c>
      <c r="D1075">
        <f>VLOOKUP(A1075,dataset!B:K,3,0)</f>
        <v>0</v>
      </c>
      <c r="E1075" t="str">
        <f>VLOOKUP(A1075,dataset!B:K,9,0)</f>
        <v>Plectroctena_strigosa_D2400</v>
      </c>
      <c r="F1075" t="str">
        <f>VLOOKUP(A1075,dataset!B:K,10,0)</f>
        <v>Plectroctena_strigosa_D2400</v>
      </c>
      <c r="G1075" t="s">
        <v>2897</v>
      </c>
      <c r="H1075">
        <f t="shared" si="64"/>
        <v>1</v>
      </c>
      <c r="I1075">
        <f t="shared" si="65"/>
        <v>1</v>
      </c>
      <c r="J1075" t="str">
        <f t="shared" si="66"/>
        <v>mv Plectroctena_strigosa_D2400.contigs.fasta ./final</v>
      </c>
      <c r="K1075" t="str">
        <f t="shared" si="67"/>
        <v>mv Plectroctena_strigosa_D2400.contigs.fasta Plectroctena_strigosa_D2400.contigs.fasta</v>
      </c>
    </row>
    <row r="1076" spans="1:11">
      <c r="A1076" t="s">
        <v>1391</v>
      </c>
      <c r="B1076" t="s">
        <v>2898</v>
      </c>
      <c r="C1076" t="str">
        <f>VLOOKUP(A1076,dataset!B:K,2,0)</f>
        <v>KEEP</v>
      </c>
      <c r="D1076" t="str">
        <f>VLOOKUP(A1076,dataset!B:K,3,0)</f>
        <v>KEEP</v>
      </c>
      <c r="E1076" t="str">
        <f>VLOOKUP(A1076,dataset!B:K,9,0)</f>
        <v>Plectroctena_ugandensis_D0995</v>
      </c>
      <c r="F1076" t="str">
        <f>VLOOKUP(A1076,dataset!B:K,10,0)</f>
        <v>Plectroctena_ugandensis_D0995</v>
      </c>
      <c r="G1076" t="s">
        <v>2898</v>
      </c>
      <c r="H1076">
        <f t="shared" si="64"/>
        <v>1</v>
      </c>
      <c r="I1076">
        <f t="shared" si="65"/>
        <v>1</v>
      </c>
      <c r="J1076" t="str">
        <f t="shared" si="66"/>
        <v>mv Plectroctena_ugandensis_D0995.contigs.fasta ./final</v>
      </c>
      <c r="K1076" t="str">
        <f t="shared" si="67"/>
        <v>mv Plectroctena_ugandensis_D0995.contigs.fasta Plectroctena_ugandensis_D0995.contigs.fasta</v>
      </c>
    </row>
    <row r="1077" spans="1:11">
      <c r="A1077" t="s">
        <v>1399</v>
      </c>
      <c r="B1077" t="s">
        <v>2901</v>
      </c>
      <c r="C1077" t="str">
        <f>VLOOKUP(A1077,dataset!B:K,2,0)</f>
        <v>KEEP</v>
      </c>
      <c r="D1077">
        <f>VLOOKUP(A1077,dataset!B:K,3,0)</f>
        <v>0</v>
      </c>
      <c r="E1077" t="str">
        <f>VLOOKUP(A1077,dataset!B:K,9,0)</f>
        <v>Ponera_bawana_EX2662</v>
      </c>
      <c r="F1077" t="str">
        <f>VLOOKUP(A1077,dataset!B:K,10,0)</f>
        <v>Ponera_bawana_EX2662</v>
      </c>
      <c r="G1077" t="s">
        <v>2901</v>
      </c>
      <c r="H1077">
        <f t="shared" si="64"/>
        <v>1</v>
      </c>
      <c r="I1077">
        <f t="shared" si="65"/>
        <v>1</v>
      </c>
      <c r="J1077" t="str">
        <f t="shared" si="66"/>
        <v>mv Ponera_bawana_EX2662.contigs.fasta ./final</v>
      </c>
      <c r="K1077" t="str">
        <f t="shared" si="67"/>
        <v>mv Ponera_bawana_EX2662.contigs.fasta Ponera_bawana_EX2662.contigs.fasta</v>
      </c>
    </row>
    <row r="1078" spans="1:11">
      <c r="A1078" t="s">
        <v>1401</v>
      </c>
      <c r="B1078" t="s">
        <v>2902</v>
      </c>
      <c r="C1078" t="str">
        <f>VLOOKUP(A1078,dataset!B:K,2,0)</f>
        <v>KEEP</v>
      </c>
      <c r="D1078" t="str">
        <f>VLOOKUP(A1078,dataset!B:K,3,0)</f>
        <v>KEEP</v>
      </c>
      <c r="E1078" t="str">
        <f>VLOOKUP(A1078,dataset!B:K,9,0)</f>
        <v>Ponera_chinensis_cf_EX1625</v>
      </c>
      <c r="F1078" t="str">
        <f>VLOOKUP(A1078,dataset!B:K,10,0)</f>
        <v>Ponera_guangxiensis_EX1625</v>
      </c>
      <c r="G1078" t="s">
        <v>5851</v>
      </c>
      <c r="H1078">
        <f t="shared" si="64"/>
        <v>0</v>
      </c>
      <c r="I1078">
        <f t="shared" si="65"/>
        <v>1</v>
      </c>
      <c r="J1078" t="str">
        <f t="shared" si="66"/>
        <v>mv Ponera_chinensis_cf_EX1625.contigs.fasta ./final</v>
      </c>
      <c r="K1078" t="str">
        <f t="shared" si="67"/>
        <v>mv Ponera_chinensis_cf_EX1625.contigs.fasta Ponera_guangxiensis_EX1625.contigs.fasta</v>
      </c>
    </row>
    <row r="1079" spans="1:11">
      <c r="A1079" t="s">
        <v>1403</v>
      </c>
      <c r="B1079" t="s">
        <v>2903</v>
      </c>
      <c r="C1079" t="str">
        <f>VLOOKUP(A1079,dataset!B:K,2,0)</f>
        <v>KEEP</v>
      </c>
      <c r="D1079" t="str">
        <f>VLOOKUP(A1079,dataset!B:K,3,0)</f>
        <v>KEEP</v>
      </c>
      <c r="E1079" t="str">
        <f>VLOOKUP(A1079,dataset!B:K,9,0)</f>
        <v>Ponera_clavicornis_EX1624</v>
      </c>
      <c r="F1079" t="str">
        <f>VLOOKUP(A1079,dataset!B:K,10,0)</f>
        <v>Ponera_clavicornis_EX1624</v>
      </c>
      <c r="G1079" t="s">
        <v>2903</v>
      </c>
      <c r="H1079">
        <f t="shared" si="64"/>
        <v>1</v>
      </c>
      <c r="I1079">
        <f t="shared" si="65"/>
        <v>1</v>
      </c>
      <c r="J1079" t="str">
        <f t="shared" si="66"/>
        <v>mv Ponera_clavicornis_EX1624.contigs.fasta ./final</v>
      </c>
      <c r="K1079" t="str">
        <f t="shared" si="67"/>
        <v>mv Ponera_clavicornis_EX1624.contigs.fasta Ponera_clavicornis_EX1624.contigs.fasta</v>
      </c>
    </row>
    <row r="1080" spans="1:11">
      <c r="A1080" t="s">
        <v>1407</v>
      </c>
      <c r="B1080" t="s">
        <v>2905</v>
      </c>
      <c r="C1080" t="str">
        <f>VLOOKUP(A1080,dataset!B:K,2,0)</f>
        <v>KEEP</v>
      </c>
      <c r="D1080">
        <f>VLOOKUP(A1080,dataset!B:K,3,0)</f>
        <v>0</v>
      </c>
      <c r="E1080" t="str">
        <f>VLOOKUP(A1080,dataset!B:K,9,0)</f>
        <v>Ponera_coarctata_EX1174</v>
      </c>
      <c r="F1080" t="str">
        <f>VLOOKUP(A1080,dataset!B:K,10,0)</f>
        <v>Ponera_coarctata_EX1174</v>
      </c>
      <c r="G1080" t="s">
        <v>2905</v>
      </c>
      <c r="H1080">
        <f t="shared" si="64"/>
        <v>1</v>
      </c>
      <c r="I1080">
        <f t="shared" si="65"/>
        <v>1</v>
      </c>
      <c r="J1080" t="str">
        <f t="shared" si="66"/>
        <v>mv Ponera_coarctata_EX1174.contigs.fasta ./final</v>
      </c>
      <c r="K1080" t="str">
        <f t="shared" si="67"/>
        <v>mv Ponera_coarctata_EX1174.contigs.fasta Ponera_coarctata_EX1174.contigs.fasta</v>
      </c>
    </row>
    <row r="1081" spans="1:11">
      <c r="A1081" t="s">
        <v>1405</v>
      </c>
      <c r="B1081" t="s">
        <v>4192</v>
      </c>
      <c r="C1081" t="str">
        <f>VLOOKUP(A1081,dataset!B:K,2,0)</f>
        <v>KEEP</v>
      </c>
      <c r="D1081">
        <f>VLOOKUP(A1081,dataset!B:K,3,0)</f>
        <v>0</v>
      </c>
      <c r="E1081" t="str">
        <f>VLOOKUP(A1081,dataset!B:K,9,0)</f>
        <v>Ponera_coalensis_D2122</v>
      </c>
      <c r="F1081" t="str">
        <f>VLOOKUP(A1081,dataset!B:K,10,0)</f>
        <v>Ponera_colaensis_D2122</v>
      </c>
      <c r="G1081" t="s">
        <v>4192</v>
      </c>
      <c r="H1081">
        <f t="shared" si="64"/>
        <v>1</v>
      </c>
      <c r="I1081">
        <f t="shared" si="65"/>
        <v>1</v>
      </c>
      <c r="J1081" t="str">
        <f t="shared" si="66"/>
        <v>mv Ponera_colaensis_D2122.contigs.fasta ./final</v>
      </c>
      <c r="K1081" t="str">
        <f t="shared" si="67"/>
        <v>mv Ponera_colaensis_D2122.contigs.fasta Ponera_colaensis_D2122.contigs.fasta</v>
      </c>
    </row>
    <row r="1082" spans="1:11">
      <c r="A1082" t="s">
        <v>1393</v>
      </c>
      <c r="B1082" t="s">
        <v>2996</v>
      </c>
      <c r="C1082" t="str">
        <f>VLOOKUP(A1082,dataset!B:K,2,0)</f>
        <v>KEEP</v>
      </c>
      <c r="D1082" t="str">
        <f>VLOOKUP(A1082,dataset!B:K,3,0)</f>
        <v>KEEP</v>
      </c>
      <c r="E1082" t="str">
        <f>VLOOKUP(A1082,dataset!B:K,9,0)</f>
        <v>Ponera_JTL002_EX1552</v>
      </c>
      <c r="F1082" t="str">
        <f>VLOOKUP(A1082,dataset!B:K,10,0)</f>
        <v>Ponera_exotica_EX1552</v>
      </c>
      <c r="G1082" t="s">
        <v>2996</v>
      </c>
      <c r="H1082">
        <f t="shared" si="64"/>
        <v>1</v>
      </c>
      <c r="I1082">
        <f t="shared" si="65"/>
        <v>1</v>
      </c>
      <c r="J1082" t="str">
        <f t="shared" si="66"/>
        <v>mv Ponera_exotica_EX1552.contigs.fasta ./final</v>
      </c>
      <c r="K1082" t="str">
        <f t="shared" si="67"/>
        <v>mv Ponera_exotica_EX1552.contigs.fasta Ponera_exotica_EX1552.contigs.fasta</v>
      </c>
    </row>
    <row r="1083" spans="1:11">
      <c r="A1083" t="s">
        <v>1409</v>
      </c>
      <c r="B1083" t="s">
        <v>2906</v>
      </c>
      <c r="C1083" t="str">
        <f>VLOOKUP(A1083,dataset!B:K,2,0)</f>
        <v>KEEP</v>
      </c>
      <c r="D1083" t="str">
        <f>VLOOKUP(A1083,dataset!B:K,3,0)</f>
        <v>KEEP</v>
      </c>
      <c r="E1083" t="str">
        <f>VLOOKUP(A1083,dataset!B:K,9,0)</f>
        <v>Ponera_incerta_D2123</v>
      </c>
      <c r="F1083" t="str">
        <f>VLOOKUP(A1083,dataset!B:K,10,0)</f>
        <v>Ponera_incerta_D2123</v>
      </c>
      <c r="G1083" t="s">
        <v>2906</v>
      </c>
      <c r="H1083">
        <f t="shared" si="64"/>
        <v>1</v>
      </c>
      <c r="I1083">
        <f t="shared" si="65"/>
        <v>1</v>
      </c>
      <c r="J1083" t="str">
        <f t="shared" si="66"/>
        <v>mv Ponera_incerta_D2123.contigs.fasta ./final</v>
      </c>
      <c r="K1083" t="str">
        <f t="shared" si="67"/>
        <v>mv Ponera_incerta_D2123.contigs.fasta Ponera_incerta_D2123.contigs.fasta</v>
      </c>
    </row>
    <row r="1084" spans="1:11">
      <c r="A1084" t="s">
        <v>1410</v>
      </c>
      <c r="B1084" t="s">
        <v>2907</v>
      </c>
      <c r="C1084" t="str">
        <f>VLOOKUP(A1084,dataset!B:K,2,0)</f>
        <v>KEEP</v>
      </c>
      <c r="D1084">
        <f>VLOOKUP(A1084,dataset!B:K,3,0)</f>
        <v>0</v>
      </c>
      <c r="E1084" t="str">
        <f>VLOOKUP(A1084,dataset!B:K,9,0)</f>
        <v>Ponera_incerta_EX1630</v>
      </c>
      <c r="F1084" t="str">
        <f>VLOOKUP(A1084,dataset!B:K,10,0)</f>
        <v>Ponera_petila_EX1630</v>
      </c>
      <c r="G1084" t="s">
        <v>5750</v>
      </c>
      <c r="H1084">
        <f t="shared" si="64"/>
        <v>0</v>
      </c>
      <c r="I1084">
        <f t="shared" si="65"/>
        <v>1</v>
      </c>
      <c r="J1084" t="str">
        <f t="shared" si="66"/>
        <v>mv Ponera_incerta_EX1630.contigs.fasta ./final</v>
      </c>
      <c r="K1084" t="str">
        <f t="shared" si="67"/>
        <v>mv Ponera_incerta_EX1630.contigs.fasta Ponera_petila_EX1630.contigs.fasta</v>
      </c>
    </row>
    <row r="1085" spans="1:11">
      <c r="A1085" t="s">
        <v>1412</v>
      </c>
      <c r="B1085" t="s">
        <v>2908</v>
      </c>
      <c r="C1085" t="str">
        <f>VLOOKUP(A1085,dataset!B:K,2,0)</f>
        <v>KEEP</v>
      </c>
      <c r="D1085" t="str">
        <f>VLOOKUP(A1085,dataset!B:K,3,0)</f>
        <v>KEEP</v>
      </c>
      <c r="E1085" t="str">
        <f>VLOOKUP(A1085,dataset!B:K,9,0)</f>
        <v>Ponera_japonica_D2124</v>
      </c>
      <c r="F1085" t="str">
        <f>VLOOKUP(A1085,dataset!B:K,10,0)</f>
        <v>Ponera_japonica_D2124</v>
      </c>
      <c r="G1085" t="s">
        <v>2908</v>
      </c>
      <c r="H1085">
        <f t="shared" si="64"/>
        <v>1</v>
      </c>
      <c r="I1085">
        <f t="shared" si="65"/>
        <v>1</v>
      </c>
      <c r="J1085" t="str">
        <f t="shared" si="66"/>
        <v>mv Ponera_japonica_D2124.contigs.fasta ./final</v>
      </c>
      <c r="K1085" t="str">
        <f t="shared" si="67"/>
        <v>mv Ponera_japonica_D2124.contigs.fasta Ponera_japonica_D2124.contigs.fasta</v>
      </c>
    </row>
    <row r="1086" spans="1:11">
      <c r="A1086" t="s">
        <v>1426</v>
      </c>
      <c r="B1086" t="s">
        <v>2998</v>
      </c>
      <c r="C1086" t="str">
        <f>VLOOKUP(A1086,dataset!B:K,2,0)</f>
        <v>KEEP</v>
      </c>
      <c r="D1086">
        <f>VLOOKUP(A1086,dataset!B:K,3,0)</f>
        <v>0</v>
      </c>
      <c r="E1086" t="str">
        <f>VLOOKUP(A1086,dataset!B:K,9,0)</f>
        <v>Ponerinae_JTL001_EX2356</v>
      </c>
      <c r="F1086" t="str">
        <f>VLOOKUP(A1086,dataset!B:K,10,0)</f>
        <v>Ponera_JTL001_EX2356</v>
      </c>
      <c r="G1086" t="s">
        <v>2998</v>
      </c>
      <c r="H1086">
        <f t="shared" si="64"/>
        <v>1</v>
      </c>
      <c r="I1086">
        <f t="shared" si="65"/>
        <v>1</v>
      </c>
      <c r="J1086" t="str">
        <f t="shared" si="66"/>
        <v>mv Ponera_JTL001_EX2356.contigs.fasta ./final</v>
      </c>
      <c r="K1086" t="str">
        <f t="shared" si="67"/>
        <v>mv Ponera_JTL001_EX2356.contigs.fasta Ponera_JTL001_EX2356.contigs.fasta</v>
      </c>
    </row>
    <row r="1087" spans="1:11">
      <c r="A1087" t="s">
        <v>1414</v>
      </c>
      <c r="B1087" t="s">
        <v>2909</v>
      </c>
      <c r="C1087" t="str">
        <f>VLOOKUP(A1087,dataset!B:K,2,0)</f>
        <v>KEEP</v>
      </c>
      <c r="D1087">
        <f>VLOOKUP(A1087,dataset!B:K,3,0)</f>
        <v>0</v>
      </c>
      <c r="E1087" t="str">
        <f>VLOOKUP(A1087,dataset!B:K,9,0)</f>
        <v>Ponera_leae_EX1558</v>
      </c>
      <c r="F1087" t="str">
        <f>VLOOKUP(A1087,dataset!B:K,10,0)</f>
        <v>Ponera_leae_EX1558</v>
      </c>
      <c r="G1087" t="s">
        <v>2909</v>
      </c>
      <c r="H1087">
        <f t="shared" si="64"/>
        <v>1</v>
      </c>
      <c r="I1087">
        <f t="shared" si="65"/>
        <v>1</v>
      </c>
      <c r="J1087" t="str">
        <f t="shared" si="66"/>
        <v>mv Ponera_leae_EX1558.contigs.fasta ./final</v>
      </c>
      <c r="K1087" t="str">
        <f t="shared" si="67"/>
        <v>mv Ponera_leae_EX1558.contigs.fasta Ponera_leae_EX1558.contigs.fasta</v>
      </c>
    </row>
    <row r="1088" spans="1:11">
      <c r="A1088" t="s">
        <v>1395</v>
      </c>
      <c r="B1088" t="s">
        <v>2899</v>
      </c>
      <c r="C1088" t="str">
        <f>VLOOKUP(A1088,dataset!B:K,2,0)</f>
        <v>KEEP</v>
      </c>
      <c r="D1088">
        <f>VLOOKUP(A1088,dataset!B:K,3,0)</f>
        <v>0</v>
      </c>
      <c r="E1088" t="str">
        <f>VLOOKUP(A1088,dataset!B:K,9,0)</f>
        <v>Ponera_MM01_D1962</v>
      </c>
      <c r="F1088" t="str">
        <f>VLOOKUP(A1088,dataset!B:K,10,0)</f>
        <v>Ponera_MM01_D1962</v>
      </c>
      <c r="G1088" t="s">
        <v>2899</v>
      </c>
      <c r="H1088">
        <f t="shared" si="64"/>
        <v>1</v>
      </c>
      <c r="I1088">
        <f t="shared" si="65"/>
        <v>1</v>
      </c>
      <c r="J1088" t="str">
        <f t="shared" si="66"/>
        <v>mv Ponera_MM01_D1962.contigs.fasta ./final</v>
      </c>
      <c r="K1088" t="str">
        <f t="shared" si="67"/>
        <v>mv Ponera_MM01_D1962.contigs.fasta Ponera_MM01_D1962.contigs.fasta</v>
      </c>
    </row>
    <row r="1089" spans="1:11">
      <c r="A1089" t="s">
        <v>1416</v>
      </c>
      <c r="B1089" t="s">
        <v>2910</v>
      </c>
      <c r="C1089" t="str">
        <f>VLOOKUP(A1089,dataset!B:K,2,0)</f>
        <v>KEEP</v>
      </c>
      <c r="D1089" t="str">
        <f>VLOOKUP(A1089,dataset!B:K,3,0)</f>
        <v>KEEP</v>
      </c>
      <c r="E1089" t="str">
        <f>VLOOKUP(A1089,dataset!B:K,9,0)</f>
        <v>Ponera_pennsylvanica_EX1197</v>
      </c>
      <c r="F1089" t="str">
        <f>VLOOKUP(A1089,dataset!B:K,10,0)</f>
        <v>Ponera_pennsylvanica_EX1197</v>
      </c>
      <c r="G1089" t="s">
        <v>2910</v>
      </c>
      <c r="H1089">
        <f t="shared" si="64"/>
        <v>1</v>
      </c>
      <c r="I1089">
        <f t="shared" si="65"/>
        <v>1</v>
      </c>
      <c r="J1089" t="str">
        <f t="shared" si="66"/>
        <v>mv Ponera_pennsylvanica_EX1197.contigs.fasta ./final</v>
      </c>
      <c r="K1089" t="str">
        <f t="shared" si="67"/>
        <v>mv Ponera_pennsylvanica_EX1197.contigs.fasta Ponera_pennsylvanica_EX1197.contigs.fasta</v>
      </c>
    </row>
    <row r="1090" spans="1:11">
      <c r="A1090" t="s">
        <v>4127</v>
      </c>
      <c r="B1090" t="s">
        <v>4229</v>
      </c>
      <c r="C1090" t="str">
        <f>VLOOKUP(A1090,dataset!B:K,2,0)</f>
        <v>KEEP</v>
      </c>
      <c r="D1090">
        <f>VLOOKUP(A1090,dataset!B:K,3,0)</f>
        <v>0</v>
      </c>
      <c r="E1090" t="str">
        <f>VLOOKUP(A1090,dataset!B:K,9,0)</f>
        <v>Ponera_PH01_EX2973</v>
      </c>
      <c r="F1090" t="str">
        <f>VLOOKUP(A1090,dataset!B:K,10,0)</f>
        <v>Ponera_PH01_EX2973</v>
      </c>
      <c r="G1090" t="s">
        <v>4229</v>
      </c>
      <c r="H1090">
        <f t="shared" si="64"/>
        <v>1</v>
      </c>
      <c r="I1090">
        <f t="shared" si="65"/>
        <v>1</v>
      </c>
      <c r="J1090" t="str">
        <f t="shared" si="66"/>
        <v>mv Ponera_PH01_EX2973.contigs.fasta ./final</v>
      </c>
      <c r="K1090" t="str">
        <f t="shared" si="67"/>
        <v>mv Ponera_PH01_EX2973.contigs.fasta Ponera_PH01_EX2973.contigs.fasta</v>
      </c>
    </row>
    <row r="1091" spans="1:11">
      <c r="A1091" t="s">
        <v>4129</v>
      </c>
      <c r="B1091" t="s">
        <v>4240</v>
      </c>
      <c r="C1091" t="str">
        <f>VLOOKUP(A1091,dataset!B:K,2,0)</f>
        <v>KEEP</v>
      </c>
      <c r="D1091">
        <f>VLOOKUP(A1091,dataset!B:K,3,0)</f>
        <v>0</v>
      </c>
      <c r="E1091" t="str">
        <f>VLOOKUP(A1091,dataset!B:K,9,0)</f>
        <v>Ponera_PH02_EX2974</v>
      </c>
      <c r="F1091" t="str">
        <f>VLOOKUP(A1091,dataset!B:K,10,0)</f>
        <v>Ponera_PH02_EX2974</v>
      </c>
      <c r="G1091" t="s">
        <v>4240</v>
      </c>
      <c r="H1091">
        <f t="shared" ref="H1091:H1154" si="68">IF(F1091=B1091,1,0)</f>
        <v>1</v>
      </c>
      <c r="I1091">
        <f t="shared" ref="I1091:I1154" si="69">IF(G1091=F1091,1,0)</f>
        <v>1</v>
      </c>
      <c r="J1091" t="str">
        <f t="shared" ref="J1091:J1154" si="70">"mv "&amp;B1091&amp;".contigs.fasta ./final"</f>
        <v>mv Ponera_PH02_EX2974.contigs.fasta ./final</v>
      </c>
      <c r="K1091" t="str">
        <f t="shared" ref="K1091:K1154" si="71">"mv "&amp;B1091&amp;".contigs.fasta "&amp;G1091&amp;".contigs.fasta"</f>
        <v>mv Ponera_PH02_EX2974.contigs.fasta Ponera_PH02_EX2974.contigs.fasta</v>
      </c>
    </row>
    <row r="1092" spans="1:11">
      <c r="A1092" t="s">
        <v>4131</v>
      </c>
      <c r="B1092" t="s">
        <v>4252</v>
      </c>
      <c r="C1092" t="str">
        <f>VLOOKUP(A1092,dataset!B:K,2,0)</f>
        <v>KEEP</v>
      </c>
      <c r="D1092">
        <f>VLOOKUP(A1092,dataset!B:K,3,0)</f>
        <v>0</v>
      </c>
      <c r="E1092" t="str">
        <f>VLOOKUP(A1092,dataset!B:K,9,0)</f>
        <v>Ponera_PH03_EX2975</v>
      </c>
      <c r="F1092" t="str">
        <f>VLOOKUP(A1092,dataset!B:K,10,0)</f>
        <v>Ponera_PH03_EX2975</v>
      </c>
      <c r="G1092" t="s">
        <v>4252</v>
      </c>
      <c r="H1092">
        <f t="shared" si="68"/>
        <v>1</v>
      </c>
      <c r="I1092">
        <f t="shared" si="69"/>
        <v>1</v>
      </c>
      <c r="J1092" t="str">
        <f t="shared" si="70"/>
        <v>mv Ponera_PH03_EX2975.contigs.fasta ./final</v>
      </c>
      <c r="K1092" t="str">
        <f t="shared" si="71"/>
        <v>mv Ponera_PH03_EX2975.contigs.fasta Ponera_PH03_EX2975.contigs.fasta</v>
      </c>
    </row>
    <row r="1093" spans="1:11">
      <c r="A1093" t="s">
        <v>4133</v>
      </c>
      <c r="B1093" t="s">
        <v>4410</v>
      </c>
      <c r="C1093" t="str">
        <f>VLOOKUP(A1093,dataset!B:K,2,0)</f>
        <v>REMOVE</v>
      </c>
      <c r="D1093" t="str">
        <f>VLOOKUP(A1093,dataset!B:K,3,0)</f>
        <v>KEEP</v>
      </c>
      <c r="E1093" t="str">
        <f>VLOOKUP(A1093,dataset!B:K,9,0)</f>
        <v>Ponera_psw_my01_D2619</v>
      </c>
      <c r="F1093" t="str">
        <f>VLOOKUP(A1093,dataset!B:K,10,0)</f>
        <v>Ponera_psw_my01_D2619</v>
      </c>
      <c r="G1093" t="s">
        <v>4410</v>
      </c>
      <c r="H1093">
        <f t="shared" si="68"/>
        <v>1</v>
      </c>
      <c r="I1093">
        <f t="shared" si="69"/>
        <v>1</v>
      </c>
      <c r="J1093" t="str">
        <f t="shared" si="70"/>
        <v>mv Ponera_psw_my01_D2619.contigs.fasta ./final</v>
      </c>
      <c r="K1093" t="str">
        <f t="shared" si="71"/>
        <v>mv Ponera_psw_my01_D2619.contigs.fasta Ponera_psw_my01_D2619.contigs.fasta</v>
      </c>
    </row>
    <row r="1094" spans="1:11">
      <c r="A1094" t="s">
        <v>4135</v>
      </c>
      <c r="B1094" t="s">
        <v>4406</v>
      </c>
      <c r="C1094" t="str">
        <f>VLOOKUP(A1094,dataset!B:K,2,0)</f>
        <v>KEEP</v>
      </c>
      <c r="D1094">
        <f>VLOOKUP(A1094,dataset!B:K,3,0)</f>
        <v>0</v>
      </c>
      <c r="E1094" t="str">
        <f>VLOOKUP(A1094,dataset!B:K,9,0)</f>
        <v>Ponera_psw_my02_D2598</v>
      </c>
      <c r="F1094" t="str">
        <f>VLOOKUP(A1094,dataset!B:K,10,0)</f>
        <v>Ponera_psw_my02_D2598</v>
      </c>
      <c r="G1094" t="s">
        <v>4406</v>
      </c>
      <c r="H1094">
        <f t="shared" si="68"/>
        <v>1</v>
      </c>
      <c r="I1094">
        <f t="shared" si="69"/>
        <v>1</v>
      </c>
      <c r="J1094" t="str">
        <f t="shared" si="70"/>
        <v>mv Ponera_psw_my02_D2598.contigs.fasta ./final</v>
      </c>
      <c r="K1094" t="str">
        <f t="shared" si="71"/>
        <v>mv Ponera_psw_my02_D2598.contigs.fasta Ponera_psw_my02_D2598.contigs.fasta</v>
      </c>
    </row>
    <row r="1095" spans="1:11">
      <c r="A1095" t="s">
        <v>4137</v>
      </c>
      <c r="B1095" t="s">
        <v>4407</v>
      </c>
      <c r="C1095" t="str">
        <f>VLOOKUP(A1095,dataset!B:K,2,0)</f>
        <v>REMOVE</v>
      </c>
      <c r="D1095">
        <f>VLOOKUP(A1095,dataset!B:K,3,0)</f>
        <v>0</v>
      </c>
      <c r="E1095" t="str">
        <f>VLOOKUP(A1095,dataset!B:K,9,0)</f>
        <v>Ponera_psw_my04_D2600</v>
      </c>
      <c r="F1095" t="str">
        <f>VLOOKUP(A1095,dataset!B:K,10,0)</f>
        <v>Ponera_psw_my04_D2600</v>
      </c>
      <c r="G1095" t="s">
        <v>4407</v>
      </c>
      <c r="H1095">
        <f t="shared" si="68"/>
        <v>1</v>
      </c>
      <c r="I1095">
        <f t="shared" si="69"/>
        <v>1</v>
      </c>
      <c r="J1095" t="str">
        <f t="shared" si="70"/>
        <v>mv Ponera_psw_my04_D2600.contigs.fasta ./final</v>
      </c>
      <c r="K1095" t="str">
        <f t="shared" si="71"/>
        <v>mv Ponera_psw_my04_D2600.contigs.fasta Ponera_psw_my04_D2600.contigs.fasta</v>
      </c>
    </row>
    <row r="1096" spans="1:11">
      <c r="A1096" t="s">
        <v>1397</v>
      </c>
      <c r="B1096" t="s">
        <v>2900</v>
      </c>
      <c r="C1096" t="str">
        <f>VLOOKUP(A1096,dataset!B:K,2,0)</f>
        <v>KEEP</v>
      </c>
      <c r="D1096">
        <f>VLOOKUP(A1096,dataset!B:K,3,0)</f>
        <v>0</v>
      </c>
      <c r="E1096" t="str">
        <f>VLOOKUP(A1096,dataset!B:K,9,0)</f>
        <v>Ponera_SC02_EX1629</v>
      </c>
      <c r="F1096" t="str">
        <f>VLOOKUP(A1096,dataset!B:K,10,0)</f>
        <v>Ponera_adumbrans_EX1629</v>
      </c>
      <c r="G1096" t="s">
        <v>5787</v>
      </c>
      <c r="H1096">
        <f t="shared" si="68"/>
        <v>0</v>
      </c>
      <c r="I1096">
        <f t="shared" si="69"/>
        <v>1</v>
      </c>
      <c r="J1096" t="str">
        <f t="shared" si="70"/>
        <v>mv Ponera_SC02_EX1629.contigs.fasta ./final</v>
      </c>
      <c r="K1096" t="str">
        <f t="shared" si="71"/>
        <v>mv Ponera_SC02_EX1629.contigs.fasta Ponera_adumbrans_EX1629.contigs.fasta</v>
      </c>
    </row>
    <row r="1097" spans="1:11">
      <c r="A1097" t="s">
        <v>4139</v>
      </c>
      <c r="B1097" t="s">
        <v>4297</v>
      </c>
      <c r="C1097" t="str">
        <f>VLOOKUP(A1097,dataset!B:K,2,0)</f>
        <v>KEEP</v>
      </c>
      <c r="D1097">
        <f>VLOOKUP(A1097,dataset!B:K,3,0)</f>
        <v>0</v>
      </c>
      <c r="E1097" t="str">
        <f>VLOOKUP(A1097,dataset!B:K,9,0)</f>
        <v>Ponera_selenophora_EX2971</v>
      </c>
      <c r="F1097" t="str">
        <f>VLOOKUP(A1097,dataset!B:K,10,0)</f>
        <v>Ponera_selenophora_EX2971</v>
      </c>
      <c r="G1097" t="s">
        <v>4297</v>
      </c>
      <c r="H1097">
        <f t="shared" si="68"/>
        <v>1</v>
      </c>
      <c r="I1097">
        <f t="shared" si="69"/>
        <v>1</v>
      </c>
      <c r="J1097" t="str">
        <f t="shared" si="70"/>
        <v>mv Ponera_selenophora_EX2971.contigs.fasta ./final</v>
      </c>
      <c r="K1097" t="str">
        <f t="shared" si="71"/>
        <v>mv Ponera_selenophora_EX2971.contigs.fasta Ponera_selenophora_EX2971.contigs.fasta</v>
      </c>
    </row>
    <row r="1098" spans="1:11">
      <c r="A1098" t="s">
        <v>1418</v>
      </c>
      <c r="B1098" t="s">
        <v>2911</v>
      </c>
      <c r="C1098" t="str">
        <f>VLOOKUP(A1098,dataset!B:K,2,0)</f>
        <v>KEEP</v>
      </c>
      <c r="D1098">
        <f>VLOOKUP(A1098,dataset!B:K,3,0)</f>
        <v>0</v>
      </c>
      <c r="E1098" t="str">
        <f>VLOOKUP(A1098,dataset!B:K,9,0)</f>
        <v>Ponera_sp_EX1179</v>
      </c>
      <c r="F1098" t="str">
        <f>VLOOKUP(A1098,dataset!B:K,10,0)</f>
        <v>Ponera_psw_my01_EX1179</v>
      </c>
      <c r="G1098" t="s">
        <v>6024</v>
      </c>
      <c r="H1098">
        <f t="shared" si="68"/>
        <v>0</v>
      </c>
      <c r="I1098">
        <f t="shared" si="69"/>
        <v>1</v>
      </c>
      <c r="J1098" t="str">
        <f t="shared" si="70"/>
        <v>mv Ponera_sp_EX1179.contigs.fasta ./final</v>
      </c>
      <c r="K1098" t="str">
        <f t="shared" si="71"/>
        <v>mv Ponera_sp_EX1179.contigs.fasta Ponera_psw_my01_EX1179.contigs.fasta</v>
      </c>
    </row>
    <row r="1099" spans="1:11">
      <c r="A1099" t="s">
        <v>1422</v>
      </c>
      <c r="B1099" t="s">
        <v>2914</v>
      </c>
      <c r="C1099" t="str">
        <f>VLOOKUP(A1099,dataset!B:K,2,0)</f>
        <v>KEEP</v>
      </c>
      <c r="D1099">
        <f>VLOOKUP(A1099,dataset!B:K,3,0)</f>
        <v>0</v>
      </c>
      <c r="E1099" t="str">
        <f>VLOOKUP(A1099,dataset!B:K,9,0)</f>
        <v>Ponera_swezeyi_cf_EX2676</v>
      </c>
      <c r="F1099" t="str">
        <f>VLOOKUP(A1099,dataset!B:K,10,0)</f>
        <v>Ponera_swezeyi_cf_EX2676</v>
      </c>
      <c r="G1099" t="s">
        <v>2914</v>
      </c>
      <c r="H1099">
        <f t="shared" si="68"/>
        <v>1</v>
      </c>
      <c r="I1099">
        <f t="shared" si="69"/>
        <v>1</v>
      </c>
      <c r="J1099" t="str">
        <f t="shared" si="70"/>
        <v>mv Ponera_swezeyi_cf_EX2676.contigs.fasta ./final</v>
      </c>
      <c r="K1099" t="str">
        <f t="shared" si="71"/>
        <v>mv Ponera_swezeyi_cf_EX2676.contigs.fasta Ponera_swezeyi_cf_EX2676.contigs.fasta</v>
      </c>
    </row>
    <row r="1100" spans="1:11">
      <c r="A1100" t="s">
        <v>1420</v>
      </c>
      <c r="B1100" t="s">
        <v>2912</v>
      </c>
      <c r="C1100" t="str">
        <f>VLOOKUP(A1100,dataset!B:K,2,0)</f>
        <v>REMOVE</v>
      </c>
      <c r="D1100">
        <f>VLOOKUP(A1100,dataset!B:K,3,0)</f>
        <v>0</v>
      </c>
      <c r="E1100" t="str">
        <f>VLOOKUP(A1100,dataset!B:K,9,0)</f>
        <v>Ponera_swezeyi_EX1628</v>
      </c>
      <c r="F1100" t="str">
        <f>VLOOKUP(A1100,dataset!B:K,10,0)</f>
        <v>Ponera_swezeyi_EX1628</v>
      </c>
      <c r="G1100" t="s">
        <v>2912</v>
      </c>
      <c r="H1100">
        <f t="shared" si="68"/>
        <v>1</v>
      </c>
      <c r="I1100">
        <f t="shared" si="69"/>
        <v>1</v>
      </c>
      <c r="J1100" t="str">
        <f t="shared" si="70"/>
        <v>mv Ponera_swezeyi_EX1628.contigs.fasta ./final</v>
      </c>
      <c r="K1100" t="str">
        <f t="shared" si="71"/>
        <v>mv Ponera_swezeyi_EX1628.contigs.fasta Ponera_swezeyi_EX1628.contigs.fasta</v>
      </c>
    </row>
    <row r="1101" spans="1:11">
      <c r="A1101" t="s">
        <v>2058</v>
      </c>
      <c r="B1101" t="s">
        <v>2913</v>
      </c>
      <c r="C1101" t="str">
        <f>VLOOKUP(A1101,dataset!B:K,2,0)</f>
        <v>KEEP</v>
      </c>
      <c r="D1101" t="str">
        <f>VLOOKUP(A1101,dataset!B:K,3,0)</f>
        <v>KEEP</v>
      </c>
      <c r="E1101" t="str">
        <f>VLOOKUP(A1101,dataset!B:K,9,0)</f>
        <v>Ponera_swezeyi_MAMI0745_CASENT0376164</v>
      </c>
      <c r="F1101" t="str">
        <f>VLOOKUP(A1101,dataset!B:K,10,0)</f>
        <v>Ponera_swezeyi_MAMI0745_CASENT0376164</v>
      </c>
      <c r="G1101" t="s">
        <v>2913</v>
      </c>
      <c r="H1101">
        <f t="shared" si="68"/>
        <v>1</v>
      </c>
      <c r="I1101">
        <f t="shared" si="69"/>
        <v>1</v>
      </c>
      <c r="J1101" t="str">
        <f t="shared" si="70"/>
        <v>mv Ponera_swezeyi_MAMI0745_CASENT0376164.contigs.fasta ./final</v>
      </c>
      <c r="K1101" t="str">
        <f t="shared" si="71"/>
        <v>mv Ponera_swezeyi_MAMI0745_CASENT0376164.contigs.fasta Ponera_swezeyi_MAMI0745_CASENT0376164.contigs.fasta</v>
      </c>
    </row>
    <row r="1102" spans="1:11">
      <c r="A1102" t="s">
        <v>4141</v>
      </c>
      <c r="B1102" t="s">
        <v>4217</v>
      </c>
      <c r="C1102" t="str">
        <f>VLOOKUP(A1102,dataset!B:K,2,0)</f>
        <v>KEEP</v>
      </c>
      <c r="D1102">
        <f>VLOOKUP(A1102,dataset!B:K,3,0)</f>
        <v>0</v>
      </c>
      <c r="E1102" t="str">
        <f>VLOOKUP(A1102,dataset!B:K,9,0)</f>
        <v>Ponera_testacea_EX2972</v>
      </c>
      <c r="F1102" t="str">
        <f>VLOOKUP(A1102,dataset!B:K,10,0)</f>
        <v>Ponera_testacea_EX2972</v>
      </c>
      <c r="G1102" t="s">
        <v>4217</v>
      </c>
      <c r="H1102">
        <f t="shared" si="68"/>
        <v>1</v>
      </c>
      <c r="I1102">
        <f t="shared" si="69"/>
        <v>1</v>
      </c>
      <c r="J1102" t="str">
        <f t="shared" si="70"/>
        <v>mv Ponera_testacea_EX2972.contigs.fasta ./final</v>
      </c>
      <c r="K1102" t="str">
        <f t="shared" si="71"/>
        <v>mv Ponera_testacea_EX2972.contigs.fasta Ponera_testacea_EX2972.contigs.fasta</v>
      </c>
    </row>
    <row r="1103" spans="1:11">
      <c r="A1103" t="s">
        <v>5886</v>
      </c>
      <c r="B1103" t="s">
        <v>5906</v>
      </c>
      <c r="C1103" t="str">
        <f>VLOOKUP(A1103,dataset!B:K,2,0)</f>
        <v>REMOVE</v>
      </c>
      <c r="D1103" t="str">
        <f>VLOOKUP(A1103,dataset!B:K,3,0)</f>
        <v>KEEP</v>
      </c>
      <c r="E1103" t="str">
        <f>VLOOKUP(A1103,dataset!B:K,9,0)</f>
        <v>Ponerinae_BEB01_BEB008</v>
      </c>
      <c r="F1103" t="str">
        <f>VLOOKUP(A1103,dataset!B:K,10,0)</f>
        <v>Ponerinae_BEB01_BEB008</v>
      </c>
      <c r="G1103" t="s">
        <v>5906</v>
      </c>
      <c r="H1103">
        <f t="shared" si="68"/>
        <v>1</v>
      </c>
      <c r="I1103">
        <f t="shared" si="69"/>
        <v>1</v>
      </c>
      <c r="J1103" t="str">
        <f t="shared" si="70"/>
        <v>mv Ponerinae_BEB01_BEB008.contigs.fasta ./final</v>
      </c>
      <c r="K1103" t="str">
        <f t="shared" si="71"/>
        <v>mv Ponerinae_BEB01_BEB008.contigs.fasta Ponerinae_BEB01_BEB008.contigs.fasta</v>
      </c>
    </row>
    <row r="1104" spans="1:11">
      <c r="A1104" t="s">
        <v>5885</v>
      </c>
      <c r="B1104" t="s">
        <v>5907</v>
      </c>
      <c r="C1104" t="str">
        <f>VLOOKUP(A1104,dataset!B:K,2,0)</f>
        <v>REMOVE</v>
      </c>
      <c r="D1104" t="str">
        <f>VLOOKUP(A1104,dataset!B:K,3,0)</f>
        <v>KEEP</v>
      </c>
      <c r="E1104" t="str">
        <f>VLOOKUP(A1104,dataset!B:K,9,0)</f>
        <v>Ponerinae_BEB02_BEB007</v>
      </c>
      <c r="F1104" t="str">
        <f>VLOOKUP(A1104,dataset!B:K,10,0)</f>
        <v>Belonopelta_BEB007</v>
      </c>
      <c r="G1104" t="s">
        <v>5993</v>
      </c>
      <c r="H1104">
        <f t="shared" si="68"/>
        <v>0</v>
      </c>
      <c r="I1104">
        <f t="shared" si="69"/>
        <v>1</v>
      </c>
      <c r="J1104" t="str">
        <f t="shared" si="70"/>
        <v>mv Ponerinae_BEB02_BEB007.contigs.fasta ./final</v>
      </c>
      <c r="K1104" t="str">
        <f t="shared" si="71"/>
        <v>mv Ponerinae_BEB02_BEB007.contigs.fasta Belonopelta_BEB007.contigs.fasta</v>
      </c>
    </row>
    <row r="1105" spans="1:11">
      <c r="A1105" t="s">
        <v>5666</v>
      </c>
      <c r="B1105" t="s">
        <v>5665</v>
      </c>
      <c r="C1105" t="str">
        <f>VLOOKUP(A1105,dataset!B:K,2,0)</f>
        <v>KEEP</v>
      </c>
      <c r="D1105" t="str">
        <f>VLOOKUP(A1105,dataset!B:K,3,0)</f>
        <v>KEEP</v>
      </c>
      <c r="E1105" t="str">
        <f>VLOOKUP(A1105,dataset!B:K,9,0)</f>
        <v>Proceratium_google_MAMI0434</v>
      </c>
      <c r="F1105" t="str">
        <f>VLOOKUP(A1105,dataset!B:K,10,0)</f>
        <v>Proceratium_google_MAMI0434</v>
      </c>
      <c r="G1105" t="s">
        <v>5665</v>
      </c>
      <c r="H1105">
        <f t="shared" si="68"/>
        <v>1</v>
      </c>
      <c r="I1105">
        <f t="shared" si="69"/>
        <v>1</v>
      </c>
      <c r="J1105" t="str">
        <f t="shared" si="70"/>
        <v>mv Proceratium_google_MAMI0434.contigs.fasta ./final</v>
      </c>
      <c r="K1105" t="str">
        <f t="shared" si="71"/>
        <v>mv Proceratium_google_MAMI0434.contigs.fasta Proceratium_google_MAMI0434.contigs.fasta</v>
      </c>
    </row>
    <row r="1106" spans="1:11">
      <c r="A1106" t="s">
        <v>4680</v>
      </c>
      <c r="B1106" t="s">
        <v>4679</v>
      </c>
      <c r="C1106" t="str">
        <f>VLOOKUP(A1106,dataset!B:K,2,0)</f>
        <v>KEEP</v>
      </c>
      <c r="D1106" t="str">
        <f>VLOOKUP(A1106,dataset!B:K,3,0)</f>
        <v>KEEP</v>
      </c>
      <c r="E1106" t="str">
        <f>VLOOKUP(A1106,dataset!B:K,9,0)</f>
        <v>Promyopias_silvestrii_D0947</v>
      </c>
      <c r="F1106" t="str">
        <f>VLOOKUP(A1106,dataset!B:K,10,0)</f>
        <v>Promyopias_silvestrii_D0947</v>
      </c>
      <c r="G1106" t="s">
        <v>4679</v>
      </c>
      <c r="H1106">
        <f t="shared" si="68"/>
        <v>1</v>
      </c>
      <c r="I1106">
        <f t="shared" si="69"/>
        <v>1</v>
      </c>
      <c r="J1106" t="str">
        <f t="shared" si="70"/>
        <v>mv Promyopias_silvestrii_D0947.contigs.fasta ./final</v>
      </c>
      <c r="K1106" t="str">
        <f t="shared" si="71"/>
        <v>mv Promyopias_silvestrii_D0947.contigs.fasta Promyopias_silvestrii_D0947.contigs.fasta</v>
      </c>
    </row>
    <row r="1107" spans="1:11">
      <c r="A1107" t="s">
        <v>5842</v>
      </c>
      <c r="B1107" t="s">
        <v>5835</v>
      </c>
      <c r="C1107" t="e">
        <f>VLOOKUP(A1107,dataset!B:K,2,0)</f>
        <v>#N/A</v>
      </c>
      <c r="D1107" t="e">
        <f>VLOOKUP(A1107,dataset!B:K,3,0)</f>
        <v>#N/A</v>
      </c>
      <c r="E1107" t="e">
        <f>VLOOKUP(A1107,dataset!B:K,9,0)</f>
        <v>#N/A</v>
      </c>
      <c r="F1107" t="e">
        <f>VLOOKUP(A1107,dataset!B:K,10,0)</f>
        <v>#N/A</v>
      </c>
      <c r="G1107" t="e">
        <v>#N/A</v>
      </c>
      <c r="H1107" t="e">
        <f t="shared" si="68"/>
        <v>#N/A</v>
      </c>
      <c r="I1107" t="e">
        <f t="shared" si="69"/>
        <v>#N/A</v>
      </c>
      <c r="J1107" t="str">
        <f t="shared" si="70"/>
        <v>mv Protanilla_jongi_D2159a.contigs.fasta ./final</v>
      </c>
      <c r="K1107" t="e">
        <f t="shared" si="71"/>
        <v>#N/A</v>
      </c>
    </row>
    <row r="1108" spans="1:11">
      <c r="A1108" t="s">
        <v>5843</v>
      </c>
      <c r="B1108" t="s">
        <v>5836</v>
      </c>
      <c r="C1108" t="e">
        <f>VLOOKUP(A1108,dataset!B:K,2,0)</f>
        <v>#N/A</v>
      </c>
      <c r="D1108" t="e">
        <f>VLOOKUP(A1108,dataset!B:K,3,0)</f>
        <v>#N/A</v>
      </c>
      <c r="E1108" t="e">
        <f>VLOOKUP(A1108,dataset!B:K,9,0)</f>
        <v>#N/A</v>
      </c>
      <c r="F1108" t="e">
        <f>VLOOKUP(A1108,dataset!B:K,10,0)</f>
        <v>#N/A</v>
      </c>
      <c r="G1108" t="e">
        <v>#N/A</v>
      </c>
      <c r="H1108" t="e">
        <f t="shared" si="68"/>
        <v>#N/A</v>
      </c>
      <c r="I1108" t="e">
        <f t="shared" si="69"/>
        <v>#N/A</v>
      </c>
      <c r="J1108" t="str">
        <f t="shared" si="70"/>
        <v>mv Protanilla_zhg_mm01_D2613.contigs.fasta ./final</v>
      </c>
      <c r="K1108" t="e">
        <f t="shared" si="71"/>
        <v>#N/A</v>
      </c>
    </row>
    <row r="1109" spans="1:11">
      <c r="A1109" t="s">
        <v>1428</v>
      </c>
      <c r="B1109" t="s">
        <v>2915</v>
      </c>
      <c r="C1109" t="str">
        <f>VLOOKUP(A1109,dataset!B:K,2,0)</f>
        <v>KEEP</v>
      </c>
      <c r="D1109">
        <f>VLOOKUP(A1109,dataset!B:K,3,0)</f>
        <v>0</v>
      </c>
      <c r="E1109" t="str">
        <f>VLOOKUP(A1109,dataset!B:K,9,0)</f>
        <v>Psalidomyrmex_foveolatus_D2410</v>
      </c>
      <c r="F1109" t="str">
        <f>VLOOKUP(A1109,dataset!B:K,10,0)</f>
        <v>Psalidomyrmex_foveolatus_D2410</v>
      </c>
      <c r="G1109" t="s">
        <v>2915</v>
      </c>
      <c r="H1109">
        <f t="shared" si="68"/>
        <v>1</v>
      </c>
      <c r="I1109">
        <f t="shared" si="69"/>
        <v>1</v>
      </c>
      <c r="J1109" t="str">
        <f t="shared" si="70"/>
        <v>mv Psalidomyrmex_foveolatus_D2410.contigs.fasta ./final</v>
      </c>
      <c r="K1109" t="str">
        <f t="shared" si="71"/>
        <v>mv Psalidomyrmex_foveolatus_D2410.contigs.fasta Psalidomyrmex_foveolatus_D2410.contigs.fasta</v>
      </c>
    </row>
    <row r="1110" spans="1:11">
      <c r="A1110" t="s">
        <v>5887</v>
      </c>
      <c r="B1110" t="s">
        <v>5875</v>
      </c>
      <c r="C1110" t="str">
        <f>VLOOKUP(A1110,dataset!B:K,2,0)</f>
        <v>KEEP</v>
      </c>
      <c r="D1110">
        <f>VLOOKUP(A1110,dataset!B:K,3,0)</f>
        <v>0</v>
      </c>
      <c r="E1110" t="str">
        <f>VLOOKUP(A1110,dataset!B:K,9,0)</f>
        <v>Psalidomyrmex_procerus_D0394a</v>
      </c>
      <c r="F1110" t="str">
        <f>VLOOKUP(A1110,dataset!B:K,10,0)</f>
        <v>Psalidomyrmex_procerus_D0394a</v>
      </c>
      <c r="G1110" t="s">
        <v>5875</v>
      </c>
      <c r="H1110">
        <f t="shared" si="68"/>
        <v>1</v>
      </c>
      <c r="I1110">
        <f t="shared" si="69"/>
        <v>1</v>
      </c>
      <c r="J1110" t="str">
        <f t="shared" si="70"/>
        <v>mv Psalidomyrmex_procerus_D0394a.contigs.fasta ./final</v>
      </c>
      <c r="K1110" t="str">
        <f t="shared" si="71"/>
        <v>mv Psalidomyrmex_procerus_D0394a.contigs.fasta Psalidomyrmex_procerus_D0394a.contigs.fasta</v>
      </c>
    </row>
    <row r="1111" spans="1:11">
      <c r="A1111" t="s">
        <v>1430</v>
      </c>
      <c r="B1111" t="s">
        <v>2916</v>
      </c>
      <c r="C1111" t="str">
        <f>VLOOKUP(A1111,dataset!B:K,2,0)</f>
        <v>KEEP</v>
      </c>
      <c r="D1111" t="str">
        <f>VLOOKUP(A1111,dataset!B:K,3,0)</f>
        <v>KEEP</v>
      </c>
      <c r="E1111" t="str">
        <f>VLOOKUP(A1111,dataset!B:K,9,0)</f>
        <v>Psalidomyrmex_reichenspergeri_EX2350</v>
      </c>
      <c r="F1111" t="str">
        <f>VLOOKUP(A1111,dataset!B:K,10,0)</f>
        <v>Psalidomyrmex_reichenspergeri_EX2350</v>
      </c>
      <c r="G1111" t="s">
        <v>2916</v>
      </c>
      <c r="H1111">
        <f t="shared" si="68"/>
        <v>1</v>
      </c>
      <c r="I1111">
        <f t="shared" si="69"/>
        <v>1</v>
      </c>
      <c r="J1111" t="str">
        <f t="shared" si="70"/>
        <v>mv Psalidomyrmex_reichenspergeri_EX2350.contigs.fasta ./final</v>
      </c>
      <c r="K1111" t="str">
        <f t="shared" si="71"/>
        <v>mv Psalidomyrmex_reichenspergeri_EX2350.contigs.fasta Psalidomyrmex_reichenspergeri_EX2350.contigs.fasta</v>
      </c>
    </row>
    <row r="1112" spans="1:11">
      <c r="A1112" t="s">
        <v>1432</v>
      </c>
      <c r="B1112" t="s">
        <v>2917</v>
      </c>
      <c r="C1112" t="str">
        <f>VLOOKUP(A1112,dataset!B:K,2,0)</f>
        <v>KEEP</v>
      </c>
      <c r="D1112" t="str">
        <f>VLOOKUP(A1112,dataset!B:K,3,0)</f>
        <v>KEEP</v>
      </c>
      <c r="E1112" t="str">
        <f>VLOOKUP(A1112,dataset!B:K,9,0)</f>
        <v>Psalidomyrmex_sallyae_D2409</v>
      </c>
      <c r="F1112" t="str">
        <f>VLOOKUP(A1112,dataset!B:K,10,0)</f>
        <v>Psalidomyrmex_sallyae_D2409</v>
      </c>
      <c r="G1112" t="s">
        <v>2917</v>
      </c>
      <c r="H1112">
        <f t="shared" si="68"/>
        <v>1</v>
      </c>
      <c r="I1112">
        <f t="shared" si="69"/>
        <v>1</v>
      </c>
      <c r="J1112" t="str">
        <f t="shared" si="70"/>
        <v>mv Psalidomyrmex_sallyae_D2409.contigs.fasta ./final</v>
      </c>
      <c r="K1112" t="str">
        <f t="shared" si="71"/>
        <v>mv Psalidomyrmex_sallyae_D2409.contigs.fasta Psalidomyrmex_sallyae_D2409.contigs.fasta</v>
      </c>
    </row>
    <row r="1113" spans="1:11">
      <c r="A1113" t="s">
        <v>1450</v>
      </c>
      <c r="B1113" t="s">
        <v>5683</v>
      </c>
      <c r="C1113" t="str">
        <f>VLOOKUP(A1113,dataset!B:K,2,0)</f>
        <v>KEEP</v>
      </c>
      <c r="D1113">
        <f>VLOOKUP(A1113,dataset!B:K,3,0)</f>
        <v>0</v>
      </c>
      <c r="E1113" t="str">
        <f>VLOOKUP(A1113,dataset!B:K,9,0)</f>
        <v>Pseudoponera_AU_A_EX2579</v>
      </c>
      <c r="F1113" t="str">
        <f>VLOOKUP(A1113,dataset!B:K,10,0)</f>
        <v>Pseudoneoponera_AU_A_EX2579</v>
      </c>
      <c r="G1113" t="s">
        <v>5683</v>
      </c>
      <c r="H1113">
        <f t="shared" si="68"/>
        <v>1</v>
      </c>
      <c r="I1113">
        <f t="shared" si="69"/>
        <v>1</v>
      </c>
      <c r="J1113" t="str">
        <f t="shared" si="70"/>
        <v>mv Pseudoneoponera_AU_A_EX2579.contigs.fasta ./final</v>
      </c>
      <c r="K1113" t="str">
        <f t="shared" si="71"/>
        <v>mv Pseudoneoponera_AU_A_EX2579.contigs.fasta Pseudoneoponera_AU_A_EX2579.contigs.fasta</v>
      </c>
    </row>
    <row r="1114" spans="1:11">
      <c r="A1114" t="s">
        <v>1444</v>
      </c>
      <c r="B1114" t="s">
        <v>5684</v>
      </c>
      <c r="C1114" t="str">
        <f>VLOOKUP(A1114,dataset!B:K,2,0)</f>
        <v>REMOVE</v>
      </c>
      <c r="D1114">
        <f>VLOOKUP(A1114,dataset!B:K,3,0)</f>
        <v>0</v>
      </c>
      <c r="E1114" t="str">
        <f>VLOOKUP(A1114,dataset!B:K,9,0)</f>
        <v>Pseudoponera_AU04_EX2581</v>
      </c>
      <c r="F1114" t="str">
        <f>VLOOKUP(A1114,dataset!B:K,10,0)</f>
        <v>Pseudoneoponera_sublaevis_EX2581</v>
      </c>
      <c r="G1114" t="s">
        <v>6028</v>
      </c>
      <c r="H1114">
        <f t="shared" si="68"/>
        <v>0</v>
      </c>
      <c r="I1114">
        <f t="shared" si="69"/>
        <v>1</v>
      </c>
      <c r="J1114" t="str">
        <f t="shared" si="70"/>
        <v>mv Pseudoneoponera_AU04_EX2581.contigs.fasta ./final</v>
      </c>
      <c r="K1114" t="str">
        <f t="shared" si="71"/>
        <v>mv Pseudoneoponera_AU04_EX2581.contigs.fasta Pseudoneoponera_sublaevis_EX2581.contigs.fasta</v>
      </c>
    </row>
    <row r="1115" spans="1:11">
      <c r="A1115" t="s">
        <v>1446</v>
      </c>
      <c r="B1115" t="s">
        <v>5685</v>
      </c>
      <c r="C1115" t="str">
        <f>VLOOKUP(A1115,dataset!B:K,2,0)</f>
        <v>REMOVE</v>
      </c>
      <c r="D1115">
        <f>VLOOKUP(A1115,dataset!B:K,3,0)</f>
        <v>0</v>
      </c>
      <c r="E1115" t="str">
        <f>VLOOKUP(A1115,dataset!B:K,9,0)</f>
        <v>Pseudoponera_AU07_EX2582</v>
      </c>
      <c r="F1115" t="str">
        <f>VLOOKUP(A1115,dataset!B:K,10,0)</f>
        <v>Pseudoneoponera_sublaevis_EX2582</v>
      </c>
      <c r="G1115" t="s">
        <v>6029</v>
      </c>
      <c r="H1115">
        <f t="shared" si="68"/>
        <v>0</v>
      </c>
      <c r="I1115">
        <f t="shared" si="69"/>
        <v>1</v>
      </c>
      <c r="J1115" t="str">
        <f t="shared" si="70"/>
        <v>mv Pseudoneoponera_AU07_EX2582.contigs.fasta ./final</v>
      </c>
      <c r="K1115" t="str">
        <f t="shared" si="71"/>
        <v>mv Pseudoneoponera_AU07_EX2582.contigs.fasta Pseudoneoponera_sublaevis_EX2582.contigs.fasta</v>
      </c>
    </row>
    <row r="1116" spans="1:11">
      <c r="A1116" t="s">
        <v>1448</v>
      </c>
      <c r="B1116" t="s">
        <v>5686</v>
      </c>
      <c r="C1116" t="str">
        <f>VLOOKUP(A1116,dataset!B:K,2,0)</f>
        <v>KEEP</v>
      </c>
      <c r="D1116">
        <f>VLOOKUP(A1116,dataset!B:K,3,0)</f>
        <v>0</v>
      </c>
      <c r="E1116" t="str">
        <f>VLOOKUP(A1116,dataset!B:K,9,0)</f>
        <v>Pseudoponera_AU08_EX2583</v>
      </c>
      <c r="F1116" t="str">
        <f>VLOOKUP(A1116,dataset!B:K,10,0)</f>
        <v>Pseudoneoponera_AU08_EX2583</v>
      </c>
      <c r="G1116" t="s">
        <v>5686</v>
      </c>
      <c r="H1116">
        <f t="shared" si="68"/>
        <v>1</v>
      </c>
      <c r="I1116">
        <f t="shared" si="69"/>
        <v>1</v>
      </c>
      <c r="J1116" t="str">
        <f t="shared" si="70"/>
        <v>mv Pseudoneoponera_AU08_EX2583.contigs.fasta ./final</v>
      </c>
      <c r="K1116" t="str">
        <f t="shared" si="71"/>
        <v>mv Pseudoneoponera_AU08_EX2583.contigs.fasta Pseudoneoponera_AU08_EX2583.contigs.fasta</v>
      </c>
    </row>
    <row r="1117" spans="1:11">
      <c r="A1117" t="s">
        <v>1434</v>
      </c>
      <c r="B1117" t="s">
        <v>2918</v>
      </c>
      <c r="C1117" t="str">
        <f>VLOOKUP(A1117,dataset!B:K,2,0)</f>
        <v>KEEP</v>
      </c>
      <c r="D1117">
        <f>VLOOKUP(A1117,dataset!B:K,3,0)</f>
        <v>0</v>
      </c>
      <c r="E1117" t="str">
        <f>VLOOKUP(A1117,dataset!B:K,9,0)</f>
        <v>Pseudoneoponera_insularis_D1991</v>
      </c>
      <c r="F1117" t="str">
        <f>VLOOKUP(A1117,dataset!B:K,10,0)</f>
        <v>Pseudoneoponera_insularis_D1991</v>
      </c>
      <c r="G1117" t="s">
        <v>2918</v>
      </c>
      <c r="H1117">
        <f t="shared" si="68"/>
        <v>1</v>
      </c>
      <c r="I1117">
        <f t="shared" si="69"/>
        <v>1</v>
      </c>
      <c r="J1117" t="str">
        <f t="shared" si="70"/>
        <v>mv Pseudoneoponera_insularis_D1991.contigs.fasta ./final</v>
      </c>
      <c r="K1117" t="str">
        <f t="shared" si="71"/>
        <v>mv Pseudoneoponera_insularis_D1991.contigs.fasta Pseudoneoponera_insularis_D1991.contigs.fasta</v>
      </c>
    </row>
    <row r="1118" spans="1:11">
      <c r="A1118" t="s">
        <v>4146</v>
      </c>
      <c r="B1118" t="s">
        <v>4241</v>
      </c>
      <c r="C1118" t="str">
        <f>VLOOKUP(A1118,dataset!B:K,2,0)</f>
        <v>KEEP</v>
      </c>
      <c r="D1118" t="str">
        <f>VLOOKUP(A1118,dataset!B:K,3,0)</f>
        <v>KEEP</v>
      </c>
      <c r="E1118" t="str">
        <f>VLOOKUP(A1118,dataset!B:K,9,0)</f>
        <v>Pseudoneoponera_MY01_EX2982</v>
      </c>
      <c r="F1118" t="str">
        <f>VLOOKUP(A1118,dataset!B:K,10,0)</f>
        <v>Pseudoneoponera_MY01_EX2982</v>
      </c>
      <c r="G1118" t="s">
        <v>4241</v>
      </c>
      <c r="H1118">
        <f t="shared" si="68"/>
        <v>1</v>
      </c>
      <c r="I1118">
        <f t="shared" si="69"/>
        <v>1</v>
      </c>
      <c r="J1118" t="str">
        <f t="shared" si="70"/>
        <v>mv Pseudoneoponera_MY01_EX2982.contigs.fasta ./final</v>
      </c>
      <c r="K1118" t="str">
        <f t="shared" si="71"/>
        <v>mv Pseudoneoponera_MY01_EX2982.contigs.fasta Pseudoneoponera_MY01_EX2982.contigs.fasta</v>
      </c>
    </row>
    <row r="1119" spans="1:11">
      <c r="A1119" t="s">
        <v>4148</v>
      </c>
      <c r="B1119" t="s">
        <v>4253</v>
      </c>
      <c r="C1119" t="str">
        <f>VLOOKUP(A1119,dataset!B:K,2,0)</f>
        <v>KEEP</v>
      </c>
      <c r="D1119">
        <f>VLOOKUP(A1119,dataset!B:K,3,0)</f>
        <v>0</v>
      </c>
      <c r="E1119" t="str">
        <f>VLOOKUP(A1119,dataset!B:K,9,0)</f>
        <v>Pseudoneoponera_MY02_EX2983</v>
      </c>
      <c r="F1119" t="str">
        <f>VLOOKUP(A1119,dataset!B:K,10,0)</f>
        <v>Pseudoneoponera_MY02_EX2983</v>
      </c>
      <c r="G1119" t="s">
        <v>4253</v>
      </c>
      <c r="H1119">
        <f t="shared" si="68"/>
        <v>1</v>
      </c>
      <c r="I1119">
        <f t="shared" si="69"/>
        <v>1</v>
      </c>
      <c r="J1119" t="str">
        <f t="shared" si="70"/>
        <v>mv Pseudoneoponera_MY02_EX2983.contigs.fasta ./final</v>
      </c>
      <c r="K1119" t="str">
        <f t="shared" si="71"/>
        <v>mv Pseudoneoponera_MY02_EX2983.contigs.fasta Pseudoneoponera_MY02_EX2983.contigs.fasta</v>
      </c>
    </row>
    <row r="1120" spans="1:11">
      <c r="A1120" t="s">
        <v>4150</v>
      </c>
      <c r="B1120" t="s">
        <v>4411</v>
      </c>
      <c r="C1120" t="str">
        <f>VLOOKUP(A1120,dataset!B:K,2,0)</f>
        <v>KEEP</v>
      </c>
      <c r="D1120">
        <f>VLOOKUP(A1120,dataset!B:K,3,0)</f>
        <v>0</v>
      </c>
      <c r="E1120" t="str">
        <f>VLOOKUP(A1120,dataset!B:K,9,0)</f>
        <v>Pseudoneoponera_piliventris_D2620</v>
      </c>
      <c r="F1120" t="str">
        <f>VLOOKUP(A1120,dataset!B:K,10,0)</f>
        <v>Pseudoneoponera_piliventris_D2620</v>
      </c>
      <c r="G1120" t="s">
        <v>4411</v>
      </c>
      <c r="H1120">
        <f t="shared" si="68"/>
        <v>1</v>
      </c>
      <c r="I1120">
        <f t="shared" si="69"/>
        <v>1</v>
      </c>
      <c r="J1120" t="str">
        <f t="shared" si="70"/>
        <v>mv Pseudoneoponera_piliventris_D2620.contigs.fasta ./final</v>
      </c>
      <c r="K1120" t="str">
        <f t="shared" si="71"/>
        <v>mv Pseudoneoponera_piliventris_D2620.contigs.fasta Pseudoneoponera_piliventris_D2620.contigs.fasta</v>
      </c>
    </row>
    <row r="1121" spans="1:11">
      <c r="A1121" t="s">
        <v>1436</v>
      </c>
      <c r="B1121" t="s">
        <v>2919</v>
      </c>
      <c r="C1121" t="str">
        <f>VLOOKUP(A1121,dataset!B:K,2,0)</f>
        <v>KEEP</v>
      </c>
      <c r="D1121" t="str">
        <f>VLOOKUP(A1121,dataset!B:K,3,0)</f>
        <v>KEEP</v>
      </c>
      <c r="E1121" t="str">
        <f>VLOOKUP(A1121,dataset!B:K,9,0)</f>
        <v>Pseudoneoponera_porcata_D2133</v>
      </c>
      <c r="F1121" t="str">
        <f>VLOOKUP(A1121,dataset!B:K,10,0)</f>
        <v>Pseudoneoponera_porcata_D2133</v>
      </c>
      <c r="G1121" t="s">
        <v>2919</v>
      </c>
      <c r="H1121">
        <f t="shared" si="68"/>
        <v>1</v>
      </c>
      <c r="I1121">
        <f t="shared" si="69"/>
        <v>1</v>
      </c>
      <c r="J1121" t="str">
        <f t="shared" si="70"/>
        <v>mv Pseudoneoponera_porcata_D2133.contigs.fasta ./final</v>
      </c>
      <c r="K1121" t="str">
        <f t="shared" si="71"/>
        <v>mv Pseudoneoponera_porcata_D2133.contigs.fasta Pseudoneoponera_porcata_D2133.contigs.fasta</v>
      </c>
    </row>
    <row r="1122" spans="1:11">
      <c r="A1122" t="s">
        <v>1438</v>
      </c>
      <c r="B1122" t="s">
        <v>2920</v>
      </c>
      <c r="C1122" t="str">
        <f>VLOOKUP(A1122,dataset!B:K,2,0)</f>
        <v>KEEP</v>
      </c>
      <c r="D1122">
        <f>VLOOKUP(A1122,dataset!B:K,3,0)</f>
        <v>0</v>
      </c>
      <c r="E1122" t="str">
        <f>VLOOKUP(A1122,dataset!B:K,9,0)</f>
        <v>Pseudoneoponera_rufipes_EX2679</v>
      </c>
      <c r="F1122" t="str">
        <f>VLOOKUP(A1122,dataset!B:K,10,0)</f>
        <v>Pseudoneoponera_rufipes_EX2679</v>
      </c>
      <c r="G1122" t="s">
        <v>2920</v>
      </c>
      <c r="H1122">
        <f t="shared" si="68"/>
        <v>1</v>
      </c>
      <c r="I1122">
        <f t="shared" si="69"/>
        <v>1</v>
      </c>
      <c r="J1122" t="str">
        <f t="shared" si="70"/>
        <v>mv Pseudoneoponera_rufipes_EX2679.contigs.fasta ./final</v>
      </c>
      <c r="K1122" t="str">
        <f t="shared" si="71"/>
        <v>mv Pseudoneoponera_rufipes_EX2679.contigs.fasta Pseudoneoponera_rufipes_EX2679.contigs.fasta</v>
      </c>
    </row>
    <row r="1123" spans="1:11">
      <c r="A1123" t="s">
        <v>1440</v>
      </c>
      <c r="B1123" t="s">
        <v>2921</v>
      </c>
      <c r="C1123" t="str">
        <f>VLOOKUP(A1123,dataset!B:K,2,0)</f>
        <v>KEEP</v>
      </c>
      <c r="D1123" t="str">
        <f>VLOOKUP(A1123,dataset!B:K,3,0)</f>
        <v>KEEP</v>
      </c>
      <c r="E1123" t="str">
        <f>VLOOKUP(A1123,dataset!B:K,9,0)</f>
        <v>Pseudoneoponera_sandakana_EX2680</v>
      </c>
      <c r="F1123" t="str">
        <f>VLOOKUP(A1123,dataset!B:K,10,0)</f>
        <v>Pseudoneoponera_sandakana_EX2680</v>
      </c>
      <c r="G1123" t="s">
        <v>2921</v>
      </c>
      <c r="H1123">
        <f t="shared" si="68"/>
        <v>1</v>
      </c>
      <c r="I1123">
        <f t="shared" si="69"/>
        <v>1</v>
      </c>
      <c r="J1123" t="str">
        <f t="shared" si="70"/>
        <v>mv Pseudoneoponera_sandakana_EX2680.contigs.fasta ./final</v>
      </c>
      <c r="K1123" t="str">
        <f t="shared" si="71"/>
        <v>mv Pseudoneoponera_sandakana_EX2680.contigs.fasta Pseudoneoponera_sandakana_EX2680.contigs.fasta</v>
      </c>
    </row>
    <row r="1124" spans="1:11">
      <c r="A1124" t="s">
        <v>4152</v>
      </c>
      <c r="B1124" t="s">
        <v>4265</v>
      </c>
      <c r="C1124" t="str">
        <f>VLOOKUP(A1124,dataset!B:K,2,0)</f>
        <v>KEEP</v>
      </c>
      <c r="D1124" t="str">
        <f>VLOOKUP(A1124,dataset!B:K,3,0)</f>
        <v>KEEP</v>
      </c>
      <c r="E1124" t="str">
        <f>VLOOKUP(A1124,dataset!B:K,9,0)</f>
        <v>Pseudoneoponera_sublaevis_EX2984</v>
      </c>
      <c r="F1124" t="str">
        <f>VLOOKUP(A1124,dataset!B:K,10,0)</f>
        <v>Pseudoneoponera_sublaevis_EX2984</v>
      </c>
      <c r="G1124" t="s">
        <v>4265</v>
      </c>
      <c r="H1124">
        <f t="shared" si="68"/>
        <v>1</v>
      </c>
      <c r="I1124">
        <f t="shared" si="69"/>
        <v>1</v>
      </c>
      <c r="J1124" t="str">
        <f t="shared" si="70"/>
        <v>mv Pseudoneoponera_sublaevis_EX2984.contigs.fasta ./final</v>
      </c>
      <c r="K1124" t="str">
        <f t="shared" si="71"/>
        <v>mv Pseudoneoponera_sublaevis_EX2984.contigs.fasta Pseudoneoponera_sublaevis_EX2984.contigs.fasta</v>
      </c>
    </row>
    <row r="1125" spans="1:11">
      <c r="A1125" t="s">
        <v>1442</v>
      </c>
      <c r="B1125" t="s">
        <v>2922</v>
      </c>
      <c r="C1125" t="str">
        <f>VLOOKUP(A1125,dataset!B:K,2,0)</f>
        <v>KEEP</v>
      </c>
      <c r="D1125" t="str">
        <f>VLOOKUP(A1125,dataset!B:K,3,0)</f>
        <v>KEEP</v>
      </c>
      <c r="E1125" t="str">
        <f>VLOOKUP(A1125,dataset!B:K,9,0)</f>
        <v>Pseudoneoponera_tridentata_EX2351</v>
      </c>
      <c r="F1125" t="str">
        <f>VLOOKUP(A1125,dataset!B:K,10,0)</f>
        <v>Pseudoneoponera_tridentata_EX2351</v>
      </c>
      <c r="G1125" t="s">
        <v>2922</v>
      </c>
      <c r="H1125">
        <f t="shared" si="68"/>
        <v>1</v>
      </c>
      <c r="I1125">
        <f t="shared" si="69"/>
        <v>1</v>
      </c>
      <c r="J1125" t="str">
        <f t="shared" si="70"/>
        <v>mv Pseudoneoponera_tridentata_EX2351.contigs.fasta ./final</v>
      </c>
      <c r="K1125" t="str">
        <f t="shared" si="71"/>
        <v>mv Pseudoneoponera_tridentata_EX2351.contigs.fasta Pseudoneoponera_tridentata_EX2351.contigs.fasta</v>
      </c>
    </row>
    <row r="1126" spans="1:11">
      <c r="A1126" t="s">
        <v>1452</v>
      </c>
      <c r="B1126" t="s">
        <v>2927</v>
      </c>
      <c r="C1126" t="str">
        <f>VLOOKUP(A1126,dataset!B:K,2,0)</f>
        <v>KEEP</v>
      </c>
      <c r="D1126" t="str">
        <f>VLOOKUP(A1126,dataset!B:K,3,0)</f>
        <v>KEEP</v>
      </c>
      <c r="E1126" t="str">
        <f>VLOOKUP(A1126,dataset!B:K,9,0)</f>
        <v>Pseudoponera_cognata_EX2305</v>
      </c>
      <c r="F1126" t="str">
        <f>VLOOKUP(A1126,dataset!B:K,10,0)</f>
        <v>Pseudoponera_cognata_EX2305</v>
      </c>
      <c r="G1126" t="s">
        <v>2927</v>
      </c>
      <c r="H1126">
        <f t="shared" si="68"/>
        <v>1</v>
      </c>
      <c r="I1126">
        <f t="shared" si="69"/>
        <v>1</v>
      </c>
      <c r="J1126" t="str">
        <f t="shared" si="70"/>
        <v>mv Pseudoponera_cognata_EX2305.contigs.fasta ./final</v>
      </c>
      <c r="K1126" t="str">
        <f t="shared" si="71"/>
        <v>mv Pseudoponera_cognata_EX2305.contigs.fasta Pseudoponera_cognata_EX2305.contigs.fasta</v>
      </c>
    </row>
    <row r="1127" spans="1:11">
      <c r="A1127" t="s">
        <v>1454</v>
      </c>
      <c r="B1127" t="s">
        <v>2928</v>
      </c>
      <c r="C1127" t="str">
        <f>VLOOKUP(A1127,dataset!B:K,2,0)</f>
        <v>KEEP</v>
      </c>
      <c r="D1127" t="str">
        <f>VLOOKUP(A1127,dataset!B:K,3,0)</f>
        <v>KEEP</v>
      </c>
      <c r="E1127" t="str">
        <f>VLOOKUP(A1127,dataset!B:K,9,0)</f>
        <v>Pseudoponera_gilberti_EX2319</v>
      </c>
      <c r="F1127" t="str">
        <f>VLOOKUP(A1127,dataset!B:K,10,0)</f>
        <v>Pseudoponera_gilberti_EX2319</v>
      </c>
      <c r="G1127" t="s">
        <v>2928</v>
      </c>
      <c r="H1127">
        <f t="shared" si="68"/>
        <v>1</v>
      </c>
      <c r="I1127">
        <f t="shared" si="69"/>
        <v>1</v>
      </c>
      <c r="J1127" t="str">
        <f t="shared" si="70"/>
        <v>mv Pseudoponera_gilberti_EX2319.contigs.fasta ./final</v>
      </c>
      <c r="K1127" t="str">
        <f t="shared" si="71"/>
        <v>mv Pseudoponera_gilberti_EX2319.contigs.fasta Pseudoponera_gilberti_EX2319.contigs.fasta</v>
      </c>
    </row>
    <row r="1128" spans="1:11">
      <c r="A1128" t="s">
        <v>1456</v>
      </c>
      <c r="B1128" t="s">
        <v>2929</v>
      </c>
      <c r="C1128" t="str">
        <f>VLOOKUP(A1128,dataset!B:K,2,0)</f>
        <v>KEEP</v>
      </c>
      <c r="D1128" t="str">
        <f>VLOOKUP(A1128,dataset!B:K,3,0)</f>
        <v>KEEP</v>
      </c>
      <c r="E1128" t="str">
        <f>VLOOKUP(A1128,dataset!B:K,9,0)</f>
        <v>Pseudoponera_gilloglyi_EX2262</v>
      </c>
      <c r="F1128" t="str">
        <f>VLOOKUP(A1128,dataset!B:K,10,0)</f>
        <v>Pseudoponera_gilloglyi_EX2262</v>
      </c>
      <c r="G1128" t="s">
        <v>2929</v>
      </c>
      <c r="H1128">
        <f t="shared" si="68"/>
        <v>1</v>
      </c>
      <c r="I1128">
        <f t="shared" si="69"/>
        <v>1</v>
      </c>
      <c r="J1128" t="str">
        <f t="shared" si="70"/>
        <v>mv Pseudoponera_gilloglyi_EX2262.contigs.fasta ./final</v>
      </c>
      <c r="K1128" t="str">
        <f t="shared" si="71"/>
        <v>mv Pseudoponera_gilloglyi_EX2262.contigs.fasta Pseudoponera_gilloglyi_EX2262.contigs.fasta</v>
      </c>
    </row>
    <row r="1129" spans="1:11">
      <c r="A1129" t="s">
        <v>1458</v>
      </c>
      <c r="B1129" t="s">
        <v>3016</v>
      </c>
      <c r="C1129" t="str">
        <f>VLOOKUP(A1129,dataset!B:K,2,0)</f>
        <v>KEEP</v>
      </c>
      <c r="D1129" t="str">
        <f>VLOOKUP(A1129,dataset!B:K,3,0)</f>
        <v>KEEP</v>
      </c>
      <c r="E1129" t="str">
        <f>VLOOKUP(A1129,dataset!B:K,9,0)</f>
        <v>Pseudoponera_pachynoda_D2134</v>
      </c>
      <c r="F1129" t="str">
        <f>VLOOKUP(A1129,dataset!B:K,10,0)</f>
        <v>Pseudoponera_pachynoda_D2134</v>
      </c>
      <c r="G1129" t="s">
        <v>3016</v>
      </c>
      <c r="H1129">
        <f t="shared" si="68"/>
        <v>1</v>
      </c>
      <c r="I1129">
        <f t="shared" si="69"/>
        <v>1</v>
      </c>
      <c r="J1129" t="str">
        <f t="shared" si="70"/>
        <v>mv Pseudoponera_pachynoda_D2134.contigs.fasta ./final</v>
      </c>
      <c r="K1129" t="str">
        <f t="shared" si="71"/>
        <v>mv Pseudoponera_pachynoda_D2134.contigs.fasta Pseudoponera_pachynoda_D2134.contigs.fasta</v>
      </c>
    </row>
    <row r="1130" spans="1:11">
      <c r="A1130" t="s">
        <v>1460</v>
      </c>
      <c r="B1130" t="s">
        <v>2930</v>
      </c>
      <c r="C1130" t="str">
        <f>VLOOKUP(A1130,dataset!B:K,2,0)</f>
        <v>KEEP</v>
      </c>
      <c r="D1130" t="str">
        <f>VLOOKUP(A1130,dataset!B:K,3,0)</f>
        <v>KEEP</v>
      </c>
      <c r="E1130" t="str">
        <f>VLOOKUP(A1130,dataset!B:K,9,0)</f>
        <v>Pseudoponera_stigma_EX1576</v>
      </c>
      <c r="F1130" t="str">
        <f>VLOOKUP(A1130,dataset!B:K,10,0)</f>
        <v>Pseudoponera_stigma_EX1576</v>
      </c>
      <c r="G1130" t="s">
        <v>2930</v>
      </c>
      <c r="H1130">
        <f t="shared" si="68"/>
        <v>1</v>
      </c>
      <c r="I1130">
        <f t="shared" si="69"/>
        <v>1</v>
      </c>
      <c r="J1130" t="str">
        <f t="shared" si="70"/>
        <v>mv Pseudoponera_stigma_EX1576.contigs.fasta ./final</v>
      </c>
      <c r="K1130" t="str">
        <f t="shared" si="71"/>
        <v>mv Pseudoponera_stigma_EX1576.contigs.fasta Pseudoponera_stigma_EX1576.contigs.fasta</v>
      </c>
    </row>
    <row r="1131" spans="1:11">
      <c r="A1131" t="s">
        <v>1462</v>
      </c>
      <c r="B1131" t="s">
        <v>2931</v>
      </c>
      <c r="C1131" t="str">
        <f>VLOOKUP(A1131,dataset!B:K,2,0)</f>
        <v>REMOVE</v>
      </c>
      <c r="D1131">
        <f>VLOOKUP(A1131,dataset!B:K,3,0)</f>
        <v>0</v>
      </c>
      <c r="E1131" t="str">
        <f>VLOOKUP(A1131,dataset!B:K,9,0)</f>
        <v>Pseudoponera_succedanea_EX2318</v>
      </c>
      <c r="F1131" t="str">
        <f>VLOOKUP(A1131,dataset!B:K,10,0)</f>
        <v>Pseudoponera_succedanea_EX2318</v>
      </c>
      <c r="G1131" t="s">
        <v>2931</v>
      </c>
      <c r="H1131">
        <f t="shared" si="68"/>
        <v>1</v>
      </c>
      <c r="I1131">
        <f t="shared" si="69"/>
        <v>1</v>
      </c>
      <c r="J1131" t="str">
        <f t="shared" si="70"/>
        <v>mv Pseudoponera_succedanea_EX2318.contigs.fasta ./final</v>
      </c>
      <c r="K1131" t="str">
        <f t="shared" si="71"/>
        <v>mv Pseudoponera_succedanea_EX2318.contigs.fasta Pseudoponera_succedanea_EX2318.contigs.fasta</v>
      </c>
    </row>
    <row r="1132" spans="1:11">
      <c r="A1132" t="s">
        <v>1466</v>
      </c>
      <c r="B1132" t="s">
        <v>5633</v>
      </c>
      <c r="C1132" t="str">
        <f>VLOOKUP(A1132,dataset!B:K,2,0)</f>
        <v>KEEP</v>
      </c>
      <c r="D1132">
        <f>VLOOKUP(A1132,dataset!B:K,3,0)</f>
        <v>0</v>
      </c>
      <c r="E1132" t="str">
        <f>VLOOKUP(A1132,dataset!B:K,9,0)</f>
        <v>Rasopone_JTL014_EX1966</v>
      </c>
      <c r="F1132" t="str">
        <f>VLOOKUP(A1132,dataset!B:K,10,0)</f>
        <v>Rasopone_costaricensis_EX1966</v>
      </c>
      <c r="G1132" t="s">
        <v>5633</v>
      </c>
      <c r="H1132">
        <f t="shared" si="68"/>
        <v>1</v>
      </c>
      <c r="I1132">
        <f t="shared" si="69"/>
        <v>1</v>
      </c>
      <c r="J1132" t="str">
        <f t="shared" si="70"/>
        <v>mv Rasopone_costaricensis_EX1966.contigs.fasta ./final</v>
      </c>
      <c r="K1132" t="str">
        <f t="shared" si="71"/>
        <v>mv Rasopone_costaricensis_EX1966.contigs.fasta Rasopone_costaricensis_EX1966.contigs.fasta</v>
      </c>
    </row>
    <row r="1133" spans="1:11">
      <c r="A1133" t="s">
        <v>1470</v>
      </c>
      <c r="B1133" t="s">
        <v>5634</v>
      </c>
      <c r="C1133" t="str">
        <f>VLOOKUP(A1133,dataset!B:K,2,0)</f>
        <v>KEEP</v>
      </c>
      <c r="D1133" t="str">
        <f>VLOOKUP(A1133,dataset!B:K,3,0)</f>
        <v>KEEP</v>
      </c>
      <c r="E1133" t="str">
        <f>VLOOKUP(A1133,dataset!B:K,9,0)</f>
        <v>Rasopone_JTL017_EX1450</v>
      </c>
      <c r="F1133" t="str">
        <f>VLOOKUP(A1133,dataset!B:K,10,0)</f>
        <v>Rasopone_cryptergates_EX1450</v>
      </c>
      <c r="G1133" t="s">
        <v>5634</v>
      </c>
      <c r="H1133">
        <f t="shared" si="68"/>
        <v>1</v>
      </c>
      <c r="I1133">
        <f t="shared" si="69"/>
        <v>1</v>
      </c>
      <c r="J1133" t="str">
        <f t="shared" si="70"/>
        <v>mv Rasopone_cryptergates_EX1450.contigs.fasta ./final</v>
      </c>
      <c r="K1133" t="str">
        <f t="shared" si="71"/>
        <v>mv Rasopone_cryptergates_EX1450.contigs.fasta Rasopone_cryptergates_EX1450.contigs.fasta</v>
      </c>
    </row>
    <row r="1134" spans="1:11">
      <c r="A1134" t="s">
        <v>1472</v>
      </c>
      <c r="B1134" t="s">
        <v>5635</v>
      </c>
      <c r="C1134" t="str">
        <f>VLOOKUP(A1134,dataset!B:K,2,0)</f>
        <v>KEEP</v>
      </c>
      <c r="D1134" t="str">
        <f>VLOOKUP(A1134,dataset!B:K,3,0)</f>
        <v>KEEP</v>
      </c>
      <c r="E1134" t="str">
        <f>VLOOKUP(A1134,dataset!B:K,9,0)</f>
        <v>Rasopone_JTL018_EX1437</v>
      </c>
      <c r="F1134" t="str">
        <f>VLOOKUP(A1134,dataset!B:K,10,0)</f>
        <v>Rasopone_cubitalis_EX1437</v>
      </c>
      <c r="G1134" t="s">
        <v>5635</v>
      </c>
      <c r="H1134">
        <f t="shared" si="68"/>
        <v>1</v>
      </c>
      <c r="I1134">
        <f t="shared" si="69"/>
        <v>1</v>
      </c>
      <c r="J1134" t="str">
        <f t="shared" si="70"/>
        <v>mv Rasopone_cubitalis_EX1437.contigs.fasta ./final</v>
      </c>
      <c r="K1134" t="str">
        <f t="shared" si="71"/>
        <v>mv Rasopone_cubitalis_EX1437.contigs.fasta Rasopone_cubitalis_EX1437.contigs.fasta</v>
      </c>
    </row>
    <row r="1135" spans="1:11">
      <c r="A1135" t="s">
        <v>1484</v>
      </c>
      <c r="B1135" t="s">
        <v>5636</v>
      </c>
      <c r="C1135" t="str">
        <f>VLOOKUP(A1135,dataset!B:K,2,0)</f>
        <v>KEEP</v>
      </c>
      <c r="D1135">
        <f>VLOOKUP(A1135,dataset!B:K,3,0)</f>
        <v>0</v>
      </c>
      <c r="E1135" t="str">
        <f>VLOOKUP(A1135,dataset!B:K,9,0)</f>
        <v>Rasopone_JTL033_EX1971</v>
      </c>
      <c r="F1135" t="str">
        <f>VLOOKUP(A1135,dataset!B:K,10,0)</f>
        <v>Rasopone_ferruginea_EX1971</v>
      </c>
      <c r="G1135" t="s">
        <v>5636</v>
      </c>
      <c r="H1135">
        <f t="shared" si="68"/>
        <v>1</v>
      </c>
      <c r="I1135">
        <f t="shared" si="69"/>
        <v>1</v>
      </c>
      <c r="J1135" t="str">
        <f t="shared" si="70"/>
        <v>mv Rasopone_ferruginea_EX1971.contigs.fasta ./final</v>
      </c>
      <c r="K1135" t="str">
        <f t="shared" si="71"/>
        <v>mv Rasopone_ferruginea_EX1971.contigs.fasta Rasopone_ferruginea_EX1971.contigs.fasta</v>
      </c>
    </row>
    <row r="1136" spans="1:11">
      <c r="A1136" t="s">
        <v>1464</v>
      </c>
      <c r="B1136" t="s">
        <v>5637</v>
      </c>
      <c r="C1136" t="str">
        <f>VLOOKUP(A1136,dataset!B:K,2,0)</f>
        <v>KEEP</v>
      </c>
      <c r="D1136">
        <f>VLOOKUP(A1136,dataset!B:K,3,0)</f>
        <v>0</v>
      </c>
      <c r="E1136" t="str">
        <f>VLOOKUP(A1136,dataset!B:K,9,0)</f>
        <v>Rasopone_JTL014_EX1412</v>
      </c>
      <c r="F1136" t="str">
        <f>VLOOKUP(A1136,dataset!B:K,10,0)</f>
        <v>Rasopone_guatemalensis_EX1412</v>
      </c>
      <c r="G1136" t="s">
        <v>5637</v>
      </c>
      <c r="H1136">
        <f t="shared" si="68"/>
        <v>1</v>
      </c>
      <c r="I1136">
        <f t="shared" si="69"/>
        <v>1</v>
      </c>
      <c r="J1136" t="str">
        <f t="shared" si="70"/>
        <v>mv Rasopone_guatemalensis_EX1412.contigs.fasta ./final</v>
      </c>
      <c r="K1136" t="str">
        <f t="shared" si="71"/>
        <v>mv Rasopone_guatemalensis_EX1412.contigs.fasta Rasopone_guatemalensis_EX1412.contigs.fasta</v>
      </c>
    </row>
    <row r="1137" spans="1:11">
      <c r="A1137" t="s">
        <v>1482</v>
      </c>
      <c r="B1137" t="s">
        <v>2943</v>
      </c>
      <c r="C1137" t="str">
        <f>VLOOKUP(A1137,dataset!B:K,2,0)</f>
        <v>KEEP</v>
      </c>
      <c r="D1137">
        <f>VLOOKUP(A1137,dataset!B:K,3,0)</f>
        <v>0</v>
      </c>
      <c r="E1137" t="str">
        <f>VLOOKUP(A1137,dataset!B:K,9,0)</f>
        <v>Rasopone_JTL027_EX1430</v>
      </c>
      <c r="F1137" t="str">
        <f>VLOOKUP(A1137,dataset!B:K,10,0)</f>
        <v>Rasopone_JTL027_EX1430</v>
      </c>
      <c r="G1137" t="s">
        <v>2943</v>
      </c>
      <c r="H1137">
        <f t="shared" si="68"/>
        <v>1</v>
      </c>
      <c r="I1137">
        <f t="shared" si="69"/>
        <v>1</v>
      </c>
      <c r="J1137" t="str">
        <f t="shared" si="70"/>
        <v>mv Rasopone_JTL027_EX1430.contigs.fasta ./final</v>
      </c>
      <c r="K1137" t="str">
        <f t="shared" si="71"/>
        <v>mv Rasopone_JTL027_EX1430.contigs.fasta Rasopone_JTL027_EX1430.contigs.fasta</v>
      </c>
    </row>
    <row r="1138" spans="1:11">
      <c r="A1138" t="s">
        <v>1474</v>
      </c>
      <c r="B1138" t="s">
        <v>5638</v>
      </c>
      <c r="C1138" t="str">
        <f>VLOOKUP(A1138,dataset!B:K,2,0)</f>
        <v>KEEP</v>
      </c>
      <c r="D1138">
        <f>VLOOKUP(A1138,dataset!B:K,3,0)</f>
        <v>0</v>
      </c>
      <c r="E1138" t="str">
        <f>VLOOKUP(A1138,dataset!B:K,9,0)</f>
        <v>Rasopone_JTL022_EX1452</v>
      </c>
      <c r="F1138" t="str">
        <f>VLOOKUP(A1138,dataset!B:K,10,0)</f>
        <v>Rasopone_JTL029_EX1452</v>
      </c>
      <c r="G1138" t="s">
        <v>5638</v>
      </c>
      <c r="H1138">
        <f t="shared" si="68"/>
        <v>1</v>
      </c>
      <c r="I1138">
        <f t="shared" si="69"/>
        <v>1</v>
      </c>
      <c r="J1138" t="str">
        <f t="shared" si="70"/>
        <v>mv Rasopone_JTL029_EX1452.contigs.fasta ./final</v>
      </c>
      <c r="K1138" t="str">
        <f t="shared" si="71"/>
        <v>mv Rasopone_JTL029_EX1452.contigs.fasta Rasopone_JTL029_EX1452.contigs.fasta</v>
      </c>
    </row>
    <row r="1139" spans="1:11">
      <c r="A1139" t="s">
        <v>1475</v>
      </c>
      <c r="B1139" t="s">
        <v>5639</v>
      </c>
      <c r="C1139" t="str">
        <f>VLOOKUP(A1139,dataset!B:K,2,0)</f>
        <v>KEEP</v>
      </c>
      <c r="D1139">
        <f>VLOOKUP(A1139,dataset!B:K,3,0)</f>
        <v>0</v>
      </c>
      <c r="E1139" t="str">
        <f>VLOOKUP(A1139,dataset!B:K,9,0)</f>
        <v>Rasopone_JTL022_EX1453</v>
      </c>
      <c r="F1139" t="str">
        <f>VLOOKUP(A1139,dataset!B:K,10,0)</f>
        <v>Rasopone_JTL030_EX1453</v>
      </c>
      <c r="G1139" t="s">
        <v>5639</v>
      </c>
      <c r="H1139">
        <f t="shared" si="68"/>
        <v>1</v>
      </c>
      <c r="I1139">
        <f t="shared" si="69"/>
        <v>1</v>
      </c>
      <c r="J1139" t="str">
        <f t="shared" si="70"/>
        <v>mv Rasopone_JTL030_EX1453.contigs.fasta ./final</v>
      </c>
      <c r="K1139" t="str">
        <f t="shared" si="71"/>
        <v>mv Rasopone_JTL030_EX1453.contigs.fasta Rasopone_JTL030_EX1453.contigs.fasta</v>
      </c>
    </row>
    <row r="1140" spans="1:11">
      <c r="A1140" t="s">
        <v>1486</v>
      </c>
      <c r="B1140" t="s">
        <v>2945</v>
      </c>
      <c r="C1140" t="str">
        <f>VLOOKUP(A1140,dataset!B:K,2,0)</f>
        <v>KEEP</v>
      </c>
      <c r="D1140">
        <f>VLOOKUP(A1140,dataset!B:K,3,0)</f>
        <v>0</v>
      </c>
      <c r="E1140" t="str">
        <f>VLOOKUP(A1140,dataset!B:K,9,0)</f>
        <v>Rasopone_JTL034_EX1972</v>
      </c>
      <c r="F1140" t="str">
        <f>VLOOKUP(A1140,dataset!B:K,10,0)</f>
        <v>Rasopone_JTL034_EX1972</v>
      </c>
      <c r="G1140" t="s">
        <v>2945</v>
      </c>
      <c r="H1140">
        <f t="shared" si="68"/>
        <v>1</v>
      </c>
      <c r="I1140">
        <f t="shared" si="69"/>
        <v>1</v>
      </c>
      <c r="J1140" t="str">
        <f t="shared" si="70"/>
        <v>mv Rasopone_JTL034_EX1972.contigs.fasta ./final</v>
      </c>
      <c r="K1140" t="str">
        <f t="shared" si="71"/>
        <v>mv Rasopone_JTL034_EX1972.contigs.fasta Rasopone_JTL034_EX1972.contigs.fasta</v>
      </c>
    </row>
    <row r="1141" spans="1:11">
      <c r="A1141" t="s">
        <v>1488</v>
      </c>
      <c r="B1141" t="s">
        <v>2946</v>
      </c>
      <c r="C1141" t="str">
        <f>VLOOKUP(A1141,dataset!B:K,2,0)</f>
        <v>KEEP</v>
      </c>
      <c r="D1141">
        <f>VLOOKUP(A1141,dataset!B:K,3,0)</f>
        <v>0</v>
      </c>
      <c r="E1141" t="str">
        <f>VLOOKUP(A1141,dataset!B:K,9,0)</f>
        <v>Rasopone_JTL035_EX1973</v>
      </c>
      <c r="F1141" t="str">
        <f>VLOOKUP(A1141,dataset!B:K,10,0)</f>
        <v>Rasopone_JTL035_EX1973</v>
      </c>
      <c r="G1141" t="s">
        <v>2946</v>
      </c>
      <c r="H1141">
        <f t="shared" si="68"/>
        <v>1</v>
      </c>
      <c r="I1141">
        <f t="shared" si="69"/>
        <v>1</v>
      </c>
      <c r="J1141" t="str">
        <f t="shared" si="70"/>
        <v>mv Rasopone_JTL035_EX1973.contigs.fasta ./final</v>
      </c>
      <c r="K1141" t="str">
        <f t="shared" si="71"/>
        <v>mv Rasopone_JTL035_EX1973.contigs.fasta Rasopone_JTL035_EX1973.contigs.fasta</v>
      </c>
    </row>
    <row r="1142" spans="1:11">
      <c r="A1142" t="s">
        <v>1490</v>
      </c>
      <c r="B1142" t="s">
        <v>2947</v>
      </c>
      <c r="C1142" t="str">
        <f>VLOOKUP(A1142,dataset!B:K,2,0)</f>
        <v>KEEP</v>
      </c>
      <c r="D1142" t="str">
        <f>VLOOKUP(A1142,dataset!B:K,3,0)</f>
        <v>KEEP</v>
      </c>
      <c r="E1142" t="str">
        <f>VLOOKUP(A1142,dataset!B:K,9,0)</f>
        <v>Rasopone_JTL047_EX2214</v>
      </c>
      <c r="F1142" t="str">
        <f>VLOOKUP(A1142,dataset!B:K,10,0)</f>
        <v>Rasopone_JTL047_EX2214</v>
      </c>
      <c r="G1142" t="s">
        <v>2947</v>
      </c>
      <c r="H1142">
        <f t="shared" si="68"/>
        <v>1</v>
      </c>
      <c r="I1142">
        <f t="shared" si="69"/>
        <v>1</v>
      </c>
      <c r="J1142" t="str">
        <f t="shared" si="70"/>
        <v>mv Rasopone_JTL047_EX2214.contigs.fasta ./final</v>
      </c>
      <c r="K1142" t="str">
        <f t="shared" si="71"/>
        <v>mv Rasopone_JTL047_EX2214.contigs.fasta Rasopone_JTL047_EX2214.contigs.fasta</v>
      </c>
    </row>
    <row r="1143" spans="1:11">
      <c r="A1143" t="s">
        <v>1496</v>
      </c>
      <c r="B1143" t="s">
        <v>2948</v>
      </c>
      <c r="C1143" t="str">
        <f>VLOOKUP(A1143,dataset!B:K,2,0)</f>
        <v>KEEP</v>
      </c>
      <c r="D1143">
        <f>VLOOKUP(A1143,dataset!B:K,3,0)</f>
        <v>0</v>
      </c>
      <c r="E1143" t="str">
        <f>VLOOKUP(A1143,dataset!B:K,9,0)</f>
        <v>Rasopone_lunaris_EX2215</v>
      </c>
      <c r="F1143" t="str">
        <f>VLOOKUP(A1143,dataset!B:K,10,0)</f>
        <v>Rasopone_JTL049_EX2215</v>
      </c>
      <c r="G1143" t="s">
        <v>5975</v>
      </c>
      <c r="H1143">
        <f t="shared" si="68"/>
        <v>0</v>
      </c>
      <c r="I1143">
        <f t="shared" si="69"/>
        <v>1</v>
      </c>
      <c r="J1143" t="str">
        <f t="shared" si="70"/>
        <v>mv Rasopone_lunaris_EX2215.contigs.fasta ./final</v>
      </c>
      <c r="K1143" t="str">
        <f t="shared" si="71"/>
        <v>mv Rasopone_lunaris_EX2215.contigs.fasta Rasopone_JTL049_EX2215.contigs.fasta</v>
      </c>
    </row>
    <row r="1144" spans="1:11">
      <c r="A1144" t="s">
        <v>1497</v>
      </c>
      <c r="B1144" t="s">
        <v>2949</v>
      </c>
      <c r="C1144" t="str">
        <f>VLOOKUP(A1144,dataset!B:K,2,0)</f>
        <v>KEEP</v>
      </c>
      <c r="D1144">
        <f>VLOOKUP(A1144,dataset!B:K,3,0)</f>
        <v>0</v>
      </c>
      <c r="E1144" t="str">
        <f>VLOOKUP(A1144,dataset!B:K,9,0)</f>
        <v>Rasopone_lunaris_EX2216</v>
      </c>
      <c r="F1144" t="str">
        <f>VLOOKUP(A1144,dataset!B:K,10,0)</f>
        <v>Rasopone_lunaris_EX2216</v>
      </c>
      <c r="G1144" t="s">
        <v>2949</v>
      </c>
      <c r="H1144">
        <f t="shared" si="68"/>
        <v>1</v>
      </c>
      <c r="I1144">
        <f t="shared" si="69"/>
        <v>1</v>
      </c>
      <c r="J1144" t="str">
        <f t="shared" si="70"/>
        <v>mv Rasopone_lunaris_EX2216.contigs.fasta ./final</v>
      </c>
      <c r="K1144" t="str">
        <f t="shared" si="71"/>
        <v>mv Rasopone_lunaris_EX2216.contigs.fasta Rasopone_lunaris_EX2216.contigs.fasta</v>
      </c>
    </row>
    <row r="1145" spans="1:11">
      <c r="A1145" t="s">
        <v>1476</v>
      </c>
      <c r="B1145" t="s">
        <v>5640</v>
      </c>
      <c r="C1145" t="str">
        <f>VLOOKUP(A1145,dataset!B:K,2,0)</f>
        <v>KEEP</v>
      </c>
      <c r="D1145" t="str">
        <f>VLOOKUP(A1145,dataset!B:K,3,0)</f>
        <v>KEEP</v>
      </c>
      <c r="E1145" t="str">
        <f>VLOOKUP(A1145,dataset!B:K,9,0)</f>
        <v>Rasopone_JTL022_EX1454</v>
      </c>
      <c r="F1145" t="str">
        <f>VLOOKUP(A1145,dataset!B:K,10,0)</f>
        <v>Rasopone_mesoamericana_EX1454</v>
      </c>
      <c r="G1145" t="s">
        <v>5640</v>
      </c>
      <c r="H1145">
        <f t="shared" si="68"/>
        <v>1</v>
      </c>
      <c r="I1145">
        <f t="shared" si="69"/>
        <v>1</v>
      </c>
      <c r="J1145" t="str">
        <f t="shared" si="70"/>
        <v>mv Rasopone_mesoamericana_EX1454.contigs.fasta ./final</v>
      </c>
      <c r="K1145" t="str">
        <f t="shared" si="71"/>
        <v>mv Rasopone_mesoamericana_EX1454.contigs.fasta Rasopone_mesoamericana_EX1454.contigs.fasta</v>
      </c>
    </row>
    <row r="1146" spans="1:11">
      <c r="A1146" t="s">
        <v>1480</v>
      </c>
      <c r="B1146" t="s">
        <v>5641</v>
      </c>
      <c r="C1146" t="str">
        <f>VLOOKUP(A1146,dataset!B:K,2,0)</f>
        <v>KEEP</v>
      </c>
      <c r="D1146">
        <f>VLOOKUP(A1146,dataset!B:K,3,0)</f>
        <v>0</v>
      </c>
      <c r="E1146" t="str">
        <f>VLOOKUP(A1146,dataset!B:K,9,0)</f>
        <v>Rasopone_JTL025_EX1461</v>
      </c>
      <c r="F1146" t="str">
        <f>VLOOKUP(A1146,dataset!B:K,10,0)</f>
        <v>Rasopone_minuta_EX1461</v>
      </c>
      <c r="G1146" t="s">
        <v>5641</v>
      </c>
      <c r="H1146">
        <f t="shared" si="68"/>
        <v>1</v>
      </c>
      <c r="I1146">
        <f t="shared" si="69"/>
        <v>1</v>
      </c>
      <c r="J1146" t="str">
        <f t="shared" si="70"/>
        <v>mv Rasopone_minuta_EX1461.contigs.fasta ./final</v>
      </c>
      <c r="K1146" t="str">
        <f t="shared" si="71"/>
        <v>mv Rasopone_minuta_EX1461.contigs.fasta Rasopone_minuta_EX1461.contigs.fasta</v>
      </c>
    </row>
    <row r="1147" spans="1:11">
      <c r="A1147" t="s">
        <v>4158</v>
      </c>
      <c r="B1147" t="s">
        <v>4287</v>
      </c>
      <c r="C1147" t="str">
        <f>VLOOKUP(A1147,dataset!B:K,2,0)</f>
        <v>KEEP</v>
      </c>
      <c r="D1147">
        <f>VLOOKUP(A1147,dataset!B:K,3,0)</f>
        <v>0</v>
      </c>
      <c r="E1147" t="str">
        <f>VLOOKUP(A1147,dataset!B:K,9,0)</f>
        <v>Rasopone_PA01_EX2986</v>
      </c>
      <c r="F1147" t="str">
        <f>VLOOKUP(A1147,dataset!B:K,10,0)</f>
        <v>Rasopone_PA01_EX2986</v>
      </c>
      <c r="G1147" t="s">
        <v>4287</v>
      </c>
      <c r="H1147">
        <f t="shared" si="68"/>
        <v>1</v>
      </c>
      <c r="I1147">
        <f t="shared" si="69"/>
        <v>1</v>
      </c>
      <c r="J1147" t="str">
        <f t="shared" si="70"/>
        <v>mv Rasopone_PA01_EX2986.contigs.fasta ./final</v>
      </c>
      <c r="K1147" t="str">
        <f t="shared" si="71"/>
        <v>mv Rasopone_PA01_EX2986.contigs.fasta Rasopone_PA01_EX2986.contigs.fasta</v>
      </c>
    </row>
    <row r="1148" spans="1:11">
      <c r="A1148" t="s">
        <v>1499</v>
      </c>
      <c r="B1148" t="s">
        <v>2950</v>
      </c>
      <c r="C1148" t="str">
        <f>VLOOKUP(A1148,dataset!B:K,2,0)</f>
        <v>KEEP</v>
      </c>
      <c r="D1148">
        <f>VLOOKUP(A1148,dataset!B:K,3,0)</f>
        <v>0</v>
      </c>
      <c r="E1148" t="str">
        <f>VLOOKUP(A1148,dataset!B:K,9,0)</f>
        <v>Rasopone_panamensis_EX1410</v>
      </c>
      <c r="F1148" t="str">
        <f>VLOOKUP(A1148,dataset!B:K,10,0)</f>
        <v>Rasopone_panamensis_EX1410</v>
      </c>
      <c r="G1148" t="s">
        <v>2950</v>
      </c>
      <c r="H1148">
        <f t="shared" si="68"/>
        <v>1</v>
      </c>
      <c r="I1148">
        <f t="shared" si="69"/>
        <v>1</v>
      </c>
      <c r="J1148" t="str">
        <f t="shared" si="70"/>
        <v>mv Rasopone_panamensis_EX1410.contigs.fasta ./final</v>
      </c>
      <c r="K1148" t="str">
        <f t="shared" si="71"/>
        <v>mv Rasopone_panamensis_EX1410.contigs.fasta Rasopone_panamensis_EX1410.contigs.fasta</v>
      </c>
    </row>
    <row r="1149" spans="1:11">
      <c r="A1149" t="s">
        <v>1468</v>
      </c>
      <c r="B1149" t="s">
        <v>5642</v>
      </c>
      <c r="C1149" t="str">
        <f>VLOOKUP(A1149,dataset!B:K,2,0)</f>
        <v>KEEP</v>
      </c>
      <c r="D1149" t="str">
        <f>VLOOKUP(A1149,dataset!B:K,3,0)</f>
        <v>KEEP</v>
      </c>
      <c r="E1149" t="str">
        <f>VLOOKUP(A1149,dataset!B:K,9,0)</f>
        <v>Rasopone_JTL016_EX1449</v>
      </c>
      <c r="F1149" t="str">
        <f>VLOOKUP(A1149,dataset!B:K,10,0)</f>
        <v>Rasopone_pluviselva_EX1449</v>
      </c>
      <c r="G1149" t="s">
        <v>5642</v>
      </c>
      <c r="H1149">
        <f t="shared" si="68"/>
        <v>1</v>
      </c>
      <c r="I1149">
        <f t="shared" si="69"/>
        <v>1</v>
      </c>
      <c r="J1149" t="str">
        <f t="shared" si="70"/>
        <v>mv Rasopone_pluviselva_EX1449.contigs.fasta ./final</v>
      </c>
      <c r="K1149" t="str">
        <f t="shared" si="71"/>
        <v>mv Rasopone_pluviselva_EX1449.contigs.fasta Rasopone_pluviselva_EX1449.contigs.fasta</v>
      </c>
    </row>
    <row r="1150" spans="1:11">
      <c r="A1150" t="s">
        <v>1465</v>
      </c>
      <c r="B1150" t="s">
        <v>5643</v>
      </c>
      <c r="C1150" t="str">
        <f>VLOOKUP(A1150,dataset!B:K,2,0)</f>
        <v>KEEP</v>
      </c>
      <c r="D1150">
        <f>VLOOKUP(A1150,dataset!B:K,3,0)</f>
        <v>0</v>
      </c>
      <c r="E1150" t="str">
        <f>VLOOKUP(A1150,dataset!B:K,9,0)</f>
        <v>Rasopone_JTL014_EX1416</v>
      </c>
      <c r="F1150" t="str">
        <f>VLOOKUP(A1150,dataset!B:K,10,0)</f>
        <v>Rasopone_politognatha_EX1416</v>
      </c>
      <c r="G1150" t="s">
        <v>5643</v>
      </c>
      <c r="H1150">
        <f t="shared" si="68"/>
        <v>1</v>
      </c>
      <c r="I1150">
        <f t="shared" si="69"/>
        <v>1</v>
      </c>
      <c r="J1150" t="str">
        <f t="shared" si="70"/>
        <v>mv Rasopone_politognatha_EX1416.contigs.fasta ./final</v>
      </c>
      <c r="K1150" t="str">
        <f t="shared" si="71"/>
        <v>mv Rasopone_politognatha_EX1416.contigs.fasta Rasopone_politognatha_EX1416.contigs.fasta</v>
      </c>
    </row>
    <row r="1151" spans="1:11">
      <c r="A1151" t="s">
        <v>4160</v>
      </c>
      <c r="B1151" t="s">
        <v>4277</v>
      </c>
      <c r="C1151" t="str">
        <f>VLOOKUP(A1151,dataset!B:K,2,0)</f>
        <v>KEEP</v>
      </c>
      <c r="D1151">
        <f>VLOOKUP(A1151,dataset!B:K,3,0)</f>
        <v>0</v>
      </c>
      <c r="E1151" t="str">
        <f>VLOOKUP(A1151,dataset!B:K,9,0)</f>
        <v>Rasopone_rupinicola_EX2985</v>
      </c>
      <c r="F1151" t="str">
        <f>VLOOKUP(A1151,dataset!B:K,10,0)</f>
        <v>Rasopone_rupinicola_EX2985</v>
      </c>
      <c r="G1151" t="s">
        <v>4277</v>
      </c>
      <c r="H1151">
        <f t="shared" si="68"/>
        <v>1</v>
      </c>
      <c r="I1151">
        <f t="shared" si="69"/>
        <v>1</v>
      </c>
      <c r="J1151" t="str">
        <f t="shared" si="70"/>
        <v>mv Rasopone_rupinicola_EX2985.contigs.fasta ./final</v>
      </c>
      <c r="K1151" t="str">
        <f t="shared" si="71"/>
        <v>mv Rasopone_rupinicola_EX2985.contigs.fasta Rasopone_rupinicola_EX2985.contigs.fasta</v>
      </c>
    </row>
    <row r="1152" spans="1:11">
      <c r="A1152" t="s">
        <v>1478</v>
      </c>
      <c r="B1152" t="s">
        <v>5644</v>
      </c>
      <c r="C1152" t="str">
        <f>VLOOKUP(A1152,dataset!B:K,2,0)</f>
        <v>KEEP</v>
      </c>
      <c r="D1152">
        <f>VLOOKUP(A1152,dataset!B:K,3,0)</f>
        <v>0</v>
      </c>
      <c r="E1152" t="str">
        <f>VLOOKUP(A1152,dataset!B:K,9,0)</f>
        <v>Rasopone_JTL024_EX1457</v>
      </c>
      <c r="F1152" t="str">
        <f>VLOOKUP(A1152,dataset!B:K,10,0)</f>
        <v>Rasopone_subcubitalis_EX1457</v>
      </c>
      <c r="G1152" t="s">
        <v>5644</v>
      </c>
      <c r="H1152">
        <f t="shared" si="68"/>
        <v>1</v>
      </c>
      <c r="I1152">
        <f t="shared" si="69"/>
        <v>1</v>
      </c>
      <c r="J1152" t="str">
        <f t="shared" si="70"/>
        <v>mv Rasopone_subcubitalis_EX1457.contigs.fasta ./final</v>
      </c>
      <c r="K1152" t="str">
        <f t="shared" si="71"/>
        <v>mv Rasopone_subcubitalis_EX1457.contigs.fasta Rasopone_subcubitalis_EX1457.contigs.fasta</v>
      </c>
    </row>
    <row r="1153" spans="1:11">
      <c r="A1153" t="s">
        <v>1509</v>
      </c>
      <c r="B1153" t="s">
        <v>2954</v>
      </c>
      <c r="C1153" t="str">
        <f>VLOOKUP(A1153,dataset!B:K,2,0)</f>
        <v>KEEP</v>
      </c>
      <c r="D1153" t="str">
        <f>VLOOKUP(A1153,dataset!B:K,3,0)</f>
        <v>KEEP</v>
      </c>
      <c r="E1153" t="str">
        <f>VLOOKUP(A1153,dataset!B:K,9,0)</f>
        <v>Simopelta_andersoni_EX1575</v>
      </c>
      <c r="F1153" t="str">
        <f>VLOOKUP(A1153,dataset!B:K,10,0)</f>
        <v>Simopelta_andersoni_EX1575</v>
      </c>
      <c r="G1153" t="s">
        <v>2954</v>
      </c>
      <c r="H1153">
        <f t="shared" si="68"/>
        <v>1</v>
      </c>
      <c r="I1153">
        <f t="shared" si="69"/>
        <v>1</v>
      </c>
      <c r="J1153" t="str">
        <f t="shared" si="70"/>
        <v>mv Simopelta_andersoni_EX1575.contigs.fasta ./final</v>
      </c>
      <c r="K1153" t="str">
        <f t="shared" si="71"/>
        <v>mv Simopelta_andersoni_EX1575.contigs.fasta Simopelta_andersoni_EX1575.contigs.fasta</v>
      </c>
    </row>
    <row r="1154" spans="1:11">
      <c r="A1154" t="s">
        <v>1511</v>
      </c>
      <c r="B1154" t="s">
        <v>2955</v>
      </c>
      <c r="C1154" t="str">
        <f>VLOOKUP(A1154,dataset!B:K,2,0)</f>
        <v>KEEP</v>
      </c>
      <c r="D1154" t="str">
        <f>VLOOKUP(A1154,dataset!B:K,3,0)</f>
        <v>KEEP</v>
      </c>
      <c r="E1154" t="str">
        <f>VLOOKUP(A1154,dataset!B:K,9,0)</f>
        <v>Simopelta_anomma_EX2352</v>
      </c>
      <c r="F1154" t="str">
        <f>VLOOKUP(A1154,dataset!B:K,10,0)</f>
        <v>Simopelta_anomma_EX2352</v>
      </c>
      <c r="G1154" t="s">
        <v>2955</v>
      </c>
      <c r="H1154">
        <f t="shared" si="68"/>
        <v>1</v>
      </c>
      <c r="I1154">
        <f t="shared" si="69"/>
        <v>1</v>
      </c>
      <c r="J1154" t="str">
        <f t="shared" si="70"/>
        <v>mv Simopelta_anomma_EX2352.contigs.fasta ./final</v>
      </c>
      <c r="K1154" t="str">
        <f t="shared" si="71"/>
        <v>mv Simopelta_anomma_EX2352.contigs.fasta Simopelta_anomma_EX2352.contigs.fasta</v>
      </c>
    </row>
    <row r="1155" spans="1:11">
      <c r="A1155" t="s">
        <v>4163</v>
      </c>
      <c r="B1155" t="s">
        <v>4289</v>
      </c>
      <c r="C1155" t="str">
        <f>VLOOKUP(A1155,dataset!B:K,2,0)</f>
        <v>KEEP</v>
      </c>
      <c r="D1155">
        <f>VLOOKUP(A1155,dataset!B:K,3,0)</f>
        <v>0</v>
      </c>
      <c r="E1155" t="str">
        <f>VLOOKUP(A1155,dataset!B:K,9,0)</f>
        <v>Simopelta_breviscapa_EX3002</v>
      </c>
      <c r="F1155" t="str">
        <f>VLOOKUP(A1155,dataset!B:K,10,0)</f>
        <v>Simopelta_breviscapa_EX3002</v>
      </c>
      <c r="G1155" t="s">
        <v>4289</v>
      </c>
      <c r="H1155">
        <f t="shared" ref="H1155:H1188" si="72">IF(F1155=B1155,1,0)</f>
        <v>1</v>
      </c>
      <c r="I1155">
        <f t="shared" ref="I1155:I1188" si="73">IF(G1155=F1155,1,0)</f>
        <v>1</v>
      </c>
      <c r="J1155" t="str">
        <f t="shared" ref="J1155:J1188" si="74">"mv "&amp;B1155&amp;".contigs.fasta ./final"</f>
        <v>mv Simopelta_breviscapa_EX3002.contigs.fasta ./final</v>
      </c>
      <c r="K1155" t="str">
        <f t="shared" ref="K1155:K1188" si="75">"mv "&amp;B1155&amp;".contigs.fasta "&amp;G1155&amp;".contigs.fasta"</f>
        <v>mv Simopelta_breviscapa_EX3002.contigs.fasta Simopelta_breviscapa_EX3002.contigs.fasta</v>
      </c>
    </row>
    <row r="1156" spans="1:11">
      <c r="A1156" t="s">
        <v>1513</v>
      </c>
      <c r="B1156" t="s">
        <v>2956</v>
      </c>
      <c r="C1156" t="str">
        <f>VLOOKUP(A1156,dataset!B:K,2,0)</f>
        <v>REMOVE</v>
      </c>
      <c r="D1156">
        <f>VLOOKUP(A1156,dataset!B:K,3,0)</f>
        <v>0</v>
      </c>
      <c r="E1156" t="str">
        <f>VLOOKUP(A1156,dataset!B:K,9,0)</f>
        <v>Simopelta_curvata_EX2353</v>
      </c>
      <c r="F1156" t="str">
        <f>VLOOKUP(A1156,dataset!B:K,10,0)</f>
        <v>Simopelta_curvata_EX2353</v>
      </c>
      <c r="G1156" t="s">
        <v>2956</v>
      </c>
      <c r="H1156">
        <f t="shared" si="72"/>
        <v>1</v>
      </c>
      <c r="I1156">
        <f t="shared" si="73"/>
        <v>1</v>
      </c>
      <c r="J1156" t="str">
        <f t="shared" si="74"/>
        <v>mv Simopelta_curvata_EX2353.contigs.fasta ./final</v>
      </c>
      <c r="K1156" t="str">
        <f t="shared" si="75"/>
        <v>mv Simopelta_curvata_EX2353.contigs.fasta Simopelta_curvata_EX2353.contigs.fasta</v>
      </c>
    </row>
    <row r="1157" spans="1:11">
      <c r="A1157" t="s">
        <v>1515</v>
      </c>
      <c r="B1157" t="s">
        <v>2957</v>
      </c>
      <c r="C1157" t="str">
        <f>VLOOKUP(A1157,dataset!B:K,2,0)</f>
        <v>KEEP</v>
      </c>
      <c r="D1157">
        <f>VLOOKUP(A1157,dataset!B:K,3,0)</f>
        <v>0</v>
      </c>
      <c r="E1157" t="str">
        <f>VLOOKUP(A1157,dataset!B:K,9,0)</f>
        <v>Simopelta_jeckylli_EX1753</v>
      </c>
      <c r="F1157" t="str">
        <f>VLOOKUP(A1157,dataset!B:K,10,0)</f>
        <v>Simopelta_jeckylli_EX1753</v>
      </c>
      <c r="G1157" t="s">
        <v>2957</v>
      </c>
      <c r="H1157">
        <f t="shared" si="72"/>
        <v>1</v>
      </c>
      <c r="I1157">
        <f t="shared" si="73"/>
        <v>1</v>
      </c>
      <c r="J1157" t="str">
        <f t="shared" si="74"/>
        <v>mv Simopelta_jeckylli_EX1753.contigs.fasta ./final</v>
      </c>
      <c r="K1157" t="str">
        <f t="shared" si="75"/>
        <v>mv Simopelta_jeckylli_EX1753.contigs.fasta Simopelta_jeckylli_EX1753.contigs.fasta</v>
      </c>
    </row>
    <row r="1158" spans="1:11">
      <c r="A1158" t="s">
        <v>1503</v>
      </c>
      <c r="B1158" t="s">
        <v>2951</v>
      </c>
      <c r="C1158" t="str">
        <f>VLOOKUP(A1158,dataset!B:K,2,0)</f>
        <v>KEEP</v>
      </c>
      <c r="D1158">
        <f>VLOOKUP(A1158,dataset!B:K,3,0)</f>
        <v>0</v>
      </c>
      <c r="E1158" t="str">
        <f>VLOOKUP(A1158,dataset!B:K,9,0)</f>
        <v>Simopelta_JTL003_EX2360</v>
      </c>
      <c r="F1158" t="str">
        <f>VLOOKUP(A1158,dataset!B:K,10,0)</f>
        <v>Simopelta_JTL003_EX2360</v>
      </c>
      <c r="G1158" t="s">
        <v>2951</v>
      </c>
      <c r="H1158">
        <f t="shared" si="72"/>
        <v>1</v>
      </c>
      <c r="I1158">
        <f t="shared" si="73"/>
        <v>1</v>
      </c>
      <c r="J1158" t="str">
        <f t="shared" si="74"/>
        <v>mv Simopelta_JTL003_EX2360.contigs.fasta ./final</v>
      </c>
      <c r="K1158" t="str">
        <f t="shared" si="75"/>
        <v>mv Simopelta_JTL003_EX2360.contigs.fasta Simopelta_JTL003_EX2360.contigs.fasta</v>
      </c>
    </row>
    <row r="1159" spans="1:11">
      <c r="A1159" t="s">
        <v>1505</v>
      </c>
      <c r="B1159" t="s">
        <v>2952</v>
      </c>
      <c r="C1159" t="str">
        <f>VLOOKUP(A1159,dataset!B:K,2,0)</f>
        <v>KEEP</v>
      </c>
      <c r="D1159">
        <f>VLOOKUP(A1159,dataset!B:K,3,0)</f>
        <v>0</v>
      </c>
      <c r="E1159" t="str">
        <f>VLOOKUP(A1159,dataset!B:K,9,0)</f>
        <v>Simopelta_JTL004_EX2371</v>
      </c>
      <c r="F1159" t="str">
        <f>VLOOKUP(A1159,dataset!B:K,10,0)</f>
        <v>Simopelta_JTL004_EX2371</v>
      </c>
      <c r="G1159" t="s">
        <v>2952</v>
      </c>
      <c r="H1159">
        <f t="shared" si="72"/>
        <v>1</v>
      </c>
      <c r="I1159">
        <f t="shared" si="73"/>
        <v>1</v>
      </c>
      <c r="J1159" t="str">
        <f t="shared" si="74"/>
        <v>mv Simopelta_JTL004_EX2371.contigs.fasta ./final</v>
      </c>
      <c r="K1159" t="str">
        <f t="shared" si="75"/>
        <v>mv Simopelta_JTL004_EX2371.contigs.fasta Simopelta_JTL004_EX2371.contigs.fasta</v>
      </c>
    </row>
    <row r="1160" spans="1:11">
      <c r="A1160" t="s">
        <v>1507</v>
      </c>
      <c r="B1160" t="s">
        <v>2953</v>
      </c>
      <c r="C1160" t="str">
        <f>VLOOKUP(A1160,dataset!B:K,2,0)</f>
        <v>KEEP</v>
      </c>
      <c r="D1160">
        <f>VLOOKUP(A1160,dataset!B:K,3,0)</f>
        <v>0</v>
      </c>
      <c r="E1160" t="str">
        <f>VLOOKUP(A1160,dataset!B:K,9,0)</f>
        <v>Simopelta_JTL005_EX2357</v>
      </c>
      <c r="F1160" t="str">
        <f>VLOOKUP(A1160,dataset!B:K,10,0)</f>
        <v>Simopelta_JTL005_EX2357</v>
      </c>
      <c r="G1160" t="s">
        <v>2953</v>
      </c>
      <c r="H1160">
        <f t="shared" si="72"/>
        <v>1</v>
      </c>
      <c r="I1160">
        <f t="shared" si="73"/>
        <v>1</v>
      </c>
      <c r="J1160" t="str">
        <f t="shared" si="74"/>
        <v>mv Simopelta_JTL005_EX2357.contigs.fasta ./final</v>
      </c>
      <c r="K1160" t="str">
        <f t="shared" si="75"/>
        <v>mv Simopelta_JTL005_EX2357.contigs.fasta Simopelta_JTL005_EX2357.contigs.fasta</v>
      </c>
    </row>
    <row r="1161" spans="1:11">
      <c r="A1161" t="s">
        <v>4165</v>
      </c>
      <c r="B1161" t="s">
        <v>4221</v>
      </c>
      <c r="C1161" t="str">
        <f>VLOOKUP(A1161,dataset!B:K,2,0)</f>
        <v>KEEP</v>
      </c>
      <c r="D1161">
        <f>VLOOKUP(A1161,dataset!B:K,3,0)</f>
        <v>0</v>
      </c>
      <c r="E1161" t="str">
        <f>VLOOKUP(A1161,dataset!B:K,9,0)</f>
        <v>Simopelta_laevigata_EX3004</v>
      </c>
      <c r="F1161" t="str">
        <f>VLOOKUP(A1161,dataset!B:K,10,0)</f>
        <v>Simopelta_laevigata_EX3004</v>
      </c>
      <c r="G1161" t="s">
        <v>4221</v>
      </c>
      <c r="H1161">
        <f t="shared" si="72"/>
        <v>1</v>
      </c>
      <c r="I1161">
        <f t="shared" si="73"/>
        <v>1</v>
      </c>
      <c r="J1161" t="str">
        <f t="shared" si="74"/>
        <v>mv Simopelta_laevigata_EX3004.contigs.fasta ./final</v>
      </c>
      <c r="K1161" t="str">
        <f t="shared" si="75"/>
        <v>mv Simopelta_laevigata_EX3004.contigs.fasta Simopelta_laevigata_EX3004.contigs.fasta</v>
      </c>
    </row>
    <row r="1162" spans="1:11">
      <c r="A1162" t="s">
        <v>1517</v>
      </c>
      <c r="B1162" t="s">
        <v>2958</v>
      </c>
      <c r="C1162" t="str">
        <f>VLOOKUP(A1162,dataset!B:K,2,0)</f>
        <v>REMOVE</v>
      </c>
      <c r="D1162">
        <f>VLOOKUP(A1162,dataset!B:K,3,0)</f>
        <v>0</v>
      </c>
      <c r="E1162" t="str">
        <f>VLOOKUP(A1162,dataset!B:K,9,0)</f>
        <v>Simopelta_longinoda_EX2283</v>
      </c>
      <c r="F1162" t="str">
        <f>VLOOKUP(A1162,dataset!B:K,10,0)</f>
        <v>Simopelta_longinoda_EX2283</v>
      </c>
      <c r="G1162" t="s">
        <v>2958</v>
      </c>
      <c r="H1162">
        <f t="shared" si="72"/>
        <v>1</v>
      </c>
      <c r="I1162">
        <f t="shared" si="73"/>
        <v>1</v>
      </c>
      <c r="J1162" t="str">
        <f t="shared" si="74"/>
        <v>mv Simopelta_longinoda_EX2283.contigs.fasta ./final</v>
      </c>
      <c r="K1162" t="str">
        <f t="shared" si="75"/>
        <v>mv Simopelta_longinoda_EX2283.contigs.fasta Simopelta_longinoda_EX2283.contigs.fasta</v>
      </c>
    </row>
    <row r="1163" spans="1:11">
      <c r="A1163" t="s">
        <v>4167</v>
      </c>
      <c r="B1163" t="s">
        <v>4336</v>
      </c>
      <c r="C1163" t="str">
        <f>VLOOKUP(A1163,dataset!B:K,2,0)</f>
        <v>KEEP</v>
      </c>
      <c r="D1163" t="str">
        <f>VLOOKUP(A1163,dataset!B:K,3,0)</f>
        <v>KEEP</v>
      </c>
      <c r="E1163" t="str">
        <f>VLOOKUP(A1163,dataset!B:K,9,0)</f>
        <v>Simopelta_longinoda_EX3138</v>
      </c>
      <c r="F1163" t="str">
        <f>VLOOKUP(A1163,dataset!B:K,10,0)</f>
        <v>Simopelta_longinoda_EX3138</v>
      </c>
      <c r="G1163" t="s">
        <v>4336</v>
      </c>
      <c r="H1163">
        <f t="shared" si="72"/>
        <v>1</v>
      </c>
      <c r="I1163">
        <f t="shared" si="73"/>
        <v>1</v>
      </c>
      <c r="J1163" t="str">
        <f t="shared" si="74"/>
        <v>mv Simopelta_longinoda_EX3138.contigs.fasta ./final</v>
      </c>
      <c r="K1163" t="str">
        <f t="shared" si="75"/>
        <v>mv Simopelta_longinoda_EX3138.contigs.fasta Simopelta_longinoda_EX3138.contigs.fasta</v>
      </c>
    </row>
    <row r="1164" spans="1:11">
      <c r="A1164" t="s">
        <v>1519</v>
      </c>
      <c r="B1164" t="s">
        <v>2959</v>
      </c>
      <c r="C1164" t="str">
        <f>VLOOKUP(A1164,dataset!B:K,2,0)</f>
        <v>KEEP</v>
      </c>
      <c r="D1164" t="str">
        <f>VLOOKUP(A1164,dataset!B:K,3,0)</f>
        <v>KEEP</v>
      </c>
      <c r="E1164" t="str">
        <f>VLOOKUP(A1164,dataset!B:K,9,0)</f>
        <v>Simopelta_minima_EX2354</v>
      </c>
      <c r="F1164" t="str">
        <f>VLOOKUP(A1164,dataset!B:K,10,0)</f>
        <v>Simopelta_minima_EX2354</v>
      </c>
      <c r="G1164" t="s">
        <v>2959</v>
      </c>
      <c r="H1164">
        <f t="shared" si="72"/>
        <v>1</v>
      </c>
      <c r="I1164">
        <f t="shared" si="73"/>
        <v>1</v>
      </c>
      <c r="J1164" t="str">
        <f t="shared" si="74"/>
        <v>mv Simopelta_minima_EX2354.contigs.fasta ./final</v>
      </c>
      <c r="K1164" t="str">
        <f t="shared" si="75"/>
        <v>mv Simopelta_minima_EX2354.contigs.fasta Simopelta_minima_EX2354.contigs.fasta</v>
      </c>
    </row>
    <row r="1165" spans="1:11">
      <c r="A1165" t="s">
        <v>1521</v>
      </c>
      <c r="B1165" t="s">
        <v>2960</v>
      </c>
      <c r="C1165" t="str">
        <f>VLOOKUP(A1165,dataset!B:K,2,0)</f>
        <v>KEEP</v>
      </c>
      <c r="D1165">
        <f>VLOOKUP(A1165,dataset!B:K,3,0)</f>
        <v>0</v>
      </c>
      <c r="E1165" t="str">
        <f>VLOOKUP(A1165,dataset!B:K,9,0)</f>
        <v>Simopelta_oculata_EX2279</v>
      </c>
      <c r="F1165" t="str">
        <f>VLOOKUP(A1165,dataset!B:K,10,0)</f>
        <v>Simopelta_oculata_EX2279</v>
      </c>
      <c r="G1165" t="s">
        <v>2960</v>
      </c>
      <c r="H1165">
        <f t="shared" si="72"/>
        <v>1</v>
      </c>
      <c r="I1165">
        <f t="shared" si="73"/>
        <v>1</v>
      </c>
      <c r="J1165" t="str">
        <f t="shared" si="74"/>
        <v>mv Simopelta_oculata_EX2279.contigs.fasta ./final</v>
      </c>
      <c r="K1165" t="str">
        <f t="shared" si="75"/>
        <v>mv Simopelta_oculata_EX2279.contigs.fasta Simopelta_oculata_EX2279.contigs.fasta</v>
      </c>
    </row>
    <row r="1166" spans="1:11">
      <c r="A1166" t="s">
        <v>1523</v>
      </c>
      <c r="B1166" t="s">
        <v>2961</v>
      </c>
      <c r="C1166" t="str">
        <f>VLOOKUP(A1166,dataset!B:K,2,0)</f>
        <v>KEEP</v>
      </c>
      <c r="D1166" t="str">
        <f>VLOOKUP(A1166,dataset!B:K,3,0)</f>
        <v>KEEP</v>
      </c>
      <c r="E1166" t="str">
        <f>VLOOKUP(A1166,dataset!B:K,9,0)</f>
        <v>Simopelta_paeminosa_EX2264</v>
      </c>
      <c r="F1166" t="str">
        <f>VLOOKUP(A1166,dataset!B:K,10,0)</f>
        <v>Simopelta_paeminosa_EX2264</v>
      </c>
      <c r="G1166" t="s">
        <v>2961</v>
      </c>
      <c r="H1166">
        <f t="shared" si="72"/>
        <v>1</v>
      </c>
      <c r="I1166">
        <f t="shared" si="73"/>
        <v>1</v>
      </c>
      <c r="J1166" t="str">
        <f t="shared" si="74"/>
        <v>mv Simopelta_paeminosa_EX2264.contigs.fasta ./final</v>
      </c>
      <c r="K1166" t="str">
        <f t="shared" si="75"/>
        <v>mv Simopelta_paeminosa_EX2264.contigs.fasta Simopelta_paeminosa_EX2264.contigs.fasta</v>
      </c>
    </row>
    <row r="1167" spans="1:11">
      <c r="A1167" t="s">
        <v>1527</v>
      </c>
      <c r="B1167" t="s">
        <v>2963</v>
      </c>
      <c r="C1167" t="str">
        <f>VLOOKUP(A1167,dataset!B:K,2,0)</f>
        <v>KEEP</v>
      </c>
      <c r="D1167">
        <f>VLOOKUP(A1167,dataset!B:K,3,0)</f>
        <v>0</v>
      </c>
      <c r="E1167" t="str">
        <f>VLOOKUP(A1167,dataset!B:K,9,0)</f>
        <v>Simopelta_pergandei_cf_D1957</v>
      </c>
      <c r="F1167" t="str">
        <f>VLOOKUP(A1167,dataset!B:K,10,0)</f>
        <v>Simopelta_pergandei_cf_D1957</v>
      </c>
      <c r="G1167" t="s">
        <v>2963</v>
      </c>
      <c r="H1167">
        <f t="shared" si="72"/>
        <v>1</v>
      </c>
      <c r="I1167">
        <f t="shared" si="73"/>
        <v>1</v>
      </c>
      <c r="J1167" t="str">
        <f t="shared" si="74"/>
        <v>mv Simopelta_pergandei_cf_D1957.contigs.fasta ./final</v>
      </c>
      <c r="K1167" t="str">
        <f t="shared" si="75"/>
        <v>mv Simopelta_pergandei_cf_D1957.contigs.fasta Simopelta_pergandei_cf_D1957.contigs.fasta</v>
      </c>
    </row>
    <row r="1168" spans="1:11">
      <c r="A1168" t="s">
        <v>1525</v>
      </c>
      <c r="B1168" t="s">
        <v>2962</v>
      </c>
      <c r="C1168" t="str">
        <f>VLOOKUP(A1168,dataset!B:K,2,0)</f>
        <v>KEEP</v>
      </c>
      <c r="D1168">
        <f>VLOOKUP(A1168,dataset!B:K,3,0)</f>
        <v>0</v>
      </c>
      <c r="E1168" t="str">
        <f>VLOOKUP(A1168,dataset!B:K,9,0)</f>
        <v>Simopelta_pergandei_EX2289</v>
      </c>
      <c r="F1168" t="str">
        <f>VLOOKUP(A1168,dataset!B:K,10,0)</f>
        <v>Simopelta_pergandei_EX2289</v>
      </c>
      <c r="G1168" t="s">
        <v>2962</v>
      </c>
      <c r="H1168">
        <f t="shared" si="72"/>
        <v>1</v>
      </c>
      <c r="I1168">
        <f t="shared" si="73"/>
        <v>1</v>
      </c>
      <c r="J1168" t="str">
        <f t="shared" si="74"/>
        <v>mv Simopelta_pergandei_EX2289.contigs.fasta ./final</v>
      </c>
      <c r="K1168" t="str">
        <f t="shared" si="75"/>
        <v>mv Simopelta_pergandei_EX2289.contigs.fasta Simopelta_pergandei_EX2289.contigs.fasta</v>
      </c>
    </row>
    <row r="1169" spans="1:12">
      <c r="A1169" t="s">
        <v>4168</v>
      </c>
      <c r="B1169" t="s">
        <v>4279</v>
      </c>
      <c r="C1169" t="str">
        <f>VLOOKUP(A1169,dataset!B:K,2,0)</f>
        <v>KEEP</v>
      </c>
      <c r="D1169">
        <f>VLOOKUP(A1169,dataset!B:K,3,0)</f>
        <v>0</v>
      </c>
      <c r="E1169" t="str">
        <f>VLOOKUP(A1169,dataset!B:K,9,0)</f>
        <v>Simopelta_transversa_EX3001</v>
      </c>
      <c r="F1169" t="str">
        <f>VLOOKUP(A1169,dataset!B:K,10,0)</f>
        <v>Simopelta_transversa_EX3001</v>
      </c>
      <c r="G1169" t="s">
        <v>4279</v>
      </c>
      <c r="H1169">
        <f t="shared" si="72"/>
        <v>1</v>
      </c>
      <c r="I1169">
        <f t="shared" si="73"/>
        <v>1</v>
      </c>
      <c r="J1169" t="str">
        <f t="shared" si="74"/>
        <v>mv Simopelta_transversa_EX3001.contigs.fasta ./final</v>
      </c>
      <c r="K1169" t="str">
        <f t="shared" si="75"/>
        <v>mv Simopelta_transversa_EX3001.contigs.fasta Simopelta_transversa_EX3001.contigs.fasta</v>
      </c>
    </row>
    <row r="1170" spans="1:12">
      <c r="A1170" t="s">
        <v>4170</v>
      </c>
      <c r="B1170" t="s">
        <v>5837</v>
      </c>
      <c r="C1170" t="str">
        <f>VLOOKUP(A1170,dataset!B:K,2,0)</f>
        <v>KEEP</v>
      </c>
      <c r="D1170">
        <f>VLOOKUP(A1170,dataset!B:K,3,0)</f>
        <v>0</v>
      </c>
      <c r="E1170" t="str">
        <f>VLOOKUP(A1170,dataset!B:K,9,0)</f>
        <v>Simopelta_vierirai_EX3003</v>
      </c>
      <c r="F1170" t="str">
        <f>VLOOKUP(A1170,dataset!B:K,10,0)</f>
        <v>Simopelta_vieirai_EX3003</v>
      </c>
      <c r="G1170" t="s">
        <v>5837</v>
      </c>
      <c r="H1170">
        <f t="shared" si="72"/>
        <v>1</v>
      </c>
      <c r="I1170">
        <f t="shared" si="73"/>
        <v>1</v>
      </c>
      <c r="J1170" t="str">
        <f t="shared" si="74"/>
        <v>mv Simopelta_vieirai_EX3003.contigs.fasta ./final</v>
      </c>
      <c r="K1170" t="str">
        <f t="shared" si="75"/>
        <v>mv Simopelta_vieirai_EX3003.contigs.fasta Simopelta_vieirai_EX3003.contigs.fasta</v>
      </c>
    </row>
    <row r="1171" spans="1:12">
      <c r="A1171" t="s">
        <v>1529</v>
      </c>
      <c r="B1171" t="s">
        <v>2964</v>
      </c>
      <c r="C1171" t="str">
        <f>VLOOKUP(A1171,dataset!B:K,2,0)</f>
        <v>KEEP</v>
      </c>
      <c r="D1171" t="str">
        <f>VLOOKUP(A1171,dataset!B:K,3,0)</f>
        <v>KEEP</v>
      </c>
      <c r="E1171" t="str">
        <f>VLOOKUP(A1171,dataset!B:K,9,0)</f>
        <v>Streblognathus_peetersi_D2408</v>
      </c>
      <c r="F1171" t="str">
        <f>VLOOKUP(A1171,dataset!B:K,10,0)</f>
        <v>Streblognathus_peetersi_D2408</v>
      </c>
      <c r="G1171" t="s">
        <v>2964</v>
      </c>
      <c r="H1171">
        <f t="shared" si="72"/>
        <v>1</v>
      </c>
      <c r="I1171">
        <f t="shared" si="73"/>
        <v>1</v>
      </c>
      <c r="J1171" t="str">
        <f t="shared" si="74"/>
        <v>mv Streblognathus_peetersi_D2408.contigs.fasta ./final</v>
      </c>
      <c r="K1171" t="str">
        <f t="shared" si="75"/>
        <v>mv Streblognathus_peetersi_D2408.contigs.fasta Streblognathus_peetersi_D2408.contigs.fasta</v>
      </c>
    </row>
    <row r="1172" spans="1:12">
      <c r="A1172" t="s">
        <v>5888</v>
      </c>
      <c r="B1172" t="s">
        <v>5870</v>
      </c>
      <c r="C1172" t="str">
        <f>VLOOKUP(A1172,dataset!B:K,2,0)</f>
        <v>KEEP</v>
      </c>
      <c r="D1172">
        <f>VLOOKUP(A1172,dataset!B:K,3,0)</f>
        <v>0</v>
      </c>
      <c r="E1172" t="str">
        <f>VLOOKUP(A1172,dataset!B:K,9,0)</f>
        <v>Thaumatomyrmex_br02_D0419a</v>
      </c>
      <c r="F1172" t="str">
        <f>VLOOKUP(A1172,dataset!B:K,10,0)</f>
        <v>Thaumatomyrmex_br02_D0419a</v>
      </c>
      <c r="G1172" t="s">
        <v>5870</v>
      </c>
      <c r="H1172">
        <f t="shared" si="72"/>
        <v>1</v>
      </c>
      <c r="I1172">
        <f t="shared" si="73"/>
        <v>1</v>
      </c>
      <c r="J1172" t="str">
        <f t="shared" si="74"/>
        <v>mv Thaumatomyrmex_br02_D0419a.contigs.fasta ./final</v>
      </c>
      <c r="K1172" t="str">
        <f t="shared" si="75"/>
        <v>mv Thaumatomyrmex_br02_D0419a.contigs.fasta Thaumatomyrmex_br02_D0419a.contigs.fasta</v>
      </c>
    </row>
    <row r="1173" spans="1:12">
      <c r="A1173" t="s">
        <v>1531</v>
      </c>
      <c r="B1173" t="s">
        <v>2965</v>
      </c>
      <c r="C1173" t="str">
        <f>VLOOKUP(A1173,dataset!B:K,2,0)</f>
        <v>REMOVE</v>
      </c>
      <c r="D1173">
        <f>VLOOKUP(A1173,dataset!B:K,3,0)</f>
        <v>0</v>
      </c>
      <c r="E1173" t="str">
        <f>VLOOKUP(A1173,dataset!B:K,9,0)</f>
        <v>Thaumatomyrmex_contumax_EX2355</v>
      </c>
      <c r="F1173" t="str">
        <f>VLOOKUP(A1173,dataset!B:K,10,0)</f>
        <v>Thaumatomyrmex_contumax_EX2355</v>
      </c>
      <c r="G1173" t="s">
        <v>2965</v>
      </c>
      <c r="H1173">
        <f t="shared" si="72"/>
        <v>1</v>
      </c>
      <c r="I1173">
        <f t="shared" si="73"/>
        <v>1</v>
      </c>
      <c r="J1173" t="str">
        <f t="shared" si="74"/>
        <v>mv Thaumatomyrmex_contumax_EX2355.contigs.fasta ./final</v>
      </c>
      <c r="K1173" t="str">
        <f t="shared" si="75"/>
        <v>mv Thaumatomyrmex_contumax_EX2355.contigs.fasta Thaumatomyrmex_contumax_EX2355.contigs.fasta</v>
      </c>
    </row>
    <row r="1174" spans="1:12">
      <c r="A1174" t="s">
        <v>1533</v>
      </c>
      <c r="B1174" t="s">
        <v>2966</v>
      </c>
      <c r="C1174" t="str">
        <f>VLOOKUP(A1174,dataset!B:K,2,0)</f>
        <v>KEEP</v>
      </c>
      <c r="D1174" t="str">
        <f>VLOOKUP(A1174,dataset!B:K,3,0)</f>
        <v>KEEP</v>
      </c>
      <c r="E1174" t="str">
        <f>VLOOKUP(A1174,dataset!B:K,9,0)</f>
        <v>Thaumatomyrmex_ferox_EX2306</v>
      </c>
      <c r="F1174" t="str">
        <f>VLOOKUP(A1174,dataset!B:K,10,0)</f>
        <v>Thaumatomyrmex_ferox_EX2306</v>
      </c>
      <c r="G1174" t="s">
        <v>2966</v>
      </c>
      <c r="H1174">
        <f t="shared" si="72"/>
        <v>1</v>
      </c>
      <c r="I1174">
        <f t="shared" si="73"/>
        <v>1</v>
      </c>
      <c r="J1174" t="str">
        <f t="shared" si="74"/>
        <v>mv Thaumatomyrmex_ferox_EX2306.contigs.fasta ./final</v>
      </c>
      <c r="K1174" t="str">
        <f t="shared" si="75"/>
        <v>mv Thaumatomyrmex_ferox_EX2306.contigs.fasta Thaumatomyrmex_ferox_EX2306.contigs.fasta</v>
      </c>
    </row>
    <row r="1175" spans="1:12">
      <c r="A1175" t="s">
        <v>1535</v>
      </c>
      <c r="B1175" t="s">
        <v>2967</v>
      </c>
      <c r="C1175" t="str">
        <f>VLOOKUP(A1175,dataset!B:K,2,0)</f>
        <v>KEEP</v>
      </c>
      <c r="D1175" t="str">
        <f>VLOOKUP(A1175,dataset!B:K,3,0)</f>
        <v>KEEP</v>
      </c>
      <c r="E1175" t="str">
        <f>VLOOKUP(A1175,dataset!B:K,9,0)</f>
        <v>Thaumatomyrmex_mandibularis_EX2304</v>
      </c>
      <c r="F1175" t="str">
        <f>VLOOKUP(A1175,dataset!B:K,10,0)</f>
        <v>Thaumatomyrmex_mandibularis_EX2304</v>
      </c>
      <c r="G1175" t="s">
        <v>2967</v>
      </c>
      <c r="H1175">
        <f t="shared" si="72"/>
        <v>1</v>
      </c>
      <c r="I1175">
        <f t="shared" si="73"/>
        <v>1</v>
      </c>
      <c r="J1175" t="str">
        <f t="shared" si="74"/>
        <v>mv Thaumatomyrmex_mandibularis_EX2304.contigs.fasta ./final</v>
      </c>
      <c r="K1175" t="str">
        <f t="shared" si="75"/>
        <v>mv Thaumatomyrmex_mandibularis_EX2304.contigs.fasta Thaumatomyrmex_mandibularis_EX2304.contigs.fasta</v>
      </c>
    </row>
    <row r="1176" spans="1:12">
      <c r="A1176" t="s">
        <v>257</v>
      </c>
      <c r="B1176" t="s">
        <v>2985</v>
      </c>
      <c r="C1176" t="str">
        <f>VLOOKUP(A1176,dataset!B:K,2,0)</f>
        <v>KEEP</v>
      </c>
      <c r="D1176" t="str">
        <f>VLOOKUP(A1176,dataset!B:K,3,0)</f>
        <v>KEEP</v>
      </c>
      <c r="E1176" t="str">
        <f>VLOOKUP(A1176,dataset!B:K,9,0)</f>
        <v>Cryptopone_guianensis_EX1562</v>
      </c>
      <c r="F1176" t="str">
        <f>VLOOKUP(A1176,dataset!B:K,10,0)</f>
        <v>Wadeura_guianensis_EX1562</v>
      </c>
      <c r="G1176" t="s">
        <v>2985</v>
      </c>
      <c r="H1176">
        <f t="shared" si="72"/>
        <v>1</v>
      </c>
      <c r="I1176">
        <f t="shared" si="73"/>
        <v>1</v>
      </c>
      <c r="J1176" t="str">
        <f t="shared" si="74"/>
        <v>mv Wadeura_guianensis_EX1562.contigs.fasta ./final</v>
      </c>
      <c r="K1176" t="str">
        <f t="shared" si="75"/>
        <v>mv Wadeura_guianensis_EX1562.contigs.fasta Wadeura_guianensis_EX1562.contigs.fasta</v>
      </c>
    </row>
    <row r="1177" spans="1:12">
      <c r="A1177" t="s">
        <v>261</v>
      </c>
      <c r="B1177" t="s">
        <v>2987</v>
      </c>
      <c r="C1177" t="str">
        <f>VLOOKUP(A1177,dataset!B:K,2,0)</f>
        <v>KEEP</v>
      </c>
      <c r="D1177" t="str">
        <f>VLOOKUP(A1177,dataset!B:K,3,0)</f>
        <v>KEEP</v>
      </c>
      <c r="E1177" t="str">
        <f>VLOOKUP(A1177,dataset!B:K,9,0)</f>
        <v>Cryptopone_holmgreni_EX1627</v>
      </c>
      <c r="F1177" t="str">
        <f>VLOOKUP(A1177,dataset!B:K,10,0)</f>
        <v>Wadeura_holmgreni_EX1627</v>
      </c>
      <c r="G1177" t="s">
        <v>2987</v>
      </c>
      <c r="H1177">
        <f t="shared" si="72"/>
        <v>1</v>
      </c>
      <c r="I1177">
        <f t="shared" si="73"/>
        <v>1</v>
      </c>
      <c r="J1177" t="str">
        <f t="shared" si="74"/>
        <v>mv Wadeura_holmgreni_EX1627.contigs.fasta ./final</v>
      </c>
      <c r="K1177" t="str">
        <f t="shared" si="75"/>
        <v>mv Wadeura_holmgreni_EX1627.contigs.fasta Wadeura_holmgreni_EX1627.contigs.fasta</v>
      </c>
    </row>
    <row r="1178" spans="1:12">
      <c r="A1178" t="s">
        <v>229</v>
      </c>
      <c r="B1178" t="s">
        <v>2990</v>
      </c>
      <c r="C1178" t="str">
        <f>VLOOKUP(A1178,dataset!B:K,2,0)</f>
        <v>KEEP</v>
      </c>
      <c r="D1178" t="str">
        <f>VLOOKUP(A1178,dataset!B:K,3,0)</f>
        <v>KEEP</v>
      </c>
      <c r="E1178" t="str">
        <f>VLOOKUP(A1178,dataset!B:K,9,0)</f>
        <v>Cryptopone_JTL001_EX1612</v>
      </c>
      <c r="F1178" t="str">
        <f>VLOOKUP(A1178,dataset!B:K,10,0)</f>
        <v>Wadeura_pauli_EX1612</v>
      </c>
      <c r="G1178" t="s">
        <v>2990</v>
      </c>
      <c r="H1178">
        <f t="shared" si="72"/>
        <v>1</v>
      </c>
      <c r="I1178">
        <f t="shared" si="73"/>
        <v>1</v>
      </c>
      <c r="J1178" t="str">
        <f t="shared" si="74"/>
        <v>mv Wadeura_pauli_EX1612.contigs.fasta ./final</v>
      </c>
      <c r="K1178" t="str">
        <f t="shared" si="75"/>
        <v>mv Wadeura_pauli_EX1612.contigs.fasta Wadeura_pauli_EX1612.contigs.fasta</v>
      </c>
    </row>
    <row r="1179" spans="1:12">
      <c r="A1179" t="s">
        <v>6043</v>
      </c>
      <c r="B1179" t="s">
        <v>6061</v>
      </c>
      <c r="C1179" t="str">
        <f>VLOOKUP(A1179,dataset!B:K,2,0)</f>
        <v>KEEP</v>
      </c>
      <c r="D1179" t="str">
        <f>VLOOKUP(A1179,dataset!B:K,3,0)</f>
        <v>KEEP</v>
      </c>
      <c r="E1179" t="str">
        <f>VLOOKUP(A1179,dataset!B:K,9,0)</f>
        <v>Bothroponera_silvestrii_EX3636</v>
      </c>
      <c r="F1179" t="str">
        <f>VLOOKUP(A1179,dataset!B:K,10,0)</f>
        <v>Bothroponera_silvestrii_EX3636</v>
      </c>
      <c r="G1179" t="s">
        <v>6061</v>
      </c>
      <c r="H1179">
        <f t="shared" si="72"/>
        <v>1</v>
      </c>
      <c r="I1179">
        <f t="shared" si="73"/>
        <v>1</v>
      </c>
      <c r="J1179" t="str">
        <f t="shared" si="74"/>
        <v>mv Bothroponera_silvestrii_EX3636.contigs.fasta ./final</v>
      </c>
      <c r="K1179" t="str">
        <f t="shared" si="75"/>
        <v>mv Bothroponera_silvestrii_EX3636.contigs.fasta Bothroponera_silvestrii_EX3636.contigs.fasta</v>
      </c>
    </row>
    <row r="1180" spans="1:12">
      <c r="A1180" t="s">
        <v>6050</v>
      </c>
      <c r="B1180" t="s">
        <v>6068</v>
      </c>
      <c r="C1180" t="str">
        <f>VLOOKUP(A1180,dataset!B:K,2,0)</f>
        <v>KEEP</v>
      </c>
      <c r="D1180" t="str">
        <f>VLOOKUP(A1180,dataset!B:K,3,0)</f>
        <v>REMOVE</v>
      </c>
      <c r="E1180" t="str">
        <f>VLOOKUP(A1180,dataset!B:K,9,0)</f>
        <v>Pachycondyla_lenis_EX3643</v>
      </c>
      <c r="F1180" t="str">
        <f>VLOOKUP(A1180,dataset!B:K,10,0)</f>
        <v>Pachycondyla_lenis_EX3643</v>
      </c>
      <c r="G1180" t="s">
        <v>6068</v>
      </c>
      <c r="H1180">
        <f t="shared" si="72"/>
        <v>1</v>
      </c>
      <c r="I1180">
        <f t="shared" si="73"/>
        <v>1</v>
      </c>
      <c r="J1180" t="str">
        <f t="shared" si="74"/>
        <v>mv Pachycondyla_lenis_EX3643.contigs.fasta ./final</v>
      </c>
      <c r="K1180" t="str">
        <f t="shared" si="75"/>
        <v>mv Pachycondyla_lenis_EX3643.contigs.fasta Pachycondyla_lenis_EX3643.contigs.fasta</v>
      </c>
    </row>
    <row r="1181" spans="1:12">
      <c r="A1181" t="s">
        <v>6045</v>
      </c>
      <c r="B1181" t="s">
        <v>6063</v>
      </c>
      <c r="C1181" t="str">
        <f>VLOOKUP(A1181,dataset!B:K,2,0)</f>
        <v>REMOVE</v>
      </c>
      <c r="D1181" t="str">
        <f>VLOOKUP(A1181,dataset!B:K,3,0)</f>
        <v>KEEP</v>
      </c>
      <c r="E1181" t="str">
        <f>VLOOKUP(A1181,dataset!B:K,9,0)</f>
        <v>Parvaponera_AFR01_EX3638</v>
      </c>
      <c r="F1181" t="str">
        <f>VLOOKUP(A1181,dataset!B:K,10,0)</f>
        <v>Parvaponera_AFR01_EX3638</v>
      </c>
      <c r="G1181" t="s">
        <v>6063</v>
      </c>
      <c r="H1181">
        <f t="shared" si="72"/>
        <v>1</v>
      </c>
      <c r="I1181">
        <f t="shared" si="73"/>
        <v>1</v>
      </c>
      <c r="J1181" t="str">
        <f t="shared" si="74"/>
        <v>mv Parvaponera_AFR01_EX3638.contigs.fasta ./final</v>
      </c>
      <c r="K1181" t="str">
        <f t="shared" si="75"/>
        <v>mv Parvaponera_AFR01_EX3638.contigs.fasta Parvaponera_AFR01_EX3638.contigs.fasta</v>
      </c>
    </row>
    <row r="1182" spans="1:12">
      <c r="A1182" t="s">
        <v>6046</v>
      </c>
      <c r="B1182" t="s">
        <v>6064</v>
      </c>
      <c r="C1182" t="str">
        <f>VLOOKUP(A1182,dataset!B:K,2,0)</f>
        <v>REMOVE</v>
      </c>
      <c r="D1182" t="str">
        <f>VLOOKUP(A1182,dataset!B:K,3,0)</f>
        <v>KEEP</v>
      </c>
      <c r="E1182" t="str">
        <f>VLOOKUP(A1182,dataset!B:K,9,0)</f>
        <v>Parvaponera_AFR02_EX3639</v>
      </c>
      <c r="F1182" t="str">
        <f>VLOOKUP(A1182,dataset!B:K,10,0)</f>
        <v>Parvaponera_AFR02_EX3639</v>
      </c>
      <c r="G1182" t="s">
        <v>6064</v>
      </c>
      <c r="H1182">
        <f t="shared" si="72"/>
        <v>1</v>
      </c>
      <c r="I1182">
        <f t="shared" si="73"/>
        <v>1</v>
      </c>
      <c r="J1182" t="str">
        <f t="shared" si="74"/>
        <v>mv Parvaponera_AFR02_EX3639.contigs.fasta ./final</v>
      </c>
      <c r="K1182" t="str">
        <f t="shared" si="75"/>
        <v>mv Parvaponera_AFR02_EX3639.contigs.fasta Parvaponera_AFR02_EX3639.contigs.fasta</v>
      </c>
    </row>
    <row r="1183" spans="1:12">
      <c r="A1183" t="s">
        <v>6044</v>
      </c>
      <c r="B1183" t="s">
        <v>6062</v>
      </c>
      <c r="C1183" t="str">
        <f>VLOOKUP(A1183,dataset!B:K,2,0)</f>
        <v>REMOVE</v>
      </c>
      <c r="D1183" t="str">
        <f>VLOOKUP(A1183,dataset!B:K,3,0)</f>
        <v>KEEP</v>
      </c>
      <c r="E1183" t="str">
        <f>VLOOKUP(A1183,dataset!B:K,9,0)</f>
        <v>Parvaponera_AFR04_EX3637</v>
      </c>
      <c r="F1183" t="str">
        <f>VLOOKUP(A1183,dataset!B:K,10,0)</f>
        <v>Parvaponera_AFR04_EX3637</v>
      </c>
      <c r="G1183" t="s">
        <v>6062</v>
      </c>
      <c r="H1183">
        <f t="shared" si="72"/>
        <v>1</v>
      </c>
      <c r="I1183">
        <f t="shared" si="73"/>
        <v>1</v>
      </c>
      <c r="J1183" t="str">
        <f t="shared" si="74"/>
        <v>mv Parvaponera_AFR04_EX3637.contigs.fasta ./final</v>
      </c>
      <c r="K1183" t="str">
        <f t="shared" si="75"/>
        <v>mv Parvaponera_AFR04_EX3637.contigs.fasta Parvaponera_AFR04_EX3637.contigs.fasta</v>
      </c>
    </row>
    <row r="1184" spans="1:12">
      <c r="A1184" t="s">
        <v>6047</v>
      </c>
      <c r="B1184" t="s">
        <v>6089</v>
      </c>
      <c r="C1184" t="str">
        <f>VLOOKUP(A1184,dataset!B:K,2,0)</f>
        <v>REMOVE</v>
      </c>
      <c r="D1184" t="str">
        <f>VLOOKUP(A1184,dataset!B:K,3,0)</f>
        <v>REMOVE</v>
      </c>
      <c r="E1184" t="str">
        <f>VLOOKUP(A1184,dataset!B:K,9,0)</f>
        <v>Parvaponera_CASC-MZ02_EX3640</v>
      </c>
      <c r="F1184" t="str">
        <f>VLOOKUP(A1184,dataset!B:K,10,0)</f>
        <v>Parvaponera_CASC-MZ02_EX3640</v>
      </c>
      <c r="G1184" t="s">
        <v>6089</v>
      </c>
      <c r="H1184">
        <f t="shared" si="72"/>
        <v>0</v>
      </c>
      <c r="I1184">
        <f t="shared" si="73"/>
        <v>0</v>
      </c>
      <c r="J1184" t="str">
        <f t="shared" si="74"/>
        <v>mv Parvaponera_CASC_MZ02_EX3640.contigs.fasta ./final</v>
      </c>
      <c r="K1184" t="str">
        <f t="shared" si="75"/>
        <v>mv Parvaponera_CASC_MZ02_EX3640.contigs.fasta Parvaponera_CASC_MZ02_EX3640.contigs.fasta</v>
      </c>
      <c r="L1184" t="str">
        <f t="shared" ref="L1184:L1185" si="76">F1184&amp;","&amp;G1184</f>
        <v>Parvaponera_CASC-MZ02_EX3640,Parvaponera_CASC_MZ02_EX3640</v>
      </c>
    </row>
    <row r="1185" spans="1:12">
      <c r="A1185" t="s">
        <v>6049</v>
      </c>
      <c r="B1185" t="s">
        <v>6090</v>
      </c>
      <c r="C1185" t="str">
        <f>VLOOKUP(A1185,dataset!B:K,2,0)</f>
        <v>REMOVE</v>
      </c>
      <c r="D1185" t="str">
        <f>VLOOKUP(A1185,dataset!B:K,3,0)</f>
        <v>KEEP</v>
      </c>
      <c r="E1185" t="str">
        <f>VLOOKUP(A1185,dataset!B:K,9,0)</f>
        <v>Parvaponera_(indet)_EX3642</v>
      </c>
      <c r="F1185" t="str">
        <f>VLOOKUP(A1185,dataset!B:K,10,0)</f>
        <v>Parvaponera_(indet)_EX3642</v>
      </c>
      <c r="G1185" t="s">
        <v>6090</v>
      </c>
      <c r="H1185">
        <f t="shared" si="72"/>
        <v>0</v>
      </c>
      <c r="I1185">
        <f t="shared" si="73"/>
        <v>0</v>
      </c>
      <c r="J1185" t="str">
        <f t="shared" si="74"/>
        <v>mv Parvaponera_sp_EX3642.contigs.fasta ./final</v>
      </c>
      <c r="K1185" t="str">
        <f t="shared" si="75"/>
        <v>mv Parvaponera_sp_EX3642.contigs.fasta Parvaponera_sp_EX3642.contigs.fasta</v>
      </c>
      <c r="L1185" t="str">
        <f t="shared" si="76"/>
        <v>Parvaponera_(indet)_EX3642,Parvaponera_sp_EX3642</v>
      </c>
    </row>
    <row r="1186" spans="1:12">
      <c r="A1186" t="s">
        <v>6048</v>
      </c>
      <c r="B1186" t="s">
        <v>6066</v>
      </c>
      <c r="C1186" t="str">
        <f>VLOOKUP(A1186,dataset!B:K,2,0)</f>
        <v>KEEP</v>
      </c>
      <c r="D1186" t="str">
        <f>VLOOKUP(A1186,dataset!B:K,3,0)</f>
        <v>KEEP</v>
      </c>
      <c r="E1186" t="str">
        <f>VLOOKUP(A1186,dataset!B:K,9,0)</f>
        <v>Parvaponera_UG02_EX3641</v>
      </c>
      <c r="F1186" t="str">
        <f>VLOOKUP(A1186,dataset!B:K,10,0)</f>
        <v>Parvaponera_UG02_EX3641</v>
      </c>
      <c r="G1186" t="s">
        <v>6066</v>
      </c>
      <c r="H1186">
        <f t="shared" si="72"/>
        <v>1</v>
      </c>
      <c r="I1186">
        <f t="shared" si="73"/>
        <v>1</v>
      </c>
      <c r="J1186" t="str">
        <f t="shared" si="74"/>
        <v>mv Parvaponera_UG02_EX3641.contigs.fasta ./final</v>
      </c>
      <c r="K1186" t="str">
        <f t="shared" si="75"/>
        <v>mv Parvaponera_UG02_EX3641.contigs.fasta Parvaponera_UG02_EX3641.contigs.fasta</v>
      </c>
    </row>
    <row r="1187" spans="1:12">
      <c r="A1187" t="s">
        <v>6042</v>
      </c>
      <c r="B1187" t="s">
        <v>6091</v>
      </c>
      <c r="C1187" t="str">
        <f>VLOOKUP(A1187,dataset!B:K,2,0)</f>
        <v>KEEP</v>
      </c>
      <c r="D1187" t="str">
        <f>VLOOKUP(A1187,dataset!B:K,3,0)</f>
        <v>REMOVE</v>
      </c>
      <c r="E1187" t="str">
        <f>VLOOKUP(A1187,dataset!B:K,9,0)</f>
        <v>Thaumatomyrmex_cochlearis_EX3576</v>
      </c>
      <c r="F1187" t="str">
        <f>VLOOKUP(A1187,dataset!B:K,10,0)</f>
        <v>Thaumatomyrmex_cochlearis_EX3576</v>
      </c>
      <c r="G1187" t="s">
        <v>6060</v>
      </c>
      <c r="H1187">
        <f t="shared" si="72"/>
        <v>0</v>
      </c>
      <c r="I1187">
        <f t="shared" si="73"/>
        <v>1</v>
      </c>
      <c r="J1187" t="str">
        <f t="shared" si="74"/>
        <v>mv Thaumatomyrmex_cochlear_EX3576.contigs.fasta ./final</v>
      </c>
      <c r="K1187" t="str">
        <f t="shared" si="75"/>
        <v>mv Thaumatomyrmex_cochlear_EX3576.contigs.fasta Thaumatomyrmex_cochlearis_EX3576.contigs.fasta</v>
      </c>
    </row>
    <row r="1188" spans="1:12">
      <c r="A1188" t="s">
        <v>6041</v>
      </c>
      <c r="B1188" t="s">
        <v>6059</v>
      </c>
      <c r="C1188" t="str">
        <f>VLOOKUP(A1188,dataset!B:K,2,0)</f>
        <v>KEEP</v>
      </c>
      <c r="D1188" t="str">
        <f>VLOOKUP(A1188,dataset!B:K,3,0)</f>
        <v>REMOVE</v>
      </c>
      <c r="E1188" t="str">
        <f>VLOOKUP(A1188,dataset!B:K,9,0)</f>
        <v>Thaumatomyrmex_nageli_EX3575</v>
      </c>
      <c r="F1188" t="str">
        <f>VLOOKUP(A1188,dataset!B:K,10,0)</f>
        <v>Thaumatomyrmex_nageli_EX3575</v>
      </c>
      <c r="G1188" t="s">
        <v>6059</v>
      </c>
      <c r="H1188">
        <f t="shared" si="72"/>
        <v>1</v>
      </c>
      <c r="I1188">
        <f t="shared" si="73"/>
        <v>1</v>
      </c>
      <c r="J1188" t="str">
        <f t="shared" si="74"/>
        <v>mv Thaumatomyrmex_nageli_EX3575.contigs.fasta ./final</v>
      </c>
      <c r="K1188" t="str">
        <f t="shared" si="75"/>
        <v>mv Thaumatomyrmex_nageli_EX3575.contigs.fasta Thaumatomyrmex_nageli_EX3575.contigs.fasta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4CE75-8791-A24B-96A3-91483FB4F863}">
  <dimension ref="A1:F1158"/>
  <sheetViews>
    <sheetView workbookViewId="0">
      <selection activeCell="B13" sqref="B13"/>
    </sheetView>
  </sheetViews>
  <sheetFormatPr defaultColWidth="11" defaultRowHeight="15.75"/>
  <cols>
    <col min="1" max="1" width="23.625" bestFit="1" customWidth="1"/>
    <col min="2" max="4" width="55" bestFit="1" customWidth="1"/>
  </cols>
  <sheetData>
    <row r="1" spans="1:6">
      <c r="A1" t="s">
        <v>5844</v>
      </c>
      <c r="B1" t="s">
        <v>5845</v>
      </c>
      <c r="C1" t="s">
        <v>5847</v>
      </c>
      <c r="D1" t="s">
        <v>5848</v>
      </c>
      <c r="E1" t="s">
        <v>5849</v>
      </c>
    </row>
    <row r="2" spans="1:6">
      <c r="A2" t="s">
        <v>5669</v>
      </c>
      <c r="B2" t="s">
        <v>5670</v>
      </c>
      <c r="C2" t="str">
        <f>VLOOKUP(A2,dataset!B:K,9,0)</f>
        <v>Amblyopone_australis_D0872</v>
      </c>
      <c r="D2" t="str">
        <f>VLOOKUP(A2,dataset!B:K,10,0)</f>
        <v>Amblyopone_australis_D0872</v>
      </c>
      <c r="E2">
        <f>IF(B2=D2,1,0)</f>
        <v>1</v>
      </c>
    </row>
    <row r="3" spans="1:6">
      <c r="A3" t="s">
        <v>3699</v>
      </c>
      <c r="B3" t="s">
        <v>4224</v>
      </c>
      <c r="C3" t="str">
        <f>VLOOKUP(A3,dataset!B:K,9,0)</f>
        <v>Anochetus_AFR01_EX2929</v>
      </c>
      <c r="D3" t="str">
        <f>VLOOKUP(A3,dataset!B:K,10,0)</f>
        <v>Anochetus_AFR01_EX2929</v>
      </c>
      <c r="E3">
        <f t="shared" ref="E3:E66" si="0">IF(B3=D3,1,0)</f>
        <v>1</v>
      </c>
    </row>
    <row r="4" spans="1:6">
      <c r="A4" t="s">
        <v>3701</v>
      </c>
      <c r="B4" t="s">
        <v>4236</v>
      </c>
      <c r="C4" t="str">
        <f>VLOOKUP(A4,dataset!B:K,9,0)</f>
        <v>Anochetus_AFR02_EX2930</v>
      </c>
      <c r="D4" t="str">
        <f>VLOOKUP(A4,dataset!B:K,10,0)</f>
        <v>Anochetus_AFR02_EX2930</v>
      </c>
      <c r="E4">
        <f t="shared" si="0"/>
        <v>1</v>
      </c>
    </row>
    <row r="5" spans="1:6">
      <c r="A5" t="s">
        <v>3703</v>
      </c>
      <c r="B5" t="s">
        <v>4247</v>
      </c>
      <c r="C5" t="str">
        <f>VLOOKUP(A5,dataset!B:K,9,0)</f>
        <v>Anochetus_AFR03_EX2931</v>
      </c>
      <c r="D5" t="str">
        <f>VLOOKUP(A5,dataset!B:K,10,0)</f>
        <v>Anochetus_africanus_EX2931</v>
      </c>
      <c r="E5">
        <f t="shared" si="0"/>
        <v>0</v>
      </c>
      <c r="F5" t="str">
        <f>"mv "&amp;B5&amp;".contigs.fasta "&amp;D5&amp;".contigs.fasta"</f>
        <v>mv Anochetus_AFR03_EX2931.contigs.fasta Anochetus_africanus_EX2931.contigs.fasta</v>
      </c>
    </row>
    <row r="6" spans="1:6">
      <c r="A6" t="s">
        <v>3705</v>
      </c>
      <c r="B6" t="s">
        <v>4259</v>
      </c>
      <c r="C6" t="str">
        <f>VLOOKUP(A6,dataset!B:K,9,0)</f>
        <v>Anochetus_AFR05_EX2932</v>
      </c>
      <c r="D6" t="str">
        <f>VLOOKUP(A6,dataset!B:K,10,0)</f>
        <v>Anochetus_AFR05_EX2932</v>
      </c>
      <c r="E6">
        <f t="shared" si="0"/>
        <v>1</v>
      </c>
    </row>
    <row r="7" spans="1:6">
      <c r="A7" t="s">
        <v>3707</v>
      </c>
      <c r="B7" t="s">
        <v>4225</v>
      </c>
      <c r="C7" t="str">
        <f>VLOOKUP(A7,dataset!B:K,9,0)</f>
        <v>Anochetus_AFR06_EX2937</v>
      </c>
      <c r="D7" t="str">
        <f>VLOOKUP(A7,dataset!B:K,10,0)</f>
        <v>Anochetus_UG01_EX2937</v>
      </c>
      <c r="E7">
        <f t="shared" si="0"/>
        <v>0</v>
      </c>
    </row>
    <row r="8" spans="1:6">
      <c r="A8" t="s">
        <v>3709</v>
      </c>
      <c r="B8" t="s">
        <v>4271</v>
      </c>
      <c r="C8" t="str">
        <f>VLOOKUP(A8,dataset!B:K,9,0)</f>
        <v>Anochetus_AFR08_EX2933</v>
      </c>
      <c r="D8" t="str">
        <f>VLOOKUP(A8,dataset!B:K,10,0)</f>
        <v>Anochetus_bequaerti_EX2933</v>
      </c>
      <c r="E8">
        <f t="shared" si="0"/>
        <v>0</v>
      </c>
      <c r="F8" t="str">
        <f t="shared" ref="F8:F9" si="1">"mv "&amp;B8&amp;".contigs.fasta "&amp;D8&amp;".contigs.fasta"</f>
        <v>mv Anochetus_AFR08_EX2933.contigs.fasta Anochetus_bequaerti_EX2933.contigs.fasta</v>
      </c>
    </row>
    <row r="9" spans="1:6">
      <c r="A9" t="s">
        <v>8</v>
      </c>
      <c r="B9" t="s">
        <v>2064</v>
      </c>
      <c r="C9" t="str">
        <f>VLOOKUP(A9,dataset!B:K,9,0)</f>
        <v>Anochetus_AFRC_TZ01_D2422</v>
      </c>
      <c r="D9" t="str">
        <f>VLOOKUP(A9,dataset!B:K,10,0)</f>
        <v>Anochetus_talpa_D2422</v>
      </c>
      <c r="E9">
        <f t="shared" si="0"/>
        <v>0</v>
      </c>
      <c r="F9" t="str">
        <f t="shared" si="1"/>
        <v>mv Anochetus_AFRC_TZ01_D2422.contigs.fasta Anochetus_talpa_D2422.contigs.fasta</v>
      </c>
    </row>
    <row r="10" spans="1:6">
      <c r="A10" t="s">
        <v>10</v>
      </c>
      <c r="B10" t="s">
        <v>2065</v>
      </c>
      <c r="C10" t="str">
        <f>VLOOKUP(A10,dataset!B:K,9,0)</f>
        <v>Anochetus_AFRC_TZ04_D2444</v>
      </c>
      <c r="D10" t="str">
        <f>VLOOKUP(A10,dataset!B:K,10,0)</f>
        <v>Anochetus_AFRC_TZ04_D2444</v>
      </c>
      <c r="E10">
        <f t="shared" si="0"/>
        <v>1</v>
      </c>
    </row>
    <row r="11" spans="1:6">
      <c r="A11" t="s">
        <v>12</v>
      </c>
      <c r="B11" t="s">
        <v>2066</v>
      </c>
      <c r="C11" t="str">
        <f>VLOOKUP(A11,dataset!B:K,9,0)</f>
        <v>Anochetus_AFRC_TZ05_D2446</v>
      </c>
      <c r="D11" t="str">
        <f>VLOOKUP(A11,dataset!B:K,10,0)</f>
        <v>Anochetus_AFR05_D2446</v>
      </c>
      <c r="E11">
        <f t="shared" si="0"/>
        <v>0</v>
      </c>
      <c r="F11" t="str">
        <f t="shared" ref="F11:F13" si="2">"mv "&amp;B11&amp;".contigs.fasta "&amp;D11&amp;".contigs.fasta"</f>
        <v>mv Anochetus_AFRC_TZ05_D2446.contigs.fasta Anochetus_AFR05_D2446.contigs.fasta</v>
      </c>
    </row>
    <row r="12" spans="1:6">
      <c r="A12" t="s">
        <v>14</v>
      </c>
      <c r="B12" t="s">
        <v>2067</v>
      </c>
      <c r="C12" t="str">
        <f>VLOOKUP(A12,dataset!B:K,9,0)</f>
        <v>Anochetus_AFRC_TZ06_D2447</v>
      </c>
      <c r="D12" t="str">
        <f>VLOOKUP(A12,dataset!B:K,10,0)</f>
        <v>Anochetus_traegaordhi_D2447</v>
      </c>
      <c r="E12">
        <f t="shared" si="0"/>
        <v>0</v>
      </c>
      <c r="F12" t="str">
        <f t="shared" si="2"/>
        <v>mv Anochetus_AFRC_TZ06_D2447.contigs.fasta Anochetus_traegaordhi_D2447.contigs.fasta</v>
      </c>
    </row>
    <row r="13" spans="1:6">
      <c r="A13" t="s">
        <v>16</v>
      </c>
      <c r="B13" t="s">
        <v>2068</v>
      </c>
      <c r="C13" t="str">
        <f>VLOOKUP(A13,dataset!B:K,9,0)</f>
        <v>Anochetus_AFRC_TZ07_D2443</v>
      </c>
      <c r="D13" t="str">
        <f>VLOOKUP(A13,dataset!B:K,10,0)</f>
        <v>Anochetus_katonae_D2443</v>
      </c>
      <c r="E13">
        <f t="shared" si="0"/>
        <v>0</v>
      </c>
      <c r="F13" t="str">
        <f t="shared" si="2"/>
        <v>mv Anochetus_AFRC_TZ07_D2443.contigs.fasta Anochetus_katonae_D2443.contigs.fasta</v>
      </c>
    </row>
    <row r="14" spans="1:6">
      <c r="A14" t="s">
        <v>18</v>
      </c>
      <c r="B14" t="s">
        <v>2069</v>
      </c>
      <c r="C14" t="str">
        <f>VLOOKUP(A14,dataset!B:K,9,0)</f>
        <v>Anochetus_AFRC_ZA02_D2445</v>
      </c>
      <c r="D14" t="str">
        <f>VLOOKUP(A14,dataset!B:K,10,0)</f>
        <v>Anochetus_AFRC_ZA02_D2445</v>
      </c>
      <c r="E14">
        <f t="shared" si="0"/>
        <v>1</v>
      </c>
    </row>
    <row r="15" spans="1:6">
      <c r="A15" t="s">
        <v>50</v>
      </c>
      <c r="B15" t="s">
        <v>2085</v>
      </c>
      <c r="C15" t="str">
        <f>VLOOKUP(A15,dataset!B:K,9,0)</f>
        <v>Anochetus_africanus_D2420</v>
      </c>
      <c r="D15" t="str">
        <f>VLOOKUP(A15,dataset!B:K,10,0)</f>
        <v>Anochetus_africanus_D2420</v>
      </c>
      <c r="E15">
        <f t="shared" si="0"/>
        <v>1</v>
      </c>
    </row>
    <row r="16" spans="1:6">
      <c r="A16" t="s">
        <v>51</v>
      </c>
      <c r="B16" t="s">
        <v>2086</v>
      </c>
      <c r="C16" t="str">
        <f>VLOOKUP(A16,dataset!B:K,9,0)</f>
        <v>Anochetus_africanus_EX2918</v>
      </c>
      <c r="D16" t="str">
        <f>VLOOKUP(A16,dataset!B:K,10,0)</f>
        <v>Anochetus_bequaerti_EX2918</v>
      </c>
      <c r="E16">
        <f t="shared" si="0"/>
        <v>0</v>
      </c>
      <c r="F16" t="str">
        <f>"mv "&amp;B16&amp;".contigs.fasta "&amp;D16&amp;".contigs.fasta"</f>
        <v>mv Anochetus_africanus_EX2918.contigs.fasta Anochetus_bequaerti_EX2918.contigs.fasta</v>
      </c>
    </row>
    <row r="17" spans="1:6">
      <c r="A17" t="s">
        <v>20</v>
      </c>
      <c r="B17" t="s">
        <v>2070</v>
      </c>
      <c r="C17" t="str">
        <f>VLOOKUP(A17,dataset!B:K,9,0)</f>
        <v>Anochetus_AG01_EX2913</v>
      </c>
      <c r="D17" t="str">
        <f>VLOOKUP(A17,dataset!B:K,10,0)</f>
        <v>Anochetus_neglectus_EX2913</v>
      </c>
      <c r="E17">
        <f t="shared" si="0"/>
        <v>0</v>
      </c>
    </row>
    <row r="18" spans="1:6">
      <c r="A18" t="s">
        <v>22</v>
      </c>
      <c r="B18" t="s">
        <v>2071</v>
      </c>
      <c r="C18" t="str">
        <f>VLOOKUP(A18,dataset!B:K,9,0)</f>
        <v>Anochetus_AG02_EX2914</v>
      </c>
      <c r="D18" t="str">
        <f>VLOOKUP(A18,dataset!B:K,10,0)</f>
        <v>Anochetus_altisquamis_EX2914</v>
      </c>
      <c r="E18">
        <f t="shared" si="0"/>
        <v>0</v>
      </c>
      <c r="F18" t="str">
        <f>"mv "&amp;B18&amp;".contigs.fasta "&amp;D18&amp;".contigs.fasta"</f>
        <v>mv Anochetus_AG02_EX2914.contigs.fasta Anochetus_altisquamis_EX2914.contigs.fasta</v>
      </c>
    </row>
    <row r="19" spans="1:6">
      <c r="A19" t="s">
        <v>4437</v>
      </c>
      <c r="B19" t="s">
        <v>4419</v>
      </c>
      <c r="C19" t="str">
        <f>VLOOKUP(A19,dataset!B:K,9,0)</f>
        <v>Anochetus_alae_D2860</v>
      </c>
      <c r="D19" t="str">
        <f>VLOOKUP(A19,dataset!B:K,10,0)</f>
        <v>Anochetus_alae_D2860</v>
      </c>
      <c r="E19">
        <f t="shared" si="0"/>
        <v>1</v>
      </c>
    </row>
    <row r="20" spans="1:6">
      <c r="A20" t="s">
        <v>3713</v>
      </c>
      <c r="B20" t="s">
        <v>4360</v>
      </c>
      <c r="C20" t="str">
        <f>VLOOKUP(A20,dataset!B:K,9,0)</f>
        <v>Anochetus_altisquamis_EX3079</v>
      </c>
      <c r="D20" t="str">
        <f>VLOOKUP(A20,dataset!B:K,10,0)</f>
        <v>Anochetus_altisquamis_EX3079</v>
      </c>
      <c r="E20">
        <f t="shared" si="0"/>
        <v>1</v>
      </c>
    </row>
    <row r="21" spans="1:6">
      <c r="A21" t="s">
        <v>53</v>
      </c>
      <c r="B21" t="s">
        <v>2087</v>
      </c>
      <c r="C21" t="str">
        <f>VLOOKUP(A21,dataset!B:K,9,0)</f>
        <v>Anochetus_angolensis_EX2919</v>
      </c>
      <c r="D21" t="str">
        <f>VLOOKUP(A21,dataset!B:K,10,0)</f>
        <v>Anochetus_angolensis_EX2919</v>
      </c>
      <c r="E21">
        <f t="shared" si="0"/>
        <v>1</v>
      </c>
    </row>
    <row r="22" spans="1:6">
      <c r="A22" t="s">
        <v>3715</v>
      </c>
      <c r="B22" t="s">
        <v>4273</v>
      </c>
      <c r="C22" t="str">
        <f>VLOOKUP(A22,dataset!B:K,9,0)</f>
        <v>Anochetus_AO01_EX2949</v>
      </c>
      <c r="D22" t="str">
        <f>VLOOKUP(A22,dataset!B:K,10,0)</f>
        <v>Anochetus_AFR01_EX2949</v>
      </c>
      <c r="E22">
        <f t="shared" si="0"/>
        <v>0</v>
      </c>
      <c r="F22" t="str">
        <f t="shared" ref="F22:F23" si="3">"mv "&amp;B22&amp;".contigs.fasta "&amp;D22&amp;".contigs.fasta"</f>
        <v>mv Anochetus_AO01_EX2949.contigs.fasta Anochetus_AFR01_EX2949.contigs.fasta</v>
      </c>
    </row>
    <row r="23" spans="1:6">
      <c r="A23" t="s">
        <v>55</v>
      </c>
      <c r="B23" t="s">
        <v>2088</v>
      </c>
      <c r="C23" t="str">
        <f>VLOOKUP(A23,dataset!B:K,9,0)</f>
        <v>Anochetus_armstrongi_EX2219</v>
      </c>
      <c r="D23" t="str">
        <f>VLOOKUP(A23,dataset!B:K,10,0)</f>
        <v>Anochetus_rectangularis_EX2219</v>
      </c>
      <c r="E23">
        <f t="shared" si="0"/>
        <v>0</v>
      </c>
      <c r="F23" t="str">
        <f t="shared" si="3"/>
        <v>mv Anochetus_armstrongi_EX2219.contigs.fasta Anochetus_rectangularis_EX2219.contigs.fasta</v>
      </c>
    </row>
    <row r="24" spans="1:6">
      <c r="A24" t="s">
        <v>57</v>
      </c>
      <c r="B24" t="s">
        <v>2089</v>
      </c>
      <c r="C24" t="str">
        <f>VLOOKUP(A24,dataset!B:K,9,0)</f>
        <v>Anochetus_bequaerti_EX2220</v>
      </c>
      <c r="D24" t="str">
        <f>VLOOKUP(A24,dataset!B:K,10,0)</f>
        <v>Anochetus_bequaerti_EX2220</v>
      </c>
      <c r="E24">
        <f t="shared" si="0"/>
        <v>1</v>
      </c>
    </row>
    <row r="25" spans="1:6">
      <c r="A25" t="s">
        <v>59</v>
      </c>
      <c r="B25" t="s">
        <v>2090</v>
      </c>
      <c r="C25" t="str">
        <f>VLOOKUP(A25,dataset!B:K,9,0)</f>
        <v>Anochetus_bispinosus_EX2221</v>
      </c>
      <c r="D25" t="str">
        <f>VLOOKUP(A25,dataset!B:K,10,0)</f>
        <v>Anochetus_bispinosus_EX2221</v>
      </c>
      <c r="E25">
        <f t="shared" si="0"/>
        <v>1</v>
      </c>
    </row>
    <row r="26" spans="1:6">
      <c r="A26" t="s">
        <v>1558</v>
      </c>
      <c r="B26" t="s">
        <v>2091</v>
      </c>
      <c r="C26" t="str">
        <f>VLOOKUP(A26,dataset!B:K,9,0)</f>
        <v>Anochetus_boltoni_MAMI0509_CASENT0006943</v>
      </c>
      <c r="D26" t="str">
        <f>VLOOKUP(A26,dataset!B:K,10,0)</f>
        <v>Anochetus_boltoni_MAMI0509_CASENT0006943</v>
      </c>
      <c r="E26">
        <f t="shared" si="0"/>
        <v>1</v>
      </c>
    </row>
    <row r="27" spans="1:6">
      <c r="A27" t="s">
        <v>62</v>
      </c>
      <c r="B27" t="s">
        <v>2092</v>
      </c>
      <c r="C27" t="str">
        <f>VLOOKUP(A27,dataset!B:K,9,0)</f>
        <v>Anochetus_bytinskii_EX2894</v>
      </c>
      <c r="D27" t="str">
        <f>VLOOKUP(A27,dataset!B:K,10,0)</f>
        <v>Anochetus_bytinskii_EX2894</v>
      </c>
      <c r="E27">
        <f t="shared" si="0"/>
        <v>1</v>
      </c>
    </row>
    <row r="28" spans="1:6">
      <c r="A28" t="s">
        <v>3717</v>
      </c>
      <c r="B28" t="s">
        <v>4214</v>
      </c>
      <c r="C28" t="str">
        <f>VLOOKUP(A28,dataset!B:K,9,0)</f>
        <v>Anochetus_CASC_MZ03_EX2944</v>
      </c>
      <c r="D28" t="str">
        <f>VLOOKUP(A28,dataset!B:K,10,0)</f>
        <v>Anochetus_AFR01_EX2944</v>
      </c>
      <c r="E28">
        <f t="shared" si="0"/>
        <v>0</v>
      </c>
      <c r="F28" t="str">
        <f t="shared" ref="F28:F29" si="4">"mv "&amp;B28&amp;".contigs.fasta "&amp;D28&amp;".contigs.fasta"</f>
        <v>mv Anochetus_CASC_MZ03_EX2944.contigs.fasta Anochetus_AFR01_EX2944.contigs.fasta</v>
      </c>
    </row>
    <row r="29" spans="1:6">
      <c r="A29" t="s">
        <v>3719</v>
      </c>
      <c r="B29" t="s">
        <v>4226</v>
      </c>
      <c r="C29" t="str">
        <f>VLOOKUP(A29,dataset!B:K,9,0)</f>
        <v>Anochetus_CASC_MZ06_EX2945</v>
      </c>
      <c r="D29" t="str">
        <f>VLOOKUP(A29,dataset!B:K,10,0)</f>
        <v>Anochetus_talpa_EX2945</v>
      </c>
      <c r="E29">
        <f t="shared" si="0"/>
        <v>0</v>
      </c>
      <c r="F29" t="str">
        <f t="shared" si="4"/>
        <v>mv Anochetus_CASC_MZ06_EX2945.contigs.fasta Anochetus_talpa_EX2945.contigs.fasta</v>
      </c>
    </row>
    <row r="30" spans="1:6">
      <c r="A30" t="s">
        <v>3721</v>
      </c>
      <c r="B30" t="s">
        <v>4238</v>
      </c>
      <c r="C30" t="str">
        <f>VLOOKUP(A30,dataset!B:K,9,0)</f>
        <v>Anochetus_CASC_MZ07_EX2946</v>
      </c>
      <c r="D30" t="str">
        <f>VLOOKUP(A30,dataset!B:K,10,0)</f>
        <v>Anochetus_CASC_MZ07_EX2946</v>
      </c>
      <c r="E30">
        <f t="shared" si="0"/>
        <v>1</v>
      </c>
    </row>
    <row r="31" spans="1:6">
      <c r="A31" t="s">
        <v>3723</v>
      </c>
      <c r="B31" t="s">
        <v>4249</v>
      </c>
      <c r="C31" t="str">
        <f>VLOOKUP(A31,dataset!B:K,9,0)</f>
        <v>Anochetus_CASC_MZ09_EX2947</v>
      </c>
      <c r="D31" t="str">
        <f>VLOOKUP(A31,dataset!B:K,10,0)</f>
        <v>Anochetus_CASC_MZ09_EX2947</v>
      </c>
      <c r="E31">
        <f t="shared" si="0"/>
        <v>1</v>
      </c>
    </row>
    <row r="32" spans="1:6">
      <c r="A32" t="s">
        <v>3725</v>
      </c>
      <c r="B32" t="s">
        <v>4261</v>
      </c>
      <c r="C32" t="str">
        <f>VLOOKUP(A32,dataset!B:K,9,0)</f>
        <v>Anochetus_CASC_MZ11_EX2948</v>
      </c>
      <c r="D32" t="str">
        <f>VLOOKUP(A32,dataset!B:K,10,0)</f>
        <v>Anochetus_CASC_MZ11_EX2948</v>
      </c>
      <c r="E32">
        <f t="shared" si="0"/>
        <v>1</v>
      </c>
    </row>
    <row r="33" spans="1:6">
      <c r="A33" t="s">
        <v>64</v>
      </c>
      <c r="B33" t="s">
        <v>2093</v>
      </c>
      <c r="C33" t="str">
        <f>VLOOKUP(A33,dataset!B:K,9,0)</f>
        <v>Anochetus_cato_EX2895</v>
      </c>
      <c r="D33" t="str">
        <f>VLOOKUP(A33,dataset!B:K,10,0)</f>
        <v>Anochetus_cato_EX2895</v>
      </c>
      <c r="E33">
        <f t="shared" si="0"/>
        <v>1</v>
      </c>
    </row>
    <row r="34" spans="1:6">
      <c r="A34" t="s">
        <v>3727</v>
      </c>
      <c r="B34" t="s">
        <v>4293</v>
      </c>
      <c r="C34" t="str">
        <f>VLOOKUP(A34,dataset!B:K,9,0)</f>
        <v>Anochetus_CM03_EX2935</v>
      </c>
      <c r="D34" t="str">
        <f>VLOOKUP(A34,dataset!B:K,10,0)</f>
        <v>Anochetus_CM03_EX2935</v>
      </c>
      <c r="E34">
        <f t="shared" si="0"/>
        <v>1</v>
      </c>
    </row>
    <row r="35" spans="1:6">
      <c r="A35" t="s">
        <v>3729</v>
      </c>
      <c r="B35" t="s">
        <v>4213</v>
      </c>
      <c r="C35" t="str">
        <f>VLOOKUP(A35,dataset!B:K,9,0)</f>
        <v>Anochetus_CM04_EX2936</v>
      </c>
      <c r="D35" t="str">
        <f>VLOOKUP(A35,dataset!B:K,10,0)</f>
        <v>Anochetus_AFR01_EX2936</v>
      </c>
      <c r="E35">
        <f t="shared" si="0"/>
        <v>0</v>
      </c>
      <c r="F35" t="str">
        <f t="shared" ref="F35:F36" si="5">"mv "&amp;B35&amp;".contigs.fasta "&amp;D35&amp;".contigs.fasta"</f>
        <v>mv Anochetus_CM04_EX2936.contigs.fasta Anochetus_AFR01_EX2936.contigs.fasta</v>
      </c>
    </row>
    <row r="36" spans="1:6">
      <c r="A36" t="s">
        <v>3731</v>
      </c>
      <c r="B36" t="s">
        <v>4237</v>
      </c>
      <c r="C36" t="str">
        <f>VLOOKUP(A36,dataset!B:K,9,0)</f>
        <v>Anochetus_CM05_EX2938</v>
      </c>
      <c r="D36" t="str">
        <f>VLOOKUP(A36,dataset!B:K,10,0)</f>
        <v>Anochetus_bequaerti_EX2938</v>
      </c>
      <c r="E36">
        <f t="shared" si="0"/>
        <v>0</v>
      </c>
      <c r="F36" t="str">
        <f t="shared" si="5"/>
        <v>mv Anochetus_CM05_EX2938.contigs.fasta Anochetus_bequaerti_EX2938.contigs.fasta</v>
      </c>
    </row>
    <row r="37" spans="1:6">
      <c r="A37" t="s">
        <v>65</v>
      </c>
      <c r="B37" t="s">
        <v>2094</v>
      </c>
      <c r="C37" t="str">
        <f>VLOOKUP(A37,dataset!B:K,9,0)</f>
        <v>Anochetus_diegensis_EX2222</v>
      </c>
      <c r="D37" t="str">
        <f>VLOOKUP(A37,dataset!B:K,10,0)</f>
        <v>Anochetus_diegensis_EX2222</v>
      </c>
      <c r="E37">
        <f t="shared" si="0"/>
        <v>1</v>
      </c>
    </row>
    <row r="38" spans="1:6">
      <c r="A38" t="s">
        <v>3733</v>
      </c>
      <c r="B38" t="s">
        <v>4416</v>
      </c>
      <c r="C38" t="str">
        <f>VLOOKUP(A38,dataset!B:K,9,0)</f>
        <v>Anochetus_filicornis_D2823</v>
      </c>
      <c r="D38" t="str">
        <f>VLOOKUP(A38,dataset!B:K,10,0)</f>
        <v>Anochetus_filicornis_D2823</v>
      </c>
      <c r="E38">
        <f t="shared" si="0"/>
        <v>1</v>
      </c>
    </row>
    <row r="39" spans="1:6">
      <c r="A39" t="s">
        <v>67</v>
      </c>
      <c r="B39" t="s">
        <v>2095</v>
      </c>
      <c r="C39" t="str">
        <f>VLOOKUP(A39,dataset!B:K,9,0)</f>
        <v>Anochetus_fuliginosus_D2421</v>
      </c>
      <c r="D39" t="str">
        <f>VLOOKUP(A39,dataset!B:K,10,0)</f>
        <v>Anochetus_fuliginosus_D2421</v>
      </c>
      <c r="E39">
        <f t="shared" si="0"/>
        <v>1</v>
      </c>
    </row>
    <row r="40" spans="1:6">
      <c r="A40" t="s">
        <v>68</v>
      </c>
      <c r="B40" t="s">
        <v>2096</v>
      </c>
      <c r="C40" t="str">
        <f>VLOOKUP(A40,dataset!B:K,9,0)</f>
        <v>Anochetus_fuliginosus_EX2920</v>
      </c>
      <c r="D40" t="str">
        <f>VLOOKUP(A40,dataset!B:K,10,0)</f>
        <v>Anochetus_fuliginosus_EX2920</v>
      </c>
      <c r="E40">
        <f t="shared" si="0"/>
        <v>1</v>
      </c>
    </row>
    <row r="41" spans="1:6">
      <c r="A41" t="s">
        <v>70</v>
      </c>
      <c r="B41" t="s">
        <v>2097</v>
      </c>
      <c r="C41" t="str">
        <f>VLOOKUP(A41,dataset!B:K,9,0)</f>
        <v>Anochetus_ghilianii_EX2921</v>
      </c>
      <c r="D41" t="str">
        <f>VLOOKUP(A41,dataset!B:K,10,0)</f>
        <v>Anochetus_ghilianii_EX2921</v>
      </c>
      <c r="E41">
        <f t="shared" si="0"/>
        <v>1</v>
      </c>
    </row>
    <row r="42" spans="1:6">
      <c r="A42" t="s">
        <v>1560</v>
      </c>
      <c r="B42" t="s">
        <v>2098</v>
      </c>
      <c r="C42" t="str">
        <f>VLOOKUP(A42,dataset!B:K,9,0)</f>
        <v>Anochetus_goodmani_BBX435_CASENT0347692</v>
      </c>
      <c r="D42" t="str">
        <f>VLOOKUP(A42,dataset!B:K,10,0)</f>
        <v>Anochetus_goodmani_BBX435_CASENT0347692</v>
      </c>
      <c r="E42">
        <f t="shared" si="0"/>
        <v>1</v>
      </c>
    </row>
    <row r="43" spans="1:6">
      <c r="A43" t="s">
        <v>73</v>
      </c>
      <c r="B43" t="s">
        <v>2099</v>
      </c>
      <c r="C43" t="str">
        <f>VLOOKUP(A43,dataset!B:K,9,0)</f>
        <v>Anochetus_graeffei_EX2896</v>
      </c>
      <c r="D43" t="str">
        <f>VLOOKUP(A43,dataset!B:K,10,0)</f>
        <v>Anochetus_graeffei_EX2896</v>
      </c>
      <c r="E43">
        <f t="shared" si="0"/>
        <v>1</v>
      </c>
    </row>
    <row r="44" spans="1:6">
      <c r="A44" t="s">
        <v>1562</v>
      </c>
      <c r="B44" t="s">
        <v>2100</v>
      </c>
      <c r="C44" t="str">
        <f>VLOOKUP(A44,dataset!B:K,9,0)</f>
        <v>Anochetus_grandidieri_MAMI0510_CASENT0804361</v>
      </c>
      <c r="D44" t="str">
        <f>VLOOKUP(A44,dataset!B:K,10,0)</f>
        <v>Anochetus_grandidieri_MAMI0510_CASENT0804361</v>
      </c>
      <c r="E44">
        <f t="shared" si="0"/>
        <v>1</v>
      </c>
    </row>
    <row r="45" spans="1:6">
      <c r="A45" t="s">
        <v>76</v>
      </c>
      <c r="B45" t="s">
        <v>2101</v>
      </c>
      <c r="C45" t="str">
        <f>VLOOKUP(A45,dataset!B:K,9,0)</f>
        <v>Anochetus_hohenbergiae_EX2897</v>
      </c>
      <c r="D45" t="str">
        <f>VLOOKUP(A45,dataset!B:K,10,0)</f>
        <v>Anochetus_hohenbergiae_EX2897</v>
      </c>
      <c r="E45">
        <f t="shared" si="0"/>
        <v>1</v>
      </c>
    </row>
    <row r="46" spans="1:6">
      <c r="A46" t="s">
        <v>78</v>
      </c>
      <c r="B46" t="s">
        <v>2102</v>
      </c>
      <c r="C46" t="str">
        <f>VLOOKUP(A46,dataset!B:K,9,0)</f>
        <v>Anochetus_horridus_EX2223</v>
      </c>
      <c r="D46" t="str">
        <f>VLOOKUP(A46,dataset!B:K,10,0)</f>
        <v>Anochetus_horridus_EX2223</v>
      </c>
      <c r="E46">
        <f t="shared" si="0"/>
        <v>1</v>
      </c>
    </row>
    <row r="47" spans="1:6">
      <c r="A47" t="s">
        <v>80</v>
      </c>
      <c r="B47" t="s">
        <v>2103</v>
      </c>
      <c r="C47" t="str">
        <f>VLOOKUP(A47,dataset!B:K,9,0)</f>
        <v>Anochetus_inermis_EX2898</v>
      </c>
      <c r="D47" t="str">
        <f>VLOOKUP(A47,dataset!B:K,10,0)</f>
        <v>Anochetus_inermis_EX2898</v>
      </c>
      <c r="E47">
        <f t="shared" si="0"/>
        <v>1</v>
      </c>
    </row>
    <row r="48" spans="1:6">
      <c r="A48" t="s">
        <v>3737</v>
      </c>
      <c r="B48" t="s">
        <v>4292</v>
      </c>
      <c r="C48" t="str">
        <f>VLOOKUP(A48,dataset!B:K,9,0)</f>
        <v>Anochetus_isolatus_EX3026</v>
      </c>
      <c r="D48" t="str">
        <f>VLOOKUP(A48,dataset!B:K,10,0)</f>
        <v>Anochetus_isolatus_EX3026</v>
      </c>
      <c r="E48">
        <f t="shared" si="0"/>
        <v>1</v>
      </c>
    </row>
    <row r="49" spans="1:6">
      <c r="A49" t="s">
        <v>24</v>
      </c>
      <c r="B49" t="s">
        <v>2072</v>
      </c>
      <c r="C49" t="str">
        <f>VLOOKUP(A49,dataset!B:K,9,0)</f>
        <v>Anochetus_JLRL_nard_EX2903</v>
      </c>
      <c r="D49" t="str">
        <f>VLOOKUP(A49,dataset!B:K,10,0)</f>
        <v>Anochetus_ghilianii_EX2903</v>
      </c>
      <c r="E49">
        <f t="shared" si="0"/>
        <v>0</v>
      </c>
      <c r="F49" t="str">
        <f>"mv "&amp;B49&amp;".contigs.fasta "&amp;D49&amp;".contigs.fasta"</f>
        <v>mv Anochetus_JLRL_nard_EX2903.contigs.fasta Anochetus_ghilianii_EX2903.contigs.fasta</v>
      </c>
    </row>
    <row r="50" spans="1:6">
      <c r="A50" t="s">
        <v>82</v>
      </c>
      <c r="B50" t="s">
        <v>2104</v>
      </c>
      <c r="C50" t="str">
        <f>VLOOKUP(A50,dataset!B:K,9,0)</f>
        <v>Anochetus_katonae_D2419</v>
      </c>
      <c r="D50" t="str">
        <f>VLOOKUP(A50,dataset!B:K,10,0)</f>
        <v>Anochetus_katonae_D2419</v>
      </c>
      <c r="E50">
        <f t="shared" si="0"/>
        <v>1</v>
      </c>
    </row>
    <row r="51" spans="1:6">
      <c r="A51" t="s">
        <v>83</v>
      </c>
      <c r="B51" t="s">
        <v>2105</v>
      </c>
      <c r="C51" t="str">
        <f>VLOOKUP(A51,dataset!B:K,9,0)</f>
        <v>Anochetus_katonae_EX2922</v>
      </c>
      <c r="D51" t="str">
        <f>VLOOKUP(A51,dataset!B:K,10,0)</f>
        <v>Anochetus_katonae_EX2922</v>
      </c>
      <c r="E51">
        <f t="shared" si="0"/>
        <v>1</v>
      </c>
    </row>
    <row r="52" spans="1:6">
      <c r="A52" t="s">
        <v>4450</v>
      </c>
      <c r="B52" t="s">
        <v>4432</v>
      </c>
      <c r="C52" t="str">
        <f>VLOOKUP(A52,dataset!B:K,9,0)</f>
        <v>Anochetus_kempfi_D2900</v>
      </c>
      <c r="D52" t="str">
        <f>VLOOKUP(A52,dataset!B:K,10,0)</f>
        <v>Anochetus_kempfi_D2900</v>
      </c>
      <c r="E52">
        <f t="shared" si="0"/>
        <v>1</v>
      </c>
    </row>
    <row r="53" spans="1:6">
      <c r="A53" t="s">
        <v>85</v>
      </c>
      <c r="B53" t="s">
        <v>2106</v>
      </c>
      <c r="C53" t="str">
        <f>VLOOKUP(A53,dataset!B:K,9,0)</f>
        <v>Anochetus_levaillanti_D2418</v>
      </c>
      <c r="D53" t="str">
        <f>VLOOKUP(A53,dataset!B:K,10,0)</f>
        <v>Anochetus_levaillanti_D2418</v>
      </c>
      <c r="E53">
        <f t="shared" si="0"/>
        <v>1</v>
      </c>
    </row>
    <row r="54" spans="1:6">
      <c r="A54" t="s">
        <v>86</v>
      </c>
      <c r="B54" t="s">
        <v>2107</v>
      </c>
      <c r="C54" t="str">
        <f>VLOOKUP(A54,dataset!B:K,9,0)</f>
        <v>Anochetus_levaillanti_EX2923</v>
      </c>
      <c r="D54" t="str">
        <f>VLOOKUP(A54,dataset!B:K,10,0)</f>
        <v>Anochetus_levaillanti_EX2923</v>
      </c>
      <c r="E54">
        <f t="shared" si="0"/>
        <v>1</v>
      </c>
    </row>
    <row r="55" spans="1:6">
      <c r="A55" t="s">
        <v>1564</v>
      </c>
      <c r="B55" t="s">
        <v>2108</v>
      </c>
      <c r="C55" t="str">
        <f>VLOOKUP(A55,dataset!B:K,9,0)</f>
        <v>Anochetus_madagascarensis_MAMI0512_CASENT0788946</v>
      </c>
      <c r="D55" t="str">
        <f>VLOOKUP(A55,dataset!B:K,10,0)</f>
        <v>Anochetus_madagascarensis_MAMI0512_CASENT0788946</v>
      </c>
      <c r="E55">
        <f t="shared" si="0"/>
        <v>1</v>
      </c>
    </row>
    <row r="56" spans="1:6">
      <c r="A56" t="s">
        <v>89</v>
      </c>
      <c r="B56" t="s">
        <v>2109</v>
      </c>
      <c r="C56" t="str">
        <f>VLOOKUP(A56,dataset!B:K,9,0)</f>
        <v>Anochetus_mayri_EX2271</v>
      </c>
      <c r="D56" t="str">
        <f>VLOOKUP(A56,dataset!B:K,10,0)</f>
        <v>Anochetus_mayri_EX2271</v>
      </c>
      <c r="E56">
        <f t="shared" si="0"/>
        <v>1</v>
      </c>
    </row>
    <row r="57" spans="1:6">
      <c r="A57" t="s">
        <v>91</v>
      </c>
      <c r="B57" t="s">
        <v>2110</v>
      </c>
      <c r="C57" t="str">
        <f>VLOOKUP(A57,dataset!B:K,9,0)</f>
        <v>Anochetus_micans_EX2280</v>
      </c>
      <c r="D57" t="str">
        <f>VLOOKUP(A57,dataset!B:K,10,0)</f>
        <v>Anochetus_micans_EX2280</v>
      </c>
      <c r="E57">
        <f t="shared" si="0"/>
        <v>1</v>
      </c>
    </row>
    <row r="58" spans="1:6">
      <c r="A58" t="s">
        <v>93</v>
      </c>
      <c r="B58" t="s">
        <v>2111</v>
      </c>
      <c r="C58" t="str">
        <f>VLOOKUP(A58,dataset!B:K,9,0)</f>
        <v>Anochetus_minans_EX2224</v>
      </c>
      <c r="D58" t="str">
        <f>VLOOKUP(A58,dataset!B:K,10,0)</f>
        <v>Anochetus_minans_EX2224</v>
      </c>
      <c r="E58">
        <f t="shared" si="0"/>
        <v>1</v>
      </c>
    </row>
    <row r="59" spans="1:6">
      <c r="A59" t="s">
        <v>95</v>
      </c>
      <c r="B59" t="s">
        <v>2112</v>
      </c>
      <c r="C59" t="str">
        <f>VLOOKUP(A59,dataset!B:K,9,0)</f>
        <v>Anochetus_mixtus_EX2673</v>
      </c>
      <c r="D59" t="str">
        <f>VLOOKUP(A59,dataset!B:K,10,0)</f>
        <v>Anochetus_mixtus_EX2673</v>
      </c>
      <c r="E59">
        <f t="shared" si="0"/>
        <v>1</v>
      </c>
    </row>
    <row r="60" spans="1:6">
      <c r="A60" t="s">
        <v>97</v>
      </c>
      <c r="B60" t="s">
        <v>2113</v>
      </c>
      <c r="C60" t="str">
        <f>VLOOKUP(A60,dataset!B:K,9,0)</f>
        <v>Anochetus_muzziolii_EX2900</v>
      </c>
      <c r="D60" t="str">
        <f>VLOOKUP(A60,dataset!B:K,10,0)</f>
        <v>Anochetus_muzziolii_EX2900</v>
      </c>
      <c r="E60">
        <f t="shared" si="0"/>
        <v>1</v>
      </c>
    </row>
    <row r="61" spans="1:6">
      <c r="A61" t="s">
        <v>26</v>
      </c>
      <c r="B61" t="s">
        <v>2073</v>
      </c>
      <c r="C61" t="str">
        <f>VLOOKUP(A61,dataset!B:K,9,0)</f>
        <v>Anochetus_MY06_EX2915</v>
      </c>
      <c r="D61" t="str">
        <f>VLOOKUP(A61,dataset!B:K,10,0)</f>
        <v>Anochetus_MY06_EX2915</v>
      </c>
      <c r="E61">
        <f t="shared" si="0"/>
        <v>1</v>
      </c>
    </row>
    <row r="62" spans="1:6">
      <c r="A62" t="s">
        <v>28</v>
      </c>
      <c r="B62" t="s">
        <v>2074</v>
      </c>
      <c r="C62" t="str">
        <f>VLOOKUP(A62,dataset!B:K,9,0)</f>
        <v>Anochetus_MY07_EX2916</v>
      </c>
      <c r="D62" t="str">
        <f>VLOOKUP(A62,dataset!B:K,10,0)</f>
        <v>Anochetus_rugosus_EX2916</v>
      </c>
      <c r="E62">
        <f t="shared" si="0"/>
        <v>0</v>
      </c>
      <c r="F62" t="str">
        <f t="shared" ref="F62:F63" si="6">"mv "&amp;B62&amp;".contigs.fasta "&amp;D62&amp;".contigs.fasta"</f>
        <v>mv Anochetus_MY07_EX2916.contigs.fasta Anochetus_rugosus_EX2916.contigs.fasta</v>
      </c>
    </row>
    <row r="63" spans="1:6">
      <c r="A63" t="s">
        <v>30</v>
      </c>
      <c r="B63" t="s">
        <v>2075</v>
      </c>
      <c r="C63" t="str">
        <f>VLOOKUP(A63,dataset!B:K,9,0)</f>
        <v>Anochetus_MY08_EX2917</v>
      </c>
      <c r="D63" t="str">
        <f>VLOOKUP(A63,dataset!B:K,10,0)</f>
        <v>Anochetus_myops_EX2917</v>
      </c>
      <c r="E63">
        <f t="shared" si="0"/>
        <v>0</v>
      </c>
      <c r="F63" t="str">
        <f t="shared" si="6"/>
        <v>mv Anochetus_MY08_EX2917.contigs.fasta Anochetus_myops_EX2917.contigs.fasta</v>
      </c>
    </row>
    <row r="64" spans="1:6">
      <c r="A64" t="s">
        <v>99</v>
      </c>
      <c r="B64" t="s">
        <v>2114</v>
      </c>
      <c r="C64" t="str">
        <f>VLOOKUP(A64,dataset!B:K,9,0)</f>
        <v>Anochetus_myops_EX2225</v>
      </c>
      <c r="D64" t="str">
        <f>VLOOKUP(A64,dataset!B:K,10,0)</f>
        <v>Anochetus_myops_EX2225</v>
      </c>
      <c r="E64">
        <f t="shared" si="0"/>
        <v>1</v>
      </c>
    </row>
    <row r="65" spans="1:6">
      <c r="A65" t="s">
        <v>101</v>
      </c>
      <c r="B65" t="s">
        <v>2115</v>
      </c>
      <c r="C65" t="str">
        <f>VLOOKUP(A65,dataset!B:K,9,0)</f>
        <v>Anochetus_natalensis_D2439</v>
      </c>
      <c r="D65" t="str">
        <f>VLOOKUP(A65,dataset!B:K,10,0)</f>
        <v>Anochetus_natalensis_D2439</v>
      </c>
      <c r="E65">
        <f t="shared" si="0"/>
        <v>1</v>
      </c>
    </row>
    <row r="66" spans="1:6">
      <c r="A66" t="s">
        <v>3739</v>
      </c>
      <c r="B66" t="s">
        <v>4369</v>
      </c>
      <c r="C66" t="str">
        <f>VLOOKUP(A66,dataset!B:K,9,0)</f>
        <v>Anochetus_neglectus_EX3080</v>
      </c>
      <c r="D66" t="str">
        <f>VLOOKUP(A66,dataset!B:K,10,0)</f>
        <v>Anochetus_neglectus_EX3080</v>
      </c>
      <c r="E66">
        <f t="shared" si="0"/>
        <v>1</v>
      </c>
    </row>
    <row r="67" spans="1:6">
      <c r="A67" t="s">
        <v>103</v>
      </c>
      <c r="B67" t="s">
        <v>2116</v>
      </c>
      <c r="C67" t="str">
        <f>VLOOKUP(A67,dataset!B:K,9,0)</f>
        <v>Anochetus_obscuratus_D2438</v>
      </c>
      <c r="D67" t="str">
        <f>VLOOKUP(A67,dataset!B:K,10,0)</f>
        <v>Anochetus_obscuratus_D2438</v>
      </c>
      <c r="E67">
        <f t="shared" ref="E67:E130" si="7">IF(B67=D67,1,0)</f>
        <v>1</v>
      </c>
    </row>
    <row r="68" spans="1:6">
      <c r="A68" t="s">
        <v>104</v>
      </c>
      <c r="B68" t="s">
        <v>2117</v>
      </c>
      <c r="C68" t="str">
        <f>VLOOKUP(A68,dataset!B:K,9,0)</f>
        <v>Anochetus_obscuratus_EX2924</v>
      </c>
      <c r="D68" t="str">
        <f>VLOOKUP(A68,dataset!B:K,10,0)</f>
        <v>Anochetus_obscuratus_EX2924</v>
      </c>
      <c r="E68">
        <f t="shared" si="7"/>
        <v>1</v>
      </c>
    </row>
    <row r="69" spans="1:6">
      <c r="A69" t="s">
        <v>106</v>
      </c>
      <c r="B69" t="s">
        <v>2118</v>
      </c>
      <c r="C69" t="str">
        <f>VLOOKUP(A69,dataset!B:K,9,0)</f>
        <v>Anochetus_orchidicola_EX2284</v>
      </c>
      <c r="D69" t="str">
        <f>VLOOKUP(A69,dataset!B:K,10,0)</f>
        <v>Anochetus_orchidicola_EX2284</v>
      </c>
      <c r="E69">
        <f t="shared" si="7"/>
        <v>1</v>
      </c>
    </row>
    <row r="70" spans="1:6">
      <c r="A70" t="s">
        <v>108</v>
      </c>
      <c r="B70" t="s">
        <v>2119</v>
      </c>
      <c r="C70" t="str">
        <f>VLOOKUP(A70,dataset!B:K,9,0)</f>
        <v>Anochetus_paripungens_EX2901</v>
      </c>
      <c r="D70" t="str">
        <f>VLOOKUP(A70,dataset!B:K,10,0)</f>
        <v>Anochetus_paripungens_EX2901</v>
      </c>
      <c r="E70">
        <f t="shared" si="7"/>
        <v>1</v>
      </c>
    </row>
    <row r="71" spans="1:6">
      <c r="A71" t="s">
        <v>32</v>
      </c>
      <c r="B71" t="s">
        <v>2076</v>
      </c>
      <c r="C71" t="str">
        <f>VLOOKUP(A71,dataset!B:K,9,0)</f>
        <v>Anochetus_PE01_EX2904</v>
      </c>
      <c r="D71" t="str">
        <f>VLOOKUP(A71,dataset!B:K,10,0)</f>
        <v>Anochetus_PE01_EX2904</v>
      </c>
      <c r="E71">
        <f t="shared" si="7"/>
        <v>1</v>
      </c>
    </row>
    <row r="72" spans="1:6">
      <c r="A72" t="s">
        <v>34</v>
      </c>
      <c r="B72" t="s">
        <v>2077</v>
      </c>
      <c r="C72" t="str">
        <f>VLOOKUP(A72,dataset!B:K,9,0)</f>
        <v>Anochetus_PE02_EX2905</v>
      </c>
      <c r="D72" t="str">
        <f>VLOOKUP(A72,dataset!B:K,10,0)</f>
        <v>Anochetus_PE02_EX2905</v>
      </c>
      <c r="E72">
        <f t="shared" si="7"/>
        <v>1</v>
      </c>
    </row>
    <row r="73" spans="1:6">
      <c r="A73" t="s">
        <v>36</v>
      </c>
      <c r="B73" t="s">
        <v>2078</v>
      </c>
      <c r="C73" t="str">
        <f>VLOOKUP(A73,dataset!B:K,9,0)</f>
        <v>Anochetus_PE03_EX2906</v>
      </c>
      <c r="D73" t="str">
        <f>VLOOKUP(A73,dataset!B:K,10,0)</f>
        <v>Anochetus_targionii_EX2906</v>
      </c>
      <c r="E73">
        <f t="shared" si="7"/>
        <v>0</v>
      </c>
      <c r="F73" t="str">
        <f>"mv "&amp;B73&amp;".contigs.fasta "&amp;D73&amp;".contigs.fasta"</f>
        <v>mv Anochetus_PE03_EX2906.contigs.fasta Anochetus_targionii_EX2906.contigs.fasta</v>
      </c>
    </row>
    <row r="74" spans="1:6">
      <c r="A74" t="s">
        <v>110</v>
      </c>
      <c r="B74" t="s">
        <v>2120</v>
      </c>
      <c r="C74" t="str">
        <f>VLOOKUP(A74,dataset!B:K,9,0)</f>
        <v>Anochetus_pellucidus_D2441</v>
      </c>
      <c r="D74" t="str">
        <f>VLOOKUP(A74,dataset!B:K,10,0)</f>
        <v>Anochetus_pellucidus_D2441</v>
      </c>
      <c r="E74">
        <f t="shared" si="7"/>
        <v>1</v>
      </c>
    </row>
    <row r="75" spans="1:6">
      <c r="A75" t="s">
        <v>111</v>
      </c>
      <c r="B75" t="s">
        <v>2121</v>
      </c>
      <c r="C75" t="str">
        <f>VLOOKUP(A75,dataset!B:K,9,0)</f>
        <v>Anochetus_pellucidus_EX2925</v>
      </c>
      <c r="D75" t="str">
        <f>VLOOKUP(A75,dataset!B:K,10,0)</f>
        <v>Anochetus_pellucidus_EX2925</v>
      </c>
      <c r="E75">
        <f t="shared" si="7"/>
        <v>1</v>
      </c>
    </row>
    <row r="76" spans="1:6">
      <c r="A76" t="s">
        <v>38</v>
      </c>
      <c r="B76" t="s">
        <v>2079</v>
      </c>
      <c r="C76" t="str">
        <f>VLOOKUP(A76,dataset!B:K,9,0)</f>
        <v>Anochetus_PH01_EX2907</v>
      </c>
      <c r="D76" t="str">
        <f>VLOOKUP(A76,dataset!B:K,10,0)</f>
        <v>Anochetus_PH01_EX2907</v>
      </c>
      <c r="E76">
        <f t="shared" si="7"/>
        <v>1</v>
      </c>
    </row>
    <row r="77" spans="1:6">
      <c r="A77" t="s">
        <v>40</v>
      </c>
      <c r="B77" t="s">
        <v>2080</v>
      </c>
      <c r="C77" t="str">
        <f>VLOOKUP(A77,dataset!B:K,9,0)</f>
        <v>Anochetus_PH02_EX2908</v>
      </c>
      <c r="D77" t="str">
        <f>VLOOKUP(A77,dataset!B:K,10,0)</f>
        <v>Anochetus_PH02_EX2908</v>
      </c>
      <c r="E77">
        <f t="shared" si="7"/>
        <v>1</v>
      </c>
    </row>
    <row r="78" spans="1:6">
      <c r="A78" t="s">
        <v>42</v>
      </c>
      <c r="B78" t="s">
        <v>2081</v>
      </c>
      <c r="C78" t="str">
        <f>VLOOKUP(A78,dataset!B:K,9,0)</f>
        <v>Anochetus_PH03_EX2909</v>
      </c>
      <c r="D78" t="str">
        <f>VLOOKUP(A78,dataset!B:K,10,0)</f>
        <v>Anochetus_PH03_EX2909</v>
      </c>
      <c r="E78">
        <f t="shared" si="7"/>
        <v>1</v>
      </c>
    </row>
    <row r="79" spans="1:6">
      <c r="A79" t="s">
        <v>44</v>
      </c>
      <c r="B79" t="s">
        <v>2082</v>
      </c>
      <c r="C79" t="str">
        <f>VLOOKUP(A79,dataset!B:K,9,0)</f>
        <v>Anochetus_PH04_EX2910</v>
      </c>
      <c r="D79" t="str">
        <f>VLOOKUP(A79,dataset!B:K,10,0)</f>
        <v>Anochetus_PH04_EX2910</v>
      </c>
      <c r="E79">
        <f t="shared" si="7"/>
        <v>1</v>
      </c>
    </row>
    <row r="80" spans="1:6">
      <c r="A80" t="s">
        <v>113</v>
      </c>
      <c r="B80" t="s">
        <v>2122</v>
      </c>
      <c r="C80" t="str">
        <f>VLOOKUP(A80,dataset!B:K,9,0)</f>
        <v>Anochetus_princeps_EX2226</v>
      </c>
      <c r="D80" t="str">
        <f>VLOOKUP(A80,dataset!B:K,10,0)</f>
        <v>Anochetus_princeps_EX2226</v>
      </c>
      <c r="E80">
        <f t="shared" si="7"/>
        <v>1</v>
      </c>
    </row>
    <row r="81" spans="1:6">
      <c r="A81" t="s">
        <v>118</v>
      </c>
      <c r="B81" t="s">
        <v>2125</v>
      </c>
      <c r="C81" t="str">
        <f>VLOOKUP(A81,dataset!B:K,9,0)</f>
        <v>Anochetus_punctaticeps_cf_D2423</v>
      </c>
      <c r="D81" t="str">
        <f>VLOOKUP(A81,dataset!B:K,10,0)</f>
        <v>Anochetus_katonae_nr1_D2423</v>
      </c>
      <c r="E81">
        <f t="shared" si="7"/>
        <v>0</v>
      </c>
      <c r="F81" t="str">
        <f t="shared" ref="F81:F82" si="8">"mv "&amp;B81&amp;".contigs.fasta "&amp;D81&amp;".contigs.fasta"</f>
        <v>mv Anochetus_punctaticeps_cf_D2423.contigs.fasta Anochetus_katonae_nr1_D2423.contigs.fasta</v>
      </c>
    </row>
    <row r="82" spans="1:6">
      <c r="A82" t="s">
        <v>115</v>
      </c>
      <c r="B82" t="s">
        <v>2123</v>
      </c>
      <c r="C82" t="str">
        <f>VLOOKUP(A82,dataset!B:K,9,0)</f>
        <v>Anochetus_punctaticeps_D2069</v>
      </c>
      <c r="D82" t="str">
        <f>VLOOKUP(A82,dataset!B:K,10,0)</f>
        <v>Anochetus_talpa_D2069</v>
      </c>
      <c r="E82">
        <f t="shared" si="7"/>
        <v>0</v>
      </c>
      <c r="F82" t="str">
        <f t="shared" si="8"/>
        <v>mv Anochetus_punctaticeps_D2069.contigs.fasta Anochetus_talpa_D2069.contigs.fasta</v>
      </c>
    </row>
    <row r="83" spans="1:6">
      <c r="A83" t="s">
        <v>116</v>
      </c>
      <c r="B83" t="s">
        <v>2124</v>
      </c>
      <c r="C83" t="str">
        <f>VLOOKUP(A83,dataset!B:K,9,0)</f>
        <v>Anochetus_punctaticeps_EX2926</v>
      </c>
      <c r="D83" t="str">
        <f>VLOOKUP(A83,dataset!B:K,10,0)</f>
        <v>Anochetus_punctaticeps_EX2926</v>
      </c>
      <c r="E83">
        <f t="shared" si="7"/>
        <v>1</v>
      </c>
    </row>
    <row r="84" spans="1:6">
      <c r="A84" t="s">
        <v>120</v>
      </c>
      <c r="B84" t="s">
        <v>2126</v>
      </c>
      <c r="C84" t="str">
        <f>VLOOKUP(A84,dataset!B:K,9,0)</f>
        <v>Anochetus_rectangularis_D2068</v>
      </c>
      <c r="D84" t="str">
        <f>VLOOKUP(A84,dataset!B:K,10,0)</f>
        <v>Anochetus_rectangularis_D2068</v>
      </c>
      <c r="E84">
        <f t="shared" si="7"/>
        <v>1</v>
      </c>
    </row>
    <row r="85" spans="1:6">
      <c r="A85" t="s">
        <v>122</v>
      </c>
      <c r="B85" t="s">
        <v>2127</v>
      </c>
      <c r="C85" t="str">
        <f>VLOOKUP(A85,dataset!B:K,9,0)</f>
        <v>Anochetus_renatae_EX2552</v>
      </c>
      <c r="D85" t="str">
        <f>VLOOKUP(A85,dataset!B:K,10,0)</f>
        <v>Anochetus_renatae_EX2552</v>
      </c>
      <c r="E85">
        <f t="shared" si="7"/>
        <v>1</v>
      </c>
    </row>
    <row r="86" spans="1:6">
      <c r="A86" t="s">
        <v>124</v>
      </c>
      <c r="B86" t="s">
        <v>2128</v>
      </c>
      <c r="C86" t="str">
        <f>VLOOKUP(A86,dataset!B:K,9,0)</f>
        <v>Anochetus_rugosus_EX2227</v>
      </c>
      <c r="D86" t="str">
        <f>VLOOKUP(A86,dataset!B:K,10,0)</f>
        <v>Anochetus_rugosus_EX2227</v>
      </c>
      <c r="E86">
        <f t="shared" si="7"/>
        <v>1</v>
      </c>
    </row>
    <row r="87" spans="1:6">
      <c r="A87" t="s">
        <v>3741</v>
      </c>
      <c r="B87" t="s">
        <v>4282</v>
      </c>
      <c r="C87" t="str">
        <f>VLOOKUP(A87,dataset!B:K,9,0)</f>
        <v>Anochetus_sedilloti_EX2934</v>
      </c>
      <c r="D87" t="str">
        <f>VLOOKUP(A87,dataset!B:K,10,0)</f>
        <v>Anochetus_sedilloti_EX2934</v>
      </c>
      <c r="E87">
        <f t="shared" si="7"/>
        <v>1</v>
      </c>
    </row>
    <row r="88" spans="1:6">
      <c r="A88" t="s">
        <v>126</v>
      </c>
      <c r="B88" t="s">
        <v>2129</v>
      </c>
      <c r="C88" t="str">
        <f>VLOOKUP(A88,dataset!B:K,9,0)</f>
        <v>Anochetus_simoni_EX2228</v>
      </c>
      <c r="D88" t="str">
        <f>VLOOKUP(A88,dataset!B:K,10,0)</f>
        <v>Anochetus_simoni_EX2228</v>
      </c>
      <c r="E88">
        <f t="shared" si="7"/>
        <v>1</v>
      </c>
    </row>
    <row r="89" spans="1:6">
      <c r="A89" t="s">
        <v>128</v>
      </c>
      <c r="B89" t="s">
        <v>2130</v>
      </c>
      <c r="C89" t="str">
        <f>VLOOKUP(A89,dataset!B:K,9,0)</f>
        <v>Anochetus_siphneus_D2442</v>
      </c>
      <c r="D89" t="str">
        <f>VLOOKUP(A89,dataset!B:K,10,0)</f>
        <v>Anochetus_siphneus_D2442</v>
      </c>
      <c r="E89">
        <f t="shared" si="7"/>
        <v>1</v>
      </c>
    </row>
    <row r="90" spans="1:6">
      <c r="A90" t="s">
        <v>3743</v>
      </c>
      <c r="B90" t="s">
        <v>4212</v>
      </c>
      <c r="C90" t="str">
        <f>VLOOKUP(A90,dataset!B:K,9,0)</f>
        <v>Anochetus_siphneus_EX2927</v>
      </c>
      <c r="D90" t="str">
        <f>VLOOKUP(A90,dataset!B:K,10,0)</f>
        <v>Anochetus_katonae_nr2_EX2927</v>
      </c>
      <c r="E90">
        <f t="shared" si="7"/>
        <v>0</v>
      </c>
      <c r="F90" t="str">
        <f>"mv "&amp;B90&amp;".contigs.fasta "&amp;D90&amp;".contigs.fasta"</f>
        <v>mv Anochetus_siphneus_EX2927.contigs.fasta Anochetus_katonae_nr2_EX2927.contigs.fasta</v>
      </c>
    </row>
    <row r="91" spans="1:6">
      <c r="A91" t="s">
        <v>130</v>
      </c>
      <c r="B91" t="s">
        <v>2131</v>
      </c>
      <c r="C91" t="str">
        <f>VLOOKUP(A91,dataset!B:K,9,0)</f>
        <v>Anochetus_striatulus_EX2276</v>
      </c>
      <c r="D91" t="str">
        <f>VLOOKUP(A91,dataset!B:K,10,0)</f>
        <v>Anochetus_striatulus_EX2276</v>
      </c>
      <c r="E91">
        <f t="shared" si="7"/>
        <v>1</v>
      </c>
    </row>
    <row r="92" spans="1:6">
      <c r="A92" t="s">
        <v>3745</v>
      </c>
      <c r="B92" t="s">
        <v>4383</v>
      </c>
      <c r="C92" t="str">
        <f>VLOOKUP(A92,dataset!B:K,9,0)</f>
        <v>Anochetus_talpa_D2417</v>
      </c>
      <c r="D92" t="str">
        <f>VLOOKUP(A92,dataset!B:K,10,0)</f>
        <v>Anochetus_talpa_D2417</v>
      </c>
      <c r="E92">
        <f t="shared" si="7"/>
        <v>1</v>
      </c>
    </row>
    <row r="93" spans="1:6">
      <c r="A93" t="s">
        <v>132</v>
      </c>
      <c r="B93" t="s">
        <v>2132</v>
      </c>
      <c r="C93" t="str">
        <f>VLOOKUP(A93,dataset!B:K,9,0)</f>
        <v>Anochetus_targionii_D2070</v>
      </c>
      <c r="D93" t="str">
        <f>VLOOKUP(A93,dataset!B:K,10,0)</f>
        <v>Anochetus_targionii_D2070</v>
      </c>
      <c r="E93">
        <f t="shared" si="7"/>
        <v>1</v>
      </c>
    </row>
    <row r="94" spans="1:6">
      <c r="A94" t="s">
        <v>134</v>
      </c>
      <c r="B94" t="s">
        <v>2133</v>
      </c>
      <c r="C94" t="str">
        <f>VLOOKUP(A94,dataset!B:K,9,0)</f>
        <v>Anochetus_testaceus_EX2902</v>
      </c>
      <c r="D94" t="str">
        <f>VLOOKUP(A94,dataset!B:K,10,0)</f>
        <v>Anochetus_testaceus_EX2902</v>
      </c>
      <c r="E94">
        <f t="shared" si="7"/>
        <v>1</v>
      </c>
    </row>
    <row r="95" spans="1:6">
      <c r="A95" t="s">
        <v>46</v>
      </c>
      <c r="B95" t="s">
        <v>2083</v>
      </c>
      <c r="C95" t="str">
        <f>VLOOKUP(A95,dataset!B:K,9,0)</f>
        <v>Anochetus_TH01_EX2911</v>
      </c>
      <c r="D95" t="str">
        <f>VLOOKUP(A95,dataset!B:K,10,0)</f>
        <v>Anochetus_TH01_EX2911</v>
      </c>
      <c r="E95">
        <f t="shared" si="7"/>
        <v>1</v>
      </c>
    </row>
    <row r="96" spans="1:6">
      <c r="A96" t="s">
        <v>48</v>
      </c>
      <c r="B96" t="s">
        <v>2084</v>
      </c>
      <c r="C96" t="str">
        <f>VLOOKUP(A96,dataset!B:K,9,0)</f>
        <v>Anochetus_TH02_EX2912</v>
      </c>
      <c r="D96" t="str">
        <f>VLOOKUP(A96,dataset!B:K,10,0)</f>
        <v>Anochetus_graeffei_EX2912</v>
      </c>
      <c r="E96">
        <f t="shared" si="7"/>
        <v>0</v>
      </c>
      <c r="F96" t="str">
        <f>"mv "&amp;B96&amp;".contigs.fasta "&amp;D96&amp;".contigs.fasta"</f>
        <v>mv Anochetus_TH02_EX2912.contigs.fasta Anochetus_graeffei_EX2912.contigs.fasta</v>
      </c>
    </row>
    <row r="97" spans="1:6">
      <c r="A97" t="s">
        <v>136</v>
      </c>
      <c r="B97" t="s">
        <v>2134</v>
      </c>
      <c r="C97" t="str">
        <f>VLOOKUP(A97,dataset!B:K,9,0)</f>
        <v>Anochetus_traegaordhi_D2437</v>
      </c>
      <c r="D97" t="str">
        <f>VLOOKUP(A97,dataset!B:K,10,0)</f>
        <v>Anochetus_traegaordhi_D2437</v>
      </c>
      <c r="E97">
        <f t="shared" si="7"/>
        <v>1</v>
      </c>
    </row>
    <row r="98" spans="1:6">
      <c r="A98" t="s">
        <v>138</v>
      </c>
      <c r="B98" t="s">
        <v>2135</v>
      </c>
      <c r="C98" t="str">
        <f>VLOOKUP(A98,dataset!B:K,9,0)</f>
        <v>Anochetus_tua_EX2265</v>
      </c>
      <c r="D98" t="str">
        <f>VLOOKUP(A98,dataset!B:K,10,0)</f>
        <v>Anochetus_tua_EX2265</v>
      </c>
      <c r="E98">
        <f t="shared" si="7"/>
        <v>1</v>
      </c>
    </row>
    <row r="99" spans="1:6">
      <c r="A99" t="s">
        <v>140</v>
      </c>
      <c r="B99" t="s">
        <v>2136</v>
      </c>
      <c r="C99" t="str">
        <f>VLOOKUP(A99,dataset!B:K,9,0)</f>
        <v>Anochetus_turneri_EX2554</v>
      </c>
      <c r="D99" t="str">
        <f>VLOOKUP(A99,dataset!B:K,10,0)</f>
        <v>Anochetus_turneri_EX2554</v>
      </c>
      <c r="E99">
        <f t="shared" si="7"/>
        <v>1</v>
      </c>
    </row>
    <row r="100" spans="1:6">
      <c r="A100" t="s">
        <v>3747</v>
      </c>
      <c r="B100" t="s">
        <v>4248</v>
      </c>
      <c r="C100" t="str">
        <f>VLOOKUP(A100,dataset!B:K,9,0)</f>
        <v>Anochetus_UG01_EX2939</v>
      </c>
      <c r="D100" t="str">
        <f>VLOOKUP(A100,dataset!B:K,10,0)</f>
        <v>Anochetus_UG01_EX2939</v>
      </c>
      <c r="E100">
        <f t="shared" si="7"/>
        <v>1</v>
      </c>
      <c r="F100" t="str">
        <f t="shared" ref="F100:F103" si="9">"mv "&amp;B100&amp;".contigs.fasta "&amp;D100&amp;".contigs.fasta"</f>
        <v>mv Anochetus_UG01_EX2939.contigs.fasta Anochetus_UG01_EX2939.contigs.fasta</v>
      </c>
    </row>
    <row r="101" spans="1:6">
      <c r="A101" t="s">
        <v>3749</v>
      </c>
      <c r="B101" t="s">
        <v>4294</v>
      </c>
      <c r="C101" t="str">
        <f>VLOOKUP(A101,dataset!B:K,9,0)</f>
        <v>Anochetus_UG03_EX2943</v>
      </c>
      <c r="D101" t="str">
        <f>VLOOKUP(A101,dataset!B:K,10,0)</f>
        <v>Anochetus_katonae_EX2943</v>
      </c>
      <c r="E101">
        <f t="shared" si="7"/>
        <v>0</v>
      </c>
      <c r="F101" t="str">
        <f t="shared" si="9"/>
        <v>mv Anochetus_UG03_EX2943.contigs.fasta Anochetus_katonae_EX2943.contigs.fasta</v>
      </c>
    </row>
    <row r="102" spans="1:6">
      <c r="A102" t="s">
        <v>3751</v>
      </c>
      <c r="B102" t="s">
        <v>4272</v>
      </c>
      <c r="C102" t="str">
        <f>VLOOKUP(A102,dataset!B:K,9,0)</f>
        <v>Anochetus_UG05_EX2941</v>
      </c>
      <c r="D102" t="str">
        <f>VLOOKUP(A102,dataset!B:K,10,0)</f>
        <v>Anochetus_africanus_EX2941</v>
      </c>
      <c r="E102">
        <f t="shared" si="7"/>
        <v>0</v>
      </c>
      <c r="F102" t="str">
        <f t="shared" si="9"/>
        <v>mv Anochetus_UG05_EX2941.contigs.fasta Anochetus_africanus_EX2941.contigs.fasta</v>
      </c>
    </row>
    <row r="103" spans="1:6">
      <c r="A103" t="s">
        <v>3753</v>
      </c>
      <c r="B103" t="s">
        <v>4260</v>
      </c>
      <c r="C103" t="str">
        <f>VLOOKUP(A103,dataset!B:K,9,0)</f>
        <v>Anochetus_UG09_EX2940</v>
      </c>
      <c r="D103" t="str">
        <f>VLOOKUP(A103,dataset!B:K,10,0)</f>
        <v>Anochetus_katonae_EX2940</v>
      </c>
      <c r="E103">
        <f t="shared" si="7"/>
        <v>0</v>
      </c>
      <c r="F103" t="str">
        <f t="shared" si="9"/>
        <v>mv Anochetus_UG09_EX2940.contigs.fasta Anochetus_katonae_EX2940.contigs.fasta</v>
      </c>
    </row>
    <row r="104" spans="1:6">
      <c r="A104" t="s">
        <v>142</v>
      </c>
      <c r="B104" t="s">
        <v>2137</v>
      </c>
      <c r="C104" t="str">
        <f>VLOOKUP(A104,dataset!B:K,9,0)</f>
        <v>Anochetus_yerburyi_D1987</v>
      </c>
      <c r="D104" t="str">
        <f>VLOOKUP(A104,dataset!B:K,10,0)</f>
        <v>Anochetus_yerburyi_D1987</v>
      </c>
      <c r="E104">
        <f t="shared" si="7"/>
        <v>1</v>
      </c>
    </row>
    <row r="105" spans="1:6">
      <c r="A105" t="s">
        <v>144</v>
      </c>
      <c r="B105" t="s">
        <v>2138</v>
      </c>
      <c r="C105" t="str">
        <f>VLOOKUP(A105,dataset!B:K,9,0)</f>
        <v>Asphinctopone_silvestrii_D0945</v>
      </c>
      <c r="D105" t="str">
        <f>VLOOKUP(A105,dataset!B:K,10,0)</f>
        <v>Asphinctopone_silvestrii_D0945</v>
      </c>
      <c r="E105">
        <f t="shared" si="7"/>
        <v>1</v>
      </c>
    </row>
    <row r="106" spans="1:6">
      <c r="A106" t="s">
        <v>146</v>
      </c>
      <c r="B106" t="s">
        <v>2139</v>
      </c>
      <c r="C106" t="str">
        <f>VLOOKUP(A106,dataset!B:K,9,0)</f>
        <v>Austroponera_castanea_EX2322</v>
      </c>
      <c r="D106" t="str">
        <f>VLOOKUP(A106,dataset!B:K,10,0)</f>
        <v>Austroponera_castanea_EX2322</v>
      </c>
      <c r="E106">
        <f t="shared" si="7"/>
        <v>1</v>
      </c>
    </row>
    <row r="107" spans="1:6">
      <c r="A107" t="s">
        <v>148</v>
      </c>
      <c r="B107" t="s">
        <v>2140</v>
      </c>
      <c r="C107" t="str">
        <f>VLOOKUP(A107,dataset!B:K,9,0)</f>
        <v>Austroponera_rufonigra_EX2556</v>
      </c>
      <c r="D107" t="str">
        <f>VLOOKUP(A107,dataset!B:K,10,0)</f>
        <v>Austroponera_rufonigra_EX2556</v>
      </c>
      <c r="E107">
        <f t="shared" si="7"/>
        <v>1</v>
      </c>
    </row>
    <row r="108" spans="1:6">
      <c r="A108" t="s">
        <v>150</v>
      </c>
      <c r="B108" t="s">
        <v>2141</v>
      </c>
      <c r="C108" t="str">
        <f>VLOOKUP(A108,dataset!B:K,9,0)</f>
        <v>Belonopelta_attenuata_EX2501</v>
      </c>
      <c r="D108" t="str">
        <f>VLOOKUP(A108,dataset!B:K,10,0)</f>
        <v>Belonopelta_attenuata_EX2501</v>
      </c>
      <c r="E108">
        <f t="shared" si="7"/>
        <v>1</v>
      </c>
    </row>
    <row r="109" spans="1:6">
      <c r="A109" t="s">
        <v>1566</v>
      </c>
      <c r="B109" t="s">
        <v>2142</v>
      </c>
      <c r="C109" t="str">
        <f>VLOOKUP(A109,dataset!B:K,9,0)</f>
        <v>Belonopelta_deletrix_BEB019</v>
      </c>
      <c r="D109" t="str">
        <f>VLOOKUP(A109,dataset!B:K,10,0)</f>
        <v>Belonopelta_deletrix_BEB019</v>
      </c>
      <c r="E109">
        <f t="shared" si="7"/>
        <v>1</v>
      </c>
    </row>
    <row r="110" spans="1:6">
      <c r="A110" t="s">
        <v>1567</v>
      </c>
      <c r="B110" t="s">
        <v>2143</v>
      </c>
      <c r="C110" t="str">
        <f>VLOOKUP(A110,dataset!B:K,9,0)</f>
        <v>Belonopelta_deletrix_BEB022</v>
      </c>
      <c r="D110" t="str">
        <f>VLOOKUP(A110,dataset!B:K,10,0)</f>
        <v>Belonopelta_deletrix_BEB022</v>
      </c>
      <c r="E110">
        <f t="shared" si="7"/>
        <v>1</v>
      </c>
    </row>
    <row r="111" spans="1:6">
      <c r="A111" t="s">
        <v>1568</v>
      </c>
      <c r="B111" t="s">
        <v>2144</v>
      </c>
      <c r="C111" t="str">
        <f>VLOOKUP(A111,dataset!B:K,9,0)</f>
        <v>Belonopelta_deletrix_BEB024</v>
      </c>
      <c r="D111" t="str">
        <f>VLOOKUP(A111,dataset!B:K,10,0)</f>
        <v>Belonopelta_deletrix_BEB024</v>
      </c>
      <c r="E111">
        <f t="shared" si="7"/>
        <v>1</v>
      </c>
    </row>
    <row r="112" spans="1:6">
      <c r="A112" t="s">
        <v>3758</v>
      </c>
      <c r="B112" t="s">
        <v>4276</v>
      </c>
      <c r="C112" t="str">
        <f>VLOOKUP(A112,dataset!B:K,9,0)</f>
        <v>Boloponera_ikemkha_EX2977</v>
      </c>
      <c r="D112" t="str">
        <f>VLOOKUP(A112,dataset!B:K,10,0)</f>
        <v>Boloponera_ikemkha_EX2977</v>
      </c>
      <c r="E112">
        <f t="shared" si="7"/>
        <v>1</v>
      </c>
    </row>
    <row r="113" spans="1:6">
      <c r="A113" t="s">
        <v>317</v>
      </c>
      <c r="B113" t="s">
        <v>5826</v>
      </c>
      <c r="C113" t="str">
        <f>VLOOKUP(A113,dataset!B:K,9,0)</f>
        <v>Euponera_AFR04_EX2735</v>
      </c>
      <c r="D113" t="str">
        <f>VLOOKUP(A113,dataset!B:K,10,0)</f>
        <v>Bothroponera_soror_EX2735</v>
      </c>
      <c r="E113">
        <f t="shared" si="7"/>
        <v>0</v>
      </c>
      <c r="F113" t="str">
        <f>"mv "&amp;B113&amp;".contigs.fasta "&amp;D113&amp;".contigs.fasta"</f>
        <v>mv Bothroponera_AFR04_EX2735.contigs.fasta Bothroponera_soror_EX2735.contigs.fasta</v>
      </c>
    </row>
    <row r="114" spans="1:6">
      <c r="A114" t="s">
        <v>153</v>
      </c>
      <c r="B114" t="s">
        <v>2145</v>
      </c>
      <c r="C114" t="str">
        <f>VLOOKUP(A114,dataset!B:K,9,0)</f>
        <v>Bothroponera_AFRC_MZ01_D2432</v>
      </c>
      <c r="D114" t="str">
        <f>VLOOKUP(A114,dataset!B:K,10,0)</f>
        <v>Bothroponera_AFRC_MZ01_D2432</v>
      </c>
      <c r="E114">
        <f t="shared" si="7"/>
        <v>1</v>
      </c>
    </row>
    <row r="115" spans="1:6">
      <c r="A115" t="s">
        <v>155</v>
      </c>
      <c r="B115" t="s">
        <v>2146</v>
      </c>
      <c r="C115" t="str">
        <f>VLOOKUP(A115,dataset!B:K,9,0)</f>
        <v>Bothroponera_AFRC_MZ02_D2429</v>
      </c>
      <c r="D115" t="str">
        <f>VLOOKUP(A115,dataset!B:K,10,0)</f>
        <v>Bothroponera_silvestrii_D2429</v>
      </c>
      <c r="E115">
        <f t="shared" si="7"/>
        <v>0</v>
      </c>
      <c r="F115" t="str">
        <f>"mv "&amp;B115&amp;".contigs.fasta "&amp;D115&amp;".contigs.fasta"</f>
        <v>mv Bothroponera_AFRC_MZ02_D2429.contigs.fasta Bothroponera_silvestrii_D2429.contigs.fasta</v>
      </c>
    </row>
    <row r="116" spans="1:6">
      <c r="A116" t="s">
        <v>157</v>
      </c>
      <c r="B116" t="s">
        <v>2147</v>
      </c>
      <c r="C116" t="str">
        <f>VLOOKUP(A116,dataset!B:K,9,0)</f>
        <v>Bothroponera_strigulosa_D2436</v>
      </c>
      <c r="D116" t="str">
        <f>VLOOKUP(A116,dataset!B:K,10,0)</f>
        <v>Bothroponera_strigulosa_D2436</v>
      </c>
      <c r="E116">
        <f t="shared" si="7"/>
        <v>0</v>
      </c>
    </row>
    <row r="117" spans="1:6">
      <c r="A117" t="s">
        <v>159</v>
      </c>
      <c r="B117" t="s">
        <v>2148</v>
      </c>
      <c r="C117" t="str">
        <f>VLOOKUP(A117,dataset!B:K,9,0)</f>
        <v>Bothroponera_berthoudi_D2449</v>
      </c>
      <c r="D117" t="str">
        <f>VLOOKUP(A117,dataset!B:K,10,0)</f>
        <v>Bothroponera_berthoudi_D2449</v>
      </c>
      <c r="E117">
        <f t="shared" si="7"/>
        <v>1</v>
      </c>
    </row>
    <row r="118" spans="1:6">
      <c r="A118" t="s">
        <v>1569</v>
      </c>
      <c r="B118" t="s">
        <v>2149</v>
      </c>
      <c r="C118" t="str">
        <f>VLOOKUP(A118,dataset!B:K,9,0)</f>
        <v>Bothroponera_cambouei_MAMI0382_CASENT0299201</v>
      </c>
      <c r="D118" t="str">
        <f>VLOOKUP(A118,dataset!B:K,10,0)</f>
        <v>Bothroponera_cambouei_MAMI0382_CASENT0299201</v>
      </c>
      <c r="E118">
        <f t="shared" si="7"/>
        <v>1</v>
      </c>
    </row>
    <row r="119" spans="1:6">
      <c r="A119" t="s">
        <v>162</v>
      </c>
      <c r="B119" t="s">
        <v>2150</v>
      </c>
      <c r="C119" t="str">
        <f>VLOOKUP(A119,dataset!B:K,9,0)</f>
        <v>Bothroponera_cavernosa_D2435</v>
      </c>
      <c r="D119" t="str">
        <f>VLOOKUP(A119,dataset!B:K,10,0)</f>
        <v>Bothroponera_cavernosa_D2435</v>
      </c>
      <c r="E119">
        <f t="shared" si="7"/>
        <v>1</v>
      </c>
    </row>
    <row r="120" spans="1:6">
      <c r="A120" t="s">
        <v>1571</v>
      </c>
      <c r="B120" t="s">
        <v>2151</v>
      </c>
      <c r="C120" t="str">
        <f>VLOOKUP(A120,dataset!B:K,9,0)</f>
        <v>Bothroponera_comorensis_MAMI0516_CASENT0212399</v>
      </c>
      <c r="D120" t="str">
        <f>VLOOKUP(A120,dataset!B:K,10,0)</f>
        <v>Bothroponera_comorensis_MAMI0516_CASENT0212399</v>
      </c>
      <c r="E120">
        <f t="shared" si="7"/>
        <v>1</v>
      </c>
    </row>
    <row r="121" spans="1:6">
      <c r="A121" t="s">
        <v>165</v>
      </c>
      <c r="B121" t="s">
        <v>2152</v>
      </c>
      <c r="C121" t="str">
        <f>VLOOKUP(A121,dataset!B:K,9,0)</f>
        <v>Bothroponera_crassa_D2071</v>
      </c>
      <c r="D121" t="str">
        <f>VLOOKUP(A121,dataset!B:K,10,0)</f>
        <v>Bothroponera_ilgii_D2071</v>
      </c>
      <c r="E121">
        <f t="shared" si="7"/>
        <v>0</v>
      </c>
      <c r="F121" t="str">
        <f>"mv "&amp;B121&amp;".contigs.fasta "&amp;D121&amp;".contigs.fasta"</f>
        <v>mv Bothroponera_crassa_D2071.contigs.fasta Bothroponera_ilgii_D2071.contigs.fasta</v>
      </c>
    </row>
    <row r="122" spans="1:6">
      <c r="A122" t="s">
        <v>167</v>
      </c>
      <c r="B122" t="s">
        <v>2153</v>
      </c>
      <c r="C122" t="str">
        <f>VLOOKUP(A122,dataset!B:K,9,0)</f>
        <v>Bothroponera_fugax_D2448</v>
      </c>
      <c r="D122" t="str">
        <f>VLOOKUP(A122,dataset!B:K,10,0)</f>
        <v>Bothroponera_fugax_D2448</v>
      </c>
      <c r="E122">
        <f t="shared" si="7"/>
        <v>1</v>
      </c>
    </row>
    <row r="123" spans="1:6">
      <c r="A123" t="s">
        <v>169</v>
      </c>
      <c r="B123" t="s">
        <v>2154</v>
      </c>
      <c r="C123" t="str">
        <f>VLOOKUP(A123,dataset!B:K,9,0)</f>
        <v>Bothroponera_granosa_D2451</v>
      </c>
      <c r="D123" t="str">
        <f>VLOOKUP(A123,dataset!B:K,10,0)</f>
        <v>Bothroponera_granosa_D2451</v>
      </c>
      <c r="E123">
        <f t="shared" si="7"/>
        <v>1</v>
      </c>
    </row>
    <row r="124" spans="1:6">
      <c r="A124" t="s">
        <v>171</v>
      </c>
      <c r="B124" t="s">
        <v>2155</v>
      </c>
      <c r="C124" t="str">
        <f>VLOOKUP(A124,dataset!B:K,9,0)</f>
        <v>Bothroponera_ilgii_D2425</v>
      </c>
      <c r="D124" t="str">
        <f>VLOOKUP(A124,dataset!B:K,10,0)</f>
        <v>Bothroponera_ilgii_D2425</v>
      </c>
      <c r="E124">
        <f t="shared" si="7"/>
        <v>1</v>
      </c>
      <c r="F124" t="str">
        <f>"mv "&amp;B124&amp;".contigs.fasta "&amp;D124&amp;".contigs.fasta"</f>
        <v>mv Bothroponera_ilgii_D2425.contigs.fasta Bothroponera_ilgii_D2425.contigs.fasta</v>
      </c>
    </row>
    <row r="125" spans="1:6">
      <c r="A125" t="s">
        <v>173</v>
      </c>
      <c r="B125" t="s">
        <v>2156</v>
      </c>
      <c r="C125" t="str">
        <f>VLOOKUP(A125,dataset!B:K,9,0)</f>
        <v>Bothroponera_kruegeri_EX2557</v>
      </c>
      <c r="D125" t="str">
        <f>VLOOKUP(A125,dataset!B:K,10,0)</f>
        <v>Bothroponera_kruegeri_EX2557</v>
      </c>
      <c r="E125">
        <f t="shared" si="7"/>
        <v>1</v>
      </c>
    </row>
    <row r="126" spans="1:6">
      <c r="A126" t="s">
        <v>1573</v>
      </c>
      <c r="B126" t="s">
        <v>2157</v>
      </c>
      <c r="C126" t="str">
        <f>VLOOKUP(A126,dataset!B:K,9,0)</f>
        <v>Bothroponera_masoala_MAMI0517_BLF00882_5_1</v>
      </c>
      <c r="D126" t="str">
        <f>VLOOKUP(A126,dataset!B:K,10,0)</f>
        <v>Bothroponera_masoala_MAMI0517_BLF00882_5_1</v>
      </c>
      <c r="E126">
        <f t="shared" si="7"/>
        <v>1</v>
      </c>
    </row>
    <row r="127" spans="1:6">
      <c r="A127" t="s">
        <v>176</v>
      </c>
      <c r="B127" t="s">
        <v>2158</v>
      </c>
      <c r="C127" t="str">
        <f>VLOOKUP(A127,dataset!B:K,9,0)</f>
        <v>Bothroponera_pachyderma_D2426</v>
      </c>
      <c r="D127" t="str">
        <f>VLOOKUP(A127,dataset!B:K,10,0)</f>
        <v>Bothroponera_pachyderma_D2426</v>
      </c>
      <c r="E127">
        <f t="shared" si="7"/>
        <v>1</v>
      </c>
    </row>
    <row r="128" spans="1:6">
      <c r="A128" t="s">
        <v>1574</v>
      </c>
      <c r="B128" t="s">
        <v>2159</v>
      </c>
      <c r="C128" t="str">
        <f>VLOOKUP(A128,dataset!B:K,9,0)</f>
        <v>Bothroponera_perroti_BBX469_CASENT0347712</v>
      </c>
      <c r="D128" t="str">
        <f>VLOOKUP(A128,dataset!B:K,10,0)</f>
        <v>Bothroponera_perroti_BBX469_CASENT0347712</v>
      </c>
      <c r="E128">
        <f t="shared" si="7"/>
        <v>1</v>
      </c>
    </row>
    <row r="129" spans="1:6">
      <c r="A129" t="s">
        <v>1576</v>
      </c>
      <c r="B129" t="s">
        <v>2160</v>
      </c>
      <c r="C129" t="str">
        <f>VLOOKUP(A129,dataset!B:K,9,0)</f>
        <v>Bothroponera_planicornis_MAMI0518_CASENT0247233</v>
      </c>
      <c r="D129" t="str">
        <f>VLOOKUP(A129,dataset!B:K,10,0)</f>
        <v>Bothroponera_planicornis_MAMI0518_CASENT0247233</v>
      </c>
      <c r="E129">
        <f t="shared" si="7"/>
        <v>1</v>
      </c>
    </row>
    <row r="130" spans="1:6">
      <c r="A130" t="s">
        <v>3761</v>
      </c>
      <c r="B130" t="s">
        <v>4414</v>
      </c>
      <c r="C130" t="str">
        <f>VLOOKUP(A130,dataset!B:K,9,0)</f>
        <v>Bothroponera_pumicosa_D2821</v>
      </c>
      <c r="D130" t="str">
        <f>VLOOKUP(A130,dataset!B:K,10,0)</f>
        <v>Bothroponera_pumicosa_D2821</v>
      </c>
      <c r="E130">
        <f t="shared" si="7"/>
        <v>1</v>
      </c>
    </row>
    <row r="131" spans="1:6">
      <c r="A131" t="s">
        <v>182</v>
      </c>
      <c r="B131" t="s">
        <v>2161</v>
      </c>
      <c r="C131" t="str">
        <f>VLOOKUP(A131,dataset!B:K,9,0)</f>
        <v>Bothroponera_sculpturata_D2450</v>
      </c>
      <c r="D131" t="str">
        <f>VLOOKUP(A131,dataset!B:K,10,0)</f>
        <v>Bothroponera_sculpturata_D2450</v>
      </c>
      <c r="E131">
        <f t="shared" ref="E131:E194" si="10">IF(B131=D131,1,0)</f>
        <v>1</v>
      </c>
    </row>
    <row r="132" spans="1:6">
      <c r="A132" t="s">
        <v>184</v>
      </c>
      <c r="B132" t="s">
        <v>2162</v>
      </c>
      <c r="C132" t="str">
        <f>VLOOKUP(A132,dataset!B:K,9,0)</f>
        <v>Bothroponera_silvestrii_D2428</v>
      </c>
      <c r="D132" t="str">
        <f>VLOOKUP(A132,dataset!B:K,10,0)</f>
        <v>Bothroponera_silvestrii_D2428</v>
      </c>
      <c r="E132">
        <f t="shared" si="10"/>
        <v>1</v>
      </c>
    </row>
    <row r="133" spans="1:6">
      <c r="A133" t="s">
        <v>186</v>
      </c>
      <c r="B133" t="s">
        <v>2163</v>
      </c>
      <c r="C133" t="str">
        <f>VLOOKUP(A133,dataset!B:K,9,0)</f>
        <v>Bothroponera_soror_EX2366</v>
      </c>
      <c r="D133" t="str">
        <f>VLOOKUP(A133,dataset!B:K,10,0)</f>
        <v>Bothroponera_soror_EX2366</v>
      </c>
      <c r="E133">
        <f t="shared" si="10"/>
        <v>1</v>
      </c>
    </row>
    <row r="134" spans="1:6">
      <c r="A134" t="s">
        <v>188</v>
      </c>
      <c r="B134" t="s">
        <v>2164</v>
      </c>
      <c r="C134" t="str">
        <f>VLOOKUP(A134,dataset!B:K,9,0)</f>
        <v>Bothroponera_strigulosa_D2427</v>
      </c>
      <c r="D134" t="str">
        <f>VLOOKUP(A134,dataset!B:K,10,0)</f>
        <v>Bothroponera_strigulosa_D2427</v>
      </c>
      <c r="E134">
        <f t="shared" si="10"/>
        <v>1</v>
      </c>
    </row>
    <row r="135" spans="1:6">
      <c r="A135" t="s">
        <v>190</v>
      </c>
      <c r="B135" t="s">
        <v>2165</v>
      </c>
      <c r="C135" t="str">
        <f>VLOOKUP(A135,dataset!B:K,9,0)</f>
        <v>Bothroponera_talpa_EX2323</v>
      </c>
      <c r="D135" t="str">
        <f>VLOOKUP(A135,dataset!B:K,10,0)</f>
        <v>Bothroponera_talpa_EX2323</v>
      </c>
      <c r="E135">
        <f t="shared" si="10"/>
        <v>1</v>
      </c>
    </row>
    <row r="136" spans="1:6">
      <c r="A136" t="s">
        <v>1578</v>
      </c>
      <c r="B136" t="s">
        <v>2166</v>
      </c>
      <c r="C136" t="str">
        <f>VLOOKUP(A136,dataset!B:K,9,0)</f>
        <v>Bothroponera_tavaratra_MAMI0519_CASENT0370687</v>
      </c>
      <c r="D136" t="str">
        <f>VLOOKUP(A136,dataset!B:K,10,0)</f>
        <v>Bothroponera_tavaratra_MAMI0519_CASENT0370687</v>
      </c>
      <c r="E136">
        <f t="shared" si="10"/>
        <v>1</v>
      </c>
    </row>
    <row r="137" spans="1:6">
      <c r="A137" t="s">
        <v>1580</v>
      </c>
      <c r="B137" t="s">
        <v>2167</v>
      </c>
      <c r="C137" t="str">
        <f>VLOOKUP(A137,dataset!B:K,9,0)</f>
        <v>Bothroponera_vazimba_BBX471_CASENT0347714</v>
      </c>
      <c r="D137" t="str">
        <f>VLOOKUP(A137,dataset!B:K,10,0)</f>
        <v>Bothroponera_vazimba_BBX471_CASENT0347714</v>
      </c>
      <c r="E137">
        <f t="shared" si="10"/>
        <v>1</v>
      </c>
    </row>
    <row r="138" spans="1:6">
      <c r="A138" t="s">
        <v>1582</v>
      </c>
      <c r="B138" t="s">
        <v>2168</v>
      </c>
      <c r="C138" t="str">
        <f>VLOOKUP(A138,dataset!B:K,9,0)</f>
        <v>Bothroponera_wasmannii_BBX472_CASENT0347715</v>
      </c>
      <c r="D138" t="str">
        <f>VLOOKUP(A138,dataset!B:K,10,0)</f>
        <v>Bothroponera_wasmannii_BBX472_CASENT0347715</v>
      </c>
      <c r="E138">
        <f t="shared" si="10"/>
        <v>1</v>
      </c>
    </row>
    <row r="139" spans="1:6">
      <c r="A139" t="s">
        <v>195</v>
      </c>
      <c r="B139" t="s">
        <v>2169</v>
      </c>
      <c r="C139" t="str">
        <f>VLOOKUP(A139,dataset!B:K,9,0)</f>
        <v>Brachyponera_chinensis_EX2358</v>
      </c>
      <c r="D139" t="str">
        <f>VLOOKUP(A139,dataset!B:K,10,0)</f>
        <v>Brachyponera_chinensis_EX2358</v>
      </c>
      <c r="E139">
        <f t="shared" si="10"/>
        <v>1</v>
      </c>
    </row>
    <row r="140" spans="1:6">
      <c r="A140" t="s">
        <v>197</v>
      </c>
      <c r="B140" t="s">
        <v>2170</v>
      </c>
      <c r="C140" t="str">
        <f>VLOOKUP(A140,dataset!B:K,9,0)</f>
        <v>Brachyponera_christmasi_EX2558</v>
      </c>
      <c r="D140" t="str">
        <f>VLOOKUP(A140,dataset!B:K,10,0)</f>
        <v>Brachyponera_obscurans_EX2558</v>
      </c>
      <c r="E140">
        <f t="shared" si="10"/>
        <v>0</v>
      </c>
    </row>
    <row r="141" spans="1:6">
      <c r="A141" t="s">
        <v>199</v>
      </c>
      <c r="B141" t="s">
        <v>2171</v>
      </c>
      <c r="C141" t="str">
        <f>VLOOKUP(A141,dataset!B:K,9,0)</f>
        <v>Brachyponera_croceicornis_EX2696</v>
      </c>
      <c r="D141" t="str">
        <f>VLOOKUP(A141,dataset!B:K,10,0)</f>
        <v>Brachyponera_obscurans_EX2696</v>
      </c>
      <c r="E141">
        <f t="shared" si="10"/>
        <v>0</v>
      </c>
    </row>
    <row r="142" spans="1:6">
      <c r="A142" t="s">
        <v>201</v>
      </c>
      <c r="B142" t="s">
        <v>2172</v>
      </c>
      <c r="C142" t="str">
        <f>VLOOKUP(A142,dataset!B:K,9,0)</f>
        <v>Brachyponera_lutea_EX2695</v>
      </c>
      <c r="D142" t="str">
        <f>VLOOKUP(A142,dataset!B:K,10,0)</f>
        <v>Brachyponera_lutea_EX2695</v>
      </c>
      <c r="E142">
        <f t="shared" si="10"/>
        <v>1</v>
      </c>
    </row>
    <row r="143" spans="1:6">
      <c r="A143" t="s">
        <v>3764</v>
      </c>
      <c r="B143" t="s">
        <v>4331</v>
      </c>
      <c r="C143" t="str">
        <f>VLOOKUP(A143,dataset!B:K,9,0)</f>
        <v>Brachyponera_Mad01_EX3075</v>
      </c>
      <c r="D143" t="str">
        <f>VLOOKUP(A143,dataset!B:K,10,0)</f>
        <v>Brachyponera_obscurans_EX3075</v>
      </c>
      <c r="E143">
        <f t="shared" si="10"/>
        <v>0</v>
      </c>
      <c r="F143" t="str">
        <f>"mv "&amp;B143&amp;".contigs.fasta "&amp;D143&amp;".contigs.fasta"</f>
        <v>mv Brachyponera_Mad01_EX3075.contigs.fasta Brachyponera_obscurans_EX3075.contigs.fasta</v>
      </c>
    </row>
    <row r="144" spans="1:6">
      <c r="A144" t="s">
        <v>203</v>
      </c>
      <c r="B144" t="s">
        <v>2173</v>
      </c>
      <c r="C144" t="str">
        <f>VLOOKUP(A144,dataset!B:K,9,0)</f>
        <v>Brachyponera_nigrita_EX2685</v>
      </c>
      <c r="D144" t="str">
        <f>VLOOKUP(A144,dataset!B:K,10,0)</f>
        <v>Brachyponera_nigrita_EX2685</v>
      </c>
      <c r="E144">
        <f t="shared" si="10"/>
        <v>1</v>
      </c>
    </row>
    <row r="145" spans="1:6">
      <c r="A145" t="s">
        <v>205</v>
      </c>
      <c r="B145" t="s">
        <v>2174</v>
      </c>
      <c r="C145" t="str">
        <f>VLOOKUP(A145,dataset!B:K,9,0)</f>
        <v>Brachyponera_pilidorsalis_EX2677</v>
      </c>
      <c r="D145" t="str">
        <f>VLOOKUP(A145,dataset!B:K,10,0)</f>
        <v>Brachyponera_pilidorsalis_EX2677</v>
      </c>
      <c r="E145">
        <f t="shared" si="10"/>
        <v>1</v>
      </c>
    </row>
    <row r="146" spans="1:6">
      <c r="A146" t="s">
        <v>207</v>
      </c>
      <c r="B146" t="s">
        <v>2175</v>
      </c>
      <c r="C146" t="str">
        <f>VLOOKUP(A146,dataset!B:K,9,0)</f>
        <v>Brachyponera_sennaarensis_D2433</v>
      </c>
      <c r="D146" t="str">
        <f>VLOOKUP(A146,dataset!B:K,10,0)</f>
        <v>Brachyponera_sennaarensis_D2433</v>
      </c>
      <c r="E146">
        <f t="shared" si="10"/>
        <v>1</v>
      </c>
    </row>
    <row r="147" spans="1:6">
      <c r="A147" t="s">
        <v>3766</v>
      </c>
      <c r="B147" t="s">
        <v>4320</v>
      </c>
      <c r="C147" t="str">
        <f>VLOOKUP(A147,dataset!B:K,9,0)</f>
        <v>Brachyponera_Weam01_EX3074</v>
      </c>
      <c r="D147" t="str">
        <f>VLOOKUP(A147,dataset!B:K,10,0)</f>
        <v>Brachyponera_lutea_EX3074</v>
      </c>
      <c r="E147">
        <f t="shared" si="10"/>
        <v>0</v>
      </c>
      <c r="F147" t="str">
        <f>"mv "&amp;B147&amp;".contigs.fasta "&amp;D147&amp;".contigs.fasta"</f>
        <v>mv Brachyponera_Weam01_EX3074.contigs.fasta Brachyponera_lutea_EX3074.contigs.fasta</v>
      </c>
    </row>
    <row r="148" spans="1:6">
      <c r="A148" t="s">
        <v>209</v>
      </c>
      <c r="B148" t="s">
        <v>2176</v>
      </c>
      <c r="C148" t="str">
        <f>VLOOKUP(A148,dataset!B:K,9,0)</f>
        <v>Buniapone_amblyops_EX2367</v>
      </c>
      <c r="D148" t="str">
        <f>VLOOKUP(A148,dataset!B:K,10,0)</f>
        <v>Buniapone_amblyops_EX2367</v>
      </c>
      <c r="E148">
        <f t="shared" si="10"/>
        <v>1</v>
      </c>
    </row>
    <row r="149" spans="1:6">
      <c r="A149" t="s">
        <v>211</v>
      </c>
      <c r="B149" t="s">
        <v>2177</v>
      </c>
      <c r="C149" t="str">
        <f>VLOOKUP(A149,dataset!B:K,9,0)</f>
        <v>Centromyrmex_alfaroi_EX2320</v>
      </c>
      <c r="D149" t="str">
        <f>VLOOKUP(A149,dataset!B:K,10,0)</f>
        <v>Centromyrmex_alfaroi_EX2320</v>
      </c>
      <c r="E149">
        <f t="shared" si="10"/>
        <v>1</v>
      </c>
    </row>
    <row r="150" spans="1:6">
      <c r="A150" t="s">
        <v>213</v>
      </c>
      <c r="B150" t="s">
        <v>2178</v>
      </c>
      <c r="C150" t="str">
        <f>VLOOKUP(A150,dataset!B:K,9,0)</f>
        <v>Centromyrmex_angolensis_D0391</v>
      </c>
      <c r="D150" t="str">
        <f>VLOOKUP(A150,dataset!B:K,10,0)</f>
        <v>Centromyrmex_angolensis_D0391</v>
      </c>
      <c r="E150">
        <f t="shared" si="10"/>
        <v>1</v>
      </c>
    </row>
    <row r="151" spans="1:6">
      <c r="A151" t="s">
        <v>215</v>
      </c>
      <c r="B151" t="s">
        <v>2179</v>
      </c>
      <c r="C151" t="str">
        <f>VLOOKUP(A151,dataset!B:K,9,0)</f>
        <v>Centromyrmex_brachycola_EX2230</v>
      </c>
      <c r="D151" t="str">
        <f>VLOOKUP(A151,dataset!B:K,10,0)</f>
        <v>Centromyrmex_brachycola_EX2230</v>
      </c>
      <c r="E151">
        <f t="shared" si="10"/>
        <v>1</v>
      </c>
    </row>
    <row r="152" spans="1:6">
      <c r="A152" t="s">
        <v>217</v>
      </c>
      <c r="B152" t="s">
        <v>2180</v>
      </c>
      <c r="C152" t="str">
        <f>VLOOKUP(A152,dataset!B:K,9,0)</f>
        <v>Centromyrmex_feae_EX2688</v>
      </c>
      <c r="D152" t="str">
        <f>VLOOKUP(A152,dataset!B:K,10,0)</f>
        <v>Centromyrmex_feae_EX2688</v>
      </c>
      <c r="E152">
        <f t="shared" si="10"/>
        <v>1</v>
      </c>
    </row>
    <row r="153" spans="1:6">
      <c r="A153" t="s">
        <v>219</v>
      </c>
      <c r="B153" t="s">
        <v>2181</v>
      </c>
      <c r="C153" t="str">
        <f>VLOOKUP(A153,dataset!B:K,9,0)</f>
        <v>Centromyrmex_fugator_D2431</v>
      </c>
      <c r="D153" t="str">
        <f>VLOOKUP(A153,dataset!B:K,10,0)</f>
        <v>Centromyrmex_fugator_D2431</v>
      </c>
      <c r="E153">
        <f t="shared" si="10"/>
        <v>1</v>
      </c>
    </row>
    <row r="154" spans="1:6">
      <c r="A154" t="s">
        <v>221</v>
      </c>
      <c r="B154" t="s">
        <v>2182</v>
      </c>
      <c r="C154" t="str">
        <f>VLOOKUP(A154,dataset!B:K,9,0)</f>
        <v>Centromyrmex_hamulatus_EX2669</v>
      </c>
      <c r="D154" t="str">
        <f>VLOOKUP(A154,dataset!B:K,10,0)</f>
        <v>Centromyrmex_hamulatus_EX2669</v>
      </c>
      <c r="E154">
        <f t="shared" si="10"/>
        <v>1</v>
      </c>
    </row>
    <row r="155" spans="1:6">
      <c r="A155" t="s">
        <v>223</v>
      </c>
      <c r="B155" t="s">
        <v>2183</v>
      </c>
      <c r="C155" t="str">
        <f>VLOOKUP(A155,dataset!B:K,9,0)</f>
        <v>Centromyrmex_sellaris_D2430</v>
      </c>
      <c r="D155" t="str">
        <f>VLOOKUP(A155,dataset!B:K,10,0)</f>
        <v>Centromyrmex_sellaris_D2430</v>
      </c>
      <c r="E155">
        <f t="shared" si="10"/>
        <v>1</v>
      </c>
    </row>
    <row r="156" spans="1:6">
      <c r="A156" t="s">
        <v>1424</v>
      </c>
      <c r="B156" t="s">
        <v>5646</v>
      </c>
      <c r="C156" t="str">
        <f>VLOOKUP(A156,dataset!B:K,9,0)</f>
        <v>Ponerinae_EX2212</v>
      </c>
      <c r="D156" t="str">
        <f>VLOOKUP(A156,dataset!B:K,10,0)</f>
        <v>Corrieopone_nouragues_EX2212</v>
      </c>
      <c r="E156">
        <f t="shared" si="10"/>
        <v>1</v>
      </c>
    </row>
    <row r="157" spans="1:6">
      <c r="A157" t="s">
        <v>3773</v>
      </c>
      <c r="B157" t="s">
        <v>4341</v>
      </c>
      <c r="C157" t="str">
        <f>VLOOKUP(A157,dataset!B:K,9,0)</f>
        <v>Cryptopone_BG01_EX3066</v>
      </c>
      <c r="D157" t="str">
        <f>VLOOKUP(A157,dataset!B:K,10,0)</f>
        <v>Cryptopone_rotundiceps_EX3066</v>
      </c>
      <c r="E157">
        <f t="shared" si="10"/>
        <v>0</v>
      </c>
    </row>
    <row r="158" spans="1:6">
      <c r="A158" t="s">
        <v>247</v>
      </c>
      <c r="B158" t="s">
        <v>2191</v>
      </c>
      <c r="C158" t="str">
        <f>VLOOKUP(A158,dataset!B:K,9,0)</f>
        <v>Cryptopone_butteli_EX1180</v>
      </c>
      <c r="D158" t="str">
        <f>VLOOKUP(A158,dataset!B:K,10,0)</f>
        <v>Cryptopone_testacea_EX1180</v>
      </c>
      <c r="E158">
        <f t="shared" si="10"/>
        <v>0</v>
      </c>
    </row>
    <row r="159" spans="1:6">
      <c r="A159" t="s">
        <v>3776</v>
      </c>
      <c r="B159" t="s">
        <v>4350</v>
      </c>
      <c r="C159" t="str">
        <f>VLOOKUP(A159,dataset!B:K,9,0)</f>
        <v>Cryptopone_Fogo01_EX3067</v>
      </c>
      <c r="D159" t="str">
        <f>VLOOKUP(A159,dataset!B:K,10,0)</f>
        <v>Cryptopone_typhlos_EX3067</v>
      </c>
      <c r="E159">
        <f t="shared" si="10"/>
        <v>0</v>
      </c>
    </row>
    <row r="160" spans="1:6">
      <c r="A160" t="s">
        <v>249</v>
      </c>
      <c r="B160" t="s">
        <v>2192</v>
      </c>
      <c r="C160" t="str">
        <f>VLOOKUP(A160,dataset!B:K,9,0)</f>
        <v>Cryptopone_fusciceps_D2073</v>
      </c>
      <c r="D160" t="str">
        <f>VLOOKUP(A160,dataset!B:K,10,0)</f>
        <v>Cryptopone_fusciceps_D2073</v>
      </c>
      <c r="E160">
        <f t="shared" si="10"/>
        <v>1</v>
      </c>
    </row>
    <row r="161" spans="1:5">
      <c r="A161" t="s">
        <v>252</v>
      </c>
      <c r="B161" t="s">
        <v>2194</v>
      </c>
      <c r="C161" t="str">
        <f>VLOOKUP(A161,dataset!B:K,9,0)</f>
        <v>Cryptopone_gilva_EX1194</v>
      </c>
      <c r="D161" t="str">
        <f>VLOOKUP(A161,dataset!B:K,10,0)</f>
        <v>Cryptopone_gilva_EX1194</v>
      </c>
      <c r="E161">
        <f t="shared" si="10"/>
        <v>1</v>
      </c>
    </row>
    <row r="162" spans="1:5">
      <c r="A162" t="s">
        <v>253</v>
      </c>
      <c r="B162" t="s">
        <v>4663</v>
      </c>
      <c r="C162" t="str">
        <f>VLOOKUP(A162,dataset!B:K,9,0)</f>
        <v>Cryptopone_gilva_EX1545</v>
      </c>
      <c r="D162" t="str">
        <f>VLOOKUP(A162,dataset!B:K,10,0)</f>
        <v>Cryptopone_gilvagrande_EX1545</v>
      </c>
      <c r="E162">
        <f t="shared" si="10"/>
        <v>1</v>
      </c>
    </row>
    <row r="163" spans="1:5">
      <c r="A163" t="s">
        <v>255</v>
      </c>
      <c r="B163" t="s">
        <v>4664</v>
      </c>
      <c r="C163" t="str">
        <f>VLOOKUP(A163,dataset!B:K,9,0)</f>
        <v>Cryptopone_guatemalensis_large_EX1725</v>
      </c>
      <c r="D163" t="str">
        <f>VLOOKUP(A163,dataset!B:K,10,0)</f>
        <v>Cryptopone_gilvatumida_EX1725</v>
      </c>
      <c r="E163">
        <f t="shared" si="10"/>
        <v>1</v>
      </c>
    </row>
    <row r="164" spans="1:5">
      <c r="A164" t="s">
        <v>251</v>
      </c>
      <c r="B164" t="s">
        <v>4662</v>
      </c>
      <c r="C164" t="str">
        <f>VLOOKUP(A164,dataset!B:K,9,0)</f>
        <v>Cryptopone_gilva_EX1191</v>
      </c>
      <c r="D164" t="str">
        <f>VLOOKUP(A164,dataset!B:K,10,0)</f>
        <v>Cryptopone_guatemalensis_EX1191</v>
      </c>
      <c r="E164">
        <f t="shared" si="10"/>
        <v>1</v>
      </c>
    </row>
    <row r="165" spans="1:5">
      <c r="A165" t="s">
        <v>227</v>
      </c>
      <c r="B165" t="s">
        <v>2184</v>
      </c>
      <c r="C165" t="str">
        <f>VLOOKUP(A165,dataset!B:K,9,0)</f>
        <v>Cryptopone_ID01_EX2738</v>
      </c>
      <c r="D165" t="str">
        <f>VLOOKUP(A165,dataset!B:K,10,0)</f>
        <v>Cryptopone_typhlos_EX2738</v>
      </c>
      <c r="E165">
        <f t="shared" si="10"/>
        <v>0</v>
      </c>
    </row>
    <row r="166" spans="1:5">
      <c r="A166" t="s">
        <v>231</v>
      </c>
      <c r="B166" t="s">
        <v>2185</v>
      </c>
      <c r="C166" t="str">
        <f>VLOOKUP(A166,dataset!B:K,9,0)</f>
        <v>Cryptopone_MY03_EX2739</v>
      </c>
      <c r="D166" t="str">
        <f>VLOOKUP(A166,dataset!B:K,10,0)</f>
        <v>Cryptopone_butteli_EX2739</v>
      </c>
      <c r="E166">
        <f t="shared" si="10"/>
        <v>0</v>
      </c>
    </row>
    <row r="167" spans="1:5">
      <c r="A167" t="s">
        <v>233</v>
      </c>
      <c r="B167" t="s">
        <v>2186</v>
      </c>
      <c r="C167" t="str">
        <f>VLOOKUP(A167,dataset!B:K,9,0)</f>
        <v>Cryptopone_MY04_EX2743</v>
      </c>
      <c r="D167" t="str">
        <f>VLOOKUP(A167,dataset!B:K,10,0)</f>
        <v>Cryptopone_typhlos_EX2743</v>
      </c>
      <c r="E167">
        <f t="shared" si="10"/>
        <v>0</v>
      </c>
    </row>
    <row r="168" spans="1:5">
      <c r="A168" t="s">
        <v>235</v>
      </c>
      <c r="B168" t="s">
        <v>2187</v>
      </c>
      <c r="C168" t="str">
        <f>VLOOKUP(A168,dataset!B:K,9,0)</f>
        <v>Cryptopone_MY05_EX2744</v>
      </c>
      <c r="D168" t="str">
        <f>VLOOKUP(A168,dataset!B:K,10,0)</f>
        <v>Cryptopone_MY05_EX2744</v>
      </c>
      <c r="E168">
        <f t="shared" si="10"/>
        <v>1</v>
      </c>
    </row>
    <row r="169" spans="1:5">
      <c r="A169" t="s">
        <v>237</v>
      </c>
      <c r="B169" t="s">
        <v>2188</v>
      </c>
      <c r="C169" t="str">
        <f>VLOOKUP(A169,dataset!B:K,9,0)</f>
        <v>Cryptopone_MY06_EX2745</v>
      </c>
      <c r="D169" t="str">
        <f>VLOOKUP(A169,dataset!B:K,10,0)</f>
        <v>Cryptopone_butteli_EX2745</v>
      </c>
      <c r="E169">
        <f t="shared" si="10"/>
        <v>0</v>
      </c>
    </row>
    <row r="170" spans="1:5">
      <c r="A170" t="s">
        <v>239</v>
      </c>
      <c r="B170" t="s">
        <v>2189</v>
      </c>
      <c r="C170" t="str">
        <f>VLOOKUP(A170,dataset!B:K,9,0)</f>
        <v>Cryptopone_MY07_EX2746</v>
      </c>
      <c r="D170" t="str">
        <f>VLOOKUP(A170,dataset!B:K,10,0)</f>
        <v>Cryptopone_MY07_EX2746</v>
      </c>
      <c r="E170">
        <f t="shared" si="10"/>
        <v>1</v>
      </c>
    </row>
    <row r="171" spans="1:5">
      <c r="A171" t="s">
        <v>243</v>
      </c>
      <c r="B171" t="s">
        <v>2190</v>
      </c>
      <c r="C171" t="str">
        <f>VLOOKUP(A171,dataset!B:K,9,0)</f>
        <v>Cryptopone_MY09_EX2748</v>
      </c>
      <c r="D171" t="str">
        <f>VLOOKUP(A171,dataset!B:K,10,0)</f>
        <v>Cryptopone_typhlos_EX2748</v>
      </c>
      <c r="E171">
        <f t="shared" si="10"/>
        <v>0</v>
      </c>
    </row>
    <row r="172" spans="1:5">
      <c r="A172" t="s">
        <v>263</v>
      </c>
      <c r="B172" t="s">
        <v>2198</v>
      </c>
      <c r="C172" t="str">
        <f>VLOOKUP(A172,dataset!B:K,9,0)</f>
        <v>Cryptopone_ochracea_EX1613</v>
      </c>
      <c r="D172" t="str">
        <f>VLOOKUP(A172,dataset!B:K,10,0)</f>
        <v>Cryptopone_ochracea_EX1613</v>
      </c>
      <c r="E172">
        <f t="shared" si="10"/>
        <v>1</v>
      </c>
    </row>
    <row r="173" spans="1:5">
      <c r="A173" t="s">
        <v>265</v>
      </c>
      <c r="B173" t="s">
        <v>2199</v>
      </c>
      <c r="C173" t="str">
        <f>VLOOKUP(A173,dataset!B:K,9,0)</f>
        <v>Cryptopone_rotundiceps_EX2559</v>
      </c>
      <c r="D173" t="str">
        <f>VLOOKUP(A173,dataset!B:K,10,0)</f>
        <v>Cryptopone_rotundiceps_EX2559</v>
      </c>
      <c r="E173">
        <f t="shared" si="10"/>
        <v>1</v>
      </c>
    </row>
    <row r="174" spans="1:5">
      <c r="A174" t="s">
        <v>267</v>
      </c>
      <c r="B174" t="s">
        <v>2200</v>
      </c>
      <c r="C174" t="str">
        <f>VLOOKUP(A174,dataset!B:K,9,0)</f>
        <v>Cryptopone_sauteri_EX2691</v>
      </c>
      <c r="D174" t="str">
        <f>VLOOKUP(A174,dataset!B:K,10,0)</f>
        <v>Cryptopone_sauteri_EX2691</v>
      </c>
      <c r="E174">
        <f t="shared" si="10"/>
        <v>1</v>
      </c>
    </row>
    <row r="175" spans="1:5">
      <c r="A175" t="s">
        <v>269</v>
      </c>
      <c r="B175" t="s">
        <v>2201</v>
      </c>
      <c r="C175" t="str">
        <f>VLOOKUP(A175,dataset!B:K,9,0)</f>
        <v>Cryptopone_testacea_D1958</v>
      </c>
      <c r="D175" t="str">
        <f>VLOOKUP(A175,dataset!B:K,10,0)</f>
        <v>Cryptopone_testacea_D1958</v>
      </c>
      <c r="E175">
        <f t="shared" si="10"/>
        <v>1</v>
      </c>
    </row>
    <row r="176" spans="1:5">
      <c r="A176" t="s">
        <v>271</v>
      </c>
      <c r="B176" t="s">
        <v>2202</v>
      </c>
      <c r="C176" t="str">
        <f>VLOOKUP(A176,dataset!B:K,9,0)</f>
        <v>Diacamma_geometricum_EX2682</v>
      </c>
      <c r="D176" t="str">
        <f>VLOOKUP(A176,dataset!B:K,10,0)</f>
        <v>Diacamma_geometricum_EX2682</v>
      </c>
      <c r="E176">
        <f t="shared" si="10"/>
        <v>1</v>
      </c>
    </row>
    <row r="177" spans="1:6">
      <c r="A177" t="s">
        <v>3790</v>
      </c>
      <c r="B177" t="s">
        <v>4412</v>
      </c>
      <c r="C177" t="str">
        <f>VLOOKUP(A177,dataset!B:K,9,0)</f>
        <v>Diacamma_indicum_D2621</v>
      </c>
      <c r="D177" t="str">
        <f>VLOOKUP(A177,dataset!B:K,10,0)</f>
        <v>Diacamma_indicum_D2621</v>
      </c>
      <c r="E177">
        <f t="shared" si="10"/>
        <v>1</v>
      </c>
    </row>
    <row r="178" spans="1:6">
      <c r="A178" t="s">
        <v>273</v>
      </c>
      <c r="B178" t="s">
        <v>2203</v>
      </c>
      <c r="C178" t="str">
        <f>VLOOKUP(A178,dataset!B:K,9,0)</f>
        <v>Diacamma_intricatum_EX2324</v>
      </c>
      <c r="D178" t="str">
        <f>VLOOKUP(A178,dataset!B:K,10,0)</f>
        <v>Diacamma_intricatum_EX2324</v>
      </c>
      <c r="E178">
        <f t="shared" si="10"/>
        <v>1</v>
      </c>
    </row>
    <row r="179" spans="1:6">
      <c r="A179" t="s">
        <v>3792</v>
      </c>
      <c r="B179" t="s">
        <v>4280</v>
      </c>
      <c r="C179" t="str">
        <f>VLOOKUP(A179,dataset!B:K,9,0)</f>
        <v>Diacamma_Janda_sp1_EX3017</v>
      </c>
      <c r="D179" t="str">
        <f>VLOOKUP(A179,dataset!B:K,10,0)</f>
        <v>Diacamma_Janda_sp1_EX3017</v>
      </c>
      <c r="E179">
        <f t="shared" si="10"/>
        <v>1</v>
      </c>
    </row>
    <row r="180" spans="1:6">
      <c r="A180" t="s">
        <v>275</v>
      </c>
      <c r="B180" t="s">
        <v>2204</v>
      </c>
      <c r="C180" t="str">
        <f>VLOOKUP(A180,dataset!B:K,9,0)</f>
        <v>Diacamma_leve_EX2560</v>
      </c>
      <c r="D180" t="str">
        <f>VLOOKUP(A180,dataset!B:K,10,0)</f>
        <v>Diacamma_leve_EX2560</v>
      </c>
      <c r="E180">
        <f t="shared" si="10"/>
        <v>1</v>
      </c>
    </row>
    <row r="181" spans="1:6">
      <c r="A181" t="s">
        <v>277</v>
      </c>
      <c r="B181" t="s">
        <v>2205</v>
      </c>
      <c r="C181" t="str">
        <f>VLOOKUP(A181,dataset!B:K,9,0)</f>
        <v>Diacamma_magdalenae_EX2692</v>
      </c>
      <c r="D181" t="str">
        <f>VLOOKUP(A181,dataset!B:K,10,0)</f>
        <v>Diacamma_magdalenae_EX2692</v>
      </c>
      <c r="E181">
        <f t="shared" si="10"/>
        <v>1</v>
      </c>
    </row>
    <row r="182" spans="1:6">
      <c r="A182" t="s">
        <v>279</v>
      </c>
      <c r="B182" t="s">
        <v>2206</v>
      </c>
      <c r="C182" t="str">
        <f>VLOOKUP(A182,dataset!B:K,9,0)</f>
        <v>Diacamma_pallidum_D0530</v>
      </c>
      <c r="D182" t="str">
        <f>VLOOKUP(A182,dataset!B:K,10,0)</f>
        <v>Diacamma_pallidum_D0530</v>
      </c>
      <c r="E182">
        <f t="shared" si="10"/>
        <v>1</v>
      </c>
    </row>
    <row r="183" spans="1:6">
      <c r="A183" t="s">
        <v>281</v>
      </c>
      <c r="B183" t="s">
        <v>2207</v>
      </c>
      <c r="C183" t="str">
        <f>VLOOKUP(A183,dataset!B:K,9,0)</f>
        <v>Diacamma_rugosum_EX1574</v>
      </c>
      <c r="D183" t="str">
        <f>VLOOKUP(A183,dataset!B:K,10,0)</f>
        <v>Diacamma_rugosum_EX1574</v>
      </c>
      <c r="E183">
        <f t="shared" si="10"/>
        <v>1</v>
      </c>
    </row>
    <row r="184" spans="1:6">
      <c r="A184" t="s">
        <v>283</v>
      </c>
      <c r="B184" t="s">
        <v>2208</v>
      </c>
      <c r="C184" t="str">
        <f>VLOOKUP(A184,dataset!B:K,9,0)</f>
        <v>Diacamma_schoedli_EX2561</v>
      </c>
      <c r="D184" t="str">
        <f>VLOOKUP(A184,dataset!B:K,10,0)</f>
        <v>Diacamma_schoedli_EX2561</v>
      </c>
      <c r="E184">
        <f t="shared" si="10"/>
        <v>1</v>
      </c>
    </row>
    <row r="185" spans="1:6">
      <c r="A185" t="s">
        <v>3794</v>
      </c>
      <c r="B185" t="s">
        <v>4358</v>
      </c>
      <c r="C185" t="str">
        <f>VLOOKUP(A185,dataset!B:K,9,0)</f>
        <v>Diacamma_Timor_01_EX3059</v>
      </c>
      <c r="D185" t="str">
        <f>VLOOKUP(A185,dataset!B:K,10,0)</f>
        <v>Diacamma_Timor_01_EX3059</v>
      </c>
      <c r="E185">
        <f t="shared" si="10"/>
        <v>1</v>
      </c>
    </row>
    <row r="186" spans="1:6">
      <c r="A186" t="s">
        <v>285</v>
      </c>
      <c r="B186" t="s">
        <v>2209</v>
      </c>
      <c r="C186" t="str">
        <f>VLOOKUP(A186,dataset!B:K,9,0)</f>
        <v>Diacamma_violaceum_D1990</v>
      </c>
      <c r="D186" t="str">
        <f>VLOOKUP(A186,dataset!B:K,10,0)</f>
        <v>Diacamma_violaceum_D1990</v>
      </c>
      <c r="E186">
        <f t="shared" si="10"/>
        <v>1</v>
      </c>
    </row>
    <row r="187" spans="1:6">
      <c r="A187" t="s">
        <v>287</v>
      </c>
      <c r="B187" t="s">
        <v>2210</v>
      </c>
      <c r="C187" t="str">
        <f>VLOOKUP(A187,dataset!B:K,9,0)</f>
        <v>Dinoponera_longipes_EX1643</v>
      </c>
      <c r="D187" t="str">
        <f>VLOOKUP(A187,dataset!B:K,10,0)</f>
        <v>Dinoponera_longipes_EX1643</v>
      </c>
      <c r="E187">
        <f t="shared" si="10"/>
        <v>1</v>
      </c>
    </row>
    <row r="188" spans="1:6">
      <c r="A188" t="s">
        <v>3798</v>
      </c>
      <c r="B188" t="s">
        <v>4264</v>
      </c>
      <c r="C188" t="str">
        <f>VLOOKUP(A188,dataset!B:K,9,0)</f>
        <v>Dinoponera_quadriceps_EX2976</v>
      </c>
      <c r="D188" t="str">
        <f>VLOOKUP(A188,dataset!B:K,10,0)</f>
        <v>Dinoponera_quadriceps_EX2976</v>
      </c>
      <c r="E188">
        <f t="shared" si="10"/>
        <v>1</v>
      </c>
    </row>
    <row r="189" spans="1:6">
      <c r="A189" t="s">
        <v>5838</v>
      </c>
      <c r="B189" t="s">
        <v>5827</v>
      </c>
      <c r="C189" t="e">
        <f>VLOOKUP(A189,dataset!B:K,9,0)</f>
        <v>#N/A</v>
      </c>
      <c r="D189" t="e">
        <f>VLOOKUP(A189,dataset!B:K,10,0)</f>
        <v>#N/A</v>
      </c>
      <c r="E189" t="e">
        <f t="shared" si="10"/>
        <v>#N/A</v>
      </c>
    </row>
    <row r="190" spans="1:6">
      <c r="A190" t="s">
        <v>5795</v>
      </c>
      <c r="B190" t="s">
        <v>4675</v>
      </c>
      <c r="C190" t="str">
        <f>VLOOKUP(A190,dataset!B:K,9,0)</f>
        <v>Dolioponera_fustigera_D0948</v>
      </c>
      <c r="D190" t="str">
        <f>VLOOKUP(A190,dataset!B:K,10,0)</f>
        <v>Dolioponera_fustigera_D0948</v>
      </c>
      <c r="E190">
        <f t="shared" si="10"/>
        <v>1</v>
      </c>
    </row>
    <row r="191" spans="1:6">
      <c r="A191" t="s">
        <v>3802</v>
      </c>
      <c r="B191" t="s">
        <v>4223</v>
      </c>
      <c r="C191" t="str">
        <f>VLOOKUP(A191,dataset!B:K,9,0)</f>
        <v>Ectomomyrmex_aciculatus_EX3020</v>
      </c>
      <c r="D191" t="str">
        <f>VLOOKUP(A191,dataset!B:K,10,0)</f>
        <v>Ectomomyrmex_aciculatus_EX3020</v>
      </c>
      <c r="E191">
        <f t="shared" si="10"/>
        <v>1</v>
      </c>
    </row>
    <row r="192" spans="1:6">
      <c r="A192" t="s">
        <v>3804</v>
      </c>
      <c r="B192" t="s">
        <v>4235</v>
      </c>
      <c r="C192" t="str">
        <f>VLOOKUP(A192,dataset!B:K,9,0)</f>
        <v>Ectomomyrmex_acutus_EX3021</v>
      </c>
      <c r="D192" t="str">
        <f>VLOOKUP(A192,dataset!B:K,10,0)</f>
        <v>Ectomomyrmex_janda_sp7_EX3021</v>
      </c>
      <c r="E192">
        <f t="shared" si="10"/>
        <v>0</v>
      </c>
      <c r="F192" t="str">
        <f>"mv "&amp;B192&amp;".contigs.fasta "&amp;D192&amp;".contigs.fasta"</f>
        <v>mv Ectomomyrmex_acutus_EX3021.contigs.fasta Ectomomyrmex_janda_sp7_EX3021.contigs.fasta</v>
      </c>
    </row>
    <row r="193" spans="1:6">
      <c r="A193" t="s">
        <v>289</v>
      </c>
      <c r="B193" t="s">
        <v>2211</v>
      </c>
      <c r="C193" t="str">
        <f>VLOOKUP(A193,dataset!B:K,9,0)</f>
        <v>Ectomomyrmex_astutus_D2074</v>
      </c>
      <c r="D193" t="str">
        <f>VLOOKUP(A193,dataset!B:K,10,0)</f>
        <v>Ectomomyrmex_astutus_D2074</v>
      </c>
      <c r="E193">
        <f t="shared" si="10"/>
        <v>1</v>
      </c>
    </row>
    <row r="194" spans="1:6">
      <c r="A194" t="s">
        <v>3806</v>
      </c>
      <c r="B194" t="s">
        <v>4330</v>
      </c>
      <c r="C194" t="str">
        <f>VLOOKUP(A194,dataset!B:K,9,0)</f>
        <v>Ectomomyrmex_BG01_EX3065</v>
      </c>
      <c r="D194" t="str">
        <f>VLOOKUP(A194,dataset!B:K,10,0)</f>
        <v>Ectomomyrmex_acutus_EX3065</v>
      </c>
      <c r="E194">
        <f t="shared" si="10"/>
        <v>0</v>
      </c>
      <c r="F194" t="str">
        <f>"mv "&amp;B194&amp;".contigs.fasta "&amp;D194&amp;".contigs.fasta"</f>
        <v>mv Ectomomyrmex_BG01_EX3065.contigs.fasta Ectomomyrmex_acutus_EX3065.contigs.fasta</v>
      </c>
    </row>
    <row r="195" spans="1:6">
      <c r="A195" t="s">
        <v>3808</v>
      </c>
      <c r="B195" t="s">
        <v>4246</v>
      </c>
      <c r="C195" t="str">
        <f>VLOOKUP(A195,dataset!B:K,9,0)</f>
        <v>Ectomomyrmex_Janda_sp10_EX3022</v>
      </c>
      <c r="D195" t="str">
        <f>VLOOKUP(A195,dataset!B:K,10,0)</f>
        <v>Ectomomyrmex_simillimus_EX3022</v>
      </c>
      <c r="E195">
        <f t="shared" ref="E195:E258" si="11">IF(B195=D195,1,0)</f>
        <v>0</v>
      </c>
    </row>
    <row r="196" spans="1:6">
      <c r="A196" t="s">
        <v>291</v>
      </c>
      <c r="B196" t="s">
        <v>2212</v>
      </c>
      <c r="C196" t="str">
        <f>VLOOKUP(A196,dataset!B:K,9,0)</f>
        <v>Ectomomyrmex_javanus_D2075</v>
      </c>
      <c r="D196" t="str">
        <f>VLOOKUP(A196,dataset!B:K,10,0)</f>
        <v>Ectomomyrmex_javanus_D2075</v>
      </c>
      <c r="E196">
        <f t="shared" si="11"/>
        <v>1</v>
      </c>
    </row>
    <row r="197" spans="1:6">
      <c r="A197" t="s">
        <v>293</v>
      </c>
      <c r="B197" t="s">
        <v>2213</v>
      </c>
      <c r="C197" t="str">
        <f>VLOOKUP(A197,dataset!B:K,9,0)</f>
        <v>Ectomomyrmex_leeuwenhoeki_D1151</v>
      </c>
      <c r="D197" t="str">
        <f>VLOOKUP(A197,dataset!B:K,10,0)</f>
        <v>Ectomomyrmex_leeuwenhoeki_D1151</v>
      </c>
      <c r="E197">
        <f t="shared" si="11"/>
        <v>1</v>
      </c>
    </row>
    <row r="198" spans="1:6">
      <c r="A198" t="s">
        <v>3810</v>
      </c>
      <c r="B198" t="s">
        <v>4262</v>
      </c>
      <c r="C198" t="str">
        <f>VLOOKUP(A198,dataset!B:K,9,0)</f>
        <v>Ectomomyrmex_lobocarenus_EX2957</v>
      </c>
      <c r="D198" t="str">
        <f>VLOOKUP(A198,dataset!B:K,10,0)</f>
        <v>Ectomomyrmex_lobocarenus_EX2957</v>
      </c>
      <c r="E198">
        <f t="shared" si="11"/>
        <v>1</v>
      </c>
    </row>
    <row r="199" spans="1:6">
      <c r="A199" t="s">
        <v>4436</v>
      </c>
      <c r="B199" t="s">
        <v>4418</v>
      </c>
      <c r="C199" t="str">
        <f>VLOOKUP(A199,dataset!B:K,9,0)</f>
        <v>Ectomomyrmex_melancholicus_D2859</v>
      </c>
      <c r="D199" t="str">
        <f>VLOOKUP(A199,dataset!B:K,10,0)</f>
        <v>Ectomomyrmex_melancholicus_D2859</v>
      </c>
      <c r="E199">
        <f t="shared" si="11"/>
        <v>1</v>
      </c>
    </row>
    <row r="200" spans="1:6">
      <c r="A200" t="s">
        <v>295</v>
      </c>
      <c r="B200" t="s">
        <v>2214</v>
      </c>
      <c r="C200" t="str">
        <f>VLOOKUP(A200,dataset!B:K,9,0)</f>
        <v>Ectomomyrmex_modiglianii_D2076</v>
      </c>
      <c r="D200" t="str">
        <f>VLOOKUP(A200,dataset!B:K,10,0)</f>
        <v>Ectomomyrmex_modiglianii_D2076</v>
      </c>
      <c r="E200">
        <f t="shared" si="11"/>
        <v>1</v>
      </c>
    </row>
    <row r="201" spans="1:6">
      <c r="A201" t="s">
        <v>297</v>
      </c>
      <c r="B201" t="s">
        <v>2215</v>
      </c>
      <c r="C201" t="str">
        <f>VLOOKUP(A201,dataset!B:K,9,0)</f>
        <v>Ectomomyrmex_obtusus_EX2660</v>
      </c>
      <c r="D201" t="str">
        <f>VLOOKUP(A201,dataset!B:K,10,0)</f>
        <v>Ectomomyrmex_zhengi_EX2660</v>
      </c>
      <c r="E201">
        <f t="shared" si="11"/>
        <v>0</v>
      </c>
    </row>
    <row r="202" spans="1:6">
      <c r="A202" t="s">
        <v>299</v>
      </c>
      <c r="B202" t="s">
        <v>2216</v>
      </c>
      <c r="C202" t="str">
        <f>VLOOKUP(A202,dataset!B:K,9,0)</f>
        <v>Ectomomyrmex_overbecki_EX2689</v>
      </c>
      <c r="D202" t="str">
        <f>VLOOKUP(A202,dataset!B:K,10,0)</f>
        <v>Ectomomyrmex_overbecki_EX2689</v>
      </c>
      <c r="E202">
        <f t="shared" si="11"/>
        <v>1</v>
      </c>
    </row>
    <row r="203" spans="1:6">
      <c r="A203" t="s">
        <v>3812</v>
      </c>
      <c r="B203" t="s">
        <v>4284</v>
      </c>
      <c r="C203" t="str">
        <f>VLOOKUP(A203,dataset!B:K,9,0)</f>
        <v>Ectomomyrmex_PH02_EX2959</v>
      </c>
      <c r="D203" t="str">
        <f>VLOOKUP(A203,dataset!B:K,10,0)</f>
        <v>Ectomomyrmex_PH02_EX2959</v>
      </c>
      <c r="E203">
        <f t="shared" si="11"/>
        <v>1</v>
      </c>
    </row>
    <row r="204" spans="1:6">
      <c r="A204" t="s">
        <v>3814</v>
      </c>
      <c r="B204" t="s">
        <v>4296</v>
      </c>
      <c r="C204" t="str">
        <f>VLOOKUP(A204,dataset!B:K,9,0)</f>
        <v>Ectomomyrmex_PH03_EX2960</v>
      </c>
      <c r="D204" t="str">
        <f>VLOOKUP(A204,dataset!B:K,10,0)</f>
        <v>Ectomomyrmex_PH03_EX2960</v>
      </c>
      <c r="E204">
        <f t="shared" si="11"/>
        <v>1</v>
      </c>
    </row>
    <row r="205" spans="1:6">
      <c r="A205" t="s">
        <v>301</v>
      </c>
      <c r="B205" t="s">
        <v>2217</v>
      </c>
      <c r="C205" t="str">
        <f>VLOOKUP(A205,dataset!B:K,9,0)</f>
        <v>Ectomomyrmex_ruficornis_EX2694</v>
      </c>
      <c r="D205" t="str">
        <f>VLOOKUP(A205,dataset!B:K,10,0)</f>
        <v>Ectomomyrmex_ruficornis_EX2694</v>
      </c>
      <c r="E205">
        <f t="shared" si="11"/>
        <v>1</v>
      </c>
    </row>
    <row r="206" spans="1:6">
      <c r="A206" t="s">
        <v>303</v>
      </c>
      <c r="B206" t="s">
        <v>2218</v>
      </c>
      <c r="C206" t="str">
        <f>VLOOKUP(A206,dataset!B:K,9,0)</f>
        <v>Ectomomyrmex_sauteri_EX2672</v>
      </c>
      <c r="D206" t="str">
        <f>VLOOKUP(A206,dataset!B:K,10,0)</f>
        <v>Ectomomyrmex_sauteri_EX2672</v>
      </c>
      <c r="E206">
        <f t="shared" si="11"/>
        <v>1</v>
      </c>
    </row>
    <row r="207" spans="1:6">
      <c r="A207" t="s">
        <v>3816</v>
      </c>
      <c r="B207" t="s">
        <v>4233</v>
      </c>
      <c r="C207" t="str">
        <f>VLOOKUP(A207,dataset!B:K,9,0)</f>
        <v>Ectomomyrmex_scobinus_EX3005</v>
      </c>
      <c r="D207" t="str">
        <f>VLOOKUP(A207,dataset!B:K,10,0)</f>
        <v>Ectomomyrmex_scobinus_EX3005</v>
      </c>
      <c r="E207">
        <f t="shared" si="11"/>
        <v>1</v>
      </c>
    </row>
    <row r="208" spans="1:6">
      <c r="A208" t="s">
        <v>3818</v>
      </c>
      <c r="B208" t="s">
        <v>4274</v>
      </c>
      <c r="C208" t="str">
        <f>VLOOKUP(A208,dataset!B:K,9,0)</f>
        <v>Ectomomyrmex_simillimus_EX2958</v>
      </c>
      <c r="D208" t="str">
        <f>VLOOKUP(A208,dataset!B:K,10,0)</f>
        <v>Ectomomyrmex_simillimus_EX2958</v>
      </c>
      <c r="E208">
        <f t="shared" si="11"/>
        <v>1</v>
      </c>
    </row>
    <row r="209" spans="1:6">
      <c r="A209" t="s">
        <v>305</v>
      </c>
      <c r="B209" t="s">
        <v>2219</v>
      </c>
      <c r="C209" t="str">
        <f>VLOOKUP(A209,dataset!B:K,9,0)</f>
        <v>Ectomomyrmex_striatulus_D2077</v>
      </c>
      <c r="D209" t="str">
        <f>VLOOKUP(A209,dataset!B:K,10,0)</f>
        <v>Ectomomyrmex_striatulus_D2077</v>
      </c>
      <c r="E209">
        <f t="shared" si="11"/>
        <v>1</v>
      </c>
    </row>
    <row r="210" spans="1:6">
      <c r="A210" t="s">
        <v>245</v>
      </c>
      <c r="B210" t="s">
        <v>2984</v>
      </c>
      <c r="C210" t="str">
        <f>VLOOKUP(A210,dataset!B:K,9,0)</f>
        <v>Cryptopone_TH01_EX2740</v>
      </c>
      <c r="D210" t="str">
        <f>VLOOKUP(A210,dataset!B:K,10,0)</f>
        <v>Ectomomyrmex_TH05_EX2740</v>
      </c>
      <c r="E210">
        <f t="shared" si="11"/>
        <v>0</v>
      </c>
    </row>
    <row r="211" spans="1:6">
      <c r="A211" t="s">
        <v>3820</v>
      </c>
      <c r="B211" t="s">
        <v>4216</v>
      </c>
      <c r="C211" t="str">
        <f>VLOOKUP(A211,dataset!B:K,9,0)</f>
        <v>Ectomomyrmex_TH01_EX2961</v>
      </c>
      <c r="D211" t="str">
        <f>VLOOKUP(A211,dataset!B:K,10,0)</f>
        <v>Ectomomyrmex_TH01_EX2961</v>
      </c>
      <c r="E211">
        <f t="shared" si="11"/>
        <v>1</v>
      </c>
    </row>
    <row r="212" spans="1:6">
      <c r="A212" t="s">
        <v>3822</v>
      </c>
      <c r="B212" t="s">
        <v>4228</v>
      </c>
      <c r="C212" t="str">
        <f>VLOOKUP(A212,dataset!B:K,9,0)</f>
        <v>Ectomomyrmex_TH02_EX2962</v>
      </c>
      <c r="D212" t="str">
        <f>VLOOKUP(A212,dataset!B:K,10,0)</f>
        <v>Ectomomyrmex_TH02_EX2962</v>
      </c>
      <c r="E212">
        <f t="shared" si="11"/>
        <v>1</v>
      </c>
    </row>
    <row r="213" spans="1:6">
      <c r="A213" t="s">
        <v>3824</v>
      </c>
      <c r="B213" t="s">
        <v>4239</v>
      </c>
      <c r="C213" t="str">
        <f>VLOOKUP(A213,dataset!B:K,9,0)</f>
        <v>Ectomomyrmex_TH03_EX2963</v>
      </c>
      <c r="D213" t="str">
        <f>VLOOKUP(A213,dataset!B:K,10,0)</f>
        <v>Ectomomyrmex_punctatus_EX2963</v>
      </c>
      <c r="E213">
        <f t="shared" si="11"/>
        <v>0</v>
      </c>
    </row>
    <row r="214" spans="1:6">
      <c r="A214" t="s">
        <v>3826</v>
      </c>
      <c r="B214" t="s">
        <v>4251</v>
      </c>
      <c r="C214" t="str">
        <f>VLOOKUP(A214,dataset!B:K,9,0)</f>
        <v>Ectomomyrmex_TH04_EX2964</v>
      </c>
      <c r="D214" t="str">
        <f>VLOOKUP(A214,dataset!B:K,10,0)</f>
        <v>Ectomomyrmex_TH04_EX2964</v>
      </c>
      <c r="E214">
        <f t="shared" si="11"/>
        <v>1</v>
      </c>
    </row>
    <row r="215" spans="1:6">
      <c r="A215" t="s">
        <v>307</v>
      </c>
      <c r="B215" t="s">
        <v>2220</v>
      </c>
      <c r="C215" t="str">
        <f>VLOOKUP(A215,dataset!B:K,9,0)</f>
        <v>Emeryopone_melaina_EX2663</v>
      </c>
      <c r="D215" t="str">
        <f>VLOOKUP(A215,dataset!B:K,10,0)</f>
        <v>Emeryopone_melaina_EX2663</v>
      </c>
      <c r="E215">
        <f t="shared" si="11"/>
        <v>1</v>
      </c>
    </row>
    <row r="216" spans="1:6">
      <c r="A216" t="s">
        <v>309</v>
      </c>
      <c r="B216" t="s">
        <v>2221</v>
      </c>
      <c r="C216" t="str">
        <f>VLOOKUP(A216,dataset!B:K,9,0)</f>
        <v>Emeryopone_my01_D0990</v>
      </c>
      <c r="D216" t="str">
        <f>VLOOKUP(A216,dataset!B:K,10,0)</f>
        <v>Emeryopone_my01_D0990</v>
      </c>
      <c r="E216">
        <f t="shared" si="11"/>
        <v>1</v>
      </c>
    </row>
    <row r="217" spans="1:6">
      <c r="A217" t="s">
        <v>3829</v>
      </c>
      <c r="B217" t="s">
        <v>4286</v>
      </c>
      <c r="C217" t="str">
        <f>VLOOKUP(A217,dataset!B:K,9,0)</f>
        <v>Emeryopone_TH02_EX2978</v>
      </c>
      <c r="D217" t="str">
        <f>VLOOKUP(A217,dataset!B:K,10,0)</f>
        <v>Emeryopone_buttelreepeni_EX2978</v>
      </c>
      <c r="E217">
        <f t="shared" si="11"/>
        <v>0</v>
      </c>
    </row>
    <row r="218" spans="1:6">
      <c r="A218" t="s">
        <v>311</v>
      </c>
      <c r="B218" t="s">
        <v>2222</v>
      </c>
      <c r="C218" t="str">
        <f>VLOOKUP(A218,dataset!B:K,9,0)</f>
        <v>Euponera_AFR01_EX2725</v>
      </c>
      <c r="D218" t="str">
        <f>VLOOKUP(A218,dataset!B:K,10,0)</f>
        <v>Euponera_AFR01_EX2725</v>
      </c>
      <c r="E218">
        <f t="shared" si="11"/>
        <v>1</v>
      </c>
    </row>
    <row r="219" spans="1:6">
      <c r="A219" t="s">
        <v>313</v>
      </c>
      <c r="B219" t="s">
        <v>2223</v>
      </c>
      <c r="C219" t="str">
        <f>VLOOKUP(A219,dataset!B:K,9,0)</f>
        <v>Euponera_AFR02_EX2733</v>
      </c>
      <c r="D219" t="str">
        <f>VLOOKUP(A219,dataset!B:K,10,0)</f>
        <v>Euponera_AFR02_EX2733</v>
      </c>
      <c r="E219">
        <f t="shared" si="11"/>
        <v>1</v>
      </c>
    </row>
    <row r="220" spans="1:6">
      <c r="A220" t="s">
        <v>315</v>
      </c>
      <c r="B220" t="s">
        <v>2224</v>
      </c>
      <c r="C220" t="str">
        <f>VLOOKUP(A220,dataset!B:K,9,0)</f>
        <v>Euponera_AFR03_EX2734</v>
      </c>
      <c r="D220" t="str">
        <f>VLOOKUP(A220,dataset!B:K,10,0)</f>
        <v>Euponera_sjostedti_EX2734</v>
      </c>
      <c r="E220">
        <f t="shared" si="11"/>
        <v>0</v>
      </c>
      <c r="F220" t="str">
        <f>"mv "&amp;B220&amp;".contigs.fasta "&amp;D220&amp;".contigs.fasta"</f>
        <v>mv Euponera_AFR03_EX2734.contigs.fasta Euponera_sjostedti_EX2734.contigs.fasta</v>
      </c>
    </row>
    <row r="221" spans="1:6">
      <c r="A221" t="s">
        <v>1584</v>
      </c>
      <c r="B221" t="s">
        <v>2225</v>
      </c>
      <c r="C221" t="str">
        <f>VLOOKUP(A221,dataset!B:K,9,0)</f>
        <v>Euponera_agnivo_MAMI0521_CASENT0078358</v>
      </c>
      <c r="D221" t="str">
        <f>VLOOKUP(A221,dataset!B:K,10,0)</f>
        <v>Euponera_agnivo_MAMI0521_CASENT0078358</v>
      </c>
      <c r="E221">
        <f t="shared" si="11"/>
        <v>1</v>
      </c>
    </row>
    <row r="222" spans="1:6">
      <c r="A222" t="s">
        <v>1586</v>
      </c>
      <c r="B222" t="s">
        <v>2226</v>
      </c>
      <c r="C222" t="str">
        <f>VLOOKUP(A222,dataset!B:K,9,0)</f>
        <v>Euponera_antsiraka_MAMI0758_HJR102_30_4</v>
      </c>
      <c r="D222" t="str">
        <f>VLOOKUP(A222,dataset!B:K,10,0)</f>
        <v>Euponera_antsiraka_MAMI0758_HJR102_30_4</v>
      </c>
      <c r="E222">
        <f t="shared" si="11"/>
        <v>1</v>
      </c>
    </row>
    <row r="223" spans="1:6">
      <c r="A223" t="s">
        <v>321</v>
      </c>
      <c r="B223" t="s">
        <v>2227</v>
      </c>
      <c r="C223" t="str">
        <f>VLOOKUP(A223,dataset!B:K,9,0)</f>
        <v>Euponera_brunoi_EX2732</v>
      </c>
      <c r="D223" t="str">
        <f>VLOOKUP(A223,dataset!B:K,10,0)</f>
        <v>Euponera_brunoi_EX2732</v>
      </c>
      <c r="E223">
        <f t="shared" si="11"/>
        <v>1</v>
      </c>
    </row>
    <row r="224" spans="1:6">
      <c r="A224" t="s">
        <v>1587</v>
      </c>
      <c r="B224" t="s">
        <v>2228</v>
      </c>
      <c r="C224" t="str">
        <f>VLOOKUP(A224,dataset!B:K,9,0)</f>
        <v>Euponera_daraina_MAMI0522_CASENT0043300</v>
      </c>
      <c r="D224" t="str">
        <f>VLOOKUP(A224,dataset!B:K,10,0)</f>
        <v>Euponera_daraina_MAMI0522_CASENT0043300</v>
      </c>
      <c r="E224">
        <f t="shared" si="11"/>
        <v>1</v>
      </c>
    </row>
    <row r="225" spans="1:6">
      <c r="A225" t="s">
        <v>1589</v>
      </c>
      <c r="B225" t="s">
        <v>2229</v>
      </c>
      <c r="C225" t="str">
        <f>VLOOKUP(A225,dataset!B:K,9,0)</f>
        <v>Euponera_gorogota_MAMI0523_CASENT0160009</v>
      </c>
      <c r="D225" t="str">
        <f>VLOOKUP(A225,dataset!B:K,10,0)</f>
        <v>Euponera_gorogota_MAMI0523_CASENT0166009</v>
      </c>
      <c r="E225">
        <f t="shared" si="11"/>
        <v>0</v>
      </c>
      <c r="F225" t="str">
        <f>"mv "&amp;B225&amp;".contigs.fasta "&amp;D225&amp;".contigs.fasta"</f>
        <v>mv Euponera_gorogota_MAMI0523_CASENT0160009.contigs.fasta Euponera_gorogota_MAMI0523_CASENT0166009.contigs.fasta</v>
      </c>
    </row>
    <row r="226" spans="1:6">
      <c r="A226" t="s">
        <v>1590</v>
      </c>
      <c r="B226" t="s">
        <v>2230</v>
      </c>
      <c r="C226" t="str">
        <f>VLOOKUP(A226,dataset!B:K,9,0)</f>
        <v>Euponera_haratsingy_MAMI0524_CASENT0195184</v>
      </c>
      <c r="D226" t="str">
        <f>VLOOKUP(A226,dataset!B:K,10,0)</f>
        <v>Euponera_haratsingy_MAMI0524_CASENT0195184</v>
      </c>
      <c r="E226">
        <f t="shared" si="11"/>
        <v>1</v>
      </c>
    </row>
    <row r="227" spans="1:6">
      <c r="A227" t="s">
        <v>325</v>
      </c>
      <c r="B227" t="s">
        <v>2231</v>
      </c>
      <c r="C227" t="str">
        <f>VLOOKUP(A227,dataset!B:K,9,0)</f>
        <v>Euponera_indet_EX2726</v>
      </c>
      <c r="D227" t="str">
        <f>VLOOKUP(A227,dataset!B:K,10,0)</f>
        <v>Euponera_wroughtonii_EX2726</v>
      </c>
      <c r="E227">
        <f t="shared" si="11"/>
        <v>0</v>
      </c>
      <c r="F227" t="str">
        <f>"mv "&amp;B227&amp;".contigs.fasta "&amp;D227&amp;".contigs.fasta"</f>
        <v>mv Euponera_indet_EX2726.contigs.fasta Euponera_wroughtonii_EX2726.contigs.fasta</v>
      </c>
    </row>
    <row r="228" spans="1:6">
      <c r="A228" t="s">
        <v>1592</v>
      </c>
      <c r="B228" t="s">
        <v>2232</v>
      </c>
      <c r="C228" t="str">
        <f>VLOOKUP(A228,dataset!B:K,9,0)</f>
        <v>Euponera_ivolo_MAMI0525_CASENT0050380</v>
      </c>
      <c r="D228" t="str">
        <f>VLOOKUP(A228,dataset!B:K,10,0)</f>
        <v>Euponera_ivolo_MAMI0525_CASENT0050380</v>
      </c>
      <c r="E228">
        <f t="shared" si="11"/>
        <v>1</v>
      </c>
    </row>
    <row r="229" spans="1:6">
      <c r="A229" t="s">
        <v>1594</v>
      </c>
      <c r="B229" t="s">
        <v>2233</v>
      </c>
      <c r="C229" t="str">
        <f>VLOOKUP(A229,dataset!B:K,9,0)</f>
        <v>Euponera_maeva_MAMI0526_CASENT0034340</v>
      </c>
      <c r="D229" t="str">
        <f>VLOOKUP(A229,dataset!B:K,10,0)</f>
        <v>Euponera_maeva_MAMI0526_CASENT0034340</v>
      </c>
      <c r="E229">
        <f t="shared" si="11"/>
        <v>1</v>
      </c>
    </row>
    <row r="230" spans="1:6">
      <c r="A230" t="s">
        <v>1596</v>
      </c>
      <c r="B230" t="s">
        <v>2234</v>
      </c>
      <c r="C230" t="str">
        <f>VLOOKUP(A230,dataset!B:K,9,0)</f>
        <v>Euponera_mialy_MAMI0527_CASENT0497667</v>
      </c>
      <c r="D230" t="str">
        <f>VLOOKUP(A230,dataset!B:K,10,0)</f>
        <v>Euponera_mialy_MAMI0527_CASENT0497667</v>
      </c>
      <c r="E230">
        <f t="shared" si="11"/>
        <v>1</v>
      </c>
    </row>
    <row r="231" spans="1:6">
      <c r="A231" t="s">
        <v>1598</v>
      </c>
      <c r="B231" t="s">
        <v>2235</v>
      </c>
      <c r="C231" t="str">
        <f>VLOOKUP(A231,dataset!B:K,9,0)</f>
        <v>Euponera_nosy_MAMI0528_CASENT0231239</v>
      </c>
      <c r="D231" t="str">
        <f>VLOOKUP(A231,dataset!B:K,10,0)</f>
        <v>Euponera_nosy_MAMI0528_CASENT0231239</v>
      </c>
      <c r="E231">
        <f t="shared" si="11"/>
        <v>1</v>
      </c>
    </row>
    <row r="232" spans="1:6">
      <c r="A232" t="s">
        <v>1600</v>
      </c>
      <c r="B232" t="s">
        <v>2236</v>
      </c>
      <c r="C232" t="str">
        <f>VLOOKUP(A232,dataset!B:K,9,0)</f>
        <v>Euponera_rovana_MAMI0759_CASENT0318041</v>
      </c>
      <c r="D232" t="str">
        <f>VLOOKUP(A232,dataset!B:K,10,0)</f>
        <v>Euponera_rovana_MAMI0759_CASENT0318041</v>
      </c>
      <c r="E232">
        <f t="shared" si="11"/>
        <v>1</v>
      </c>
    </row>
    <row r="233" spans="1:6">
      <c r="A233" t="s">
        <v>332</v>
      </c>
      <c r="B233" t="s">
        <v>2237</v>
      </c>
      <c r="C233" t="str">
        <f>VLOOKUP(A233,dataset!B:K,9,0)</f>
        <v>Euponera_sharpi_EX2325</v>
      </c>
      <c r="D233" t="str">
        <f>VLOOKUP(A233,dataset!B:K,10,0)</f>
        <v>Euponera_sharpi_EX2325</v>
      </c>
      <c r="E233">
        <f t="shared" si="11"/>
        <v>1</v>
      </c>
    </row>
    <row r="234" spans="1:6">
      <c r="A234" t="s">
        <v>1602</v>
      </c>
      <c r="B234" t="s">
        <v>2238</v>
      </c>
      <c r="C234" t="str">
        <f>VLOOKUP(A234,dataset!B:K,9,0)</f>
        <v>Euponera_sikorae_BBX470_CASENT0347713</v>
      </c>
      <c r="D234" t="str">
        <f>VLOOKUP(A234,dataset!B:K,10,0)</f>
        <v>Euponera_sikorae_BBX470_CASENT0347713</v>
      </c>
      <c r="E234">
        <f t="shared" si="11"/>
        <v>1</v>
      </c>
    </row>
    <row r="235" spans="1:6">
      <c r="A235" t="s">
        <v>179</v>
      </c>
      <c r="B235" t="s">
        <v>3000</v>
      </c>
      <c r="C235" t="str">
        <f>VLOOKUP(A235,dataset!B:K,9,0)</f>
        <v>Bothroponera_picardi_cf_D2072</v>
      </c>
      <c r="D235" t="str">
        <f>VLOOKUP(A235,dataset!B:K,10,0)</f>
        <v>Euponera_sjostedti_D2072</v>
      </c>
      <c r="E235">
        <f t="shared" si="11"/>
        <v>1</v>
      </c>
    </row>
    <row r="236" spans="1:6">
      <c r="A236" t="s">
        <v>335</v>
      </c>
      <c r="B236" t="s">
        <v>2239</v>
      </c>
      <c r="C236" t="str">
        <f>VLOOKUP(A236,dataset!B:K,9,0)</f>
        <v>Euponera_sjostedti_EX2722</v>
      </c>
      <c r="D236" t="str">
        <f>VLOOKUP(A236,dataset!B:K,10,0)</f>
        <v>Euponera_sjostedti_EX2722</v>
      </c>
      <c r="E236">
        <f t="shared" si="11"/>
        <v>1</v>
      </c>
    </row>
    <row r="237" spans="1:6">
      <c r="A237" t="s">
        <v>1604</v>
      </c>
      <c r="B237" t="s">
        <v>2240</v>
      </c>
      <c r="C237" t="str">
        <f>VLOOKUP(A237,dataset!B:K,9,0)</f>
        <v>Euponera_tahary_MAMI0760_CASENT0162397</v>
      </c>
      <c r="D237" t="str">
        <f>VLOOKUP(A237,dataset!B:K,10,0)</f>
        <v>Euponera_tahary_MAMI0760_CASENT0162397</v>
      </c>
      <c r="E237">
        <f t="shared" si="11"/>
        <v>1</v>
      </c>
    </row>
    <row r="238" spans="1:6">
      <c r="A238" t="s">
        <v>1606</v>
      </c>
      <c r="B238" t="s">
        <v>2241</v>
      </c>
      <c r="C238" t="str">
        <f>VLOOKUP(A238,dataset!B:K,9,0)</f>
        <v>Euponera_vohitravo_MAMI0762_CASENT0247288</v>
      </c>
      <c r="D238" t="str">
        <f>VLOOKUP(A238,dataset!B:K,10,0)</f>
        <v>Euponera_vohitravo_MAMI0762_CASENT0247288</v>
      </c>
      <c r="E238">
        <f t="shared" si="11"/>
        <v>1</v>
      </c>
    </row>
    <row r="239" spans="1:6">
      <c r="A239" t="s">
        <v>339</v>
      </c>
      <c r="B239" t="s">
        <v>2242</v>
      </c>
      <c r="C239" t="str">
        <f>VLOOKUP(A239,dataset!B:K,9,0)</f>
        <v>Euponera_wroughtonii_EX2723</v>
      </c>
      <c r="D239" t="str">
        <f>VLOOKUP(A239,dataset!B:K,10,0)</f>
        <v>Euponera_wroughtonii_EX2723</v>
      </c>
      <c r="E239">
        <f t="shared" si="11"/>
        <v>1</v>
      </c>
    </row>
    <row r="240" spans="1:6">
      <c r="A240" t="s">
        <v>1608</v>
      </c>
      <c r="B240" t="s">
        <v>2243</v>
      </c>
      <c r="C240" t="str">
        <f>VLOOKUP(A240,dataset!B:K,9,0)</f>
        <v>Euponera_zoro_MAMI0761_CASENT0045619</v>
      </c>
      <c r="D240" t="str">
        <f>VLOOKUP(A240,dataset!B:K,10,0)</f>
        <v>Euponera_zoro_MAMI0761_CASENT0045619</v>
      </c>
      <c r="E240">
        <f t="shared" si="11"/>
        <v>1</v>
      </c>
    </row>
    <row r="241" spans="1:6">
      <c r="A241" t="s">
        <v>4677</v>
      </c>
      <c r="B241" t="s">
        <v>4678</v>
      </c>
      <c r="C241" t="str">
        <f>VLOOKUP(A241,dataset!B:K,9,0)</f>
        <v>Feroponera_ferox_D0951</v>
      </c>
      <c r="D241" t="str">
        <f>VLOOKUP(A241,dataset!B:K,10,0)</f>
        <v>Feroponera_ferox_D0951</v>
      </c>
      <c r="E241">
        <f t="shared" si="11"/>
        <v>1</v>
      </c>
    </row>
    <row r="242" spans="1:6">
      <c r="A242" t="s">
        <v>342</v>
      </c>
      <c r="B242" t="s">
        <v>2244</v>
      </c>
      <c r="C242" t="str">
        <f>VLOOKUP(A242,dataset!B:K,9,0)</f>
        <v>Fisheropone_AFR01_EX2736</v>
      </c>
      <c r="D242" t="str">
        <f>VLOOKUP(A242,dataset!B:K,10,0)</f>
        <v>Fisheropone_ambigua_EX2736</v>
      </c>
      <c r="E242">
        <f t="shared" si="11"/>
        <v>0</v>
      </c>
      <c r="F242" t="str">
        <f>"mv "&amp;B242&amp;".contigs.fasta "&amp;D242&amp;".contigs.fasta"</f>
        <v>mv Fisheropone_AFR01_EX2736.contigs.fasta Fisheropone_ambigua_EX2736.contigs.fasta</v>
      </c>
    </row>
    <row r="243" spans="1:6">
      <c r="A243" t="s">
        <v>344</v>
      </c>
      <c r="B243" t="s">
        <v>2245</v>
      </c>
      <c r="C243" t="str">
        <f>VLOOKUP(A243,dataset!B:K,9,0)</f>
        <v>Fisheropone_ambigua_D2434</v>
      </c>
      <c r="D243" t="str">
        <f>VLOOKUP(A243,dataset!B:K,10,0)</f>
        <v>Fisheropone_ambigua_D2434</v>
      </c>
      <c r="E243">
        <f t="shared" si="11"/>
        <v>1</v>
      </c>
    </row>
    <row r="244" spans="1:6">
      <c r="A244" t="s">
        <v>259</v>
      </c>
      <c r="B244" t="s">
        <v>4209</v>
      </c>
      <c r="C244" t="str">
        <f>VLOOKUP(A244,dataset!B:K,9,0)</f>
        <v>Cryptopone_hartwigi_D2066</v>
      </c>
      <c r="D244" t="str">
        <f>VLOOKUP(A244,dataset!B:K,10,0)</f>
        <v>Fisheropone_hartwigi_D2066</v>
      </c>
      <c r="E244">
        <f t="shared" si="11"/>
        <v>1</v>
      </c>
    </row>
    <row r="245" spans="1:6">
      <c r="A245" t="s">
        <v>347</v>
      </c>
      <c r="B245" t="s">
        <v>2246</v>
      </c>
      <c r="C245" t="str">
        <f>VLOOKUP(A245,dataset!B:K,9,0)</f>
        <v>Fisheropone_indet_EX2727</v>
      </c>
      <c r="D245" t="str">
        <f>VLOOKUP(A245,dataset!B:K,10,0)</f>
        <v>Fisheropone_ambigua_EX2727</v>
      </c>
      <c r="E245">
        <f t="shared" si="11"/>
        <v>0</v>
      </c>
      <c r="F245" t="str">
        <f>"mv "&amp;B245&amp;".contigs.fasta "&amp;D245&amp;".contigs.fasta"</f>
        <v>mv Fisheropone_indet_EX2727.contigs.fasta Fisheropone_ambigua_EX2727.contigs.fasta</v>
      </c>
    </row>
    <row r="246" spans="1:6">
      <c r="A246" t="s">
        <v>349</v>
      </c>
      <c r="B246" t="s">
        <v>2247</v>
      </c>
      <c r="C246" t="str">
        <f>VLOOKUP(A246,dataset!B:K,9,0)</f>
        <v>Hagensia_havilandi_marleyi_D2452</v>
      </c>
      <c r="D246" t="str">
        <f>VLOOKUP(A246,dataset!B:K,10,0)</f>
        <v>Hagensia_havilandi_marleyi_D2452</v>
      </c>
      <c r="E246">
        <f t="shared" si="11"/>
        <v>1</v>
      </c>
    </row>
    <row r="247" spans="1:6">
      <c r="A247" t="s">
        <v>351</v>
      </c>
      <c r="B247" t="s">
        <v>2248</v>
      </c>
      <c r="C247" t="str">
        <f>VLOOKUP(A247,dataset!B:K,9,0)</f>
        <v>Hagensia_indet_EX2728</v>
      </c>
      <c r="D247" t="str">
        <f>VLOOKUP(A247,dataset!B:K,10,0)</f>
        <v>Hagensia_havilandi_marleyi_EX2728</v>
      </c>
      <c r="E247">
        <f t="shared" si="11"/>
        <v>0</v>
      </c>
    </row>
    <row r="248" spans="1:6">
      <c r="A248" t="s">
        <v>353</v>
      </c>
      <c r="B248" t="s">
        <v>2249</v>
      </c>
      <c r="C248" t="str">
        <f>VLOOKUP(A248,dataset!B:K,9,0)</f>
        <v>Hagensia_peringueyi_D2453</v>
      </c>
      <c r="D248" t="str">
        <f>VLOOKUP(A248,dataset!B:K,10,0)</f>
        <v>Hagensia_peringueyi_D2453</v>
      </c>
      <c r="E248">
        <f t="shared" si="11"/>
        <v>1</v>
      </c>
    </row>
    <row r="249" spans="1:6">
      <c r="A249" t="s">
        <v>355</v>
      </c>
      <c r="B249" t="s">
        <v>2250</v>
      </c>
      <c r="C249" t="str">
        <f>VLOOKUP(A249,dataset!B:K,9,0)</f>
        <v>Hagensia_peringueyi_saldanhae_EX2729</v>
      </c>
      <c r="D249" t="str">
        <f>VLOOKUP(A249,dataset!B:K,10,0)</f>
        <v>Hagensia_peringueyi_saldanhae_EX2729</v>
      </c>
      <c r="E249">
        <f t="shared" si="11"/>
        <v>1</v>
      </c>
    </row>
    <row r="250" spans="1:6">
      <c r="A250" t="s">
        <v>3836</v>
      </c>
      <c r="B250" t="s">
        <v>4218</v>
      </c>
      <c r="C250" t="str">
        <f>VLOOKUP(A250,dataset!B:K,9,0)</f>
        <v>Harpegnathos_MY01_EX2980</v>
      </c>
      <c r="D250" t="str">
        <f>VLOOKUP(A250,dataset!B:K,10,0)</f>
        <v>Harpegnathos_MY01_EX2980</v>
      </c>
      <c r="E250">
        <f t="shared" si="11"/>
        <v>1</v>
      </c>
    </row>
    <row r="251" spans="1:6">
      <c r="A251" t="s">
        <v>3838</v>
      </c>
      <c r="B251" t="s">
        <v>4230</v>
      </c>
      <c r="C251" t="str">
        <f>VLOOKUP(A251,dataset!B:K,9,0)</f>
        <v>Harpegnathos_MY02_EX2981</v>
      </c>
      <c r="D251" t="str">
        <f>VLOOKUP(A251,dataset!B:K,10,0)</f>
        <v>Harpegnathos_MY01_EX2981</v>
      </c>
      <c r="E251">
        <f t="shared" si="11"/>
        <v>0</v>
      </c>
    </row>
    <row r="252" spans="1:6">
      <c r="A252" t="s">
        <v>357</v>
      </c>
      <c r="B252" t="s">
        <v>2251</v>
      </c>
      <c r="C252" t="str">
        <f>VLOOKUP(A252,dataset!B:K,9,0)</f>
        <v>Harpegnathos_saltator_D0887</v>
      </c>
      <c r="D252" t="str">
        <f>VLOOKUP(A252,dataset!B:K,10,0)</f>
        <v>Harpegnathos_saltator_D0887</v>
      </c>
      <c r="E252">
        <f t="shared" si="11"/>
        <v>1</v>
      </c>
    </row>
    <row r="253" spans="1:6">
      <c r="A253" t="s">
        <v>3840</v>
      </c>
      <c r="B253" t="s">
        <v>4298</v>
      </c>
      <c r="C253" t="str">
        <f>VLOOKUP(A253,dataset!B:K,9,0)</f>
        <v>Harpegnathos_TH01_EX2979</v>
      </c>
      <c r="D253" t="str">
        <f>VLOOKUP(A253,dataset!B:K,10,0)</f>
        <v>Harpegnathos_TH01_EX2979</v>
      </c>
      <c r="E253">
        <f t="shared" si="11"/>
        <v>1</v>
      </c>
    </row>
    <row r="254" spans="1:6">
      <c r="A254" t="s">
        <v>4449</v>
      </c>
      <c r="B254" t="s">
        <v>4431</v>
      </c>
      <c r="C254" t="str">
        <f>VLOOKUP(A254,dataset!B:K,9,0)</f>
        <v>Hypoponera_abeillei_D2899</v>
      </c>
      <c r="D254" t="str">
        <f>VLOOKUP(A254,dataset!B:K,10,0)</f>
        <v>Hypoponera_abeillei_D2899</v>
      </c>
      <c r="E254">
        <f t="shared" si="11"/>
        <v>1</v>
      </c>
    </row>
    <row r="255" spans="1:6">
      <c r="A255" t="s">
        <v>359</v>
      </c>
      <c r="B255" t="s">
        <v>2252</v>
      </c>
      <c r="C255" t="str">
        <f>VLOOKUP(A255,dataset!B:K,9,0)</f>
        <v>Hypoponera_AFRC_TZ06_D2454</v>
      </c>
      <c r="D255" t="str">
        <f>VLOOKUP(A255,dataset!B:K,10,0)</f>
        <v>Hypoponera_AFRC_TZ06_D2454</v>
      </c>
      <c r="E255">
        <f t="shared" si="11"/>
        <v>1</v>
      </c>
    </row>
    <row r="256" spans="1:6">
      <c r="A256" t="s">
        <v>361</v>
      </c>
      <c r="B256" t="s">
        <v>2253</v>
      </c>
      <c r="C256" t="str">
        <f>VLOOKUP(A256,dataset!B:K,9,0)</f>
        <v>Hypoponera_AFRC_ZA03_D2458</v>
      </c>
      <c r="D256" t="str">
        <f>VLOOKUP(A256,dataset!B:K,10,0)</f>
        <v>Hypoponera_AFRC_ZA03_D2458</v>
      </c>
      <c r="E256">
        <f t="shared" si="11"/>
        <v>1</v>
      </c>
    </row>
    <row r="257" spans="1:6">
      <c r="A257" t="s">
        <v>363</v>
      </c>
      <c r="B257" t="s">
        <v>2254</v>
      </c>
      <c r="C257" t="str">
        <f>VLOOKUP(A257,dataset!B:K,9,0)</f>
        <v>Hypoponera_AFRC_ZA04_D2460</v>
      </c>
      <c r="D257" t="str">
        <f>VLOOKUP(A257,dataset!B:K,10,0)</f>
        <v>Hypoponera_spei_D2460</v>
      </c>
      <c r="E257">
        <f t="shared" si="11"/>
        <v>0</v>
      </c>
    </row>
    <row r="258" spans="1:6">
      <c r="A258" t="s">
        <v>365</v>
      </c>
      <c r="B258" t="s">
        <v>2255</v>
      </c>
      <c r="C258" t="str">
        <f>VLOOKUP(A258,dataset!B:K,9,0)</f>
        <v>Hypoponera_AFRC_ZA05_D2461</v>
      </c>
      <c r="D258" t="str">
        <f>VLOOKUP(A258,dataset!B:K,10,0)</f>
        <v>Hypoponera_AFRC_ZA05_D2461</v>
      </c>
      <c r="E258">
        <f t="shared" si="11"/>
        <v>1</v>
      </c>
    </row>
    <row r="259" spans="1:6">
      <c r="A259" t="s">
        <v>367</v>
      </c>
      <c r="B259" t="s">
        <v>2256</v>
      </c>
      <c r="C259" t="str">
        <f>VLOOKUP(A259,dataset!B:K,9,0)</f>
        <v>Hypoponera_AFRC_ZA06_D2459</v>
      </c>
      <c r="D259" t="str">
        <f>VLOOKUP(A259,dataset!B:K,10,0)</f>
        <v>Hypoponera_ergatandria_D2459</v>
      </c>
      <c r="E259">
        <f t="shared" ref="E259:E322" si="12">IF(B259=D259,1,0)</f>
        <v>0</v>
      </c>
    </row>
    <row r="260" spans="1:6">
      <c r="A260" t="s">
        <v>551</v>
      </c>
      <c r="B260" t="s">
        <v>2408</v>
      </c>
      <c r="C260" t="str">
        <f>VLOOKUP(A260,dataset!B:K,9,0)</f>
        <v>Hypoponera_aliena_EX2810</v>
      </c>
      <c r="D260" t="str">
        <f>VLOOKUP(A260,dataset!B:K,10,0)</f>
        <v>Hypoponera_aliena_EX2810</v>
      </c>
      <c r="E260">
        <f t="shared" si="12"/>
        <v>1</v>
      </c>
    </row>
    <row r="261" spans="1:6">
      <c r="A261" t="s">
        <v>369</v>
      </c>
      <c r="B261" t="s">
        <v>2257</v>
      </c>
      <c r="C261" t="str">
        <f>VLOOKUP(A261,dataset!B:K,9,0)</f>
        <v>Hypoponera_AO01_EX2781</v>
      </c>
      <c r="D261" t="str">
        <f>VLOOKUP(A261,dataset!B:K,10,0)</f>
        <v>Hypoponera_AO01_EX2781</v>
      </c>
      <c r="E261">
        <f t="shared" si="12"/>
        <v>1</v>
      </c>
    </row>
    <row r="262" spans="1:6">
      <c r="A262" t="s">
        <v>371</v>
      </c>
      <c r="B262" t="s">
        <v>2258</v>
      </c>
      <c r="C262" t="str">
        <f>VLOOKUP(A262,dataset!B:K,9,0)</f>
        <v>Hypoponera_AO02_EX2782</v>
      </c>
      <c r="D262" t="str">
        <f>VLOOKUP(A262,dataset!B:K,10,0)</f>
        <v>Hypoponera_jeanneli_EX2782</v>
      </c>
      <c r="E262">
        <f t="shared" si="12"/>
        <v>0</v>
      </c>
      <c r="F262" t="str">
        <f>"mv "&amp;B262&amp;".contigs.fasta "&amp;D262&amp;".contigs.fasta"</f>
        <v>mv Hypoponera_AO02_EX2782.contigs.fasta Hypoponera_jeanneli_EX2782.contigs.fasta</v>
      </c>
    </row>
    <row r="263" spans="1:6">
      <c r="A263" t="s">
        <v>373</v>
      </c>
      <c r="B263" t="s">
        <v>2259</v>
      </c>
      <c r="C263" t="str">
        <f>VLOOKUP(A263,dataset!B:K,9,0)</f>
        <v>Hypoponera_AO03_EX2783</v>
      </c>
      <c r="D263" t="str">
        <f>VLOOKUP(A263,dataset!B:K,10,0)</f>
        <v>Hypoponera_dulcis_EX2783</v>
      </c>
      <c r="E263">
        <f t="shared" si="12"/>
        <v>0</v>
      </c>
    </row>
    <row r="264" spans="1:6">
      <c r="A264" t="s">
        <v>553</v>
      </c>
      <c r="B264" t="s">
        <v>2409</v>
      </c>
      <c r="C264" t="str">
        <f>VLOOKUP(A264,dataset!B:K,9,0)</f>
        <v>Hypoponera_aprora_D2469</v>
      </c>
      <c r="D264" t="str">
        <f>VLOOKUP(A264,dataset!B:K,10,0)</f>
        <v>Hypoponera_aprora_D2469</v>
      </c>
      <c r="E264">
        <f t="shared" si="12"/>
        <v>1</v>
      </c>
    </row>
    <row r="265" spans="1:6">
      <c r="A265" t="s">
        <v>3843</v>
      </c>
      <c r="B265" t="s">
        <v>4384</v>
      </c>
      <c r="C265" t="str">
        <f>VLOOKUP(A265,dataset!B:K,9,0)</f>
        <v>Hypoponera_bca01_D2571</v>
      </c>
      <c r="D265" t="str">
        <f>VLOOKUP(A265,dataset!B:K,10,0)</f>
        <v>Hypoponera_opacior_nr2_D2571</v>
      </c>
      <c r="E265">
        <f t="shared" si="12"/>
        <v>0</v>
      </c>
      <c r="F265" t="str">
        <f>"mv "&amp;B265&amp;".contigs.fasta "&amp;D265&amp;".contigs.fasta"</f>
        <v>mv Hypoponera_bca01_D2571.contigs.fasta Hypoponera_opacior_nr2_D2571.contigs.fasta</v>
      </c>
    </row>
    <row r="266" spans="1:6">
      <c r="A266" t="s">
        <v>4435</v>
      </c>
      <c r="B266" t="s">
        <v>4417</v>
      </c>
      <c r="C266" t="str">
        <f>VLOOKUP(A266,dataset!B:K,9,0)</f>
        <v>Hypoponera_biroi_D2858</v>
      </c>
      <c r="D266" t="str">
        <f>VLOOKUP(A266,dataset!B:K,10,0)</f>
        <v>Hypoponera_biroi_D2858</v>
      </c>
      <c r="E266">
        <f t="shared" si="12"/>
        <v>1</v>
      </c>
    </row>
    <row r="267" spans="1:6">
      <c r="A267" t="s">
        <v>555</v>
      </c>
      <c r="B267" t="s">
        <v>2410</v>
      </c>
      <c r="C267" t="str">
        <f>VLOOKUP(A267,dataset!B:K,9,0)</f>
        <v>Hypoponera_blanda_EX2752</v>
      </c>
      <c r="D267" t="str">
        <f>VLOOKUP(A267,dataset!B:K,10,0)</f>
        <v>Hypoponera_blanda_EX2752</v>
      </c>
      <c r="E267">
        <f t="shared" si="12"/>
        <v>1</v>
      </c>
    </row>
    <row r="268" spans="1:6">
      <c r="A268" t="s">
        <v>557</v>
      </c>
      <c r="B268" t="s">
        <v>2411</v>
      </c>
      <c r="C268" t="str">
        <f>VLOOKUP(A268,dataset!B:K,9,0)</f>
        <v>Hypoponera_boliviana_ms_EX2812</v>
      </c>
      <c r="D268" t="str">
        <f>VLOOKUP(A268,dataset!B:K,10,0)</f>
        <v>Hypoponera_boliviana_ms_EX2812</v>
      </c>
      <c r="E268">
        <f t="shared" si="12"/>
        <v>1</v>
      </c>
    </row>
    <row r="269" spans="1:6">
      <c r="A269" t="s">
        <v>559</v>
      </c>
      <c r="B269" t="s">
        <v>2412</v>
      </c>
      <c r="C269" t="str">
        <f>VLOOKUP(A269,dataset!B:K,9,0)</f>
        <v>Hypoponera_camerunensis_D2078</v>
      </c>
      <c r="D269" t="str">
        <f>VLOOKUP(A269,dataset!B:K,10,0)</f>
        <v>Hypoponera_camerunensis_D2078</v>
      </c>
      <c r="E269">
        <f t="shared" si="12"/>
        <v>1</v>
      </c>
    </row>
    <row r="270" spans="1:6">
      <c r="A270" t="s">
        <v>375</v>
      </c>
      <c r="B270" t="s">
        <v>2260</v>
      </c>
      <c r="C270" t="str">
        <f>VLOOKUP(A270,dataset!B:K,9,0)</f>
        <v>Hypoponera_CASC_MZ06_EX2799</v>
      </c>
      <c r="D270" t="str">
        <f>VLOOKUP(A270,dataset!B:K,10,0)</f>
        <v>Hypoponera_angustata_EX2799</v>
      </c>
      <c r="E270">
        <f t="shared" si="12"/>
        <v>0</v>
      </c>
      <c r="F270" t="str">
        <f>"mv "&amp;B270&amp;".contigs.fasta "&amp;D270&amp;".contigs.fasta"</f>
        <v>mv Hypoponera_CASC_MZ06_EX2799.contigs.fasta Hypoponera_angustata_EX2799.contigs.fasta</v>
      </c>
    </row>
    <row r="271" spans="1:6">
      <c r="A271" t="s">
        <v>377</v>
      </c>
      <c r="B271" t="s">
        <v>2261</v>
      </c>
      <c r="C271" t="str">
        <f>VLOOKUP(A271,dataset!B:K,9,0)</f>
        <v>Hypoponera_CASC_MZ08_EX2800</v>
      </c>
      <c r="D271" t="str">
        <f>VLOOKUP(A271,dataset!B:K,10,0)</f>
        <v>Hypoponera_CASC_MZ08_EX2800</v>
      </c>
      <c r="E271">
        <f t="shared" si="12"/>
        <v>1</v>
      </c>
    </row>
    <row r="272" spans="1:6">
      <c r="A272" t="s">
        <v>379</v>
      </c>
      <c r="B272" t="s">
        <v>2262</v>
      </c>
      <c r="C272" t="str">
        <f>VLOOKUP(A272,dataset!B:K,9,0)</f>
        <v>Hypoponera_CASC_MZ10_EX2801</v>
      </c>
      <c r="D272" t="str">
        <f>VLOOKUP(A272,dataset!B:K,10,0)</f>
        <v>Hypoponera_CASC_MZ10_EX2801</v>
      </c>
      <c r="E272">
        <f t="shared" si="12"/>
        <v>1</v>
      </c>
    </row>
    <row r="273" spans="1:6">
      <c r="A273" t="s">
        <v>381</v>
      </c>
      <c r="B273" t="s">
        <v>2263</v>
      </c>
      <c r="C273" t="str">
        <f>VLOOKUP(A273,dataset!B:K,9,0)</f>
        <v>Hypoponera_CASC_MZ11_EX2802</v>
      </c>
      <c r="D273" t="str">
        <f>VLOOKUP(A273,dataset!B:K,10,0)</f>
        <v>Hypoponera_ergatandria_EX2802</v>
      </c>
      <c r="E273">
        <f t="shared" si="12"/>
        <v>0</v>
      </c>
    </row>
    <row r="274" spans="1:6">
      <c r="A274" t="s">
        <v>383</v>
      </c>
      <c r="B274" t="s">
        <v>2264</v>
      </c>
      <c r="C274" t="str">
        <f>VLOOKUP(A274,dataset!B:K,9,0)</f>
        <v>Hypoponera_CASC_MZ16_EX2803</v>
      </c>
      <c r="D274" t="str">
        <f>VLOOKUP(A274,dataset!B:K,10,0)</f>
        <v>Hypoponera_CASC_MZ16_EX2803</v>
      </c>
      <c r="E274">
        <f t="shared" si="12"/>
        <v>1</v>
      </c>
    </row>
    <row r="275" spans="1:6">
      <c r="A275" t="s">
        <v>385</v>
      </c>
      <c r="B275" t="s">
        <v>2265</v>
      </c>
      <c r="C275" t="str">
        <f>VLOOKUP(A275,dataset!B:K,9,0)</f>
        <v>Hypoponera_CASC_MZ18_EX2804</v>
      </c>
      <c r="D275" t="str">
        <f>VLOOKUP(A275,dataset!B:K,10,0)</f>
        <v>Hypoponera_CASC_MZ18_EX2804</v>
      </c>
      <c r="E275">
        <f t="shared" si="12"/>
        <v>1</v>
      </c>
    </row>
    <row r="276" spans="1:6">
      <c r="A276" t="s">
        <v>386</v>
      </c>
      <c r="B276" t="s">
        <v>2266</v>
      </c>
      <c r="C276" t="str">
        <f>VLOOKUP(A276,dataset!B:K,9,0)</f>
        <v>Hypoponera_CASC_MZ18_EX2805</v>
      </c>
      <c r="D276" t="str">
        <f>VLOOKUP(A276,dataset!B:K,10,0)</f>
        <v>Hypoponera_CASC_MZ18_EX2805</v>
      </c>
      <c r="E276">
        <f t="shared" si="12"/>
        <v>1</v>
      </c>
    </row>
    <row r="277" spans="1:6">
      <c r="A277" t="s">
        <v>388</v>
      </c>
      <c r="B277" t="s">
        <v>2267</v>
      </c>
      <c r="C277" t="str">
        <f>VLOOKUP(A277,dataset!B:K,9,0)</f>
        <v>Hypoponera_CASC_MZ24_EX2806</v>
      </c>
      <c r="D277" t="str">
        <f>VLOOKUP(A277,dataset!B:K,10,0)</f>
        <v>Hypoponera_CASC_MZ24_EX2806</v>
      </c>
      <c r="E277">
        <f t="shared" si="12"/>
        <v>1</v>
      </c>
    </row>
    <row r="278" spans="1:6">
      <c r="A278" t="s">
        <v>390</v>
      </c>
      <c r="B278" t="s">
        <v>2268</v>
      </c>
      <c r="C278" t="str">
        <f>VLOOKUP(A278,dataset!B:K,9,0)</f>
        <v>Hypoponera_CASC_MZ25_EX2807</v>
      </c>
      <c r="D278" t="str">
        <f>VLOOKUP(A278,dataset!B:K,10,0)</f>
        <v>Hypoponera_CASC_MZ25_EX2807</v>
      </c>
      <c r="E278">
        <f t="shared" si="12"/>
        <v>1</v>
      </c>
    </row>
    <row r="279" spans="1:6">
      <c r="A279" t="s">
        <v>392</v>
      </c>
      <c r="B279" t="s">
        <v>2269</v>
      </c>
      <c r="C279" t="str">
        <f>VLOOKUP(A279,dataset!B:K,9,0)</f>
        <v>Hypoponera_CASC_MZ26_EX2808</v>
      </c>
      <c r="D279" t="str">
        <f>VLOOKUP(A279,dataset!B:K,10,0)</f>
        <v>Hypoponera_dulcis_EX2808</v>
      </c>
      <c r="E279">
        <f t="shared" si="12"/>
        <v>0</v>
      </c>
      <c r="F279" t="str">
        <f t="shared" ref="F279:F280" si="13">"mv "&amp;B279&amp;".contigs.fasta "&amp;D279&amp;".contigs.fasta"</f>
        <v>mv Hypoponera_CASC_MZ26_EX2808.contigs.fasta Hypoponera_dulcis_EX2808.contigs.fasta</v>
      </c>
    </row>
    <row r="280" spans="1:6">
      <c r="A280" t="s">
        <v>394</v>
      </c>
      <c r="B280" t="s">
        <v>2270</v>
      </c>
      <c r="C280" t="str">
        <f>VLOOKUP(A280,dataset!B:K,9,0)</f>
        <v>Hypoponera_CASC_MZ31_EX2809</v>
      </c>
      <c r="D280" t="str">
        <f>VLOOKUP(A280,dataset!B:K,10,0)</f>
        <v>Hypoponera_spei_EX2809</v>
      </c>
      <c r="E280">
        <f t="shared" si="12"/>
        <v>0</v>
      </c>
      <c r="F280" t="str">
        <f t="shared" si="13"/>
        <v>mv Hypoponera_CASC_MZ31_EX2809.contigs.fasta Hypoponera_spei_EX2809.contigs.fasta</v>
      </c>
    </row>
    <row r="281" spans="1:6">
      <c r="A281" t="s">
        <v>396</v>
      </c>
      <c r="B281" t="s">
        <v>2271</v>
      </c>
      <c r="C281" t="str">
        <f>VLOOKUP(A281,dataset!B:K,9,0)</f>
        <v>Hypoponera_CG01_EX2784</v>
      </c>
      <c r="D281" t="str">
        <f>VLOOKUP(A281,dataset!B:K,10,0)</f>
        <v>Hypoponera_CG01_EX2784</v>
      </c>
      <c r="E281">
        <f t="shared" si="12"/>
        <v>1</v>
      </c>
    </row>
    <row r="282" spans="1:6">
      <c r="A282" t="s">
        <v>398</v>
      </c>
      <c r="B282" t="s">
        <v>2272</v>
      </c>
      <c r="C282" t="str">
        <f>VLOOKUP(A282,dataset!B:K,9,0)</f>
        <v>Hypoponera_CN01_EX2822</v>
      </c>
      <c r="D282" t="str">
        <f>VLOOKUP(A282,dataset!B:K,10,0)</f>
        <v>Hypoponera_CN01_EX2822</v>
      </c>
      <c r="E282">
        <f t="shared" si="12"/>
        <v>1</v>
      </c>
    </row>
    <row r="283" spans="1:6">
      <c r="A283" t="s">
        <v>561</v>
      </c>
      <c r="B283" t="s">
        <v>2413</v>
      </c>
      <c r="C283" t="str">
        <f>VLOOKUP(A283,dataset!B:K,9,0)</f>
        <v>Hypoponera_coeca_D2079</v>
      </c>
      <c r="D283" t="str">
        <f>VLOOKUP(A283,dataset!B:K,10,0)</f>
        <v>Hypoponera_coeca_D2079</v>
      </c>
      <c r="E283">
        <f t="shared" si="12"/>
        <v>1</v>
      </c>
    </row>
    <row r="284" spans="1:6">
      <c r="A284" t="s">
        <v>563</v>
      </c>
      <c r="B284" t="s">
        <v>2414</v>
      </c>
      <c r="C284" t="str">
        <f>VLOOKUP(A284,dataset!B:K,9,0)</f>
        <v>Hypoponera_comis_D2470</v>
      </c>
      <c r="D284" t="str">
        <f>VLOOKUP(A284,dataset!B:K,10,0)</f>
        <v>Hypoponera_comis_D2470</v>
      </c>
      <c r="E284">
        <f t="shared" si="12"/>
        <v>1</v>
      </c>
    </row>
    <row r="285" spans="1:6">
      <c r="A285" t="s">
        <v>565</v>
      </c>
      <c r="B285" t="s">
        <v>2415</v>
      </c>
      <c r="C285" t="str">
        <f>VLOOKUP(A285,dataset!B:K,9,0)</f>
        <v>Hypoponera_confinis_EX2815</v>
      </c>
      <c r="D285" t="str">
        <f>VLOOKUP(A285,dataset!B:K,10,0)</f>
        <v>Hypoponera_javana_EX2815</v>
      </c>
      <c r="E285">
        <f t="shared" si="12"/>
        <v>0</v>
      </c>
      <c r="F285" t="str">
        <f>"mv "&amp;B285&amp;".contigs.fasta "&amp;D285&amp;".contigs.fasta"</f>
        <v>mv Hypoponera_confinis_EX2815.contigs.fasta Hypoponera_javana_EX2815.contigs.fasta</v>
      </c>
    </row>
    <row r="286" spans="1:6">
      <c r="A286" t="s">
        <v>566</v>
      </c>
      <c r="B286" t="s">
        <v>2416</v>
      </c>
      <c r="C286" t="str">
        <f>VLOOKUP(A286,dataset!B:K,9,0)</f>
        <v>Hypoponera_defessa_EX2753</v>
      </c>
      <c r="D286" t="str">
        <f>VLOOKUP(A286,dataset!B:K,10,0)</f>
        <v>Hypoponera_defessa_EX2753</v>
      </c>
      <c r="E286">
        <f t="shared" si="12"/>
        <v>1</v>
      </c>
    </row>
    <row r="287" spans="1:6">
      <c r="A287" t="s">
        <v>3845</v>
      </c>
      <c r="B287" t="s">
        <v>4378</v>
      </c>
      <c r="C287" t="str">
        <f>VLOOKUP(A287,dataset!B:K,9,0)</f>
        <v>Hypoponera_Dias01_EX3118</v>
      </c>
      <c r="D287" t="str">
        <f>VLOOKUP(A287,dataset!B:K,10,0)</f>
        <v>Hypoponera_Dias01_EX3118</v>
      </c>
      <c r="E287">
        <f t="shared" si="12"/>
        <v>1</v>
      </c>
    </row>
    <row r="288" spans="1:6">
      <c r="A288" t="s">
        <v>3847</v>
      </c>
      <c r="B288" t="s">
        <v>4345</v>
      </c>
      <c r="C288" t="str">
        <f>VLOOKUP(A288,dataset!B:K,9,0)</f>
        <v>Hypoponera_Dias02_1_EX3122</v>
      </c>
      <c r="D288" t="str">
        <f>VLOOKUP(A288,dataset!B:K,10,0)</f>
        <v>Hypoponera_Dias02_1_EX3122</v>
      </c>
      <c r="E288">
        <f t="shared" si="12"/>
        <v>1</v>
      </c>
    </row>
    <row r="289" spans="1:6">
      <c r="A289" t="s">
        <v>3849</v>
      </c>
      <c r="B289" t="s">
        <v>4379</v>
      </c>
      <c r="C289" t="str">
        <f>VLOOKUP(A289,dataset!B:K,9,0)</f>
        <v>Hypoponera_Dias05_EX3127</v>
      </c>
      <c r="D289" t="str">
        <f>VLOOKUP(A289,dataset!B:K,10,0)</f>
        <v>Hypoponera_opaciceps_EX3127</v>
      </c>
      <c r="E289">
        <f t="shared" si="12"/>
        <v>0</v>
      </c>
      <c r="F289" t="str">
        <f>"mv "&amp;B289&amp;".contigs.fasta "&amp;D289&amp;".contigs.fasta"</f>
        <v>mv Hypoponera_Dias05_EX3127.contigs.fasta Hypoponera_opaciceps_EX3127.contigs.fasta</v>
      </c>
    </row>
    <row r="290" spans="1:6">
      <c r="A290" t="s">
        <v>3851</v>
      </c>
      <c r="B290" t="s">
        <v>4371</v>
      </c>
      <c r="C290" t="str">
        <f>VLOOKUP(A290,dataset!B:K,9,0)</f>
        <v>Hypoponera_Dias10_EX3125</v>
      </c>
      <c r="D290" t="str">
        <f>VLOOKUP(A290,dataset!B:K,10,0)</f>
        <v>Hypoponera_Dias10_EX3125</v>
      </c>
      <c r="E290">
        <f t="shared" si="12"/>
        <v>1</v>
      </c>
    </row>
    <row r="291" spans="1:6">
      <c r="A291" t="s">
        <v>3853</v>
      </c>
      <c r="B291" t="s">
        <v>4362</v>
      </c>
      <c r="C291" t="str">
        <f>VLOOKUP(A291,dataset!B:K,9,0)</f>
        <v>Hypoponera_Dias12_EX3116</v>
      </c>
      <c r="D291" t="str">
        <f>VLOOKUP(A291,dataset!B:K,10,0)</f>
        <v>Hypoponera_Dias12_EX3116</v>
      </c>
      <c r="E291">
        <f t="shared" si="12"/>
        <v>1</v>
      </c>
    </row>
    <row r="292" spans="1:6">
      <c r="A292" t="s">
        <v>3855</v>
      </c>
      <c r="B292" t="s">
        <v>4353</v>
      </c>
      <c r="C292" t="str">
        <f>VLOOKUP(A292,dataset!B:K,9,0)</f>
        <v>Hypoponera_Dias14_EX3114</v>
      </c>
      <c r="D292" t="str">
        <f>VLOOKUP(A292,dataset!B:K,10,0)</f>
        <v>Hypoponera_Dias14_EX3114</v>
      </c>
      <c r="E292">
        <f t="shared" si="12"/>
        <v>1</v>
      </c>
    </row>
    <row r="293" spans="1:6">
      <c r="A293" t="s">
        <v>3857</v>
      </c>
      <c r="B293" t="s">
        <v>4334</v>
      </c>
      <c r="C293" t="str">
        <f>VLOOKUP(A293,dataset!B:K,9,0)</f>
        <v>Hypoponera_Dias19_1_EX3121</v>
      </c>
      <c r="D293" t="str">
        <f>VLOOKUP(A293,dataset!B:K,10,0)</f>
        <v>Hypoponera_Dias19_1_EX3121</v>
      </c>
      <c r="E293">
        <f t="shared" si="12"/>
        <v>1</v>
      </c>
    </row>
    <row r="294" spans="1:6">
      <c r="A294" t="s">
        <v>3859</v>
      </c>
      <c r="B294" t="s">
        <v>4312</v>
      </c>
      <c r="C294" t="str">
        <f>VLOOKUP(A294,dataset!B:K,9,0)</f>
        <v>Hypoponera_Dias19_2_EX3119</v>
      </c>
      <c r="D294" t="str">
        <f>VLOOKUP(A294,dataset!B:K,10,0)</f>
        <v>Hypoponera_Dias19_2_EX3119</v>
      </c>
      <c r="E294">
        <f t="shared" si="12"/>
        <v>1</v>
      </c>
    </row>
    <row r="295" spans="1:6">
      <c r="A295" t="s">
        <v>3861</v>
      </c>
      <c r="B295" t="s">
        <v>4363</v>
      </c>
      <c r="C295" t="str">
        <f>VLOOKUP(A295,dataset!B:K,9,0)</f>
        <v>Hypoponera_Dias20_EX3124</v>
      </c>
      <c r="D295" t="str">
        <f>VLOOKUP(A295,dataset!B:K,10,0)</f>
        <v>Hypoponera_Dias20_EX3124</v>
      </c>
      <c r="E295">
        <f t="shared" si="12"/>
        <v>1</v>
      </c>
    </row>
    <row r="296" spans="1:6">
      <c r="A296" t="s">
        <v>3863</v>
      </c>
      <c r="B296" t="s">
        <v>4323</v>
      </c>
      <c r="C296" t="str">
        <f>VLOOKUP(A296,dataset!B:K,9,0)</f>
        <v>Hypoponera_Dias24_EX3120</v>
      </c>
      <c r="D296" t="str">
        <f>VLOOKUP(A296,dataset!B:K,10,0)</f>
        <v>Hypoponera_Dias24_EX3120</v>
      </c>
      <c r="E296">
        <f t="shared" si="12"/>
        <v>1</v>
      </c>
    </row>
    <row r="297" spans="1:6">
      <c r="A297" t="s">
        <v>3865</v>
      </c>
      <c r="B297" t="s">
        <v>4354</v>
      </c>
      <c r="C297" t="str">
        <f>VLOOKUP(A297,dataset!B:K,9,0)</f>
        <v>Hypoponera_Dias25_EX3123</v>
      </c>
      <c r="D297" t="str">
        <f>VLOOKUP(A297,dataset!B:K,10,0)</f>
        <v>Hypoponera_Dias25_EX3123</v>
      </c>
      <c r="E297">
        <f t="shared" si="12"/>
        <v>1</v>
      </c>
    </row>
    <row r="298" spans="1:6">
      <c r="A298" t="s">
        <v>3867</v>
      </c>
      <c r="B298" t="s">
        <v>4344</v>
      </c>
      <c r="C298" t="str">
        <f>VLOOKUP(A298,dataset!B:K,9,0)</f>
        <v>Hypoponera_Dias27_EX3113</v>
      </c>
      <c r="D298" t="str">
        <f>VLOOKUP(A298,dataset!B:K,10,0)</f>
        <v>Hypoponera_Dias27_EX3113</v>
      </c>
      <c r="E298">
        <f t="shared" si="12"/>
        <v>1</v>
      </c>
    </row>
    <row r="299" spans="1:6">
      <c r="A299" t="s">
        <v>567</v>
      </c>
      <c r="B299" t="s">
        <v>2417</v>
      </c>
      <c r="C299" t="str">
        <f>VLOOKUP(A299,dataset!B:K,9,0)</f>
        <v>Hypoponera_dis_D2471</v>
      </c>
      <c r="D299" t="str">
        <f>VLOOKUP(A299,dataset!B:K,10,0)</f>
        <v>Hypoponera_dis_D2471</v>
      </c>
      <c r="E299">
        <f t="shared" si="12"/>
        <v>1</v>
      </c>
    </row>
    <row r="300" spans="1:6">
      <c r="A300" t="s">
        <v>568</v>
      </c>
      <c r="B300" t="s">
        <v>2418</v>
      </c>
      <c r="C300" t="str">
        <f>VLOOKUP(A300,dataset!B:K,9,0)</f>
        <v>Hypoponera_distinguenda_EX2292</v>
      </c>
      <c r="D300" t="str">
        <f>VLOOKUP(A300,dataset!B:K,10,0)</f>
        <v>Hypoponera_distinguenda_EX2292</v>
      </c>
      <c r="E300">
        <f t="shared" si="12"/>
        <v>1</v>
      </c>
    </row>
    <row r="301" spans="1:6">
      <c r="A301" t="s">
        <v>569</v>
      </c>
      <c r="B301" t="s">
        <v>2419</v>
      </c>
      <c r="C301" t="str">
        <f>VLOOKUP(A301,dataset!B:K,9,0)</f>
        <v>Hypoponera_dulcis_EX2754</v>
      </c>
      <c r="D301" t="str">
        <f>VLOOKUP(A301,dataset!B:K,10,0)</f>
        <v>Hypoponera_dulcis_EX2754</v>
      </c>
      <c r="E301">
        <f t="shared" si="12"/>
        <v>1</v>
      </c>
    </row>
    <row r="302" spans="1:6">
      <c r="A302" t="s">
        <v>571</v>
      </c>
      <c r="B302" t="s">
        <v>2420</v>
      </c>
      <c r="C302" t="str">
        <f>VLOOKUP(A302,dataset!B:K,9,0)</f>
        <v>Hypoponera_ergatandria_D2084</v>
      </c>
      <c r="D302" t="str">
        <f>VLOOKUP(A302,dataset!B:K,10,0)</f>
        <v>Hypoponera_ergatandria_D2084</v>
      </c>
      <c r="E302">
        <f t="shared" si="12"/>
        <v>1</v>
      </c>
    </row>
    <row r="303" spans="1:6">
      <c r="A303" t="s">
        <v>573</v>
      </c>
      <c r="B303" t="s">
        <v>2421</v>
      </c>
      <c r="C303" t="str">
        <f>VLOOKUP(A303,dataset!B:K,9,0)</f>
        <v>Hypoponera_eutrepta_D2080</v>
      </c>
      <c r="D303" t="str">
        <f>VLOOKUP(A303,dataset!B:K,10,0)</f>
        <v>Hypoponera_eutrepta_D2080</v>
      </c>
      <c r="E303">
        <f t="shared" si="12"/>
        <v>1</v>
      </c>
    </row>
    <row r="304" spans="1:6">
      <c r="A304" t="s">
        <v>574</v>
      </c>
      <c r="B304" t="s">
        <v>2422</v>
      </c>
      <c r="C304" t="str">
        <f>VLOOKUP(A304,dataset!B:K,9,0)</f>
        <v>Hypoponera_exigua_EX2769</v>
      </c>
      <c r="D304" t="str">
        <f>VLOOKUP(A304,dataset!B:K,10,0)</f>
        <v>Hypoponera_exigua_EX2769</v>
      </c>
      <c r="E304">
        <f t="shared" si="12"/>
        <v>1</v>
      </c>
    </row>
    <row r="305" spans="1:5">
      <c r="A305" t="s">
        <v>576</v>
      </c>
      <c r="B305" t="s">
        <v>2423</v>
      </c>
      <c r="C305" t="str">
        <f>VLOOKUP(A305,dataset!B:K,9,0)</f>
        <v>Hypoponera_fatiga_EX2768</v>
      </c>
      <c r="D305" t="str">
        <f>VLOOKUP(A305,dataset!B:K,10,0)</f>
        <v>Hypoponera_fatiga_EX2768</v>
      </c>
      <c r="E305">
        <f t="shared" si="12"/>
        <v>1</v>
      </c>
    </row>
    <row r="306" spans="1:5">
      <c r="A306" t="s">
        <v>3869</v>
      </c>
      <c r="B306" t="s">
        <v>4310</v>
      </c>
      <c r="C306" t="str">
        <f>VLOOKUP(A306,dataset!B:K,9,0)</f>
        <v>Hypoponera_Fogo07_EX3073</v>
      </c>
      <c r="D306" t="str">
        <f>VLOOKUP(A306,dataset!B:K,10,0)</f>
        <v>Hypoponera_Fogo07_EX3073</v>
      </c>
      <c r="E306">
        <f t="shared" si="12"/>
        <v>1</v>
      </c>
    </row>
    <row r="307" spans="1:5">
      <c r="A307" t="s">
        <v>578</v>
      </c>
      <c r="B307" t="s">
        <v>2424</v>
      </c>
      <c r="C307" t="str">
        <f>VLOOKUP(A307,dataset!B:K,9,0)</f>
        <v>Hypoponera_gracilicornis_EX2285</v>
      </c>
      <c r="D307" t="str">
        <f>VLOOKUP(A307,dataset!B:K,10,0)</f>
        <v>Hypoponera_gracilicornis_EX2285</v>
      </c>
      <c r="E307">
        <f t="shared" si="12"/>
        <v>1</v>
      </c>
    </row>
    <row r="308" spans="1:5">
      <c r="A308" t="s">
        <v>580</v>
      </c>
      <c r="B308" t="s">
        <v>2425</v>
      </c>
      <c r="C308" t="str">
        <f>VLOOKUP(A308,dataset!B:K,9,0)</f>
        <v>Hypoponera_hawkesi_D2468</v>
      </c>
      <c r="D308" t="str">
        <f>VLOOKUP(A308,dataset!B:K,10,0)</f>
        <v>Hypoponera_hawkesi_D2468</v>
      </c>
      <c r="E308">
        <f t="shared" si="12"/>
        <v>1</v>
      </c>
    </row>
    <row r="309" spans="1:5">
      <c r="A309" t="s">
        <v>582</v>
      </c>
      <c r="B309" t="s">
        <v>2426</v>
      </c>
      <c r="C309" t="str">
        <f>VLOOKUP(A309,dataset!B:K,9,0)</f>
        <v>Hypoponera_importuna_EX2756</v>
      </c>
      <c r="D309" t="str">
        <f>VLOOKUP(A309,dataset!B:K,10,0)</f>
        <v>Hypoponera_importuna_EX2756</v>
      </c>
      <c r="E309">
        <f t="shared" si="12"/>
        <v>1</v>
      </c>
    </row>
    <row r="310" spans="1:5">
      <c r="A310" t="s">
        <v>584</v>
      </c>
      <c r="B310" t="s">
        <v>2427</v>
      </c>
      <c r="C310" t="str">
        <f>VLOOKUP(A310,dataset!B:K,9,0)</f>
        <v>Hypoponera_inaudax_EX2757</v>
      </c>
      <c r="D310" t="str">
        <f>VLOOKUP(A310,dataset!B:K,10,0)</f>
        <v>Hypoponera_inaudax_EX2757</v>
      </c>
      <c r="E310">
        <f t="shared" si="12"/>
        <v>1</v>
      </c>
    </row>
    <row r="311" spans="1:5">
      <c r="A311" t="s">
        <v>1840</v>
      </c>
      <c r="B311" t="s">
        <v>2428</v>
      </c>
      <c r="C311" t="str">
        <f>VLOOKUP(A311,dataset!B:K,9,0)</f>
        <v>Hypoponera_indigens_MAMI0595_CASENT0145883</v>
      </c>
      <c r="D311" t="str">
        <f>VLOOKUP(A311,dataset!B:K,10,0)</f>
        <v>Hypoponera_indigens_MAMI0595_CASENT0145883</v>
      </c>
      <c r="E311">
        <f t="shared" si="12"/>
        <v>1</v>
      </c>
    </row>
    <row r="312" spans="1:5">
      <c r="A312" t="s">
        <v>587</v>
      </c>
      <c r="B312" t="s">
        <v>2429</v>
      </c>
      <c r="C312" t="str">
        <f>VLOOKUP(A312,dataset!B:K,9,0)</f>
        <v>Hypoponera_inexorata_EX2317</v>
      </c>
      <c r="D312" t="str">
        <f>VLOOKUP(A312,dataset!B:K,10,0)</f>
        <v>Hypoponera_inexorata_EX2317</v>
      </c>
      <c r="E312">
        <f t="shared" si="12"/>
        <v>1</v>
      </c>
    </row>
    <row r="313" spans="1:5">
      <c r="A313" t="s">
        <v>589</v>
      </c>
      <c r="B313" t="s">
        <v>2430</v>
      </c>
      <c r="C313" t="str">
        <f>VLOOKUP(A313,dataset!B:K,9,0)</f>
        <v>Hypoponera_jeanneli_EX2758</v>
      </c>
      <c r="D313" t="str">
        <f>VLOOKUP(A313,dataset!B:K,10,0)</f>
        <v>Hypoponera_jeanneli_EX2758</v>
      </c>
      <c r="E313">
        <f t="shared" si="12"/>
        <v>1</v>
      </c>
    </row>
    <row r="314" spans="1:5">
      <c r="A314" t="s">
        <v>1842</v>
      </c>
      <c r="B314" t="s">
        <v>2431</v>
      </c>
      <c r="C314" t="str">
        <f>VLOOKUP(A314,dataset!B:K,9,0)</f>
        <v>Hypoponera_johannae_MAMI0596_CASENT0132745</v>
      </c>
      <c r="D314" t="str">
        <f>VLOOKUP(A314,dataset!B:K,10,0)</f>
        <v>Hypoponera_johannae_MAMI0596_CASENT0132745</v>
      </c>
      <c r="E314">
        <f t="shared" si="12"/>
        <v>1</v>
      </c>
    </row>
    <row r="315" spans="1:5">
      <c r="A315" t="s">
        <v>3871</v>
      </c>
      <c r="B315" t="s">
        <v>4355</v>
      </c>
      <c r="C315" t="str">
        <f>VLOOKUP(A315,dataset!B:K,9,0)</f>
        <v>Hypoponera_JTL002_EX3033</v>
      </c>
      <c r="D315" t="str">
        <f>VLOOKUP(A315,dataset!B:K,10,0)</f>
        <v>Hypoponera_JTL002_EX3033</v>
      </c>
      <c r="E315">
        <f t="shared" si="12"/>
        <v>1</v>
      </c>
    </row>
    <row r="316" spans="1:5">
      <c r="A316" t="s">
        <v>3873</v>
      </c>
      <c r="B316" t="s">
        <v>4364</v>
      </c>
      <c r="C316" t="str">
        <f>VLOOKUP(A316,dataset!B:K,9,0)</f>
        <v>Hypoponera_JTL003_EX3034</v>
      </c>
      <c r="D316" t="str">
        <f>VLOOKUP(A316,dataset!B:K,10,0)</f>
        <v>Hypoponera_JTL003_EX3034</v>
      </c>
      <c r="E316">
        <f t="shared" si="12"/>
        <v>1</v>
      </c>
    </row>
    <row r="317" spans="1:5">
      <c r="A317" t="s">
        <v>3875</v>
      </c>
      <c r="B317" t="s">
        <v>4372</v>
      </c>
      <c r="C317" t="str">
        <f>VLOOKUP(A317,dataset!B:K,9,0)</f>
        <v>Hypoponera_JTL006_EX3035</v>
      </c>
      <c r="D317" t="str">
        <f>VLOOKUP(A317,dataset!B:K,10,0)</f>
        <v>Hypoponera_JTL006_EX3035</v>
      </c>
      <c r="E317">
        <f t="shared" si="12"/>
        <v>1</v>
      </c>
    </row>
    <row r="318" spans="1:5">
      <c r="A318" t="s">
        <v>3877</v>
      </c>
      <c r="B318" t="s">
        <v>4306</v>
      </c>
      <c r="C318" t="str">
        <f>VLOOKUP(A318,dataset!B:K,9,0)</f>
        <v>Hypoponera_JTL008_EX3036</v>
      </c>
      <c r="D318" t="str">
        <f>VLOOKUP(A318,dataset!B:K,10,0)</f>
        <v>Hypoponera_JTL008_EX3036</v>
      </c>
      <c r="E318">
        <f t="shared" si="12"/>
        <v>1</v>
      </c>
    </row>
    <row r="319" spans="1:5">
      <c r="A319" t="s">
        <v>3879</v>
      </c>
      <c r="B319" t="s">
        <v>4313</v>
      </c>
      <c r="C319" t="str">
        <f>VLOOKUP(A319,dataset!B:K,9,0)</f>
        <v>Hypoponera_JTL010_EX3128</v>
      </c>
      <c r="D319" t="str">
        <f>VLOOKUP(A319,dataset!B:K,10,0)</f>
        <v>Hypoponera_JTL010_EX3128</v>
      </c>
      <c r="E319">
        <f t="shared" si="12"/>
        <v>1</v>
      </c>
    </row>
    <row r="320" spans="1:5">
      <c r="A320" t="s">
        <v>3881</v>
      </c>
      <c r="B320" t="s">
        <v>4316</v>
      </c>
      <c r="C320" t="str">
        <f>VLOOKUP(A320,dataset!B:K,9,0)</f>
        <v>Hypoponera_JTL013_EX3038</v>
      </c>
      <c r="D320" t="str">
        <f>VLOOKUP(A320,dataset!B:K,10,0)</f>
        <v>Hypoponera_JTL013_EX3038</v>
      </c>
      <c r="E320">
        <f t="shared" si="12"/>
        <v>1</v>
      </c>
    </row>
    <row r="321" spans="1:6">
      <c r="A321" t="s">
        <v>3883</v>
      </c>
      <c r="B321" t="s">
        <v>4327</v>
      </c>
      <c r="C321" t="str">
        <f>VLOOKUP(A321,dataset!B:K,9,0)</f>
        <v>Hypoponera_JTL016_EX3039</v>
      </c>
      <c r="D321" t="str">
        <f>VLOOKUP(A321,dataset!B:K,10,0)</f>
        <v>Hypoponera_JTL016_EX3039</v>
      </c>
      <c r="E321">
        <f t="shared" si="12"/>
        <v>1</v>
      </c>
    </row>
    <row r="322" spans="1:6">
      <c r="A322" t="s">
        <v>3885</v>
      </c>
      <c r="B322" t="s">
        <v>4338</v>
      </c>
      <c r="C322" t="str">
        <f>VLOOKUP(A322,dataset!B:K,9,0)</f>
        <v>Hypoponera_JTL021_EX3040</v>
      </c>
      <c r="D322" t="str">
        <f>VLOOKUP(A322,dataset!B:K,10,0)</f>
        <v>Hypoponera_JTL021_EX3040</v>
      </c>
      <c r="E322">
        <f t="shared" si="12"/>
        <v>1</v>
      </c>
    </row>
    <row r="323" spans="1:6">
      <c r="A323" t="s">
        <v>3887</v>
      </c>
      <c r="B323" t="s">
        <v>4305</v>
      </c>
      <c r="C323" t="str">
        <f>VLOOKUP(A323,dataset!B:K,9,0)</f>
        <v>Hypoponera_JTL022_EX3028</v>
      </c>
      <c r="D323" t="str">
        <f>VLOOKUP(A323,dataset!B:K,10,0)</f>
        <v>Hypoponera_JTL022_EX3028</v>
      </c>
      <c r="E323">
        <f t="shared" ref="E323:E386" si="14">IF(B323=D323,1,0)</f>
        <v>1</v>
      </c>
    </row>
    <row r="324" spans="1:6">
      <c r="A324" t="s">
        <v>3889</v>
      </c>
      <c r="B324" t="s">
        <v>4315</v>
      </c>
      <c r="C324" t="str">
        <f>VLOOKUP(A324,dataset!B:K,9,0)</f>
        <v>Hypoponera_JTL023_EX3029</v>
      </c>
      <c r="D324" t="str">
        <f>VLOOKUP(A324,dataset!B:K,10,0)</f>
        <v>Hypoponera_JTL023_EX3029</v>
      </c>
      <c r="E324">
        <f t="shared" si="14"/>
        <v>1</v>
      </c>
    </row>
    <row r="325" spans="1:6">
      <c r="A325" t="s">
        <v>3891</v>
      </c>
      <c r="B325" t="s">
        <v>4326</v>
      </c>
      <c r="C325" t="str">
        <f>VLOOKUP(A325,dataset!B:K,9,0)</f>
        <v>Hypoponera_JTL024_EX3030</v>
      </c>
      <c r="D325" t="str">
        <f>VLOOKUP(A325,dataset!B:K,10,0)</f>
        <v>Hypoponera_JTL024_EX3030</v>
      </c>
      <c r="E325">
        <f t="shared" si="14"/>
        <v>1</v>
      </c>
    </row>
    <row r="326" spans="1:6">
      <c r="A326" t="s">
        <v>3893</v>
      </c>
      <c r="B326" t="s">
        <v>4337</v>
      </c>
      <c r="C326" t="str">
        <f>VLOOKUP(A326,dataset!B:K,9,0)</f>
        <v>Hypoponera_JTL025_EX3031</v>
      </c>
      <c r="D326" t="str">
        <f>VLOOKUP(A326,dataset!B:K,10,0)</f>
        <v>Hypoponera_JTL025_EX3031</v>
      </c>
      <c r="E326">
        <f t="shared" si="14"/>
        <v>1</v>
      </c>
    </row>
    <row r="327" spans="1:6">
      <c r="A327" t="s">
        <v>3895</v>
      </c>
      <c r="B327" t="s">
        <v>4365</v>
      </c>
      <c r="C327" t="str">
        <f>VLOOKUP(A327,dataset!B:K,9,0)</f>
        <v>Hypoponera_JTL026_EX3043</v>
      </c>
      <c r="D327" t="str">
        <f>VLOOKUP(A327,dataset!B:K,10,0)</f>
        <v>Hypoponera_JTL026_EX3043</v>
      </c>
      <c r="E327">
        <f t="shared" si="14"/>
        <v>1</v>
      </c>
    </row>
    <row r="328" spans="1:6">
      <c r="A328" t="s">
        <v>3897</v>
      </c>
      <c r="B328" t="s">
        <v>4373</v>
      </c>
      <c r="C328" t="str">
        <f>VLOOKUP(A328,dataset!B:K,9,0)</f>
        <v>Hypoponera_JTL027_EX3044</v>
      </c>
      <c r="D328" t="str">
        <f>VLOOKUP(A328,dataset!B:K,10,0)</f>
        <v>Hypoponera_aliena_EX3044</v>
      </c>
      <c r="E328">
        <f t="shared" si="14"/>
        <v>0</v>
      </c>
      <c r="F328" t="str">
        <f>"mv "&amp;B328&amp;".contigs.fasta "&amp;D328&amp;".contigs.fasta"</f>
        <v>mv Hypoponera_JTL027_EX3044.contigs.fasta Hypoponera_aliena_EX3044.contigs.fasta</v>
      </c>
    </row>
    <row r="329" spans="1:6">
      <c r="A329" t="s">
        <v>3899</v>
      </c>
      <c r="B329" t="s">
        <v>4347</v>
      </c>
      <c r="C329" t="str">
        <f>VLOOKUP(A329,dataset!B:K,9,0)</f>
        <v>Hypoponera_JTL028_EX3041</v>
      </c>
      <c r="D329" t="str">
        <f>VLOOKUP(A329,dataset!B:K,10,0)</f>
        <v>Hypoponera_JTL028_EX3041</v>
      </c>
      <c r="E329">
        <f t="shared" si="14"/>
        <v>1</v>
      </c>
    </row>
    <row r="330" spans="1:6">
      <c r="A330" t="s">
        <v>3901</v>
      </c>
      <c r="B330" t="s">
        <v>4307</v>
      </c>
      <c r="C330" t="str">
        <f>VLOOKUP(A330,dataset!B:K,9,0)</f>
        <v>Hypoponera_JTL029_EX3045</v>
      </c>
      <c r="D330" t="str">
        <f>VLOOKUP(A330,dataset!B:K,10,0)</f>
        <v>Hypoponera_JTL029_EX3045</v>
      </c>
      <c r="E330">
        <f t="shared" si="14"/>
        <v>1</v>
      </c>
    </row>
    <row r="331" spans="1:6">
      <c r="A331" t="s">
        <v>3903</v>
      </c>
      <c r="B331" t="s">
        <v>4317</v>
      </c>
      <c r="C331" t="str">
        <f>VLOOKUP(A331,dataset!B:K,9,0)</f>
        <v>Hypoponera_JTL030_EX3046</v>
      </c>
      <c r="D331" t="str">
        <f>VLOOKUP(A331,dataset!B:K,10,0)</f>
        <v>Hypoponera_JTL030_EX3046</v>
      </c>
      <c r="E331">
        <f t="shared" si="14"/>
        <v>1</v>
      </c>
    </row>
    <row r="332" spans="1:6">
      <c r="A332" t="s">
        <v>3905</v>
      </c>
      <c r="B332" t="s">
        <v>4328</v>
      </c>
      <c r="C332" t="str">
        <f>VLOOKUP(A332,dataset!B:K,9,0)</f>
        <v>Hypoponera_JTL031_EX3047</v>
      </c>
      <c r="D332" t="str">
        <f>VLOOKUP(A332,dataset!B:K,10,0)</f>
        <v>Hypoponera_JTL031_EX3047</v>
      </c>
      <c r="E332">
        <f t="shared" si="14"/>
        <v>1</v>
      </c>
    </row>
    <row r="333" spans="1:6">
      <c r="A333" t="s">
        <v>3907</v>
      </c>
      <c r="B333" t="s">
        <v>4339</v>
      </c>
      <c r="C333" t="str">
        <f>VLOOKUP(A333,dataset!B:K,9,0)</f>
        <v>Hypoponera_JTL032_EX3048</v>
      </c>
      <c r="D333" t="str">
        <f>VLOOKUP(A333,dataset!B:K,10,0)</f>
        <v>Hypoponera_JTL032_EX3048</v>
      </c>
      <c r="E333">
        <f t="shared" si="14"/>
        <v>1</v>
      </c>
    </row>
    <row r="334" spans="1:6">
      <c r="A334" t="s">
        <v>3909</v>
      </c>
      <c r="B334" t="s">
        <v>4348</v>
      </c>
      <c r="C334" t="str">
        <f>VLOOKUP(A334,dataset!B:K,9,0)</f>
        <v>Hypoponera_JTL033_EX3049</v>
      </c>
      <c r="D334" t="str">
        <f>VLOOKUP(A334,dataset!B:K,10,0)</f>
        <v>Hypoponera_JTL033_EX3049</v>
      </c>
      <c r="E334">
        <f t="shared" si="14"/>
        <v>1</v>
      </c>
    </row>
    <row r="335" spans="1:6">
      <c r="A335" t="s">
        <v>3911</v>
      </c>
      <c r="B335" t="s">
        <v>4356</v>
      </c>
      <c r="C335" t="str">
        <f>VLOOKUP(A335,dataset!B:K,9,0)</f>
        <v>Hypoponera_JTL034_EX3042</v>
      </c>
      <c r="D335" t="str">
        <f>VLOOKUP(A335,dataset!B:K,10,0)</f>
        <v>Hypoponera_JTL034_EX3042</v>
      </c>
      <c r="E335">
        <f t="shared" si="14"/>
        <v>1</v>
      </c>
    </row>
    <row r="336" spans="1:6">
      <c r="A336" t="s">
        <v>3913</v>
      </c>
      <c r="B336" t="s">
        <v>4357</v>
      </c>
      <c r="C336" t="str">
        <f>VLOOKUP(A336,dataset!B:K,9,0)</f>
        <v>Hypoponera_JTL035_EX3050</v>
      </c>
      <c r="D336" t="str">
        <f>VLOOKUP(A336,dataset!B:K,10,0)</f>
        <v>Hypoponera_JTL035_EX3050</v>
      </c>
      <c r="E336">
        <f t="shared" si="14"/>
        <v>1</v>
      </c>
    </row>
    <row r="337" spans="1:5">
      <c r="A337" t="s">
        <v>3915</v>
      </c>
      <c r="B337" t="s">
        <v>4366</v>
      </c>
      <c r="C337" t="str">
        <f>VLOOKUP(A337,dataset!B:K,9,0)</f>
        <v>Hypoponera_JTL036_EX3051</v>
      </c>
      <c r="D337" t="str">
        <f>VLOOKUP(A337,dataset!B:K,10,0)</f>
        <v>Hypoponera_JTL036_EX3051</v>
      </c>
      <c r="E337">
        <f t="shared" si="14"/>
        <v>1</v>
      </c>
    </row>
    <row r="338" spans="1:5">
      <c r="A338" t="s">
        <v>3917</v>
      </c>
      <c r="B338" t="s">
        <v>4374</v>
      </c>
      <c r="C338" t="str">
        <f>VLOOKUP(A338,dataset!B:K,9,0)</f>
        <v>Hypoponera_JTL037_EX3052</v>
      </c>
      <c r="D338" t="str">
        <f>VLOOKUP(A338,dataset!B:K,10,0)</f>
        <v>Hypoponera_JTL037_EX3052</v>
      </c>
      <c r="E338">
        <f t="shared" si="14"/>
        <v>1</v>
      </c>
    </row>
    <row r="339" spans="1:5">
      <c r="A339" t="s">
        <v>592</v>
      </c>
      <c r="B339" t="s">
        <v>2432</v>
      </c>
      <c r="C339" t="str">
        <f>VLOOKUP(A339,dataset!B:K,9,0)</f>
        <v>Hypoponera_lepida_EX2759</v>
      </c>
      <c r="D339" t="str">
        <f>VLOOKUP(A339,dataset!B:K,10,0)</f>
        <v>Hypoponera_lepida_EX2759</v>
      </c>
      <c r="E339">
        <f t="shared" si="14"/>
        <v>1</v>
      </c>
    </row>
    <row r="340" spans="1:5">
      <c r="A340" t="s">
        <v>594</v>
      </c>
      <c r="B340" t="s">
        <v>2433</v>
      </c>
      <c r="C340" t="str">
        <f>VLOOKUP(A340,dataset!B:K,9,0)</f>
        <v>Hypoponera_leveillei_D2081</v>
      </c>
      <c r="D340" t="str">
        <f>VLOOKUP(A340,dataset!B:K,10,0)</f>
        <v>Hypoponera_leveillei_D2081</v>
      </c>
      <c r="E340">
        <f t="shared" si="14"/>
        <v>1</v>
      </c>
    </row>
    <row r="341" spans="1:5">
      <c r="A341" t="s">
        <v>1844</v>
      </c>
      <c r="B341" t="s">
        <v>2434</v>
      </c>
      <c r="C341" t="str">
        <f>VLOOKUP(A341,dataset!B:K,9,0)</f>
        <v>Hypoponera_ludovicae_MAMI0598_CASENT0060629</v>
      </c>
      <c r="D341" t="str">
        <f>VLOOKUP(A341,dataset!B:K,10,0)</f>
        <v>Hypoponera_ludovicae_MAMI0598_CASENT0060629</v>
      </c>
      <c r="E341">
        <f t="shared" si="14"/>
        <v>1</v>
      </c>
    </row>
    <row r="342" spans="1:5">
      <c r="A342" t="s">
        <v>3919</v>
      </c>
      <c r="B342" t="s">
        <v>4368</v>
      </c>
      <c r="C342" t="str">
        <f>VLOOKUP(A342,dataset!B:K,9,0)</f>
        <v>Hypoponera_Mad02_EX3071</v>
      </c>
      <c r="D342" t="str">
        <f>VLOOKUP(A342,dataset!B:K,10,0)</f>
        <v>Hypoponera_Mad02_EX3071</v>
      </c>
      <c r="E342">
        <f t="shared" si="14"/>
        <v>1</v>
      </c>
    </row>
    <row r="343" spans="1:5">
      <c r="A343" t="s">
        <v>597</v>
      </c>
      <c r="B343" t="s">
        <v>2435</v>
      </c>
      <c r="C343" t="str">
        <f>VLOOKUP(A343,dataset!B:K,9,0)</f>
        <v>Hypoponera_meridia_EX2760</v>
      </c>
      <c r="D343" t="str">
        <f>VLOOKUP(A343,dataset!B:K,10,0)</f>
        <v>Hypoponera_meridia_EX2760</v>
      </c>
      <c r="E343">
        <f t="shared" si="14"/>
        <v>1</v>
      </c>
    </row>
    <row r="344" spans="1:5">
      <c r="A344" t="s">
        <v>1610</v>
      </c>
      <c r="B344" t="s">
        <v>2273</v>
      </c>
      <c r="C344" t="str">
        <f>VLOOKUP(A344,dataset!B:K,9,0)</f>
        <v>Hypoponera_MG001_MAMI0750_CASENT0140168</v>
      </c>
      <c r="D344" t="str">
        <f>VLOOKUP(A344,dataset!B:K,10,0)</f>
        <v>Hypoponera_MG001_MAMI0750_CASENT0140168</v>
      </c>
      <c r="E344">
        <f t="shared" si="14"/>
        <v>1</v>
      </c>
    </row>
    <row r="345" spans="1:5">
      <c r="A345" t="s">
        <v>1612</v>
      </c>
      <c r="B345" t="s">
        <v>2274</v>
      </c>
      <c r="C345" t="str">
        <f>VLOOKUP(A345,dataset!B:K,9,0)</f>
        <v>Hypoponera_MG002_MAMI0599_CASENT0788906</v>
      </c>
      <c r="D345" t="str">
        <f>VLOOKUP(A345,dataset!B:K,10,0)</f>
        <v>Hypoponera_MG002_MAMI0599_CASENT0788906</v>
      </c>
      <c r="E345">
        <f t="shared" si="14"/>
        <v>1</v>
      </c>
    </row>
    <row r="346" spans="1:5">
      <c r="A346" t="s">
        <v>1614</v>
      </c>
      <c r="B346" t="s">
        <v>2275</v>
      </c>
      <c r="C346" t="str">
        <f>VLOOKUP(A346,dataset!B:K,9,0)</f>
        <v>Hypoponera_MG003_MAMI0600_CASENT0353451</v>
      </c>
      <c r="D346" t="str">
        <f>VLOOKUP(A346,dataset!B:K,10,0)</f>
        <v>Hypoponera_MG003_MAMI0600_CASENT0353451</v>
      </c>
      <c r="E346">
        <f t="shared" si="14"/>
        <v>1</v>
      </c>
    </row>
    <row r="347" spans="1:5">
      <c r="A347" t="s">
        <v>1616</v>
      </c>
      <c r="B347" t="s">
        <v>2276</v>
      </c>
      <c r="C347" t="str">
        <f>VLOOKUP(A347,dataset!B:K,9,0)</f>
        <v>Hypoponera_MG004_MAMI0601_CASENT0061527</v>
      </c>
      <c r="D347" t="str">
        <f>VLOOKUP(A347,dataset!B:K,10,0)</f>
        <v>Hypoponera_MG004_MAMI0601_CASENT0061527</v>
      </c>
      <c r="E347">
        <f t="shared" si="14"/>
        <v>1</v>
      </c>
    </row>
    <row r="348" spans="1:5">
      <c r="A348" t="s">
        <v>1618</v>
      </c>
      <c r="B348" t="s">
        <v>2277</v>
      </c>
      <c r="C348" t="str">
        <f>VLOOKUP(A348,dataset!B:K,9,0)</f>
        <v>Hypoponera_MG005_MAMI0602_CASENT0137576</v>
      </c>
      <c r="D348" t="str">
        <f>VLOOKUP(A348,dataset!B:K,10,0)</f>
        <v>Hypoponera_MG005_MAMI0602_CASENT0137576</v>
      </c>
      <c r="E348">
        <f t="shared" si="14"/>
        <v>1</v>
      </c>
    </row>
    <row r="349" spans="1:5">
      <c r="A349" t="s">
        <v>1620</v>
      </c>
      <c r="B349" t="s">
        <v>2278</v>
      </c>
      <c r="C349" t="str">
        <f>VLOOKUP(A349,dataset!B:K,9,0)</f>
        <v>Hypoponera_MG006_MAMI0603_CASENT0230545</v>
      </c>
      <c r="D349" t="str">
        <f>VLOOKUP(A349,dataset!B:K,10,0)</f>
        <v>Hypoponera_MG006_MAMI0603_CASENT0230545</v>
      </c>
      <c r="E349">
        <f t="shared" si="14"/>
        <v>1</v>
      </c>
    </row>
    <row r="350" spans="1:5">
      <c r="A350" t="s">
        <v>1622</v>
      </c>
      <c r="B350" t="s">
        <v>2279</v>
      </c>
      <c r="C350" t="str">
        <f>VLOOKUP(A350,dataset!B:K,9,0)</f>
        <v>Hypoponera_MG007_MAMI0751_CASENT0243383</v>
      </c>
      <c r="D350" t="str">
        <f>VLOOKUP(A350,dataset!B:K,10,0)</f>
        <v>Hypoponera_MG007_MAMI0751_CASENT0243383</v>
      </c>
      <c r="E350">
        <f t="shared" si="14"/>
        <v>1</v>
      </c>
    </row>
    <row r="351" spans="1:5">
      <c r="A351" t="s">
        <v>1624</v>
      </c>
      <c r="B351" t="s">
        <v>2280</v>
      </c>
      <c r="C351" t="str">
        <f>VLOOKUP(A351,dataset!B:K,9,0)</f>
        <v>Hypoponera_MG008_MAMI0604_CASENT0142596</v>
      </c>
      <c r="D351" t="str">
        <f>VLOOKUP(A351,dataset!B:K,10,0)</f>
        <v>Hypoponera_MG008_MAMI0604_CASENT0142596</v>
      </c>
      <c r="E351">
        <f t="shared" si="14"/>
        <v>1</v>
      </c>
    </row>
    <row r="352" spans="1:5">
      <c r="A352" t="s">
        <v>1626</v>
      </c>
      <c r="B352" t="s">
        <v>2281</v>
      </c>
      <c r="C352" t="str">
        <f>VLOOKUP(A352,dataset!B:K,9,0)</f>
        <v>Hypoponera_MG009_MAMI0605_CASENT0140510</v>
      </c>
      <c r="D352" t="str">
        <f>VLOOKUP(A352,dataset!B:K,10,0)</f>
        <v>Hypoponera_MG009_MAMI0605_CASENT0140510</v>
      </c>
      <c r="E352">
        <f t="shared" si="14"/>
        <v>1</v>
      </c>
    </row>
    <row r="353" spans="1:5">
      <c r="A353" t="s">
        <v>1628</v>
      </c>
      <c r="B353" t="s">
        <v>2282</v>
      </c>
      <c r="C353" t="str">
        <f>VLOOKUP(A353,dataset!B:K,9,0)</f>
        <v>Hypoponera_MG010_MAMI0606_CASENT0023880</v>
      </c>
      <c r="D353" t="str">
        <f>VLOOKUP(A353,dataset!B:K,10,0)</f>
        <v>Hypoponera_MG010_MAMI0606_CASENT0023880</v>
      </c>
      <c r="E353">
        <f t="shared" si="14"/>
        <v>1</v>
      </c>
    </row>
    <row r="354" spans="1:5">
      <c r="A354" t="s">
        <v>1630</v>
      </c>
      <c r="B354" t="s">
        <v>2283</v>
      </c>
      <c r="C354" t="str">
        <f>VLOOKUP(A354,dataset!B:K,9,0)</f>
        <v>Hypoponera_MG011_MAMI1242_CASENT0041933</v>
      </c>
      <c r="D354" t="str">
        <f>VLOOKUP(A354,dataset!B:K,10,0)</f>
        <v>Hypoponera_MG011_MAMI1242_CASENT0041933</v>
      </c>
      <c r="E354">
        <f t="shared" si="14"/>
        <v>1</v>
      </c>
    </row>
    <row r="355" spans="1:5">
      <c r="A355" t="s">
        <v>1632</v>
      </c>
      <c r="B355" t="s">
        <v>2284</v>
      </c>
      <c r="C355" t="str">
        <f>VLOOKUP(A355,dataset!B:K,9,0)</f>
        <v>Hypoponera_MG012_MAMI0607_CASENT0043916</v>
      </c>
      <c r="D355" t="str">
        <f>VLOOKUP(A355,dataset!B:K,10,0)</f>
        <v>Hypoponera_MG012_MAMI0607_CASENT0043916</v>
      </c>
      <c r="E355">
        <f t="shared" si="14"/>
        <v>1</v>
      </c>
    </row>
    <row r="356" spans="1:5">
      <c r="A356" t="s">
        <v>1634</v>
      </c>
      <c r="B356" t="s">
        <v>2285</v>
      </c>
      <c r="C356" t="str">
        <f>VLOOKUP(A356,dataset!B:K,9,0)</f>
        <v>Hypoponera_MG013_MAMI0608_CASENT0478682</v>
      </c>
      <c r="D356" t="str">
        <f>VLOOKUP(A356,dataset!B:K,10,0)</f>
        <v>Hypoponera_MG013_MAMI0608_CASENT0478682</v>
      </c>
      <c r="E356">
        <f t="shared" si="14"/>
        <v>1</v>
      </c>
    </row>
    <row r="357" spans="1:5">
      <c r="A357" t="s">
        <v>1636</v>
      </c>
      <c r="B357" t="s">
        <v>2286</v>
      </c>
      <c r="C357" t="str">
        <f>VLOOKUP(A357,dataset!B:K,9,0)</f>
        <v>Hypoponera_MG014_MAMI0609_CASENT0291288</v>
      </c>
      <c r="D357" t="str">
        <f>VLOOKUP(A357,dataset!B:K,10,0)</f>
        <v>Hypoponera_MG014_MAMI0609_CASENT0291288</v>
      </c>
      <c r="E357">
        <f t="shared" si="14"/>
        <v>1</v>
      </c>
    </row>
    <row r="358" spans="1:5">
      <c r="A358" t="s">
        <v>1638</v>
      </c>
      <c r="B358" t="s">
        <v>2287</v>
      </c>
      <c r="C358" t="str">
        <f>VLOOKUP(A358,dataset!B:K,9,0)</f>
        <v>Hypoponera_MG015_MAMI0610_CASENT0030891</v>
      </c>
      <c r="D358" t="str">
        <f>VLOOKUP(A358,dataset!B:K,10,0)</f>
        <v>Hypoponera_MG015_MAMI0610_CASENT0030891</v>
      </c>
      <c r="E358">
        <f t="shared" si="14"/>
        <v>1</v>
      </c>
    </row>
    <row r="359" spans="1:5">
      <c r="A359" t="s">
        <v>1640</v>
      </c>
      <c r="B359" t="s">
        <v>2288</v>
      </c>
      <c r="C359" t="str">
        <f>VLOOKUP(A359,dataset!B:K,9,0)</f>
        <v>Hypoponera_MG016_MAMI1243_CASENT0043949</v>
      </c>
      <c r="D359" t="str">
        <f>VLOOKUP(A359,dataset!B:K,10,0)</f>
        <v>Hypoponera_MG016_MAMI1243_CASENT0043949</v>
      </c>
      <c r="E359">
        <f t="shared" si="14"/>
        <v>1</v>
      </c>
    </row>
    <row r="360" spans="1:5">
      <c r="A360" t="s">
        <v>1642</v>
      </c>
      <c r="B360" t="s">
        <v>2289</v>
      </c>
      <c r="C360" t="str">
        <f>VLOOKUP(A360,dataset!B:K,9,0)</f>
        <v>Hypoponera_MG017_MAMI0611_CASENT0700999</v>
      </c>
      <c r="D360" t="str">
        <f>VLOOKUP(A360,dataset!B:K,10,0)</f>
        <v>Hypoponera_MG017_MAMI0611_CASENT0700999</v>
      </c>
      <c r="E360">
        <f t="shared" si="14"/>
        <v>1</v>
      </c>
    </row>
    <row r="361" spans="1:5">
      <c r="A361" t="s">
        <v>1644</v>
      </c>
      <c r="B361" t="s">
        <v>2290</v>
      </c>
      <c r="C361" t="str">
        <f>VLOOKUP(A361,dataset!B:K,9,0)</f>
        <v>Hypoponera_MG018_MAMI0612_CASENT0129874</v>
      </c>
      <c r="D361" t="str">
        <f>VLOOKUP(A361,dataset!B:K,10,0)</f>
        <v>Hypoponera_MG018_MAMI0612_CASENT0129874</v>
      </c>
      <c r="E361">
        <f t="shared" si="14"/>
        <v>1</v>
      </c>
    </row>
    <row r="362" spans="1:5">
      <c r="A362" t="s">
        <v>1646</v>
      </c>
      <c r="B362" t="s">
        <v>2291</v>
      </c>
      <c r="C362" t="str">
        <f>VLOOKUP(A362,dataset!B:K,9,0)</f>
        <v>Hypoponera_MG019_MAMI0613_CASENT0370824</v>
      </c>
      <c r="D362" t="str">
        <f>VLOOKUP(A362,dataset!B:K,10,0)</f>
        <v>Hypoponera_MG019_MAMI0613_CASENT0370824</v>
      </c>
      <c r="E362">
        <f t="shared" si="14"/>
        <v>1</v>
      </c>
    </row>
    <row r="363" spans="1:5">
      <c r="A363" t="s">
        <v>1648</v>
      </c>
      <c r="B363" t="s">
        <v>2292</v>
      </c>
      <c r="C363" t="str">
        <f>VLOOKUP(A363,dataset!B:K,9,0)</f>
        <v>Hypoponera_MG020_MAMI0614_CASENT0245229</v>
      </c>
      <c r="D363" t="str">
        <f>VLOOKUP(A363,dataset!B:K,10,0)</f>
        <v>Hypoponera_MG020_MAMI0614_CASENT0245229</v>
      </c>
      <c r="E363">
        <f t="shared" si="14"/>
        <v>1</v>
      </c>
    </row>
    <row r="364" spans="1:5">
      <c r="A364" t="s">
        <v>1650</v>
      </c>
      <c r="B364" t="s">
        <v>2293</v>
      </c>
      <c r="C364" t="str">
        <f>VLOOKUP(A364,dataset!B:K,9,0)</f>
        <v>Hypoponera_MG021_MAMI0615_CASENT0021258</v>
      </c>
      <c r="D364" t="str">
        <f>VLOOKUP(A364,dataset!B:K,10,0)</f>
        <v>Hypoponera_MG021_MAMI0615_CASENT0021258</v>
      </c>
      <c r="E364">
        <f t="shared" si="14"/>
        <v>1</v>
      </c>
    </row>
    <row r="365" spans="1:5">
      <c r="A365" t="s">
        <v>1652</v>
      </c>
      <c r="B365" t="s">
        <v>2294</v>
      </c>
      <c r="C365" t="str">
        <f>VLOOKUP(A365,dataset!B:K,9,0)</f>
        <v>Hypoponera_MG022MAMI1436_CASENT0231462</v>
      </c>
      <c r="D365" t="str">
        <f>VLOOKUP(A365,dataset!B:K,10,0)</f>
        <v>Hypoponera_MG022MAMI1436_CASENT0231462</v>
      </c>
      <c r="E365">
        <f t="shared" si="14"/>
        <v>1</v>
      </c>
    </row>
    <row r="366" spans="1:5">
      <c r="A366" t="s">
        <v>1654</v>
      </c>
      <c r="B366" t="s">
        <v>2295</v>
      </c>
      <c r="C366" t="str">
        <f>VLOOKUP(A366,dataset!B:K,9,0)</f>
        <v>Hypoponera_MG023_MAMI0617_CASENT0373050</v>
      </c>
      <c r="D366" t="str">
        <f>VLOOKUP(A366,dataset!B:K,10,0)</f>
        <v>Hypoponera_MG023_MAMI0617_CASENT0373050</v>
      </c>
      <c r="E366">
        <f t="shared" si="14"/>
        <v>1</v>
      </c>
    </row>
    <row r="367" spans="1:5">
      <c r="A367" t="s">
        <v>1656</v>
      </c>
      <c r="B367" t="s">
        <v>2296</v>
      </c>
      <c r="C367" t="str">
        <f>VLOOKUP(A367,dataset!B:K,9,0)</f>
        <v>Hypoponera_MG024_MAMI0635_CASENT0175229</v>
      </c>
      <c r="D367" t="str">
        <f>VLOOKUP(A367,dataset!B:K,10,0)</f>
        <v>Hypoponera_MG024_MAMI0635_CASENT0175229</v>
      </c>
      <c r="E367">
        <f t="shared" si="14"/>
        <v>1</v>
      </c>
    </row>
    <row r="368" spans="1:5">
      <c r="A368" t="s">
        <v>1658</v>
      </c>
      <c r="B368" t="s">
        <v>2297</v>
      </c>
      <c r="C368" t="str">
        <f>VLOOKUP(A368,dataset!B:K,9,0)</f>
        <v>Hypoponera_MG025_MAMI1244_CASENT0136564</v>
      </c>
      <c r="D368" t="str">
        <f>VLOOKUP(A368,dataset!B:K,10,0)</f>
        <v>Hypoponera_MG025_MAMI1244_CASENT0136564</v>
      </c>
      <c r="E368">
        <f t="shared" si="14"/>
        <v>1</v>
      </c>
    </row>
    <row r="369" spans="1:5">
      <c r="A369" t="s">
        <v>5846</v>
      </c>
      <c r="B369" t="s">
        <v>2298</v>
      </c>
      <c r="C369" t="str">
        <f>VLOOKUP(A369,dataset!B:K,9,0)</f>
        <v>Hypoponera_MG025MAMI1437_CASENT0175220</v>
      </c>
      <c r="D369" t="str">
        <f>VLOOKUP(A369,dataset!B:K,10,0)</f>
        <v>Hypoponera_MG025_MAMI1437_CASENT0175220</v>
      </c>
      <c r="E369">
        <f t="shared" si="14"/>
        <v>0</v>
      </c>
    </row>
    <row r="370" spans="1:5">
      <c r="A370" t="s">
        <v>1660</v>
      </c>
      <c r="B370" t="s">
        <v>2299</v>
      </c>
      <c r="C370" t="str">
        <f>VLOOKUP(A370,dataset!B:K,9,0)</f>
        <v>Hypoponera_MG026_MAMI0636_CASENT0377978</v>
      </c>
      <c r="D370" t="str">
        <f>VLOOKUP(A370,dataset!B:K,10,0)</f>
        <v>Hypoponera_MG026_MAMI0636_CASENT0377978</v>
      </c>
      <c r="E370">
        <f t="shared" si="14"/>
        <v>1</v>
      </c>
    </row>
    <row r="371" spans="1:5">
      <c r="A371" t="s">
        <v>1662</v>
      </c>
      <c r="B371" t="s">
        <v>2300</v>
      </c>
      <c r="C371" t="str">
        <f>VLOOKUP(A371,dataset!B:K,9,0)</f>
        <v>Hypoponera_MG027_MAMI1245_CASENT0140546</v>
      </c>
      <c r="D371" t="str">
        <f>VLOOKUP(A371,dataset!B:K,10,0)</f>
        <v>Hypoponera_MG027_MAMI1245_CASENT0140546</v>
      </c>
      <c r="E371">
        <f t="shared" si="14"/>
        <v>1</v>
      </c>
    </row>
    <row r="372" spans="1:5">
      <c r="A372" t="s">
        <v>1664</v>
      </c>
      <c r="B372" t="s">
        <v>2301</v>
      </c>
      <c r="C372" t="str">
        <f>VLOOKUP(A372,dataset!B:K,9,0)</f>
        <v>Hypoponera_MG028_MAMI0637_CASENT0148704</v>
      </c>
      <c r="D372" t="str">
        <f>VLOOKUP(A372,dataset!B:K,10,0)</f>
        <v>Hypoponera_MG028_MAMI0637_CASENT0148704</v>
      </c>
      <c r="E372">
        <f t="shared" si="14"/>
        <v>1</v>
      </c>
    </row>
    <row r="373" spans="1:5">
      <c r="A373" t="s">
        <v>1666</v>
      </c>
      <c r="B373" t="s">
        <v>2302</v>
      </c>
      <c r="C373" t="str">
        <f>VLOOKUP(A373,dataset!B:K,9,0)</f>
        <v>Hypoponera_MG029_MAMI0638_CASENT0429614</v>
      </c>
      <c r="D373" t="str">
        <f>VLOOKUP(A373,dataset!B:K,10,0)</f>
        <v>Hypoponera_MG029_MAMI0638_CASENT0429614</v>
      </c>
      <c r="E373">
        <f t="shared" si="14"/>
        <v>1</v>
      </c>
    </row>
    <row r="374" spans="1:5">
      <c r="A374" t="s">
        <v>1668</v>
      </c>
      <c r="B374" t="s">
        <v>2303</v>
      </c>
      <c r="C374" t="str">
        <f>VLOOKUP(A374,dataset!B:K,9,0)</f>
        <v>Hypoponera_MG030_MAMI0639_CASENT0231538</v>
      </c>
      <c r="D374" t="str">
        <f>VLOOKUP(A374,dataset!B:K,10,0)</f>
        <v>Hypoponera_MG030_MAMI0639_CASENT0231538</v>
      </c>
      <c r="E374">
        <f t="shared" si="14"/>
        <v>1</v>
      </c>
    </row>
    <row r="375" spans="1:5">
      <c r="A375" t="s">
        <v>1670</v>
      </c>
      <c r="B375" t="s">
        <v>2304</v>
      </c>
      <c r="C375" t="str">
        <f>VLOOKUP(A375,dataset!B:K,9,0)</f>
        <v>Hypoponera_MG031_MAMI0640_CASENT0123601</v>
      </c>
      <c r="D375" t="str">
        <f>VLOOKUP(A375,dataset!B:K,10,0)</f>
        <v>Hypoponera_MG031_MAMI0640_CASENT0123601</v>
      </c>
      <c r="E375">
        <f t="shared" si="14"/>
        <v>1</v>
      </c>
    </row>
    <row r="376" spans="1:5">
      <c r="A376" t="s">
        <v>1672</v>
      </c>
      <c r="B376" t="s">
        <v>2305</v>
      </c>
      <c r="C376" t="str">
        <f>VLOOKUP(A376,dataset!B:K,9,0)</f>
        <v>Hypoponera_MG032_MAMI0641_CASENT0196825</v>
      </c>
      <c r="D376" t="str">
        <f>VLOOKUP(A376,dataset!B:K,10,0)</f>
        <v>Hypoponera_MG032_MAMI0641_CASENT0196825</v>
      </c>
      <c r="E376">
        <f t="shared" si="14"/>
        <v>1</v>
      </c>
    </row>
    <row r="377" spans="1:5">
      <c r="A377" t="s">
        <v>1674</v>
      </c>
      <c r="B377" t="s">
        <v>2306</v>
      </c>
      <c r="C377" t="str">
        <f>VLOOKUP(A377,dataset!B:K,9,0)</f>
        <v>Hypoponera_MG033_MAMI0642_CASENT0788421</v>
      </c>
      <c r="D377" t="str">
        <f>VLOOKUP(A377,dataset!B:K,10,0)</f>
        <v>Hypoponera_MG033_MAMI0642_CASENT0788421</v>
      </c>
      <c r="E377">
        <f t="shared" si="14"/>
        <v>1</v>
      </c>
    </row>
    <row r="378" spans="1:5">
      <c r="A378" t="s">
        <v>1676</v>
      </c>
      <c r="B378" t="s">
        <v>2307</v>
      </c>
      <c r="C378" t="str">
        <f>VLOOKUP(A378,dataset!B:K,9,0)</f>
        <v>Hypoponera_MG034_MAMI0643_CASENT0231359</v>
      </c>
      <c r="D378" t="str">
        <f>VLOOKUP(A378,dataset!B:K,10,0)</f>
        <v>Hypoponera_MG034_MAMI0643_CASENT0231359</v>
      </c>
      <c r="E378">
        <f t="shared" si="14"/>
        <v>1</v>
      </c>
    </row>
    <row r="379" spans="1:5">
      <c r="A379" t="s">
        <v>1678</v>
      </c>
      <c r="B379" t="s">
        <v>2308</v>
      </c>
      <c r="C379" t="str">
        <f>VLOOKUP(A379,dataset!B:K,9,0)</f>
        <v>Hypoponera_MG035_MAMI0644_CASENT0491178</v>
      </c>
      <c r="D379" t="str">
        <f>VLOOKUP(A379,dataset!B:K,10,0)</f>
        <v>Hypoponera_MG035_MAMI0644_CASENT0491178</v>
      </c>
      <c r="E379">
        <f t="shared" si="14"/>
        <v>1</v>
      </c>
    </row>
    <row r="380" spans="1:5">
      <c r="A380" t="s">
        <v>1680</v>
      </c>
      <c r="B380" t="s">
        <v>2309</v>
      </c>
      <c r="C380" t="str">
        <f>VLOOKUP(A380,dataset!B:K,9,0)</f>
        <v>Hypoponera_MG036_MAMI0645_CASENT0128653</v>
      </c>
      <c r="D380" t="str">
        <f>VLOOKUP(A380,dataset!B:K,10,0)</f>
        <v>Hypoponera_MG036_MAMI0645_CASENT0128653</v>
      </c>
      <c r="E380">
        <f t="shared" si="14"/>
        <v>1</v>
      </c>
    </row>
    <row r="381" spans="1:5">
      <c r="A381" t="s">
        <v>1682</v>
      </c>
      <c r="B381" t="s">
        <v>2310</v>
      </c>
      <c r="C381" t="str">
        <f>VLOOKUP(A381,dataset!B:K,9,0)</f>
        <v>Hypoponera_MG037_MAMI0646_CASENT0175216</v>
      </c>
      <c r="D381" t="str">
        <f>VLOOKUP(A381,dataset!B:K,10,0)</f>
        <v>Hypoponera_MG037_MAMI0646_CASENT0175216</v>
      </c>
      <c r="E381">
        <f t="shared" si="14"/>
        <v>1</v>
      </c>
    </row>
    <row r="382" spans="1:5">
      <c r="A382" t="s">
        <v>1684</v>
      </c>
      <c r="B382" t="s">
        <v>2311</v>
      </c>
      <c r="C382" t="str">
        <f>VLOOKUP(A382,dataset!B:K,9,0)</f>
        <v>Hypoponera_MG038_MAMI1246_CASENT0705635</v>
      </c>
      <c r="D382" t="str">
        <f>VLOOKUP(A382,dataset!B:K,10,0)</f>
        <v>Hypoponera_MG038_MAMI1246_CASENT0705635</v>
      </c>
      <c r="E382">
        <f t="shared" si="14"/>
        <v>1</v>
      </c>
    </row>
    <row r="383" spans="1:5">
      <c r="A383" t="s">
        <v>1686</v>
      </c>
      <c r="B383" t="s">
        <v>2312</v>
      </c>
      <c r="C383" t="str">
        <f>VLOOKUP(A383,dataset!B:K,9,0)</f>
        <v>Hypoponera_MG039_MAMI0647_CASENT0389975</v>
      </c>
      <c r="D383" t="str">
        <f>VLOOKUP(A383,dataset!B:K,10,0)</f>
        <v>Hypoponera_MG039_MAMI0647_CASENT0389975</v>
      </c>
      <c r="E383">
        <f t="shared" si="14"/>
        <v>1</v>
      </c>
    </row>
    <row r="384" spans="1:5">
      <c r="A384" t="s">
        <v>1688</v>
      </c>
      <c r="B384" t="s">
        <v>2313</v>
      </c>
      <c r="C384" t="str">
        <f>VLOOKUP(A384,dataset!B:K,9,0)</f>
        <v>Hypoponera_MG040_MAMI0648_CASENT0375512</v>
      </c>
      <c r="D384" t="str">
        <f>VLOOKUP(A384,dataset!B:K,10,0)</f>
        <v>Hypoponera_MG040_MAMI0648_CASENT0375512</v>
      </c>
      <c r="E384">
        <f t="shared" si="14"/>
        <v>1</v>
      </c>
    </row>
    <row r="385" spans="1:5">
      <c r="A385" t="s">
        <v>1690</v>
      </c>
      <c r="B385" t="s">
        <v>2314</v>
      </c>
      <c r="C385" t="str">
        <f>VLOOKUP(A385,dataset!B:K,9,0)</f>
        <v>Hypoponera_MG041_MAMI0649_CASENT0374105</v>
      </c>
      <c r="D385" t="str">
        <f>VLOOKUP(A385,dataset!B:K,10,0)</f>
        <v>Hypoponera_MG041_MAMI0649_CASENT0374105</v>
      </c>
      <c r="E385">
        <f t="shared" si="14"/>
        <v>1</v>
      </c>
    </row>
    <row r="386" spans="1:5">
      <c r="A386" t="s">
        <v>1692</v>
      </c>
      <c r="B386" t="s">
        <v>2315</v>
      </c>
      <c r="C386" t="str">
        <f>VLOOKUP(A386,dataset!B:K,9,0)</f>
        <v>Hypoponera_MG042_MAMI0650_CASENT0369384</v>
      </c>
      <c r="D386" t="str">
        <f>VLOOKUP(A386,dataset!B:K,10,0)</f>
        <v>Hypoponera_MG042_MAMI0650_CASENT0369384</v>
      </c>
      <c r="E386">
        <f t="shared" si="14"/>
        <v>1</v>
      </c>
    </row>
    <row r="387" spans="1:5">
      <c r="A387" t="s">
        <v>1694</v>
      </c>
      <c r="B387" t="s">
        <v>2316</v>
      </c>
      <c r="C387" t="str">
        <f>VLOOKUP(A387,dataset!B:K,9,0)</f>
        <v>Hypoponera_MG043_MAMI1247_CASENT0787773</v>
      </c>
      <c r="D387" t="str">
        <f>VLOOKUP(A387,dataset!B:K,10,0)</f>
        <v>Hypoponera_MG043_MAMI1247_CASENT0787773</v>
      </c>
      <c r="E387">
        <f t="shared" ref="E387:E450" si="15">IF(B387=D387,1,0)</f>
        <v>1</v>
      </c>
    </row>
    <row r="388" spans="1:5">
      <c r="A388" t="s">
        <v>1696</v>
      </c>
      <c r="B388" t="s">
        <v>2317</v>
      </c>
      <c r="C388" t="str">
        <f>VLOOKUP(A388,dataset!B:K,9,0)</f>
        <v>Hypoponera_MG044_MAMI0651_CASENT0369912</v>
      </c>
      <c r="D388" t="str">
        <f>VLOOKUP(A388,dataset!B:K,10,0)</f>
        <v>Hypoponera_MG044_MAMI0651_CASENT0369912</v>
      </c>
      <c r="E388">
        <f t="shared" si="15"/>
        <v>1</v>
      </c>
    </row>
    <row r="389" spans="1:5">
      <c r="A389" t="s">
        <v>1698</v>
      </c>
      <c r="B389" t="s">
        <v>2318</v>
      </c>
      <c r="C389" t="str">
        <f>VLOOKUP(A389,dataset!B:K,9,0)</f>
        <v>Hypoponera_MG045_MAMI0652_CASENT0141835</v>
      </c>
      <c r="D389" t="str">
        <f>VLOOKUP(A389,dataset!B:K,10,0)</f>
        <v>Hypoponera_MG045_MAMI0652_CASENT0141835</v>
      </c>
      <c r="E389">
        <f t="shared" si="15"/>
        <v>1</v>
      </c>
    </row>
    <row r="390" spans="1:5">
      <c r="A390" t="s">
        <v>1700</v>
      </c>
      <c r="B390" t="s">
        <v>2319</v>
      </c>
      <c r="C390" t="str">
        <f>VLOOKUP(A390,dataset!B:K,9,0)</f>
        <v>Hypoponera_MG046_MAMI0653_CASENT0378557</v>
      </c>
      <c r="D390" t="str">
        <f>VLOOKUP(A390,dataset!B:K,10,0)</f>
        <v>Hypoponera_MG046_MAMI0653_CASENT0378557</v>
      </c>
      <c r="E390">
        <f t="shared" si="15"/>
        <v>1</v>
      </c>
    </row>
    <row r="391" spans="1:5">
      <c r="A391" t="s">
        <v>1702</v>
      </c>
      <c r="B391" t="s">
        <v>2320</v>
      </c>
      <c r="C391" t="str">
        <f>VLOOKUP(A391,dataset!B:K,9,0)</f>
        <v>Hypoponera_MG047_MAMI0654_CASENT0704818</v>
      </c>
      <c r="D391" t="str">
        <f>VLOOKUP(A391,dataset!B:K,10,0)</f>
        <v>Hypoponera_MG047_MAMI0654_CASENT0704818</v>
      </c>
      <c r="E391">
        <f t="shared" si="15"/>
        <v>1</v>
      </c>
    </row>
    <row r="392" spans="1:5">
      <c r="A392" t="s">
        <v>1704</v>
      </c>
      <c r="B392" t="s">
        <v>2321</v>
      </c>
      <c r="C392" t="str">
        <f>VLOOKUP(A392,dataset!B:K,9,0)</f>
        <v>Hypoponera_MG048_MAMI0655_CASENT0376832</v>
      </c>
      <c r="D392" t="str">
        <f>VLOOKUP(A392,dataset!B:K,10,0)</f>
        <v>Hypoponera_MG048_MAMI0655_CASENT0376832</v>
      </c>
      <c r="E392">
        <f t="shared" si="15"/>
        <v>1</v>
      </c>
    </row>
    <row r="393" spans="1:5">
      <c r="A393" t="s">
        <v>1706</v>
      </c>
      <c r="B393" t="s">
        <v>2322</v>
      </c>
      <c r="C393" t="str">
        <f>VLOOKUP(A393,dataset!B:K,9,0)</f>
        <v>Hypoponera_MG049_MAMI0656_CASENT0242077</v>
      </c>
      <c r="D393" t="str">
        <f>VLOOKUP(A393,dataset!B:K,10,0)</f>
        <v>Hypoponera_MG049_MAMI0656_CASENT0242077</v>
      </c>
      <c r="E393">
        <f t="shared" si="15"/>
        <v>1</v>
      </c>
    </row>
    <row r="394" spans="1:5">
      <c r="A394" t="s">
        <v>1708</v>
      </c>
      <c r="B394" t="s">
        <v>2323</v>
      </c>
      <c r="C394" t="str">
        <f>VLOOKUP(A394,dataset!B:K,9,0)</f>
        <v>Hypoponera_MG050_MAMI0657_CASENT0449369</v>
      </c>
      <c r="D394" t="str">
        <f>VLOOKUP(A394,dataset!B:K,10,0)</f>
        <v>Hypoponera_MG050_MAMI0657_CASENT0449369</v>
      </c>
      <c r="E394">
        <f t="shared" si="15"/>
        <v>1</v>
      </c>
    </row>
    <row r="395" spans="1:5">
      <c r="A395" t="s">
        <v>1710</v>
      </c>
      <c r="B395" t="s">
        <v>2324</v>
      </c>
      <c r="C395" t="str">
        <f>VLOOKUP(A395,dataset!B:K,9,0)</f>
        <v>Hypoponera_MG051_MAMI0658_CASENT0785864</v>
      </c>
      <c r="D395" t="str">
        <f>VLOOKUP(A395,dataset!B:K,10,0)</f>
        <v>Hypoponera_MG051_MAMI0658_CASENT0785864</v>
      </c>
      <c r="E395">
        <f t="shared" si="15"/>
        <v>1</v>
      </c>
    </row>
    <row r="396" spans="1:5">
      <c r="A396" t="s">
        <v>1712</v>
      </c>
      <c r="B396" t="s">
        <v>2325</v>
      </c>
      <c r="C396" t="str">
        <f>VLOOKUP(A396,dataset!B:K,9,0)</f>
        <v>Hypoponera_MG052_MAMI0754_CASENT0291283</v>
      </c>
      <c r="D396" t="str">
        <f>VLOOKUP(A396,dataset!B:K,10,0)</f>
        <v>Hypoponera_MG052_MAMI0754_CASENT0291283</v>
      </c>
      <c r="E396">
        <f t="shared" si="15"/>
        <v>1</v>
      </c>
    </row>
    <row r="397" spans="1:5">
      <c r="A397" t="s">
        <v>1714</v>
      </c>
      <c r="B397" t="s">
        <v>2326</v>
      </c>
      <c r="C397" t="str">
        <f>VLOOKUP(A397,dataset!B:K,9,0)</f>
        <v>Hypoponera_MG053_MAMI0659_CASENT0787700</v>
      </c>
      <c r="D397" t="str">
        <f>VLOOKUP(A397,dataset!B:K,10,0)</f>
        <v>Hypoponera_MG053_MAMI0659_CASENT0787700</v>
      </c>
      <c r="E397">
        <f t="shared" si="15"/>
        <v>1</v>
      </c>
    </row>
    <row r="398" spans="1:5">
      <c r="A398" t="s">
        <v>1716</v>
      </c>
      <c r="B398" t="s">
        <v>2327</v>
      </c>
      <c r="C398" t="str">
        <f>VLOOKUP(A398,dataset!B:K,9,0)</f>
        <v>Hypoponera_MG054_MAMI0660_CASENT0043920</v>
      </c>
      <c r="D398" t="str">
        <f>VLOOKUP(A398,dataset!B:K,10,0)</f>
        <v>Hypoponera_MG054_MAMI0660_CASENT0043920</v>
      </c>
      <c r="E398">
        <f t="shared" si="15"/>
        <v>1</v>
      </c>
    </row>
    <row r="399" spans="1:5">
      <c r="A399" t="s">
        <v>1718</v>
      </c>
      <c r="B399" t="s">
        <v>2328</v>
      </c>
      <c r="C399" t="str">
        <f>VLOOKUP(A399,dataset!B:K,9,0)</f>
        <v>Hypoponera_MG055_MAMI0661_CASENT0043170</v>
      </c>
      <c r="D399" t="str">
        <f>VLOOKUP(A399,dataset!B:K,10,0)</f>
        <v>Hypoponera_MG055_MAMI0661_CASENT0043170</v>
      </c>
      <c r="E399">
        <f t="shared" si="15"/>
        <v>1</v>
      </c>
    </row>
    <row r="400" spans="1:5">
      <c r="A400" t="s">
        <v>1720</v>
      </c>
      <c r="B400" t="s">
        <v>2329</v>
      </c>
      <c r="C400" t="str">
        <f>VLOOKUP(A400,dataset!B:K,9,0)</f>
        <v>Hypoponera_MG056_MAMI0755_CASENT0786998</v>
      </c>
      <c r="D400" t="str">
        <f>VLOOKUP(A400,dataset!B:K,10,0)</f>
        <v>Hypoponera_MG056_MAMI0755_CASENT0786998</v>
      </c>
      <c r="E400">
        <f t="shared" si="15"/>
        <v>1</v>
      </c>
    </row>
    <row r="401" spans="1:5">
      <c r="A401" t="s">
        <v>1722</v>
      </c>
      <c r="B401" t="s">
        <v>2330</v>
      </c>
      <c r="C401" t="str">
        <f>VLOOKUP(A401,dataset!B:K,9,0)</f>
        <v>Hypoponera_MG057_MAMI0662_CASENT0068832</v>
      </c>
      <c r="D401" t="str">
        <f>VLOOKUP(A401,dataset!B:K,10,0)</f>
        <v>Hypoponera_MG057_MAMI0662_CASENT0068832</v>
      </c>
      <c r="E401">
        <f t="shared" si="15"/>
        <v>1</v>
      </c>
    </row>
    <row r="402" spans="1:5">
      <c r="A402" t="s">
        <v>1724</v>
      </c>
      <c r="B402" t="s">
        <v>2331</v>
      </c>
      <c r="C402" t="str">
        <f>VLOOKUP(A402,dataset!B:K,9,0)</f>
        <v>Hypoponera_MG058_MAMI0756_CASENT0353472</v>
      </c>
      <c r="D402" t="str">
        <f>VLOOKUP(A402,dataset!B:K,10,0)</f>
        <v>Hypoponera_MG058_MAMI0756_CASENT0353472</v>
      </c>
      <c r="E402">
        <f t="shared" si="15"/>
        <v>1</v>
      </c>
    </row>
    <row r="403" spans="1:5">
      <c r="A403" t="s">
        <v>1726</v>
      </c>
      <c r="B403" t="s">
        <v>2332</v>
      </c>
      <c r="C403" t="str">
        <f>VLOOKUP(A403,dataset!B:K,9,0)</f>
        <v>Hypoponera_MG059_MAMI0663_CASENT0196687</v>
      </c>
      <c r="D403" t="str">
        <f>VLOOKUP(A403,dataset!B:K,10,0)</f>
        <v>Hypoponera_MG059_MAMI0663_CASENT0196687</v>
      </c>
      <c r="E403">
        <f t="shared" si="15"/>
        <v>1</v>
      </c>
    </row>
    <row r="404" spans="1:5">
      <c r="A404" t="s">
        <v>1728</v>
      </c>
      <c r="B404" t="s">
        <v>2333</v>
      </c>
      <c r="C404" t="str">
        <f>VLOOKUP(A404,dataset!B:K,9,0)</f>
        <v>Hypoponera_MG060_MAMI0664_CASENT0175084</v>
      </c>
      <c r="D404" t="str">
        <f>VLOOKUP(A404,dataset!B:K,10,0)</f>
        <v>Hypoponera_MG060_MAMI0664_CASENT0175084</v>
      </c>
      <c r="E404">
        <f t="shared" si="15"/>
        <v>1</v>
      </c>
    </row>
    <row r="405" spans="1:5">
      <c r="A405" t="s">
        <v>1730</v>
      </c>
      <c r="B405" t="s">
        <v>2334</v>
      </c>
      <c r="C405" t="str">
        <f>VLOOKUP(A405,dataset!B:K,9,0)</f>
        <v>Hypoponera_MG061_MAMI0665_CASENT0073361</v>
      </c>
      <c r="D405" t="str">
        <f>VLOOKUP(A405,dataset!B:K,10,0)</f>
        <v>Hypoponera_MG061_MAMI0665_CASENT0073361</v>
      </c>
      <c r="E405">
        <f t="shared" si="15"/>
        <v>1</v>
      </c>
    </row>
    <row r="406" spans="1:5">
      <c r="A406" t="s">
        <v>1732</v>
      </c>
      <c r="B406" t="s">
        <v>2335</v>
      </c>
      <c r="C406" t="str">
        <f>VLOOKUP(A406,dataset!B:K,9,0)</f>
        <v>Hypoponera_MG062_MAMI0666_CASENT0787796</v>
      </c>
      <c r="D406" t="str">
        <f>VLOOKUP(A406,dataset!B:K,10,0)</f>
        <v>Hypoponera_MG062_MAMI0666_CASENT0787796</v>
      </c>
      <c r="E406">
        <f t="shared" si="15"/>
        <v>1</v>
      </c>
    </row>
    <row r="407" spans="1:5">
      <c r="A407" t="s">
        <v>1734</v>
      </c>
      <c r="B407" t="s">
        <v>2336</v>
      </c>
      <c r="C407" t="str">
        <f>VLOOKUP(A407,dataset!B:K,9,0)</f>
        <v>Hypoponera_MG063_MAMI0667_CASENT0704950</v>
      </c>
      <c r="D407" t="str">
        <f>VLOOKUP(A407,dataset!B:K,10,0)</f>
        <v>Hypoponera_MG063_MAMI0667_CASENT0704950</v>
      </c>
      <c r="E407">
        <f t="shared" si="15"/>
        <v>1</v>
      </c>
    </row>
    <row r="408" spans="1:5">
      <c r="A408" t="s">
        <v>1736</v>
      </c>
      <c r="B408" t="s">
        <v>2337</v>
      </c>
      <c r="C408" t="str">
        <f>VLOOKUP(A408,dataset!B:K,9,0)</f>
        <v>Hypoponera_MG064_MAMI0668_CASENT0787794</v>
      </c>
      <c r="D408" t="str">
        <f>VLOOKUP(A408,dataset!B:K,10,0)</f>
        <v>Hypoponera_MG064_MAMI0668_CASENT0787794</v>
      </c>
      <c r="E408">
        <f t="shared" si="15"/>
        <v>1</v>
      </c>
    </row>
    <row r="409" spans="1:5">
      <c r="A409" t="s">
        <v>1738</v>
      </c>
      <c r="B409" t="s">
        <v>2338</v>
      </c>
      <c r="C409" t="str">
        <f>VLOOKUP(A409,dataset!B:K,9,0)</f>
        <v>Hypoponera_MG065_MAMI0669_CASENT0378173</v>
      </c>
      <c r="D409" t="str">
        <f>VLOOKUP(A409,dataset!B:K,10,0)</f>
        <v>Hypoponera_MG065_MAMI0669_CASENT0378173</v>
      </c>
      <c r="E409">
        <f t="shared" si="15"/>
        <v>1</v>
      </c>
    </row>
    <row r="410" spans="1:5">
      <c r="A410" t="s">
        <v>1740</v>
      </c>
      <c r="B410" t="s">
        <v>2339</v>
      </c>
      <c r="C410" t="str">
        <f>VLOOKUP(A410,dataset!B:K,9,0)</f>
        <v>Hypoponera_MG066_MAMI0670_CASENT0389996</v>
      </c>
      <c r="D410" t="str">
        <f>VLOOKUP(A410,dataset!B:K,10,0)</f>
        <v>Hypoponera_MG066_MAMI0670_CASENT0389996</v>
      </c>
      <c r="E410">
        <f t="shared" si="15"/>
        <v>1</v>
      </c>
    </row>
    <row r="411" spans="1:5">
      <c r="A411" t="s">
        <v>1742</v>
      </c>
      <c r="B411" t="s">
        <v>2340</v>
      </c>
      <c r="C411" t="str">
        <f>VLOOKUP(A411,dataset!B:K,9,0)</f>
        <v>Hypoponera_MG067_MAMI0757_CASENT0393474</v>
      </c>
      <c r="D411" t="str">
        <f>VLOOKUP(A411,dataset!B:K,10,0)</f>
        <v>Hypoponera_MG067_MAMI0757_CASENT0393474</v>
      </c>
      <c r="E411">
        <f t="shared" si="15"/>
        <v>1</v>
      </c>
    </row>
    <row r="412" spans="1:5">
      <c r="A412" t="s">
        <v>1744</v>
      </c>
      <c r="B412" t="s">
        <v>2341</v>
      </c>
      <c r="C412" t="str">
        <f>VLOOKUP(A412,dataset!B:K,9,0)</f>
        <v>Hypoponera_MG068_MAMI0671_CASENT0304499</v>
      </c>
      <c r="D412" t="str">
        <f>VLOOKUP(A412,dataset!B:K,10,0)</f>
        <v>Hypoponera_MG068_MAMI0671_CASENT0304499</v>
      </c>
      <c r="E412">
        <f t="shared" si="15"/>
        <v>1</v>
      </c>
    </row>
    <row r="413" spans="1:5">
      <c r="A413" t="s">
        <v>1746</v>
      </c>
      <c r="B413" t="s">
        <v>2342</v>
      </c>
      <c r="C413" t="str">
        <f>VLOOKUP(A413,dataset!B:K,9,0)</f>
        <v>Hypoponera_MG069_MAMI0672_CASENT0303305</v>
      </c>
      <c r="D413" t="str">
        <f>VLOOKUP(A413,dataset!B:K,10,0)</f>
        <v>Hypoponera_MG069_MAMI0672_CASENT0303305</v>
      </c>
      <c r="E413">
        <f t="shared" si="15"/>
        <v>1</v>
      </c>
    </row>
    <row r="414" spans="1:5">
      <c r="A414" t="s">
        <v>1748</v>
      </c>
      <c r="B414" t="s">
        <v>2343</v>
      </c>
      <c r="C414" t="str">
        <f>VLOOKUP(A414,dataset!B:K,9,0)</f>
        <v>Hypoponera_MG070_MAMI0673_CASENT0304619</v>
      </c>
      <c r="D414" t="str">
        <f>VLOOKUP(A414,dataset!B:K,10,0)</f>
        <v>Hypoponera_MG070_MAMI0673_CASENT0304619</v>
      </c>
      <c r="E414">
        <f t="shared" si="15"/>
        <v>1</v>
      </c>
    </row>
    <row r="415" spans="1:5">
      <c r="A415" t="s">
        <v>1750</v>
      </c>
      <c r="B415" t="s">
        <v>2344</v>
      </c>
      <c r="C415" t="str">
        <f>VLOOKUP(A415,dataset!B:K,9,0)</f>
        <v>Hypoponera_MG071_MAMI0719_CASENT0140023</v>
      </c>
      <c r="D415" t="str">
        <f>VLOOKUP(A415,dataset!B:K,10,0)</f>
        <v>Hypoponera_MG071_MAMI0719_CASENT0140023</v>
      </c>
      <c r="E415">
        <f t="shared" si="15"/>
        <v>1</v>
      </c>
    </row>
    <row r="416" spans="1:5">
      <c r="A416" t="s">
        <v>1752</v>
      </c>
      <c r="B416" t="s">
        <v>2345</v>
      </c>
      <c r="C416" t="str">
        <f>VLOOKUP(A416,dataset!B:K,9,0)</f>
        <v>Hypoponera_MG072_MAMI1248_CASENT0127848</v>
      </c>
      <c r="D416" t="str">
        <f>VLOOKUP(A416,dataset!B:K,10,0)</f>
        <v>Hypoponera_MG072_MAMI1248_CASENT0127848</v>
      </c>
      <c r="E416">
        <f t="shared" si="15"/>
        <v>1</v>
      </c>
    </row>
    <row r="417" spans="1:5">
      <c r="A417" t="s">
        <v>1754</v>
      </c>
      <c r="B417" t="s">
        <v>2346</v>
      </c>
      <c r="C417" t="str">
        <f>VLOOKUP(A417,dataset!B:K,9,0)</f>
        <v>Hypoponera_MG073_MAMI0720_CASENT0845617</v>
      </c>
      <c r="D417" t="str">
        <f>VLOOKUP(A417,dataset!B:K,10,0)</f>
        <v>Hypoponera_MG073_MAMI0720_CASENT0845617</v>
      </c>
      <c r="E417">
        <f t="shared" si="15"/>
        <v>1</v>
      </c>
    </row>
    <row r="418" spans="1:5">
      <c r="A418" t="s">
        <v>1756</v>
      </c>
      <c r="B418" t="s">
        <v>2347</v>
      </c>
      <c r="C418" t="str">
        <f>VLOOKUP(A418,dataset!B:K,9,0)</f>
        <v>Hypoponera_MG074_MAMI0721_CASENT0376259</v>
      </c>
      <c r="D418" t="str">
        <f>VLOOKUP(A418,dataset!B:K,10,0)</f>
        <v>Hypoponera_MG074_MAMI0721_CASENT0376259</v>
      </c>
      <c r="E418">
        <f t="shared" si="15"/>
        <v>1</v>
      </c>
    </row>
    <row r="419" spans="1:5">
      <c r="A419" t="s">
        <v>1758</v>
      </c>
      <c r="B419" t="s">
        <v>2348</v>
      </c>
      <c r="C419" t="str">
        <f>VLOOKUP(A419,dataset!B:K,9,0)</f>
        <v>Hypoponera_MG076_MAMI0722_CASENT0369113</v>
      </c>
      <c r="D419" t="str">
        <f>VLOOKUP(A419,dataset!B:K,10,0)</f>
        <v>Hypoponera_MG076_MAMI0722_CASENT0369113</v>
      </c>
      <c r="E419">
        <f t="shared" si="15"/>
        <v>1</v>
      </c>
    </row>
    <row r="420" spans="1:5">
      <c r="A420" t="s">
        <v>1760</v>
      </c>
      <c r="B420" t="s">
        <v>2349</v>
      </c>
      <c r="C420" t="str">
        <f>VLOOKUP(A420,dataset!B:K,9,0)</f>
        <v>Hypoponera_MG077_MAMI0723_CASENT0275446</v>
      </c>
      <c r="D420" t="str">
        <f>VLOOKUP(A420,dataset!B:K,10,0)</f>
        <v>Hypoponera_MG077_MAMI0723_CASENT0275446</v>
      </c>
      <c r="E420">
        <f t="shared" si="15"/>
        <v>1</v>
      </c>
    </row>
    <row r="421" spans="1:5">
      <c r="A421" t="s">
        <v>1762</v>
      </c>
      <c r="B421" t="s">
        <v>2350</v>
      </c>
      <c r="C421" t="str">
        <f>VLOOKUP(A421,dataset!B:K,9,0)</f>
        <v>Hypoponera_MG078_MAMI0724_CASENT0393215</v>
      </c>
      <c r="D421" t="str">
        <f>VLOOKUP(A421,dataset!B:K,10,0)</f>
        <v>Hypoponera_MG078_MAMI0724_CASENT0393215</v>
      </c>
      <c r="E421">
        <f t="shared" si="15"/>
        <v>1</v>
      </c>
    </row>
    <row r="422" spans="1:5">
      <c r="A422" t="s">
        <v>1764</v>
      </c>
      <c r="B422" t="s">
        <v>2351</v>
      </c>
      <c r="C422" t="str">
        <f>VLOOKUP(A422,dataset!B:K,9,0)</f>
        <v>Hypoponera_MG079_MAMI0725_CASENT0038139</v>
      </c>
      <c r="D422" t="str">
        <f>VLOOKUP(A422,dataset!B:K,10,0)</f>
        <v>Hypoponera_MG079_MAMI0725_CASENT0038139</v>
      </c>
      <c r="E422">
        <f t="shared" si="15"/>
        <v>1</v>
      </c>
    </row>
    <row r="423" spans="1:5">
      <c r="A423" t="s">
        <v>1766</v>
      </c>
      <c r="B423" t="s">
        <v>2352</v>
      </c>
      <c r="C423" t="str">
        <f>VLOOKUP(A423,dataset!B:K,9,0)</f>
        <v>Hypoponera_MG081_MAMI0726_CASENT0196880</v>
      </c>
      <c r="D423" t="str">
        <f>VLOOKUP(A423,dataset!B:K,10,0)</f>
        <v>Hypoponera_MG081_MAMI0726_CASENT0196880</v>
      </c>
      <c r="E423">
        <f t="shared" si="15"/>
        <v>1</v>
      </c>
    </row>
    <row r="424" spans="1:5">
      <c r="A424" t="s">
        <v>1768</v>
      </c>
      <c r="B424" t="s">
        <v>2353</v>
      </c>
      <c r="C424" t="str">
        <f>VLOOKUP(A424,dataset!B:K,9,0)</f>
        <v>Hypoponera_MG082_MAMI0727_CASENT0139558</v>
      </c>
      <c r="D424" t="str">
        <f>VLOOKUP(A424,dataset!B:K,10,0)</f>
        <v>Hypoponera_MG082_MAMI0727_CASENT0139558</v>
      </c>
      <c r="E424">
        <f t="shared" si="15"/>
        <v>1</v>
      </c>
    </row>
    <row r="425" spans="1:5">
      <c r="A425" t="s">
        <v>1770</v>
      </c>
      <c r="B425" t="s">
        <v>2354</v>
      </c>
      <c r="C425" t="str">
        <f>VLOOKUP(A425,dataset!B:K,9,0)</f>
        <v>Hypoponera_MG083_MAMI0728_CASENT0370127</v>
      </c>
      <c r="D425" t="str">
        <f>VLOOKUP(A425,dataset!B:K,10,0)</f>
        <v>Hypoponera_MG083_MAMI0728_CASENT0370127</v>
      </c>
      <c r="E425">
        <f t="shared" si="15"/>
        <v>1</v>
      </c>
    </row>
    <row r="426" spans="1:5">
      <c r="A426" t="s">
        <v>1772</v>
      </c>
      <c r="B426" t="s">
        <v>2355</v>
      </c>
      <c r="C426" t="str">
        <f>VLOOKUP(A426,dataset!B:K,9,0)</f>
        <v>Hypoponera_MG084_MAMI0729_CASENT0374174</v>
      </c>
      <c r="D426" t="str">
        <f>VLOOKUP(A426,dataset!B:K,10,0)</f>
        <v>Hypoponera_MG084_MAMI0729_CASENT0374174</v>
      </c>
      <c r="E426">
        <f t="shared" si="15"/>
        <v>1</v>
      </c>
    </row>
    <row r="427" spans="1:5">
      <c r="A427" t="s">
        <v>1774</v>
      </c>
      <c r="B427" t="s">
        <v>2356</v>
      </c>
      <c r="C427" t="str">
        <f>VLOOKUP(A427,dataset!B:K,9,0)</f>
        <v>Hypoponera_MG085_MAMI1249_CASENT0196785</v>
      </c>
      <c r="D427" t="str">
        <f>VLOOKUP(A427,dataset!B:K,10,0)</f>
        <v>Hypoponera_MG085_MAMI1249_CASENT0196785</v>
      </c>
      <c r="E427">
        <f t="shared" si="15"/>
        <v>1</v>
      </c>
    </row>
    <row r="428" spans="1:5">
      <c r="A428" t="s">
        <v>1776</v>
      </c>
      <c r="B428" t="s">
        <v>2357</v>
      </c>
      <c r="C428" t="str">
        <f>VLOOKUP(A428,dataset!B:K,9,0)</f>
        <v>Hypoponera_MG086_MAMI0730_CASENT0053903</v>
      </c>
      <c r="D428" t="str">
        <f>VLOOKUP(A428,dataset!B:K,10,0)</f>
        <v>Hypoponera_MG086_MAMI0730_CASENT0053903</v>
      </c>
      <c r="E428">
        <f t="shared" si="15"/>
        <v>1</v>
      </c>
    </row>
    <row r="429" spans="1:5">
      <c r="A429" t="s">
        <v>1778</v>
      </c>
      <c r="B429" t="s">
        <v>2358</v>
      </c>
      <c r="C429" t="str">
        <f>VLOOKUP(A429,dataset!B:K,9,0)</f>
        <v>Hypoponera_MG087_MAMI0731_CASENT0135109</v>
      </c>
      <c r="D429" t="str">
        <f>VLOOKUP(A429,dataset!B:K,10,0)</f>
        <v>Hypoponera_MG087_MAMI0731_CASENT0135109</v>
      </c>
      <c r="E429">
        <f t="shared" si="15"/>
        <v>1</v>
      </c>
    </row>
    <row r="430" spans="1:5">
      <c r="A430" t="s">
        <v>1780</v>
      </c>
      <c r="B430" t="s">
        <v>2359</v>
      </c>
      <c r="C430" t="str">
        <f>VLOOKUP(A430,dataset!B:K,9,0)</f>
        <v>Hypoponera_MG088_MAMI0732_CASENT0719658</v>
      </c>
      <c r="D430" t="str">
        <f>VLOOKUP(A430,dataset!B:K,10,0)</f>
        <v>Hypoponera_MG088_MAMI0732_CASENT0719658</v>
      </c>
      <c r="E430">
        <f t="shared" si="15"/>
        <v>1</v>
      </c>
    </row>
    <row r="431" spans="1:5">
      <c r="A431" t="s">
        <v>1782</v>
      </c>
      <c r="B431" t="s">
        <v>2360</v>
      </c>
      <c r="C431" t="str">
        <f>VLOOKUP(A431,dataset!B:K,9,0)</f>
        <v>Hypoponera_MG089_MAMI0733_CASENT0719572</v>
      </c>
      <c r="D431" t="str">
        <f>VLOOKUP(A431,dataset!B:K,10,0)</f>
        <v>Hypoponera_MG089_MAMI0733_CASENT0719572</v>
      </c>
      <c r="E431">
        <f t="shared" si="15"/>
        <v>1</v>
      </c>
    </row>
    <row r="432" spans="1:5">
      <c r="A432" t="s">
        <v>1784</v>
      </c>
      <c r="B432" t="s">
        <v>2361</v>
      </c>
      <c r="C432" t="str">
        <f>VLOOKUP(A432,dataset!B:K,9,0)</f>
        <v>Hypoponera_MG090_MAMI1250_CASENT0127797</v>
      </c>
      <c r="D432" t="str">
        <f>VLOOKUP(A432,dataset!B:K,10,0)</f>
        <v>Hypoponera_MG090_MAMI1250_CASENT0127797</v>
      </c>
      <c r="E432">
        <f t="shared" si="15"/>
        <v>1</v>
      </c>
    </row>
    <row r="433" spans="1:5">
      <c r="A433" t="s">
        <v>1786</v>
      </c>
      <c r="B433" t="s">
        <v>2362</v>
      </c>
      <c r="C433" t="str">
        <f>VLOOKUP(A433,dataset!B:K,9,0)</f>
        <v>Hypoponera_MG091_MAMI1251_CASENT0494772</v>
      </c>
      <c r="D433" t="str">
        <f>VLOOKUP(A433,dataset!B:K,10,0)</f>
        <v>Hypoponera_MG091_MAMI1251_CASENT0494772</v>
      </c>
      <c r="E433">
        <f t="shared" si="15"/>
        <v>1</v>
      </c>
    </row>
    <row r="434" spans="1:5">
      <c r="A434" t="s">
        <v>1788</v>
      </c>
      <c r="B434" t="s">
        <v>2363</v>
      </c>
      <c r="C434" t="str">
        <f>VLOOKUP(A434,dataset!B:K,9,0)</f>
        <v>Hypoponera_MG092_MAMI0734_CASENT0139564</v>
      </c>
      <c r="D434" t="str">
        <f>VLOOKUP(A434,dataset!B:K,10,0)</f>
        <v>Hypoponera_MG092_MAMI0734_CASENT0139564</v>
      </c>
      <c r="E434">
        <f t="shared" si="15"/>
        <v>1</v>
      </c>
    </row>
    <row r="435" spans="1:5">
      <c r="A435" t="s">
        <v>1790</v>
      </c>
      <c r="B435" t="s">
        <v>2364</v>
      </c>
      <c r="C435" t="str">
        <f>VLOOKUP(A435,dataset!B:K,9,0)</f>
        <v>Hypoponera_MG093_MAMI0735_CASENT0231355</v>
      </c>
      <c r="D435" t="str">
        <f>VLOOKUP(A435,dataset!B:K,10,0)</f>
        <v>Hypoponera_MG093_MAMI0735_CASENT0231355</v>
      </c>
      <c r="E435">
        <f t="shared" si="15"/>
        <v>1</v>
      </c>
    </row>
    <row r="436" spans="1:5">
      <c r="A436" t="s">
        <v>1792</v>
      </c>
      <c r="B436" t="s">
        <v>2365</v>
      </c>
      <c r="C436" t="str">
        <f>VLOOKUP(A436,dataset!B:K,9,0)</f>
        <v>Hypoponera_MG094_MAMI1252_CASENT0175080</v>
      </c>
      <c r="D436" t="str">
        <f>VLOOKUP(A436,dataset!B:K,10,0)</f>
        <v>Hypoponera_MG094_MAMI1252_CASENT0175080</v>
      </c>
      <c r="E436">
        <f t="shared" si="15"/>
        <v>1</v>
      </c>
    </row>
    <row r="437" spans="1:5">
      <c r="A437" t="s">
        <v>1794</v>
      </c>
      <c r="B437" t="s">
        <v>2366</v>
      </c>
      <c r="C437" t="str">
        <f>VLOOKUP(A437,dataset!B:K,9,0)</f>
        <v>Hypoponera_MG095_MAMI1253_CASENT0196797</v>
      </c>
      <c r="D437" t="str">
        <f>VLOOKUP(A437,dataset!B:K,10,0)</f>
        <v>Hypoponera_MG095_MAMI1253_CASENT0196797</v>
      </c>
      <c r="E437">
        <f t="shared" si="15"/>
        <v>1</v>
      </c>
    </row>
    <row r="438" spans="1:5">
      <c r="A438" t="s">
        <v>1796</v>
      </c>
      <c r="B438" t="s">
        <v>2367</v>
      </c>
      <c r="C438" t="str">
        <f>VLOOKUP(A438,dataset!B:K,9,0)</f>
        <v>Hypoponera_MG096_MAMI0736_CASENT0704490</v>
      </c>
      <c r="D438" t="str">
        <f>VLOOKUP(A438,dataset!B:K,10,0)</f>
        <v>Hypoponera_MG096_MAMI0736_CASENT0704490</v>
      </c>
      <c r="E438">
        <f t="shared" si="15"/>
        <v>1</v>
      </c>
    </row>
    <row r="439" spans="1:5">
      <c r="A439" t="s">
        <v>1798</v>
      </c>
      <c r="B439" t="s">
        <v>2368</v>
      </c>
      <c r="C439" t="str">
        <f>VLOOKUP(A439,dataset!B:K,9,0)</f>
        <v>Hypoponera_MG097_MAMI0737_CASENT0140509</v>
      </c>
      <c r="D439" t="str">
        <f>VLOOKUP(A439,dataset!B:K,10,0)</f>
        <v>Hypoponera_MG097_MAMI0737_CASENT0140509</v>
      </c>
      <c r="E439">
        <f t="shared" si="15"/>
        <v>1</v>
      </c>
    </row>
    <row r="440" spans="1:5">
      <c r="A440" t="s">
        <v>1800</v>
      </c>
      <c r="B440" t="s">
        <v>2369</v>
      </c>
      <c r="C440" t="str">
        <f>VLOOKUP(A440,dataset!B:K,9,0)</f>
        <v>Hypoponera_MG098_MAMI0738_CASENT0242078</v>
      </c>
      <c r="D440" t="str">
        <f>VLOOKUP(A440,dataset!B:K,10,0)</f>
        <v>Hypoponera_MG098_MAMI0738_CASENT0242078</v>
      </c>
      <c r="E440">
        <f t="shared" si="15"/>
        <v>1</v>
      </c>
    </row>
    <row r="441" spans="1:5">
      <c r="A441" t="s">
        <v>1802</v>
      </c>
      <c r="B441" t="s">
        <v>2370</v>
      </c>
      <c r="C441" t="str">
        <f>VLOOKUP(A441,dataset!B:K,9,0)</f>
        <v>Hypoponera_MG099_MAMI0739_CASENT0068716</v>
      </c>
      <c r="D441" t="str">
        <f>VLOOKUP(A441,dataset!B:K,10,0)</f>
        <v>Hypoponera_MG099_MAMI0739_CASENT0068716</v>
      </c>
      <c r="E441">
        <f t="shared" si="15"/>
        <v>1</v>
      </c>
    </row>
    <row r="442" spans="1:5">
      <c r="A442" t="s">
        <v>1804</v>
      </c>
      <c r="B442" t="s">
        <v>2371</v>
      </c>
      <c r="C442" t="str">
        <f>VLOOKUP(A442,dataset!B:K,9,0)</f>
        <v>Hypoponera_MG100_MAMI1254_CASENT0049041</v>
      </c>
      <c r="D442" t="str">
        <f>VLOOKUP(A442,dataset!B:K,10,0)</f>
        <v>Hypoponera_MG100_MAMI1254_CASENT0049041</v>
      </c>
      <c r="E442">
        <f t="shared" si="15"/>
        <v>1</v>
      </c>
    </row>
    <row r="443" spans="1:5">
      <c r="A443" t="s">
        <v>1806</v>
      </c>
      <c r="B443" t="s">
        <v>2372</v>
      </c>
      <c r="C443" t="str">
        <f>VLOOKUP(A443,dataset!B:K,9,0)</f>
        <v>Hypoponera_MG101_MAMI1255_CASENT0038155</v>
      </c>
      <c r="D443" t="str">
        <f>VLOOKUP(A443,dataset!B:K,10,0)</f>
        <v>Hypoponera_MG101_MAMI1255_CASENT0038155</v>
      </c>
      <c r="E443">
        <f t="shared" si="15"/>
        <v>1</v>
      </c>
    </row>
    <row r="444" spans="1:5">
      <c r="A444" t="s">
        <v>1808</v>
      </c>
      <c r="B444" t="s">
        <v>2373</v>
      </c>
      <c r="C444" t="str">
        <f>VLOOKUP(A444,dataset!B:K,9,0)</f>
        <v>Hypoponera_MG102_MAMI1256_CASENT0072656</v>
      </c>
      <c r="D444" t="str">
        <f>VLOOKUP(A444,dataset!B:K,10,0)</f>
        <v>Hypoponera_MG102_MAMI1256_CASENT0072656</v>
      </c>
      <c r="E444">
        <f t="shared" si="15"/>
        <v>1</v>
      </c>
    </row>
    <row r="445" spans="1:5">
      <c r="A445" t="s">
        <v>1810</v>
      </c>
      <c r="B445" t="s">
        <v>2374</v>
      </c>
      <c r="C445" t="str">
        <f>VLOOKUP(A445,dataset!B:K,9,0)</f>
        <v>Hypoponera_MG103_MAMI1257_CASENT0108560</v>
      </c>
      <c r="D445" t="str">
        <f>VLOOKUP(A445,dataset!B:K,10,0)</f>
        <v>Hypoponera_MG103_MAMI1257_CASENT0108560</v>
      </c>
      <c r="E445">
        <f t="shared" si="15"/>
        <v>1</v>
      </c>
    </row>
    <row r="446" spans="1:5">
      <c r="A446" t="s">
        <v>1812</v>
      </c>
      <c r="B446" t="s">
        <v>2375</v>
      </c>
      <c r="C446" t="str">
        <f>VLOOKUP(A446,dataset!B:K,9,0)</f>
        <v>Hypoponera_MG104_MAMI1258_CASENT0123573</v>
      </c>
      <c r="D446" t="str">
        <f>VLOOKUP(A446,dataset!B:K,10,0)</f>
        <v>Hypoponera_MG104_MAMI1258_CASENT0123573</v>
      </c>
      <c r="E446">
        <f t="shared" si="15"/>
        <v>1</v>
      </c>
    </row>
    <row r="447" spans="1:5">
      <c r="A447" t="s">
        <v>1814</v>
      </c>
      <c r="B447" t="s">
        <v>2376</v>
      </c>
      <c r="C447" t="str">
        <f>VLOOKUP(A447,dataset!B:K,9,0)</f>
        <v>Hypoponera_MG105_MAMI1259_CASENT0141907</v>
      </c>
      <c r="D447" t="str">
        <f>VLOOKUP(A447,dataset!B:K,10,0)</f>
        <v>Hypoponera_MG105_MAMI1259_CASENT0141907</v>
      </c>
      <c r="E447">
        <f t="shared" si="15"/>
        <v>1</v>
      </c>
    </row>
    <row r="448" spans="1:5">
      <c r="A448" t="s">
        <v>1816</v>
      </c>
      <c r="B448" t="s">
        <v>2377</v>
      </c>
      <c r="C448" t="str">
        <f>VLOOKUP(A448,dataset!B:K,9,0)</f>
        <v>Hypoponera_MG106_MAMI1203_CASENT0140702</v>
      </c>
      <c r="D448" t="str">
        <f>VLOOKUP(A448,dataset!B:K,10,0)</f>
        <v>Hypoponera_MG106_MAMI1203_CASENT0140702</v>
      </c>
      <c r="E448">
        <f t="shared" si="15"/>
        <v>1</v>
      </c>
    </row>
    <row r="449" spans="1:5">
      <c r="A449" t="s">
        <v>1818</v>
      </c>
      <c r="B449" t="s">
        <v>2378</v>
      </c>
      <c r="C449" t="str">
        <f>VLOOKUP(A449,dataset!B:K,9,0)</f>
        <v>Hypoponera_MG107_MAMI1260_CASENT0141974</v>
      </c>
      <c r="D449" t="str">
        <f>VLOOKUP(A449,dataset!B:K,10,0)</f>
        <v>Hypoponera_MG107_MAMI1260_CASENT0141974</v>
      </c>
      <c r="E449">
        <f t="shared" si="15"/>
        <v>1</v>
      </c>
    </row>
    <row r="450" spans="1:5">
      <c r="A450" t="s">
        <v>1820</v>
      </c>
      <c r="B450" t="s">
        <v>2379</v>
      </c>
      <c r="C450" t="str">
        <f>VLOOKUP(A450,dataset!B:K,9,0)</f>
        <v>Hypoponera_MG108_MAMI1261_CASENT0162527</v>
      </c>
      <c r="D450" t="str">
        <f>VLOOKUP(A450,dataset!B:K,10,0)</f>
        <v>Hypoponera_MG108_MAMI1261_CASENT0162527</v>
      </c>
      <c r="E450">
        <f t="shared" si="15"/>
        <v>1</v>
      </c>
    </row>
    <row r="451" spans="1:5">
      <c r="A451" t="s">
        <v>1822</v>
      </c>
      <c r="B451" t="s">
        <v>2380</v>
      </c>
      <c r="C451" t="str">
        <f>VLOOKUP(A451,dataset!B:K,9,0)</f>
        <v>Hypoponera_MG109_MAMI0740_CASENT0164101</v>
      </c>
      <c r="D451" t="str">
        <f>VLOOKUP(A451,dataset!B:K,10,0)</f>
        <v>Hypoponera_MG109_MAMI0740_CASENT0164101</v>
      </c>
      <c r="E451">
        <f t="shared" ref="E451:E514" si="16">IF(B451=D451,1,0)</f>
        <v>1</v>
      </c>
    </row>
    <row r="452" spans="1:5">
      <c r="A452" t="s">
        <v>1824</v>
      </c>
      <c r="B452" t="s">
        <v>2381</v>
      </c>
      <c r="C452" t="str">
        <f>VLOOKUP(A452,dataset!B:K,9,0)</f>
        <v>Hypoponera_MG110MAMI1438_CASENT0162189</v>
      </c>
      <c r="D452" t="str">
        <f>VLOOKUP(A452,dataset!B:K,10,0)</f>
        <v>Hypoponera_MG110MAMI1438_CASENT0162189</v>
      </c>
      <c r="E452">
        <f t="shared" si="16"/>
        <v>1</v>
      </c>
    </row>
    <row r="453" spans="1:5">
      <c r="A453" t="s">
        <v>1826</v>
      </c>
      <c r="B453" t="s">
        <v>2382</v>
      </c>
      <c r="C453" t="str">
        <f>VLOOKUP(A453,dataset!B:K,9,0)</f>
        <v>Hypoponera_MG111_MAMI1262_CASENT0164125</v>
      </c>
      <c r="D453" t="str">
        <f>VLOOKUP(A453,dataset!B:K,10,0)</f>
        <v>Hypoponera_MG111_MAMI1262_CASENT0164125</v>
      </c>
      <c r="E453">
        <f t="shared" si="16"/>
        <v>1</v>
      </c>
    </row>
    <row r="454" spans="1:5">
      <c r="A454" t="s">
        <v>1828</v>
      </c>
      <c r="B454" t="s">
        <v>2383</v>
      </c>
      <c r="C454" t="str">
        <f>VLOOKUP(A454,dataset!B:K,9,0)</f>
        <v>Hypoponera_MG112_MAMI1263_CASENT0164110</v>
      </c>
      <c r="D454" t="str">
        <f>VLOOKUP(A454,dataset!B:K,10,0)</f>
        <v>Hypoponera_MG112_MAMI1263_CASENT0164110</v>
      </c>
      <c r="E454">
        <f t="shared" si="16"/>
        <v>1</v>
      </c>
    </row>
    <row r="455" spans="1:5">
      <c r="A455" t="s">
        <v>1830</v>
      </c>
      <c r="B455" t="s">
        <v>2384</v>
      </c>
      <c r="C455" t="str">
        <f>VLOOKUP(A455,dataset!B:K,9,0)</f>
        <v>Hypoponera_MG113_MAMI1264_CASENT0163911</v>
      </c>
      <c r="D455" t="str">
        <f>VLOOKUP(A455,dataset!B:K,10,0)</f>
        <v>Hypoponera_MG113_MAMI1264_CASENT0163911</v>
      </c>
      <c r="E455">
        <f t="shared" si="16"/>
        <v>1</v>
      </c>
    </row>
    <row r="456" spans="1:5">
      <c r="A456" t="s">
        <v>1832</v>
      </c>
      <c r="B456" t="s">
        <v>2385</v>
      </c>
      <c r="C456" t="str">
        <f>VLOOKUP(A456,dataset!B:K,9,0)</f>
        <v>Hypoponera_MG114_MAMI1265_CASENT0164147</v>
      </c>
      <c r="D456" t="str">
        <f>VLOOKUP(A456,dataset!B:K,10,0)</f>
        <v>Hypoponera_MG114_MAMI1265_CASENT0164147</v>
      </c>
      <c r="E456">
        <f t="shared" si="16"/>
        <v>1</v>
      </c>
    </row>
    <row r="457" spans="1:5">
      <c r="A457" t="s">
        <v>1834</v>
      </c>
      <c r="B457" t="s">
        <v>2386</v>
      </c>
      <c r="C457" t="str">
        <f>VLOOKUP(A457,dataset!B:K,9,0)</f>
        <v>Hypoponera_MG115_MAMI1266_CASENT0163965</v>
      </c>
      <c r="D457" t="str">
        <f>VLOOKUP(A457,dataset!B:K,10,0)</f>
        <v>Hypoponera_MG115_MAMI1266_CASENT0163965</v>
      </c>
      <c r="E457">
        <f t="shared" si="16"/>
        <v>1</v>
      </c>
    </row>
    <row r="458" spans="1:5">
      <c r="A458" t="s">
        <v>1836</v>
      </c>
      <c r="B458" t="s">
        <v>2387</v>
      </c>
      <c r="C458" t="str">
        <f>VLOOKUP(A458,dataset!B:K,9,0)</f>
        <v>Hypoponera_MG116_MAMI1267_CASENT0160001</v>
      </c>
      <c r="D458" t="str">
        <f>VLOOKUP(A458,dataset!B:K,10,0)</f>
        <v>Hypoponera_ergatandria_MAMI1267_CASENT0160001</v>
      </c>
      <c r="E458">
        <f t="shared" si="16"/>
        <v>0</v>
      </c>
    </row>
    <row r="459" spans="1:5">
      <c r="A459" t="s">
        <v>1838</v>
      </c>
      <c r="B459" t="s">
        <v>2388</v>
      </c>
      <c r="C459" t="str">
        <f>VLOOKUP(A459,dataset!B:K,9,0)</f>
        <v>Hypoponera_MG117_MAMI1268_CASENT0164368</v>
      </c>
      <c r="D459" t="str">
        <f>VLOOKUP(A459,dataset!B:K,10,0)</f>
        <v>Hypoponera_MG117_MAMI1268_CASENT0164368</v>
      </c>
      <c r="E459">
        <f t="shared" si="16"/>
        <v>1</v>
      </c>
    </row>
    <row r="460" spans="1:5">
      <c r="A460" t="s">
        <v>513</v>
      </c>
      <c r="B460" t="s">
        <v>2389</v>
      </c>
      <c r="C460" t="str">
        <f>VLOOKUP(A460,dataset!B:K,9,0)</f>
        <v>Hypoponera_MM01_EX2823</v>
      </c>
      <c r="D460" t="str">
        <f>VLOOKUP(A460,dataset!B:K,10,0)</f>
        <v>Hypoponera_MM01_EX2823</v>
      </c>
      <c r="E460">
        <f t="shared" si="16"/>
        <v>1</v>
      </c>
    </row>
    <row r="461" spans="1:5">
      <c r="A461" t="s">
        <v>599</v>
      </c>
      <c r="B461" t="s">
        <v>2436</v>
      </c>
      <c r="C461" t="str">
        <f>VLOOKUP(A461,dataset!B:K,9,0)</f>
        <v>Hypoponera_monticola_D2085</v>
      </c>
      <c r="D461" t="str">
        <f>VLOOKUP(A461,dataset!B:K,10,0)</f>
        <v>Hypoponera_monticola_D2085</v>
      </c>
      <c r="E461">
        <f t="shared" si="16"/>
        <v>1</v>
      </c>
    </row>
    <row r="462" spans="1:5">
      <c r="A462" t="s">
        <v>1846</v>
      </c>
      <c r="B462" t="s">
        <v>2437</v>
      </c>
      <c r="C462" t="str">
        <f>VLOOKUP(A462,dataset!B:K,9,0)</f>
        <v>Hypoponera_moragangaMAMI1439_CASENT0046628</v>
      </c>
      <c r="D462" t="str">
        <f>VLOOKUP(A462,dataset!B:K,10,0)</f>
        <v>Hypoponera_sc-mora_MAMI1439_CASENT0046628</v>
      </c>
      <c r="E462">
        <f t="shared" si="16"/>
        <v>0</v>
      </c>
    </row>
    <row r="463" spans="1:5">
      <c r="A463" t="s">
        <v>515</v>
      </c>
      <c r="B463" t="s">
        <v>2390</v>
      </c>
      <c r="C463" t="str">
        <f>VLOOKUP(A463,dataset!B:K,9,0)</f>
        <v>Hypoponera_MY13_EX2776</v>
      </c>
      <c r="D463" t="str">
        <f>VLOOKUP(A463,dataset!B:K,10,0)</f>
        <v>Hypoponera_MY13_EX2776</v>
      </c>
      <c r="E463">
        <f t="shared" si="16"/>
        <v>1</v>
      </c>
    </row>
    <row r="464" spans="1:5">
      <c r="A464" t="s">
        <v>601</v>
      </c>
      <c r="B464" t="s">
        <v>2438</v>
      </c>
      <c r="C464" t="str">
        <f>VLOOKUP(A464,dataset!B:K,9,0)</f>
        <v>Hypoponera_natalensis_EX2762</v>
      </c>
      <c r="D464" t="str">
        <f>VLOOKUP(A464,dataset!B:K,10,0)</f>
        <v>Hypoponera_natalensis_EX2762</v>
      </c>
      <c r="E464">
        <f t="shared" si="16"/>
        <v>1</v>
      </c>
    </row>
    <row r="465" spans="1:6">
      <c r="A465" t="s">
        <v>3921</v>
      </c>
      <c r="B465" t="s">
        <v>4359</v>
      </c>
      <c r="C465" t="str">
        <f>VLOOKUP(A465,dataset!B:K,9,0)</f>
        <v>Hypoponera_NewBrit01_EX3070</v>
      </c>
      <c r="D465" t="str">
        <f>VLOOKUP(A465,dataset!B:K,10,0)</f>
        <v>Hypoponera_pruinosa_EX3070</v>
      </c>
      <c r="E465">
        <f t="shared" si="16"/>
        <v>0</v>
      </c>
      <c r="F465" t="str">
        <f>"mv "&amp;B465&amp;".contigs.fasta "&amp;D465&amp;".contigs.fasta"</f>
        <v>mv Hypoponera_NewBrit01_EX3070.contigs.fasta Hypoponera_pruinosa_EX3070.contigs.fasta</v>
      </c>
    </row>
    <row r="466" spans="1:6">
      <c r="A466" t="s">
        <v>603</v>
      </c>
      <c r="B466" t="s">
        <v>2439</v>
      </c>
      <c r="C466" t="str">
        <f>VLOOKUP(A466,dataset!B:K,9,0)</f>
        <v>Hypoponera_nitidula_EX1578</v>
      </c>
      <c r="D466" t="str">
        <f>VLOOKUP(A466,dataset!B:K,10,0)</f>
        <v>Hypoponera_nitidula_EX1578</v>
      </c>
      <c r="E466">
        <f t="shared" si="16"/>
        <v>1</v>
      </c>
    </row>
    <row r="467" spans="1:6">
      <c r="A467" t="s">
        <v>1848</v>
      </c>
      <c r="B467" t="s">
        <v>2440</v>
      </c>
      <c r="C467" t="str">
        <f>VLOOKUP(A467,dataset!B:K,9,0)</f>
        <v>Hypoponera_nosyankaoMAMI1440_CASENT0779195</v>
      </c>
      <c r="D467" t="str">
        <f>VLOOKUP(A467,dataset!B:K,10,0)</f>
        <v>Hypoponera_sc-nosy_MAMI1440_CASENT0779195</v>
      </c>
      <c r="E467">
        <f t="shared" si="16"/>
        <v>0</v>
      </c>
    </row>
    <row r="468" spans="1:6">
      <c r="A468" t="s">
        <v>605</v>
      </c>
      <c r="B468" t="s">
        <v>2441</v>
      </c>
      <c r="C468" t="str">
        <f>VLOOKUP(A468,dataset!B:K,9,0)</f>
        <v>Hypoponera_occidentalis_EX2763</v>
      </c>
      <c r="D468" t="str">
        <f>VLOOKUP(A468,dataset!B:K,10,0)</f>
        <v>Hypoponera_occidentalis_EX2763</v>
      </c>
      <c r="E468">
        <f t="shared" si="16"/>
        <v>1</v>
      </c>
    </row>
    <row r="469" spans="1:6">
      <c r="A469" t="s">
        <v>607</v>
      </c>
      <c r="B469" t="s">
        <v>2442</v>
      </c>
      <c r="C469" t="str">
        <f>VLOOKUP(A469,dataset!B:K,9,0)</f>
        <v>Hypoponera_odiosa_EX2764</v>
      </c>
      <c r="D469" t="str">
        <f>VLOOKUP(A469,dataset!B:K,10,0)</f>
        <v>Hypoponera_odiosa_EX2764</v>
      </c>
      <c r="E469">
        <f t="shared" si="16"/>
        <v>1</v>
      </c>
    </row>
    <row r="470" spans="1:6">
      <c r="A470" t="s">
        <v>609</v>
      </c>
      <c r="B470" t="s">
        <v>2443</v>
      </c>
      <c r="C470" t="str">
        <f>VLOOKUP(A470,dataset!B:K,9,0)</f>
        <v>Hypoponera_opaciceps_EX2316</v>
      </c>
      <c r="D470" t="str">
        <f>VLOOKUP(A470,dataset!B:K,10,0)</f>
        <v>Hypoponera_opaciceps_EX2316</v>
      </c>
      <c r="E470">
        <f t="shared" si="16"/>
        <v>1</v>
      </c>
    </row>
    <row r="471" spans="1:6">
      <c r="A471" t="s">
        <v>611</v>
      </c>
      <c r="B471" t="s">
        <v>2444</v>
      </c>
      <c r="C471" t="str">
        <f>VLOOKUP(A471,dataset!B:K,9,0)</f>
        <v>Hypoponera_opacior_D2082</v>
      </c>
      <c r="D471" t="str">
        <f>VLOOKUP(A471,dataset!B:K,10,0)</f>
        <v>Hypoponera_opacior_D2082</v>
      </c>
      <c r="E471">
        <f t="shared" si="16"/>
        <v>1</v>
      </c>
    </row>
    <row r="472" spans="1:6">
      <c r="A472" t="s">
        <v>4448</v>
      </c>
      <c r="B472" t="s">
        <v>4428</v>
      </c>
      <c r="C472" t="str">
        <f>VLOOKUP(A472,dataset!B:K,9,0)</f>
        <v>Hypoponera_opacior_D2869</v>
      </c>
      <c r="D472" t="str">
        <f>VLOOKUP(A472,dataset!B:K,10,0)</f>
        <v>Hypoponera_opacior_D2869</v>
      </c>
      <c r="E472">
        <f t="shared" si="16"/>
        <v>1</v>
      </c>
    </row>
    <row r="473" spans="1:6">
      <c r="A473" t="s">
        <v>3923</v>
      </c>
      <c r="B473" t="s">
        <v>4385</v>
      </c>
      <c r="C473" t="str">
        <f>VLOOKUP(A473,dataset!B:K,9,0)</f>
        <v>Hypoponera_opacior_nr_D2572</v>
      </c>
      <c r="D473" t="str">
        <f>VLOOKUP(A473,dataset!B:K,10,0)</f>
        <v>Hypoponera_opacior_nr1_D2572</v>
      </c>
      <c r="E473">
        <f t="shared" si="16"/>
        <v>0</v>
      </c>
      <c r="F473" t="str">
        <f t="shared" ref="F473:F475" si="17">"mv "&amp;B473&amp;".contigs.fasta "&amp;D473&amp;".contigs.fasta"</f>
        <v>mv Hypoponera_opacior_nr_D2572.contigs.fasta Hypoponera_opacior_nr1_D2572.contigs.fasta</v>
      </c>
    </row>
    <row r="474" spans="1:6">
      <c r="A474" t="s">
        <v>3925</v>
      </c>
      <c r="B474" t="s">
        <v>4386</v>
      </c>
      <c r="C474" t="str">
        <f>VLOOKUP(A474,dataset!B:K,9,0)</f>
        <v>Hypoponera_opacior_nr_D2573</v>
      </c>
      <c r="D474" t="str">
        <f>VLOOKUP(A474,dataset!B:K,10,0)</f>
        <v>Hypoponera_opacior_nr3_D2573</v>
      </c>
      <c r="E474">
        <f t="shared" si="16"/>
        <v>0</v>
      </c>
      <c r="F474" t="str">
        <f t="shared" si="17"/>
        <v>mv Hypoponera_opacior_nr_D2573.contigs.fasta Hypoponera_opacior_nr3_D2573.contigs.fasta</v>
      </c>
    </row>
    <row r="475" spans="1:6">
      <c r="A475" t="s">
        <v>4447</v>
      </c>
      <c r="B475" t="s">
        <v>4426</v>
      </c>
      <c r="C475" t="str">
        <f>VLOOKUP(A475,dataset!B:K,9,0)</f>
        <v>Hypoponera_opacior_nr_D2867</v>
      </c>
      <c r="D475" t="str">
        <f>VLOOKUP(A475,dataset!B:K,10,0)</f>
        <v>Hypoponera_opacior_nr2_D2867</v>
      </c>
      <c r="E475">
        <f t="shared" si="16"/>
        <v>0</v>
      </c>
      <c r="F475" t="str">
        <f t="shared" si="17"/>
        <v>mv Hypoponera_opacior_nr_D2867.contigs.fasta Hypoponera_opacior_nr2_D2867.contigs.fasta</v>
      </c>
    </row>
    <row r="476" spans="1:6">
      <c r="A476" t="s">
        <v>613</v>
      </c>
      <c r="B476" t="s">
        <v>2445</v>
      </c>
      <c r="C476" t="str">
        <f>VLOOKUP(A476,dataset!B:K,9,0)</f>
        <v>Hypoponera_parva_EX2281</v>
      </c>
      <c r="D476" t="str">
        <f>VLOOKUP(A476,dataset!B:K,10,0)</f>
        <v>Hypoponera_parva_EX2281</v>
      </c>
      <c r="E476">
        <f t="shared" si="16"/>
        <v>1</v>
      </c>
    </row>
    <row r="477" spans="1:6">
      <c r="A477" t="s">
        <v>615</v>
      </c>
      <c r="B477" t="s">
        <v>2446</v>
      </c>
      <c r="C477" t="str">
        <f>VLOOKUP(A477,dataset!B:K,9,0)</f>
        <v>Hypoponera_perparva_D2464</v>
      </c>
      <c r="D477" t="str">
        <f>VLOOKUP(A477,dataset!B:K,10,0)</f>
        <v>Hypoponera_perparva_D2464</v>
      </c>
      <c r="E477">
        <f t="shared" si="16"/>
        <v>1</v>
      </c>
    </row>
    <row r="478" spans="1:6">
      <c r="A478" t="s">
        <v>617</v>
      </c>
      <c r="B478" t="s">
        <v>2447</v>
      </c>
      <c r="C478" t="str">
        <f>VLOOKUP(A478,dataset!B:K,9,0)</f>
        <v>Hypoponera_producta_EX2765</v>
      </c>
      <c r="D478" t="str">
        <f>VLOOKUP(A478,dataset!B:K,10,0)</f>
        <v>Hypoponera_producta_EX2765</v>
      </c>
      <c r="E478">
        <f t="shared" si="16"/>
        <v>1</v>
      </c>
    </row>
    <row r="479" spans="1:6">
      <c r="A479" t="s">
        <v>619</v>
      </c>
      <c r="B479" t="s">
        <v>2448</v>
      </c>
      <c r="C479" t="str">
        <f>VLOOKUP(A479,dataset!B:K,9,0)</f>
        <v>Hypoponera_pruinosa_D2083</v>
      </c>
      <c r="D479" t="str">
        <f>VLOOKUP(A479,dataset!B:K,10,0)</f>
        <v>Hypoponera_pruinosa_D2083</v>
      </c>
      <c r="E479">
        <f t="shared" si="16"/>
        <v>1</v>
      </c>
    </row>
    <row r="480" spans="1:6">
      <c r="A480" t="s">
        <v>4446</v>
      </c>
      <c r="B480" t="s">
        <v>4427</v>
      </c>
      <c r="C480" t="str">
        <f>VLOOKUP(A480,dataset!B:K,9,0)</f>
        <v>Hypoponera_psw_ar02_D2868</v>
      </c>
      <c r="D480" t="str">
        <f>VLOOKUP(A480,dataset!B:K,10,0)</f>
        <v>Hypoponera_psw_ar02_D2868</v>
      </c>
      <c r="E480">
        <f t="shared" si="16"/>
        <v>1</v>
      </c>
    </row>
    <row r="481" spans="1:6">
      <c r="A481" t="s">
        <v>3927</v>
      </c>
      <c r="B481" t="s">
        <v>4403</v>
      </c>
      <c r="C481" t="str">
        <f>VLOOKUP(A481,dataset!B:K,9,0)</f>
        <v>Hypoponera_psw_au01_D2591</v>
      </c>
      <c r="D481" t="str">
        <f>VLOOKUP(A481,dataset!B:K,10,0)</f>
        <v>Hypoponera_psw_au01_D2591</v>
      </c>
      <c r="E481">
        <f t="shared" si="16"/>
        <v>1</v>
      </c>
    </row>
    <row r="482" spans="1:6">
      <c r="A482" t="s">
        <v>3929</v>
      </c>
      <c r="B482" t="s">
        <v>4409</v>
      </c>
      <c r="C482" t="str">
        <f>VLOOKUP(A482,dataset!B:K,9,0)</f>
        <v>Hypoponera_psw_au02_D2618</v>
      </c>
      <c r="D482" t="str">
        <f>VLOOKUP(A482,dataset!B:K,10,0)</f>
        <v>Hypoponera_psw_au02_D2618</v>
      </c>
      <c r="E482">
        <f t="shared" si="16"/>
        <v>1</v>
      </c>
    </row>
    <row r="483" spans="1:6">
      <c r="A483" t="s">
        <v>3931</v>
      </c>
      <c r="B483" t="s">
        <v>4404</v>
      </c>
      <c r="C483" t="str">
        <f>VLOOKUP(A483,dataset!B:K,9,0)</f>
        <v>Hypoponera_psw_au05_D2595</v>
      </c>
      <c r="D483" t="str">
        <f>VLOOKUP(A483,dataset!B:K,10,0)</f>
        <v>Hypoponera_psw_au05_D2595</v>
      </c>
      <c r="E483">
        <f t="shared" si="16"/>
        <v>1</v>
      </c>
    </row>
    <row r="484" spans="1:6">
      <c r="A484" t="s">
        <v>3933</v>
      </c>
      <c r="B484" t="s">
        <v>4405</v>
      </c>
      <c r="C484" t="str">
        <f>VLOOKUP(A484,dataset!B:K,9,0)</f>
        <v>Hypoponera_psw_au06_D2596</v>
      </c>
      <c r="D484" t="str">
        <f>VLOOKUP(A484,dataset!B:K,10,0)</f>
        <v>Hypoponera_psw_au06_D2596</v>
      </c>
      <c r="E484">
        <f t="shared" si="16"/>
        <v>1</v>
      </c>
    </row>
    <row r="485" spans="1:6">
      <c r="A485" t="s">
        <v>3935</v>
      </c>
      <c r="B485" t="s">
        <v>4387</v>
      </c>
      <c r="C485" t="str">
        <f>VLOOKUP(A485,dataset!B:K,9,0)</f>
        <v>Hypoponera_psw_cn01_D2574</v>
      </c>
      <c r="D485" t="str">
        <f>VLOOKUP(A485,dataset!B:K,10,0)</f>
        <v>Hypoponera_psw_cn01_D2574</v>
      </c>
      <c r="E485">
        <f t="shared" si="16"/>
        <v>1</v>
      </c>
    </row>
    <row r="486" spans="1:6">
      <c r="A486" t="s">
        <v>4445</v>
      </c>
      <c r="B486" t="s">
        <v>4429</v>
      </c>
      <c r="C486" t="str">
        <f>VLOOKUP(A486,dataset!B:K,9,0)</f>
        <v>Hypoponera_psw_cu01_D2870</v>
      </c>
      <c r="D486" t="str">
        <f>VLOOKUP(A486,dataset!B:K,10,0)</f>
        <v>Hypoponera_psw_cu01_D2870</v>
      </c>
      <c r="E486">
        <f t="shared" si="16"/>
        <v>1</v>
      </c>
    </row>
    <row r="487" spans="1:6">
      <c r="A487" t="s">
        <v>4444</v>
      </c>
      <c r="B487" t="s">
        <v>4423</v>
      </c>
      <c r="C487" t="str">
        <f>VLOOKUP(A487,dataset!B:K,9,0)</f>
        <v>Hypoponera_psw_do01_D2864</v>
      </c>
      <c r="D487" t="str">
        <f>VLOOKUP(A487,dataset!B:K,10,0)</f>
        <v>Hypoponera_psw_do01_D2864</v>
      </c>
      <c r="E487">
        <f t="shared" si="16"/>
        <v>1</v>
      </c>
    </row>
    <row r="488" spans="1:6">
      <c r="A488" t="s">
        <v>4443</v>
      </c>
      <c r="B488" t="s">
        <v>4424</v>
      </c>
      <c r="C488" t="str">
        <f>VLOOKUP(A488,dataset!B:K,9,0)</f>
        <v>Hypoponera_psw_do02_D2865</v>
      </c>
      <c r="D488" t="str">
        <f>VLOOKUP(A488,dataset!B:K,10,0)</f>
        <v>Hypoponera_psw_do02_D2865</v>
      </c>
      <c r="E488">
        <f t="shared" si="16"/>
        <v>1</v>
      </c>
    </row>
    <row r="489" spans="1:6">
      <c r="A489" t="s">
        <v>4442</v>
      </c>
      <c r="B489" t="s">
        <v>4425</v>
      </c>
      <c r="C489" t="str">
        <f>VLOOKUP(A489,dataset!B:K,9,0)</f>
        <v>Hypoponera_psw_do03_D2866</v>
      </c>
      <c r="D489" t="str">
        <f>VLOOKUP(A489,dataset!B:K,10,0)</f>
        <v>Hypoponera_psw_do03_D2866</v>
      </c>
      <c r="E489">
        <f t="shared" si="16"/>
        <v>1</v>
      </c>
    </row>
    <row r="490" spans="1:6">
      <c r="A490" t="s">
        <v>4441</v>
      </c>
      <c r="B490" t="s">
        <v>4422</v>
      </c>
      <c r="C490" t="str">
        <f>VLOOKUP(A490,dataset!B:K,9,0)</f>
        <v>Hypoponera_psw_mx01_D2863</v>
      </c>
      <c r="D490" t="str">
        <f>VLOOKUP(A490,dataset!B:K,10,0)</f>
        <v>Hypoponera_opacior_nr3_D2863</v>
      </c>
      <c r="E490">
        <f t="shared" si="16"/>
        <v>0</v>
      </c>
      <c r="F490" t="str">
        <f>"mv "&amp;B490&amp;".contigs.fasta "&amp;D490&amp;".contigs.fasta"</f>
        <v>mv Hypoponera_psw_mx01_D2863.contigs.fasta Hypoponera_opacior_nr3_D2863.contigs.fasta</v>
      </c>
    </row>
    <row r="491" spans="1:6">
      <c r="A491" t="s">
        <v>3937</v>
      </c>
      <c r="B491" t="s">
        <v>4388</v>
      </c>
      <c r="C491" t="str">
        <f>VLOOKUP(A491,dataset!B:K,9,0)</f>
        <v>Hypoponera_psw_my01_D2575</v>
      </c>
      <c r="D491" t="str">
        <f>VLOOKUP(A491,dataset!B:K,10,0)</f>
        <v>Hypoponera_psw_my01_D2575</v>
      </c>
      <c r="E491">
        <f t="shared" si="16"/>
        <v>1</v>
      </c>
    </row>
    <row r="492" spans="1:6">
      <c r="A492" t="s">
        <v>3939</v>
      </c>
      <c r="B492" t="s">
        <v>4389</v>
      </c>
      <c r="C492" t="str">
        <f>VLOOKUP(A492,dataset!B:K,9,0)</f>
        <v>Hypoponera_psw_my05_D2577</v>
      </c>
      <c r="D492" t="str">
        <f>VLOOKUP(A492,dataset!B:K,10,0)</f>
        <v>Hypoponera_psw_my05_D2577</v>
      </c>
      <c r="E492">
        <f t="shared" si="16"/>
        <v>1</v>
      </c>
    </row>
    <row r="493" spans="1:6">
      <c r="A493" t="s">
        <v>3941</v>
      </c>
      <c r="B493" t="s">
        <v>4390</v>
      </c>
      <c r="C493" t="str">
        <f>VLOOKUP(A493,dataset!B:K,9,0)</f>
        <v>Hypoponera_psw_my06_D2578</v>
      </c>
      <c r="D493" t="str">
        <f>VLOOKUP(A493,dataset!B:K,10,0)</f>
        <v>Hypoponera_psw_my06_D2578</v>
      </c>
      <c r="E493">
        <f t="shared" si="16"/>
        <v>1</v>
      </c>
    </row>
    <row r="494" spans="1:6">
      <c r="A494" t="s">
        <v>3943</v>
      </c>
      <c r="B494" t="s">
        <v>4391</v>
      </c>
      <c r="C494" t="str">
        <f>VLOOKUP(A494,dataset!B:K,9,0)</f>
        <v>Hypoponera_psw_my07_D2579</v>
      </c>
      <c r="D494" t="str">
        <f>VLOOKUP(A494,dataset!B:K,10,0)</f>
        <v>Hypoponera_psw_my07_D2579</v>
      </c>
      <c r="E494">
        <f t="shared" si="16"/>
        <v>1</v>
      </c>
    </row>
    <row r="495" spans="1:6">
      <c r="A495" t="s">
        <v>3945</v>
      </c>
      <c r="B495" t="s">
        <v>4392</v>
      </c>
      <c r="C495" t="str">
        <f>VLOOKUP(A495,dataset!B:K,9,0)</f>
        <v>Hypoponera_psw_my08_D2580</v>
      </c>
      <c r="D495" t="str">
        <f>VLOOKUP(A495,dataset!B:K,10,0)</f>
        <v>Hypoponera_psw_my08_D2580</v>
      </c>
      <c r="E495">
        <f t="shared" si="16"/>
        <v>1</v>
      </c>
    </row>
    <row r="496" spans="1:6">
      <c r="A496" t="s">
        <v>3947</v>
      </c>
      <c r="B496" t="s">
        <v>4393</v>
      </c>
      <c r="C496" t="str">
        <f>VLOOKUP(A496,dataset!B:K,9,0)</f>
        <v>Hypoponera_psw_my09_D2581</v>
      </c>
      <c r="D496" t="str">
        <f>VLOOKUP(A496,dataset!B:K,10,0)</f>
        <v>Hypoponera_psw_my09_D2581</v>
      </c>
      <c r="E496">
        <f t="shared" si="16"/>
        <v>1</v>
      </c>
    </row>
    <row r="497" spans="1:6">
      <c r="A497" t="s">
        <v>3949</v>
      </c>
      <c r="B497" t="s">
        <v>4394</v>
      </c>
      <c r="C497" t="str">
        <f>VLOOKUP(A497,dataset!B:K,9,0)</f>
        <v>Hypoponera_psw_my10_D2582</v>
      </c>
      <c r="D497" t="str">
        <f>VLOOKUP(A497,dataset!B:K,10,0)</f>
        <v>Hypoponera_psw_my10_D2582</v>
      </c>
      <c r="E497">
        <f t="shared" si="16"/>
        <v>1</v>
      </c>
    </row>
    <row r="498" spans="1:6">
      <c r="A498" t="s">
        <v>3951</v>
      </c>
      <c r="B498" t="s">
        <v>4395</v>
      </c>
      <c r="C498" t="str">
        <f>VLOOKUP(A498,dataset!B:K,9,0)</f>
        <v>Hypoponera_psw_my11_D2583</v>
      </c>
      <c r="D498" t="str">
        <f>VLOOKUP(A498,dataset!B:K,10,0)</f>
        <v>Hypoponera_psw_my11_D2583</v>
      </c>
      <c r="E498">
        <f t="shared" si="16"/>
        <v>1</v>
      </c>
    </row>
    <row r="499" spans="1:6">
      <c r="A499" t="s">
        <v>3953</v>
      </c>
      <c r="B499" t="s">
        <v>4396</v>
      </c>
      <c r="C499" t="str">
        <f>VLOOKUP(A499,dataset!B:K,9,0)</f>
        <v>Hypoponera_psw_my12_D2584</v>
      </c>
      <c r="D499" t="str">
        <f>VLOOKUP(A499,dataset!B:K,10,0)</f>
        <v>Hypoponera_psw_my12_D2584</v>
      </c>
      <c r="E499">
        <f t="shared" si="16"/>
        <v>1</v>
      </c>
    </row>
    <row r="500" spans="1:6">
      <c r="A500" t="s">
        <v>3955</v>
      </c>
      <c r="B500" t="s">
        <v>4397</v>
      </c>
      <c r="C500" t="str">
        <f>VLOOKUP(A500,dataset!B:K,9,0)</f>
        <v>Hypoponera_psw_my16_D2585</v>
      </c>
      <c r="D500" t="str">
        <f>VLOOKUP(A500,dataset!B:K,10,0)</f>
        <v>Hypoponera_psw_my16_D2585</v>
      </c>
      <c r="E500">
        <f t="shared" si="16"/>
        <v>1</v>
      </c>
    </row>
    <row r="501" spans="1:6">
      <c r="A501" t="s">
        <v>3957</v>
      </c>
      <c r="B501" t="s">
        <v>4398</v>
      </c>
      <c r="C501" t="str">
        <f>VLOOKUP(A501,dataset!B:K,9,0)</f>
        <v>Hypoponera_psw_pe01_D2586</v>
      </c>
      <c r="D501" t="str">
        <f>VLOOKUP(A501,dataset!B:K,10,0)</f>
        <v>Hypoponera_psw_pe01_D2586</v>
      </c>
      <c r="E501">
        <f t="shared" si="16"/>
        <v>1</v>
      </c>
    </row>
    <row r="502" spans="1:6">
      <c r="A502" t="s">
        <v>3959</v>
      </c>
      <c r="B502" t="s">
        <v>4399</v>
      </c>
      <c r="C502" t="str">
        <f>VLOOKUP(A502,dataset!B:K,9,0)</f>
        <v>Hypoponera_psw_pe03_D2587</v>
      </c>
      <c r="D502" t="str">
        <f>VLOOKUP(A502,dataset!B:K,10,0)</f>
        <v>Hypoponera_psw_pe03_D2587</v>
      </c>
      <c r="E502">
        <f t="shared" si="16"/>
        <v>1</v>
      </c>
    </row>
    <row r="503" spans="1:6">
      <c r="A503" t="s">
        <v>3961</v>
      </c>
      <c r="B503" t="s">
        <v>4400</v>
      </c>
      <c r="C503" t="str">
        <f>VLOOKUP(A503,dataset!B:K,9,0)</f>
        <v>Hypoponera_psw_pe06_D2588</v>
      </c>
      <c r="D503" t="str">
        <f>VLOOKUP(A503,dataset!B:K,10,0)</f>
        <v>Hypoponera_aliena_D2588</v>
      </c>
      <c r="E503">
        <f t="shared" si="16"/>
        <v>0</v>
      </c>
    </row>
    <row r="504" spans="1:6">
      <c r="A504" t="s">
        <v>3963</v>
      </c>
      <c r="B504" t="s">
        <v>4401</v>
      </c>
      <c r="C504" t="str">
        <f>VLOOKUP(A504,dataset!B:K,9,0)</f>
        <v>Hypoponera_psw_pe07_D2589</v>
      </c>
      <c r="D504" t="str">
        <f>VLOOKUP(A504,dataset!B:K,10,0)</f>
        <v>Hypoponera_psw_pe07_D2589</v>
      </c>
      <c r="E504">
        <f t="shared" si="16"/>
        <v>1</v>
      </c>
    </row>
    <row r="505" spans="1:6">
      <c r="A505" t="s">
        <v>3965</v>
      </c>
      <c r="B505" t="s">
        <v>4402</v>
      </c>
      <c r="C505" t="str">
        <f>VLOOKUP(A505,dataset!B:K,9,0)</f>
        <v>Hypoponera_psw_pe08_D2590</v>
      </c>
      <c r="D505" t="str">
        <f>VLOOKUP(A505,dataset!B:K,10,0)</f>
        <v>Hypoponera_psw_pe08_D2590</v>
      </c>
      <c r="E505">
        <f t="shared" si="16"/>
        <v>1</v>
      </c>
    </row>
    <row r="506" spans="1:6">
      <c r="A506" t="s">
        <v>1850</v>
      </c>
      <c r="B506" t="s">
        <v>2449</v>
      </c>
      <c r="C506" t="str">
        <f>VLOOKUP(A506,dataset!B:K,9,0)</f>
        <v>Hypoponera_punctatissima_MAMI0742_CASENT0261090</v>
      </c>
      <c r="D506" t="str">
        <f>VLOOKUP(A506,dataset!B:K,10,0)</f>
        <v>Hypoponera_ergatandria_MAMI0742_CASENT0261090</v>
      </c>
      <c r="E506">
        <f t="shared" si="16"/>
        <v>0</v>
      </c>
      <c r="F506" t="str">
        <f>"mv "&amp;B506&amp;".contigs.fasta "&amp;D506&amp;".contigs.fasta"</f>
        <v>mv Hypoponera_punctatissima_MAMI0742_CASENT0261090.contigs.fasta Hypoponera_ergatandria_MAMI0742_CASENT0261090.contigs.fasta</v>
      </c>
    </row>
    <row r="507" spans="1:6">
      <c r="A507" t="s">
        <v>622</v>
      </c>
      <c r="B507" t="s">
        <v>2450</v>
      </c>
      <c r="C507" t="str">
        <f>VLOOKUP(A507,dataset!B:K,9,0)</f>
        <v>Hypoponera_ragusai_D2466</v>
      </c>
      <c r="D507" t="str">
        <f>VLOOKUP(A507,dataset!B:K,10,0)</f>
        <v>Hypoponera_ragusai_D2466</v>
      </c>
      <c r="E507">
        <f t="shared" si="16"/>
        <v>1</v>
      </c>
    </row>
    <row r="508" spans="1:6">
      <c r="A508" t="s">
        <v>1852</v>
      </c>
      <c r="B508" t="s">
        <v>2451</v>
      </c>
      <c r="C508" t="str">
        <f>VLOOKUP(A508,dataset!B:K,9,0)</f>
        <v>Hypoponera_ranomafanaMAMI1441_CASENT0497401</v>
      </c>
      <c r="D508" t="str">
        <f>VLOOKUP(A508,dataset!B:K,10,0)</f>
        <v>Hypoponera_sc-rano_MAMI1441_CASENT0497401</v>
      </c>
      <c r="E508">
        <f t="shared" si="16"/>
        <v>0</v>
      </c>
    </row>
    <row r="509" spans="1:6">
      <c r="A509" t="s">
        <v>1854</v>
      </c>
      <c r="B509" t="s">
        <v>2452</v>
      </c>
      <c r="C509" t="str">
        <f>VLOOKUP(A509,dataset!B:K,9,0)</f>
        <v>Hypoponera_sakalava_MAMI0743_CASENT0243030</v>
      </c>
      <c r="D509" t="str">
        <f>VLOOKUP(A509,dataset!B:K,10,0)</f>
        <v>Hypoponera_sakalava_MAMI0743_CASENT0243030</v>
      </c>
      <c r="E509">
        <f t="shared" si="16"/>
        <v>1</v>
      </c>
    </row>
    <row r="510" spans="1:6">
      <c r="A510" t="s">
        <v>1856</v>
      </c>
      <c r="B510" t="s">
        <v>2453</v>
      </c>
      <c r="C510" t="str">
        <f>VLOOKUP(A510,dataset!B:K,9,0)</f>
        <v>Hypoponera_sb_mano_MAMI1433_CASENT0073084</v>
      </c>
      <c r="D510" t="str">
        <f>VLOOKUP(A510,dataset!B:K,10,0)</f>
        <v>Hypoponera_sb_mano_MAMI1433_CASENT0073084</v>
      </c>
      <c r="E510">
        <f t="shared" si="16"/>
        <v>1</v>
      </c>
    </row>
    <row r="511" spans="1:6">
      <c r="A511" t="s">
        <v>1858</v>
      </c>
      <c r="B511" t="s">
        <v>2454</v>
      </c>
      <c r="C511" t="str">
        <f>VLOOKUP(A511,dataset!B:K,9,0)</f>
        <v>Hypoponera_sc_akir_MAMI1404_CASENT0038522</v>
      </c>
      <c r="D511" t="str">
        <f>VLOOKUP(A511,dataset!B:K,10,0)</f>
        <v>Hypoponera_sc_akir_MAMI1404_CASENT0038522</v>
      </c>
      <c r="E511">
        <f t="shared" si="16"/>
        <v>1</v>
      </c>
    </row>
    <row r="512" spans="1:6">
      <c r="A512" t="s">
        <v>1860</v>
      </c>
      <c r="B512" t="s">
        <v>2455</v>
      </c>
      <c r="C512" t="str">
        <f>VLOOKUP(A512,dataset!B:K,9,0)</f>
        <v>Hypoponera_sc_amba_MAMI1405_CASENT0162511</v>
      </c>
      <c r="D512" t="str">
        <f>VLOOKUP(A512,dataset!B:K,10,0)</f>
        <v>Hypoponera_sc_amba_MAMI1405_CASENT0162511</v>
      </c>
      <c r="E512">
        <f t="shared" si="16"/>
        <v>1</v>
      </c>
    </row>
    <row r="513" spans="1:5">
      <c r="A513" t="s">
        <v>1862</v>
      </c>
      <c r="B513" t="s">
        <v>2456</v>
      </c>
      <c r="C513" t="str">
        <f>VLOOKUP(A513,dataset!B:K,9,0)</f>
        <v>Hypoponera_sc_ambo_MAMI1406_CASENT0167156</v>
      </c>
      <c r="D513" t="str">
        <f>VLOOKUP(A513,dataset!B:K,10,0)</f>
        <v>Hypoponera_sc_ambo_MAMI1406_CASENT0167156</v>
      </c>
      <c r="E513">
        <f t="shared" si="16"/>
        <v>1</v>
      </c>
    </row>
    <row r="514" spans="1:5">
      <c r="A514" t="s">
        <v>1864</v>
      </c>
      <c r="B514" t="s">
        <v>2457</v>
      </c>
      <c r="C514" t="str">
        <f>VLOOKUP(A514,dataset!B:K,9,0)</f>
        <v>Hypoponera_sc_ampa_MAMI1407_CASENT0153158</v>
      </c>
      <c r="D514" t="str">
        <f>VLOOKUP(A514,dataset!B:K,10,0)</f>
        <v>Hypoponera_sc_ampa_MAMI1407_CASENT0153158</v>
      </c>
      <c r="E514">
        <f t="shared" si="16"/>
        <v>1</v>
      </c>
    </row>
    <row r="515" spans="1:5">
      <c r="A515" t="s">
        <v>1866</v>
      </c>
      <c r="B515" t="s">
        <v>2458</v>
      </c>
      <c r="C515" t="str">
        <f>VLOOKUP(A515,dataset!B:K,9,0)</f>
        <v>Hypoponera_sc_anda_MAMI1408_CASENT0044796</v>
      </c>
      <c r="D515" t="str">
        <f>VLOOKUP(A515,dataset!B:K,10,0)</f>
        <v>Hypoponera_sc_anda_MAMI1408_CASENT0044796</v>
      </c>
      <c r="E515">
        <f t="shared" ref="E515:E578" si="18">IF(B515=D515,1,0)</f>
        <v>1</v>
      </c>
    </row>
    <row r="516" spans="1:5">
      <c r="A516" t="s">
        <v>1868</v>
      </c>
      <c r="B516" t="s">
        <v>2459</v>
      </c>
      <c r="C516" t="str">
        <f>VLOOKUP(A516,dataset!B:K,9,0)</f>
        <v>Hypoponera_sc_ando_MAMI1409_CASENT0478640</v>
      </c>
      <c r="D516" t="str">
        <f>VLOOKUP(A516,dataset!B:K,10,0)</f>
        <v>Hypoponera_sc_ando_MAMI1409_CASENT0478640</v>
      </c>
      <c r="E516">
        <f t="shared" si="18"/>
        <v>1</v>
      </c>
    </row>
    <row r="517" spans="1:5">
      <c r="A517" t="s">
        <v>1870</v>
      </c>
      <c r="B517" t="s">
        <v>2460</v>
      </c>
      <c r="C517" t="str">
        <f>VLOOKUP(A517,dataset!B:K,9,0)</f>
        <v>Hypoponera_sc_andr_MAMI1410_CASENT0196789</v>
      </c>
      <c r="D517" t="str">
        <f>VLOOKUP(A517,dataset!B:K,10,0)</f>
        <v>Hypoponera_sc_andr_MAMI1410_CASENT0196789</v>
      </c>
      <c r="E517">
        <f t="shared" si="18"/>
        <v>1</v>
      </c>
    </row>
    <row r="518" spans="1:5">
      <c r="A518" t="s">
        <v>1872</v>
      </c>
      <c r="B518" t="s">
        <v>2461</v>
      </c>
      <c r="C518" t="str">
        <f>VLOOKUP(A518,dataset!B:K,9,0)</f>
        <v>Hypoponera_sc_anja_MAMI1411_CASENT0196828</v>
      </c>
      <c r="D518" t="str">
        <f>VLOOKUP(A518,dataset!B:K,10,0)</f>
        <v>Hypoponera_sc_anja_MAMI1411_CASENT0196828</v>
      </c>
      <c r="E518">
        <f t="shared" si="18"/>
        <v>1</v>
      </c>
    </row>
    <row r="519" spans="1:5">
      <c r="A519" t="s">
        <v>1874</v>
      </c>
      <c r="B519" t="s">
        <v>2462</v>
      </c>
      <c r="C519" t="str">
        <f>VLOOKUP(A519,dataset!B:K,9,0)</f>
        <v>Hypoponera_sc_anka_MAMI1412_CASENT0440209</v>
      </c>
      <c r="D519" t="str">
        <f>VLOOKUP(A519,dataset!B:K,10,0)</f>
        <v>Hypoponera_sc_anka_MAMI1412_CASENT0440209</v>
      </c>
      <c r="E519">
        <f t="shared" si="18"/>
        <v>1</v>
      </c>
    </row>
    <row r="520" spans="1:5">
      <c r="A520" t="s">
        <v>1876</v>
      </c>
      <c r="B520" t="s">
        <v>2463</v>
      </c>
      <c r="C520" t="str">
        <f>VLOOKUP(A520,dataset!B:K,9,0)</f>
        <v>Hypoponera_sc_anos_MAMI1413_CASENT0393486</v>
      </c>
      <c r="D520" t="str">
        <f>VLOOKUP(A520,dataset!B:K,10,0)</f>
        <v>Hypoponera_sc_anos_MAMI1413_CASENT0393486</v>
      </c>
      <c r="E520">
        <f t="shared" si="18"/>
        <v>1</v>
      </c>
    </row>
    <row r="521" spans="1:5">
      <c r="A521" t="s">
        <v>1878</v>
      </c>
      <c r="B521" t="s">
        <v>2464</v>
      </c>
      <c r="C521" t="str">
        <f>VLOOKUP(A521,dataset!B:K,9,0)</f>
        <v>Hypoponera_sc_ant_MAMI1414_CASENT0872735</v>
      </c>
      <c r="D521" t="str">
        <f>VLOOKUP(A521,dataset!B:K,10,0)</f>
        <v>Hypoponera_sc_ant_MAMI1414_CASENT0872735</v>
      </c>
      <c r="E521">
        <f t="shared" si="18"/>
        <v>1</v>
      </c>
    </row>
    <row r="522" spans="1:5">
      <c r="A522" t="s">
        <v>1880</v>
      </c>
      <c r="B522" t="s">
        <v>2465</v>
      </c>
      <c r="C522" t="str">
        <f>VLOOKUP(A522,dataset!B:K,9,0)</f>
        <v>Hypoponera_sc_anta_MAMI1415_CASENT0201507</v>
      </c>
      <c r="D522" t="str">
        <f>VLOOKUP(A522,dataset!B:K,10,0)</f>
        <v>Hypoponera_sc_anta_MAMI1415_CASENT0201507</v>
      </c>
      <c r="E522">
        <f t="shared" si="18"/>
        <v>1</v>
      </c>
    </row>
    <row r="523" spans="1:5">
      <c r="A523" t="s">
        <v>1882</v>
      </c>
      <c r="B523" t="s">
        <v>2466</v>
      </c>
      <c r="C523" t="str">
        <f>VLOOKUP(A523,dataset!B:K,9,0)</f>
        <v>Hypoponera_sc_befa_MAMI1417_CASENT0150655</v>
      </c>
      <c r="D523" t="str">
        <f>VLOOKUP(A523,dataset!B:K,10,0)</f>
        <v>Hypoponera_sc_befa_MAMI1417_CASENT0150655</v>
      </c>
      <c r="E523">
        <f t="shared" si="18"/>
        <v>1</v>
      </c>
    </row>
    <row r="524" spans="1:5">
      <c r="A524" t="s">
        <v>1884</v>
      </c>
      <c r="B524" t="s">
        <v>2467</v>
      </c>
      <c r="C524" t="str">
        <f>VLOOKUP(A524,dataset!B:K,9,0)</f>
        <v>Hypoponera_sc_befi_MAMI1418_CASENT0872733</v>
      </c>
      <c r="D524" t="str">
        <f>VLOOKUP(A524,dataset!B:K,10,0)</f>
        <v>Hypoponera_sc_befi_MAMI1418_CASENT0872733</v>
      </c>
      <c r="E524">
        <f t="shared" si="18"/>
        <v>1</v>
      </c>
    </row>
    <row r="525" spans="1:5">
      <c r="A525" t="s">
        <v>1886</v>
      </c>
      <c r="B525" t="s">
        <v>2468</v>
      </c>
      <c r="C525" t="str">
        <f>VLOOKUP(A525,dataset!B:K,9,0)</f>
        <v>Hypoponera_sc_beka_MAMI1419_CASENT0043921</v>
      </c>
      <c r="D525" t="str">
        <f>VLOOKUP(A525,dataset!B:K,10,0)</f>
        <v>Hypoponera_sc_beka_MAMI1419_CASENT0043921</v>
      </c>
      <c r="E525">
        <f t="shared" si="18"/>
        <v>1</v>
      </c>
    </row>
    <row r="526" spans="1:5">
      <c r="A526" t="s">
        <v>1888</v>
      </c>
      <c r="B526" t="s">
        <v>2469</v>
      </c>
      <c r="C526" t="str">
        <f>VLOOKUP(A526,dataset!B:K,9,0)</f>
        <v>Hypoponera_sc_bema_MAMI1420_CASENT0719625</v>
      </c>
      <c r="D526" t="str">
        <f>VLOOKUP(A526,dataset!B:K,10,0)</f>
        <v>Hypoponera_sc_bema_MAMI1420_CASENT0719625</v>
      </c>
      <c r="E526">
        <f t="shared" si="18"/>
        <v>1</v>
      </c>
    </row>
    <row r="527" spans="1:5">
      <c r="A527" t="s">
        <v>1890</v>
      </c>
      <c r="B527" t="s">
        <v>2470</v>
      </c>
      <c r="C527" t="str">
        <f>VLOOKUP(A527,dataset!B:K,9,0)</f>
        <v>Hypoponera_sc_bere_MAMI1421_CASENT0015692</v>
      </c>
      <c r="D527" t="str">
        <f>VLOOKUP(A527,dataset!B:K,10,0)</f>
        <v>Hypoponera_sc_bere_MAMI1421_CASENT0015692</v>
      </c>
      <c r="E527">
        <f t="shared" si="18"/>
        <v>1</v>
      </c>
    </row>
    <row r="528" spans="1:5">
      <c r="A528" t="s">
        <v>1892</v>
      </c>
      <c r="B528" t="s">
        <v>2471</v>
      </c>
      <c r="C528" t="str">
        <f>VLOOKUP(A528,dataset!B:K,9,0)</f>
        <v>Hypoponera_sc_beta_MAMI1422_CASENT0068657</v>
      </c>
      <c r="D528" t="str">
        <f>VLOOKUP(A528,dataset!B:K,10,0)</f>
        <v>Hypoponera_sc_beta_MAMI1422_CASENT0068657</v>
      </c>
      <c r="E528">
        <f t="shared" si="18"/>
        <v>1</v>
      </c>
    </row>
    <row r="529" spans="1:5">
      <c r="A529" t="s">
        <v>1894</v>
      </c>
      <c r="B529" t="s">
        <v>2472</v>
      </c>
      <c r="C529" t="str">
        <f>VLOOKUP(A529,dataset!B:K,9,0)</f>
        <v>Hypoponera_sc_bina_MAMI1423_CASENT0043098</v>
      </c>
      <c r="D529" t="str">
        <f>VLOOKUP(A529,dataset!B:K,10,0)</f>
        <v>Hypoponera_sc_bina_MAMI1423_CASENT0043098</v>
      </c>
      <c r="E529">
        <f t="shared" si="18"/>
        <v>1</v>
      </c>
    </row>
    <row r="530" spans="1:5">
      <c r="A530" t="s">
        <v>1896</v>
      </c>
      <c r="B530" t="s">
        <v>2473</v>
      </c>
      <c r="C530" t="str">
        <f>VLOOKUP(A530,dataset!B:K,9,0)</f>
        <v>Hypoponera_sc_galo_MAMI1424_CASENT0373049</v>
      </c>
      <c r="D530" t="str">
        <f>VLOOKUP(A530,dataset!B:K,10,0)</f>
        <v>Hypoponera_sc_galo_MAMI1424_CASENT0373049</v>
      </c>
      <c r="E530">
        <f t="shared" si="18"/>
        <v>1</v>
      </c>
    </row>
    <row r="531" spans="1:5">
      <c r="A531" t="s">
        <v>1898</v>
      </c>
      <c r="B531" t="s">
        <v>2474</v>
      </c>
      <c r="C531" t="str">
        <f>VLOOKUP(A531,dataset!B:K,9,0)</f>
        <v>Hypoponera_sc_isa_MAMI1425_CASENT0036121</v>
      </c>
      <c r="D531" t="str">
        <f>VLOOKUP(A531,dataset!B:K,10,0)</f>
        <v>Hypoponera_sc_isa_MAMI1425_CASENT0036121</v>
      </c>
      <c r="E531">
        <f t="shared" si="18"/>
        <v>1</v>
      </c>
    </row>
    <row r="532" spans="1:5">
      <c r="A532" t="s">
        <v>1900</v>
      </c>
      <c r="B532" t="s">
        <v>2475</v>
      </c>
      <c r="C532" t="str">
        <f>VLOOKUP(A532,dataset!B:K,9,0)</f>
        <v>Hypoponera_sc_ivoh_MAMI1426_CASENT0872734</v>
      </c>
      <c r="D532" t="str">
        <f>VLOOKUP(A532,dataset!B:K,10,0)</f>
        <v>Hypoponera_sc_ivoh_MAMI1426_CASENT0872734</v>
      </c>
      <c r="E532">
        <f t="shared" si="18"/>
        <v>1</v>
      </c>
    </row>
    <row r="533" spans="1:5">
      <c r="A533" t="s">
        <v>1902</v>
      </c>
      <c r="B533" t="s">
        <v>2476</v>
      </c>
      <c r="C533" t="str">
        <f>VLOOKUP(A533,dataset!B:K,9,0)</f>
        <v>Hypoponera_sc_mah_MAMI1427_CASENT0072657</v>
      </c>
      <c r="D533" t="str">
        <f>VLOOKUP(A533,dataset!B:K,10,0)</f>
        <v>Hypoponera_sc_mah_MAMI1427_CASENT0072657</v>
      </c>
      <c r="E533">
        <f t="shared" si="18"/>
        <v>1</v>
      </c>
    </row>
    <row r="534" spans="1:5">
      <c r="A534" t="s">
        <v>1904</v>
      </c>
      <c r="B534" t="s">
        <v>2477</v>
      </c>
      <c r="C534" t="str">
        <f>VLOOKUP(A534,dataset!B:K,9,0)</f>
        <v>Hypoponera_sc_maha_MAMI1428_CASENT0465083</v>
      </c>
      <c r="D534" t="str">
        <f>VLOOKUP(A534,dataset!B:K,10,0)</f>
        <v>Hypoponera_sc_maha_MAMI1428_CASENT0465083</v>
      </c>
      <c r="E534">
        <f t="shared" si="18"/>
        <v>1</v>
      </c>
    </row>
    <row r="535" spans="1:5">
      <c r="A535" t="s">
        <v>1906</v>
      </c>
      <c r="B535" t="s">
        <v>2478</v>
      </c>
      <c r="C535" t="str">
        <f>VLOOKUP(A535,dataset!B:K,9,0)</f>
        <v>Hypoponera_sc_maham_MAMI1429_CASENT0478681</v>
      </c>
      <c r="D535" t="str">
        <f>VLOOKUP(A535,dataset!B:K,10,0)</f>
        <v>Hypoponera_sc_maham_MAMI1429_CASENT0478681</v>
      </c>
      <c r="E535">
        <f t="shared" si="18"/>
        <v>1</v>
      </c>
    </row>
    <row r="536" spans="1:5">
      <c r="A536" t="s">
        <v>1908</v>
      </c>
      <c r="B536" t="s">
        <v>2479</v>
      </c>
      <c r="C536" t="str">
        <f>VLOOKUP(A536,dataset!B:K,9,0)</f>
        <v>Hypoponera_sc_maka_MAMI1430_CASENT0210683</v>
      </c>
      <c r="D536" t="str">
        <f>VLOOKUP(A536,dataset!B:K,10,0)</f>
        <v>Hypoponera_sc_maka_MAMI1430_CASENT0210683</v>
      </c>
      <c r="E536">
        <f t="shared" si="18"/>
        <v>1</v>
      </c>
    </row>
    <row r="537" spans="1:5">
      <c r="A537" t="s">
        <v>1910</v>
      </c>
      <c r="B537" t="s">
        <v>2480</v>
      </c>
      <c r="C537" t="str">
        <f>VLOOKUP(A537,dataset!B:K,9,0)</f>
        <v>Hypoponera_sc_maki_MAMI1431_CASENT0231369</v>
      </c>
      <c r="D537" t="str">
        <f>VLOOKUP(A537,dataset!B:K,10,0)</f>
        <v>Hypoponera_sc_maki_MAMI1431_CASENT0231369</v>
      </c>
      <c r="E537">
        <f t="shared" si="18"/>
        <v>1</v>
      </c>
    </row>
    <row r="538" spans="1:5">
      <c r="A538" t="s">
        <v>1912</v>
      </c>
      <c r="B538" t="s">
        <v>2481</v>
      </c>
      <c r="C538" t="str">
        <f>VLOOKUP(A538,dataset!B:K,9,0)</f>
        <v>Hypoponera_sc_mand_MAMI1447_CASENT0070474</v>
      </c>
      <c r="D538" t="str">
        <f>VLOOKUP(A538,dataset!B:K,10,0)</f>
        <v>Hypoponera_sc_mand_MAMI1447_CASENT0070474</v>
      </c>
      <c r="E538">
        <f t="shared" si="18"/>
        <v>1</v>
      </c>
    </row>
    <row r="539" spans="1:5">
      <c r="A539" t="s">
        <v>1914</v>
      </c>
      <c r="B539" t="s">
        <v>2482</v>
      </c>
      <c r="C539" t="str">
        <f>VLOOKUP(A539,dataset!B:K,9,0)</f>
        <v>Hypoponera_sc_mano_MAMI1434_CASENT0196810</v>
      </c>
      <c r="D539" t="str">
        <f>VLOOKUP(A539,dataset!B:K,10,0)</f>
        <v>Hypoponera_sc_mano_MAMI1434_CASENT0196810</v>
      </c>
      <c r="E539">
        <f t="shared" si="18"/>
        <v>1</v>
      </c>
    </row>
    <row r="540" spans="1:5">
      <c r="A540" t="s">
        <v>1916</v>
      </c>
      <c r="B540" t="s">
        <v>2483</v>
      </c>
      <c r="C540" t="str">
        <f>VLOOKUP(A540,dataset!B:K,9,0)</f>
        <v>Hypoponera_sc_maro_MAMI1435_CASENT0040665</v>
      </c>
      <c r="D540" t="str">
        <f>VLOOKUP(A540,dataset!B:K,10,0)</f>
        <v>Hypoponera_sc_maro_MAMI1435_CASENT0040665</v>
      </c>
      <c r="E540">
        <f t="shared" si="18"/>
        <v>1</v>
      </c>
    </row>
    <row r="541" spans="1:5">
      <c r="A541" t="s">
        <v>517</v>
      </c>
      <c r="B541" t="s">
        <v>2391</v>
      </c>
      <c r="C541" t="str">
        <f>VLOOKUP(A541,dataset!B:K,9,0)</f>
        <v>Hypoponera_SKY_F_EX2824</v>
      </c>
      <c r="D541" t="str">
        <f>VLOOKUP(A541,dataset!B:K,10,0)</f>
        <v>Hypoponera_SKY_F_EX2824</v>
      </c>
      <c r="E541">
        <f t="shared" si="18"/>
        <v>1</v>
      </c>
    </row>
    <row r="542" spans="1:5">
      <c r="A542" t="s">
        <v>656</v>
      </c>
      <c r="B542" t="s">
        <v>2484</v>
      </c>
      <c r="C542" t="str">
        <f>VLOOKUP(A542,dataset!B:K,9,0)</f>
        <v>Hypoponera_spei_EX2766</v>
      </c>
      <c r="D542" t="str">
        <f>VLOOKUP(A542,dataset!B:K,10,0)</f>
        <v>Hypoponera_spei_EX2766</v>
      </c>
      <c r="E542">
        <f t="shared" si="18"/>
        <v>1</v>
      </c>
    </row>
    <row r="543" spans="1:5">
      <c r="A543" t="s">
        <v>658</v>
      </c>
      <c r="B543" t="s">
        <v>2485</v>
      </c>
      <c r="C543" t="str">
        <f>VLOOKUP(A543,dataset!B:K,9,0)</f>
        <v>Hypoponera_sulcatinasis_EX2767</v>
      </c>
      <c r="D543" t="str">
        <f>VLOOKUP(A543,dataset!B:K,10,0)</f>
        <v>Hypoponera_sulcatinasis_EX2767</v>
      </c>
      <c r="E543">
        <f t="shared" si="18"/>
        <v>1</v>
      </c>
    </row>
    <row r="544" spans="1:5">
      <c r="A544" t="s">
        <v>1918</v>
      </c>
      <c r="B544" t="s">
        <v>2486</v>
      </c>
      <c r="C544" t="str">
        <f>VLOOKUP(A544,dataset!B:K,9,0)</f>
        <v>Hypoponera_tampoloMAMI1443_CASENT0872732</v>
      </c>
      <c r="D544" t="str">
        <f>VLOOKUP(A544,dataset!B:K,10,0)</f>
        <v>Hypoponera_sc-tamp_MAMI1443_CASENT0872732</v>
      </c>
      <c r="E544">
        <f t="shared" si="18"/>
        <v>0</v>
      </c>
    </row>
    <row r="545" spans="1:6">
      <c r="A545" t="s">
        <v>660</v>
      </c>
      <c r="B545" t="s">
        <v>2487</v>
      </c>
      <c r="C545" t="str">
        <f>VLOOKUP(A545,dataset!B:K,9,0)</f>
        <v>Hypoponera_transvaalensis_D2467</v>
      </c>
      <c r="D545" t="str">
        <f>VLOOKUP(A545,dataset!B:K,10,0)</f>
        <v>Hypoponera_transvaalensis_D2467</v>
      </c>
      <c r="E545">
        <f t="shared" si="18"/>
        <v>1</v>
      </c>
    </row>
    <row r="546" spans="1:6">
      <c r="A546" t="s">
        <v>662</v>
      </c>
      <c r="B546" t="s">
        <v>2488</v>
      </c>
      <c r="C546" t="str">
        <f>VLOOKUP(A546,dataset!B:K,9,0)</f>
        <v>Hypoponera_trigona_EX2233</v>
      </c>
      <c r="D546" t="str">
        <f>VLOOKUP(A546,dataset!B:K,10,0)</f>
        <v>Hypoponera_trigona_EX2233</v>
      </c>
      <c r="E546">
        <f t="shared" si="18"/>
        <v>1</v>
      </c>
    </row>
    <row r="547" spans="1:6">
      <c r="A547" t="s">
        <v>3967</v>
      </c>
      <c r="B547" t="s">
        <v>4346</v>
      </c>
      <c r="C547" t="str">
        <f>VLOOKUP(A547,dataset!B:K,9,0)</f>
        <v>Hypoponera_trigona_EX3032</v>
      </c>
      <c r="D547" t="str">
        <f>VLOOKUP(A547,dataset!B:K,10,0)</f>
        <v>Hypoponera_JTL038_EX3032</v>
      </c>
      <c r="E547">
        <f t="shared" si="18"/>
        <v>0</v>
      </c>
      <c r="F547" t="str">
        <f>"mv "&amp;B547&amp;".contigs.fasta "&amp;D547&amp;".contigs.fasta"</f>
        <v>mv Hypoponera_trigona_EX3032.contigs.fasta Hypoponera_JTL038_EX3032.contigs.fasta</v>
      </c>
    </row>
    <row r="548" spans="1:6">
      <c r="A548" t="s">
        <v>664</v>
      </c>
      <c r="B548" t="s">
        <v>2489</v>
      </c>
      <c r="C548" t="str">
        <f>VLOOKUP(A548,dataset!B:K,9,0)</f>
        <v>Hypoponera_tristis_D2086</v>
      </c>
      <c r="D548" t="str">
        <f>VLOOKUP(A548,dataset!B:K,10,0)</f>
        <v>Hypoponera_tristis_D2086</v>
      </c>
      <c r="E548">
        <f t="shared" si="18"/>
        <v>1</v>
      </c>
    </row>
    <row r="549" spans="1:6">
      <c r="A549" t="s">
        <v>519</v>
      </c>
      <c r="B549" t="s">
        <v>2392</v>
      </c>
      <c r="C549" t="str">
        <f>VLOOKUP(A549,dataset!B:K,9,0)</f>
        <v>Hypoponera_UG01_EX2785</v>
      </c>
      <c r="D549" t="str">
        <f>VLOOKUP(A549,dataset!B:K,10,0)</f>
        <v>Hypoponera_dulcis_EX2785</v>
      </c>
      <c r="E549">
        <f t="shared" si="18"/>
        <v>0</v>
      </c>
    </row>
    <row r="550" spans="1:6">
      <c r="A550" t="s">
        <v>521</v>
      </c>
      <c r="B550" t="s">
        <v>2393</v>
      </c>
      <c r="C550" t="str">
        <f>VLOOKUP(A550,dataset!B:K,9,0)</f>
        <v>Hypoponera_UG02_EX2786</v>
      </c>
      <c r="D550" t="str">
        <f>VLOOKUP(A550,dataset!B:K,10,0)</f>
        <v>Hypoponera_ergatandria_EX2786</v>
      </c>
      <c r="E550">
        <f t="shared" si="18"/>
        <v>0</v>
      </c>
    </row>
    <row r="551" spans="1:6">
      <c r="A551" t="s">
        <v>523</v>
      </c>
      <c r="B551" t="s">
        <v>2394</v>
      </c>
      <c r="C551" t="str">
        <f>VLOOKUP(A551,dataset!B:K,9,0)</f>
        <v>Hypoponera_UG03_EX2787</v>
      </c>
      <c r="D551" t="str">
        <f>VLOOKUP(A551,dataset!B:K,10,0)</f>
        <v>Hypoponera_tristis_EX2787</v>
      </c>
      <c r="E551">
        <f t="shared" si="18"/>
        <v>0</v>
      </c>
      <c r="F551" t="str">
        <f>"mv "&amp;B551&amp;".contigs.fasta "&amp;D551&amp;".contigs.fasta"</f>
        <v>mv Hypoponera_UG03_EX2787.contigs.fasta Hypoponera_tristis_EX2787.contigs.fasta</v>
      </c>
    </row>
    <row r="552" spans="1:6">
      <c r="A552" t="s">
        <v>525</v>
      </c>
      <c r="B552" t="s">
        <v>2395</v>
      </c>
      <c r="C552" t="str">
        <f>VLOOKUP(A552,dataset!B:K,9,0)</f>
        <v>Hypoponera_UG04_EX2788</v>
      </c>
      <c r="D552" t="str">
        <f>VLOOKUP(A552,dataset!B:K,10,0)</f>
        <v>Hypoponera_tristis_EX2788</v>
      </c>
      <c r="E552">
        <f t="shared" si="18"/>
        <v>0</v>
      </c>
    </row>
    <row r="553" spans="1:6">
      <c r="A553" t="s">
        <v>527</v>
      </c>
      <c r="B553" t="s">
        <v>2396</v>
      </c>
      <c r="C553" t="str">
        <f>VLOOKUP(A553,dataset!B:K,9,0)</f>
        <v>Hypoponera_UG05_EX2789</v>
      </c>
      <c r="D553" t="str">
        <f>VLOOKUP(A553,dataset!B:K,10,0)</f>
        <v>Hypoponera_tristis_EX2789</v>
      </c>
      <c r="E553">
        <f t="shared" si="18"/>
        <v>0</v>
      </c>
    </row>
    <row r="554" spans="1:6">
      <c r="A554" t="s">
        <v>529</v>
      </c>
      <c r="B554" t="s">
        <v>2397</v>
      </c>
      <c r="C554" t="str">
        <f>VLOOKUP(A554,dataset!B:K,9,0)</f>
        <v>Hypoponera_UG06_EX2790</v>
      </c>
      <c r="D554" t="str">
        <f>VLOOKUP(A554,dataset!B:K,10,0)</f>
        <v>Hypoponera_tristis_EX2790</v>
      </c>
      <c r="E554">
        <f t="shared" si="18"/>
        <v>0</v>
      </c>
    </row>
    <row r="555" spans="1:6">
      <c r="A555" t="s">
        <v>531</v>
      </c>
      <c r="B555" t="s">
        <v>2398</v>
      </c>
      <c r="C555" t="str">
        <f>VLOOKUP(A555,dataset!B:K,9,0)</f>
        <v>Hypoponera_UG07_EX2791</v>
      </c>
      <c r="D555" t="str">
        <f>VLOOKUP(A555,dataset!B:K,10,0)</f>
        <v>Hypoponera_fatiga_EX2791</v>
      </c>
      <c r="E555">
        <f t="shared" si="18"/>
        <v>0</v>
      </c>
      <c r="F555" t="str">
        <f>"mv "&amp;B555&amp;".contigs.fasta "&amp;D555&amp;".contigs.fasta"</f>
        <v>mv Hypoponera_UG07_EX2791.contigs.fasta Hypoponera_fatiga_EX2791.contigs.fasta</v>
      </c>
    </row>
    <row r="556" spans="1:6">
      <c r="A556" t="s">
        <v>533</v>
      </c>
      <c r="B556" t="s">
        <v>2399</v>
      </c>
      <c r="C556" t="str">
        <f>VLOOKUP(A556,dataset!B:K,9,0)</f>
        <v>Hypoponera_UG08_EX2792</v>
      </c>
      <c r="D556" t="str">
        <f>VLOOKUP(A556,dataset!B:K,10,0)</f>
        <v>Hypoponera_fatiga_EX2792</v>
      </c>
      <c r="E556">
        <f t="shared" si="18"/>
        <v>0</v>
      </c>
    </row>
    <row r="557" spans="1:6">
      <c r="A557" t="s">
        <v>535</v>
      </c>
      <c r="B557" t="s">
        <v>2400</v>
      </c>
      <c r="C557" t="str">
        <f>VLOOKUP(A557,dataset!B:K,9,0)</f>
        <v>Hypoponera_UG09_EX2793</v>
      </c>
      <c r="D557" t="str">
        <f>VLOOKUP(A557,dataset!B:K,10,0)</f>
        <v>Hypoponera_UG09_EX2793</v>
      </c>
      <c r="E557">
        <f t="shared" si="18"/>
        <v>1</v>
      </c>
    </row>
    <row r="558" spans="1:6">
      <c r="A558" t="s">
        <v>537</v>
      </c>
      <c r="B558" t="s">
        <v>2401</v>
      </c>
      <c r="C558" t="str">
        <f>VLOOKUP(A558,dataset!B:K,9,0)</f>
        <v>Hypoponera_UG10_EX2794</v>
      </c>
      <c r="D558" t="str">
        <f>VLOOKUP(A558,dataset!B:K,10,0)</f>
        <v>Hypoponera_UG10_EX2794</v>
      </c>
      <c r="E558">
        <f t="shared" si="18"/>
        <v>1</v>
      </c>
    </row>
    <row r="559" spans="1:6">
      <c r="A559" t="s">
        <v>539</v>
      </c>
      <c r="B559" t="s">
        <v>2402</v>
      </c>
      <c r="C559" t="str">
        <f>VLOOKUP(A559,dataset!B:K,9,0)</f>
        <v>Hypoponera_UG11_EX2795</v>
      </c>
      <c r="D559" t="str">
        <f>VLOOKUP(A559,dataset!B:K,10,0)</f>
        <v>Hypoponera_UG11_EX2795</v>
      </c>
      <c r="E559">
        <f t="shared" si="18"/>
        <v>1</v>
      </c>
    </row>
    <row r="560" spans="1:6">
      <c r="A560" t="s">
        <v>541</v>
      </c>
      <c r="B560" t="s">
        <v>2403</v>
      </c>
      <c r="C560" t="str">
        <f>VLOOKUP(A560,dataset!B:K,9,0)</f>
        <v>Hypoponera_UG12_EX2796</v>
      </c>
      <c r="D560" t="str">
        <f>VLOOKUP(A560,dataset!B:K,10,0)</f>
        <v>Hypoponera_blanda_EX2796</v>
      </c>
      <c r="E560">
        <f t="shared" si="18"/>
        <v>0</v>
      </c>
      <c r="F560" t="str">
        <f>"mv "&amp;B560&amp;".contigs.fasta "&amp;D560&amp;".contigs.fasta"</f>
        <v>mv Hypoponera_UG12_EX2796.contigs.fasta Hypoponera_blanda_EX2796.contigs.fasta</v>
      </c>
    </row>
    <row r="561" spans="1:6">
      <c r="A561" t="s">
        <v>543</v>
      </c>
      <c r="B561" t="s">
        <v>2404</v>
      </c>
      <c r="C561" t="str">
        <f>VLOOKUP(A561,dataset!B:K,9,0)</f>
        <v>Hypoponera_UG15_EX2797</v>
      </c>
      <c r="D561" t="str">
        <f>VLOOKUP(A561,dataset!B:K,10,0)</f>
        <v>Hypoponera_ergatandria_EX2797</v>
      </c>
      <c r="E561">
        <f t="shared" si="18"/>
        <v>0</v>
      </c>
    </row>
    <row r="562" spans="1:6">
      <c r="A562" t="s">
        <v>545</v>
      </c>
      <c r="B562" t="s">
        <v>2405</v>
      </c>
      <c r="C562" t="str">
        <f>VLOOKUP(A562,dataset!B:K,9,0)</f>
        <v>Hypoponera_UG16_EX2798</v>
      </c>
      <c r="D562" t="str">
        <f>VLOOKUP(A562,dataset!B:K,10,0)</f>
        <v>Hypoponera_molesta_EX2798</v>
      </c>
      <c r="E562">
        <f t="shared" si="18"/>
        <v>0</v>
      </c>
    </row>
    <row r="563" spans="1:6">
      <c r="A563" t="s">
        <v>666</v>
      </c>
      <c r="B563" t="s">
        <v>2490</v>
      </c>
      <c r="C563" t="str">
        <f>VLOOKUP(A563,dataset!B:K,9,0)</f>
        <v>Hypoponera_us_ca01_D2087</v>
      </c>
      <c r="D563" t="str">
        <f>VLOOKUP(A563,dataset!B:K,10,0)</f>
        <v>Hypoponera_opacior_nr2_D2087</v>
      </c>
      <c r="E563">
        <f t="shared" si="18"/>
        <v>0</v>
      </c>
      <c r="F563" t="str">
        <f t="shared" ref="F563:F564" si="19">"mv "&amp;B563&amp;".contigs.fasta "&amp;D563&amp;".contigs.fasta"</f>
        <v>mv Hypoponera_us_ca01_D2087.contigs.fasta Hypoponera_opacior_nr2_D2087.contigs.fasta</v>
      </c>
    </row>
    <row r="564" spans="1:6">
      <c r="A564" t="s">
        <v>4440</v>
      </c>
      <c r="B564" t="s">
        <v>4421</v>
      </c>
      <c r="C564" t="str">
        <f>VLOOKUP(A564,dataset!B:K,9,0)</f>
        <v>Hypoponera_us_ca01_D2862</v>
      </c>
      <c r="D564" t="str">
        <f>VLOOKUP(A564,dataset!B:K,10,0)</f>
        <v>Hypoponera_opacior_nr2_D2862</v>
      </c>
      <c r="E564">
        <f t="shared" si="18"/>
        <v>0</v>
      </c>
      <c r="F564" t="str">
        <f t="shared" si="19"/>
        <v>mv Hypoponera_us_ca01_D2862.contigs.fasta Hypoponera_opacior_nr2_D2862.contigs.fasta</v>
      </c>
    </row>
    <row r="565" spans="1:6">
      <c r="A565" t="s">
        <v>547</v>
      </c>
      <c r="B565" t="s">
        <v>2406</v>
      </c>
      <c r="C565" t="str">
        <f>VLOOKUP(A565,dataset!B:K,9,0)</f>
        <v>Hypoponera_VC01_EX2819</v>
      </c>
      <c r="D565" t="str">
        <f>VLOOKUP(A565,dataset!B:K,10,0)</f>
        <v>Hypoponera_VC01_EX2819</v>
      </c>
      <c r="E565">
        <f t="shared" si="18"/>
        <v>1</v>
      </c>
    </row>
    <row r="566" spans="1:6">
      <c r="A566" t="s">
        <v>549</v>
      </c>
      <c r="B566" t="s">
        <v>2407</v>
      </c>
      <c r="C566" t="str">
        <f>VLOOKUP(A566,dataset!B:K,9,0)</f>
        <v>Hypoponera_VC02_EX2820</v>
      </c>
      <c r="D566" t="str">
        <f>VLOOKUP(A566,dataset!B:K,10,0)</f>
        <v>Hypoponera_VC02_EX2820</v>
      </c>
      <c r="E566">
        <f t="shared" si="18"/>
        <v>1</v>
      </c>
    </row>
    <row r="567" spans="1:6">
      <c r="A567" t="s">
        <v>3969</v>
      </c>
      <c r="B567" t="s">
        <v>4376</v>
      </c>
      <c r="C567" t="str">
        <f>VLOOKUP(A567,dataset!B:K,9,0)</f>
        <v>Hypoponera_Weam01_EX3072</v>
      </c>
      <c r="D567" t="str">
        <f>VLOOKUP(A567,dataset!B:K,10,0)</f>
        <v>Hypoponera_Weam01_EX3072</v>
      </c>
      <c r="E567">
        <f t="shared" si="18"/>
        <v>1</v>
      </c>
    </row>
    <row r="568" spans="1:6">
      <c r="A568" t="s">
        <v>1920</v>
      </c>
      <c r="B568" t="s">
        <v>2491</v>
      </c>
      <c r="C568" t="str">
        <f>VLOOKUP(A568,dataset!B:K,9,0)</f>
        <v>Hypoponera_zahamenaMAMI1444_CASENT0152601</v>
      </c>
      <c r="D568" t="str">
        <f>VLOOKUP(A568,dataset!B:K,10,0)</f>
        <v>Hypoponera_sc-zaha_MAMI1444_CASENT0152601</v>
      </c>
      <c r="E568">
        <f t="shared" si="18"/>
        <v>0</v>
      </c>
    </row>
    <row r="569" spans="1:6">
      <c r="A569" t="s">
        <v>668</v>
      </c>
      <c r="B569" t="s">
        <v>2492</v>
      </c>
      <c r="C569" t="str">
        <f>VLOOKUP(A569,dataset!B:K,9,0)</f>
        <v>Iroponera_odax_D2088</v>
      </c>
      <c r="D569" t="str">
        <f>VLOOKUP(A569,dataset!B:K,10,0)</f>
        <v>Iroponera_odax_D2088</v>
      </c>
      <c r="E569">
        <f t="shared" si="18"/>
        <v>1</v>
      </c>
    </row>
    <row r="570" spans="1:6">
      <c r="A570" t="s">
        <v>5839</v>
      </c>
      <c r="B570" t="s">
        <v>5828</v>
      </c>
      <c r="C570" t="e">
        <f>VLOOKUP(A570,dataset!B:K,9,0)</f>
        <v>#N/A</v>
      </c>
      <c r="D570" t="e">
        <f>VLOOKUP(A570,dataset!B:K,10,0)</f>
        <v>#N/A</v>
      </c>
      <c r="E570" t="e">
        <f t="shared" si="18"/>
        <v>#N/A</v>
      </c>
    </row>
    <row r="571" spans="1:6">
      <c r="A571" t="s">
        <v>5840</v>
      </c>
      <c r="B571" t="s">
        <v>5829</v>
      </c>
      <c r="C571" t="e">
        <f>VLOOKUP(A571,dataset!B:K,9,0)</f>
        <v>#N/A</v>
      </c>
      <c r="D571" t="e">
        <f>VLOOKUP(A571,dataset!B:K,10,0)</f>
        <v>#N/A</v>
      </c>
      <c r="E571" t="e">
        <f t="shared" si="18"/>
        <v>#N/A</v>
      </c>
    </row>
    <row r="572" spans="1:6">
      <c r="A572" t="s">
        <v>5841</v>
      </c>
      <c r="B572" t="s">
        <v>5830</v>
      </c>
      <c r="C572" t="e">
        <f>VLOOKUP(A572,dataset!B:K,9,0)</f>
        <v>#N/A</v>
      </c>
      <c r="D572" t="e">
        <f>VLOOKUP(A572,dataset!B:K,10,0)</f>
        <v>#N/A</v>
      </c>
      <c r="E572" t="e">
        <f t="shared" si="18"/>
        <v>#N/A</v>
      </c>
    </row>
    <row r="573" spans="1:6">
      <c r="A573" t="s">
        <v>788</v>
      </c>
      <c r="B573" t="s">
        <v>2552</v>
      </c>
      <c r="C573" t="str">
        <f>VLOOKUP(A573,dataset!B:K,9,0)</f>
        <v>Leptogenys_acutangula_EX2565</v>
      </c>
      <c r="D573" t="str">
        <f>VLOOKUP(A573,dataset!B:K,10,0)</f>
        <v>Leptogenys_acutangula_EX2565</v>
      </c>
      <c r="E573">
        <f t="shared" si="18"/>
        <v>1</v>
      </c>
    </row>
    <row r="574" spans="1:6">
      <c r="A574" t="s">
        <v>1922</v>
      </c>
      <c r="B574" t="s">
        <v>2553</v>
      </c>
      <c r="C574" t="str">
        <f>VLOOKUP(A574,dataset!B:K,9,0)</f>
        <v>Leptogenys_acutirostris_BBX459_CASENT0162102</v>
      </c>
      <c r="D574" t="str">
        <f>VLOOKUP(A574,dataset!B:K,10,0)</f>
        <v>Leptogenys_acutirostris_BBX459_CASENT0162102</v>
      </c>
      <c r="E574">
        <f t="shared" si="18"/>
        <v>1</v>
      </c>
    </row>
    <row r="575" spans="1:6">
      <c r="A575" t="s">
        <v>791</v>
      </c>
      <c r="B575" t="s">
        <v>2554</v>
      </c>
      <c r="C575" t="str">
        <f>VLOOKUP(A575,dataset!B:K,9,0)</f>
        <v>Leptogenys_adlerzi_EX2826</v>
      </c>
      <c r="D575" t="str">
        <f>VLOOKUP(A575,dataset!B:K,10,0)</f>
        <v>Leptogenys_adlerzi_EX2826</v>
      </c>
      <c r="E575">
        <f t="shared" si="18"/>
        <v>1</v>
      </c>
    </row>
    <row r="576" spans="1:6">
      <c r="A576" t="s">
        <v>670</v>
      </c>
      <c r="B576" t="s">
        <v>2493</v>
      </c>
      <c r="C576" t="str">
        <f>VLOOKUP(A576,dataset!B:K,9,0)</f>
        <v>Leptogenys_AFR01_EX2869</v>
      </c>
      <c r="D576" t="str">
        <f>VLOOKUP(A576,dataset!B:K,10,0)</f>
        <v>Leptogenys_AFR01_EX2869</v>
      </c>
      <c r="E576">
        <f t="shared" si="18"/>
        <v>1</v>
      </c>
    </row>
    <row r="577" spans="1:6">
      <c r="A577" t="s">
        <v>672</v>
      </c>
      <c r="B577" t="s">
        <v>2494</v>
      </c>
      <c r="C577" t="str">
        <f>VLOOKUP(A577,dataset!B:K,9,0)</f>
        <v>Leptogenys_AFR02_EX2870</v>
      </c>
      <c r="D577" t="str">
        <f>VLOOKUP(A577,dataset!B:K,10,0)</f>
        <v>Leptogenys_AFR02_EX2870</v>
      </c>
      <c r="E577">
        <f t="shared" si="18"/>
        <v>1</v>
      </c>
    </row>
    <row r="578" spans="1:6">
      <c r="A578" t="s">
        <v>674</v>
      </c>
      <c r="B578" t="s">
        <v>2495</v>
      </c>
      <c r="C578" t="str">
        <f>VLOOKUP(A578,dataset!B:K,9,0)</f>
        <v>Leptogenys_AFR03_EX2871</v>
      </c>
      <c r="D578" t="str">
        <f>VLOOKUP(A578,dataset!B:K,10,0)</f>
        <v>Leptogenys_AFR03_EX2871</v>
      </c>
      <c r="E578">
        <f t="shared" si="18"/>
        <v>1</v>
      </c>
    </row>
    <row r="579" spans="1:6">
      <c r="A579" t="s">
        <v>676</v>
      </c>
      <c r="B579" t="s">
        <v>2496</v>
      </c>
      <c r="C579" t="str">
        <f>VLOOKUP(A579,dataset!B:K,9,0)</f>
        <v>Leptogenys_AFR04_EX2872</v>
      </c>
      <c r="D579" t="str">
        <f>VLOOKUP(A579,dataset!B:K,10,0)</f>
        <v>Leptogenys_amon_EX2872</v>
      </c>
      <c r="E579">
        <f t="shared" ref="E579:E642" si="20">IF(B579=D579,1,0)</f>
        <v>0</v>
      </c>
      <c r="F579" t="str">
        <f>"mv "&amp;B579&amp;".contigs.fasta "&amp;D579&amp;".contigs.fasta"</f>
        <v>mv Leptogenys_AFR04_EX2872.contigs.fasta Leptogenys_amon_EX2872.contigs.fasta</v>
      </c>
    </row>
    <row r="580" spans="1:6">
      <c r="A580" t="s">
        <v>678</v>
      </c>
      <c r="B580" t="s">
        <v>2497</v>
      </c>
      <c r="C580" t="str">
        <f>VLOOKUP(A580,dataset!B:K,9,0)</f>
        <v>Leptogenys_AFR05_EX2873</v>
      </c>
      <c r="D580" t="str">
        <f>VLOOKUP(A580,dataset!B:K,10,0)</f>
        <v>Leptogenys_AFR05_EX2873</v>
      </c>
      <c r="E580">
        <f t="shared" si="20"/>
        <v>1</v>
      </c>
    </row>
    <row r="581" spans="1:6">
      <c r="A581" t="s">
        <v>680</v>
      </c>
      <c r="B581" t="s">
        <v>2498</v>
      </c>
      <c r="C581" t="str">
        <f>VLOOKUP(A581,dataset!B:K,9,0)</f>
        <v>Leptogenys_AFR07_EX2875</v>
      </c>
      <c r="D581" t="str">
        <f>VLOOKUP(A581,dataset!B:K,10,0)</f>
        <v>Leptogenys_AFR07_EX2875</v>
      </c>
      <c r="E581">
        <f t="shared" si="20"/>
        <v>1</v>
      </c>
    </row>
    <row r="582" spans="1:6">
      <c r="A582" t="s">
        <v>682</v>
      </c>
      <c r="B582" t="s">
        <v>2499</v>
      </c>
      <c r="C582" t="str">
        <f>VLOOKUP(A582,dataset!B:K,9,0)</f>
        <v>Leptogenys_AFR08_EX2876</v>
      </c>
      <c r="D582" t="str">
        <f>VLOOKUP(A582,dataset!B:K,10,0)</f>
        <v>Leptogenys_AFR08_EX2876</v>
      </c>
      <c r="E582">
        <f t="shared" si="20"/>
        <v>1</v>
      </c>
    </row>
    <row r="583" spans="1:6">
      <c r="A583" t="s">
        <v>684</v>
      </c>
      <c r="B583" t="s">
        <v>2500</v>
      </c>
      <c r="C583" t="str">
        <f>VLOOKUP(A583,dataset!B:K,9,0)</f>
        <v>Leptogenys_AFR09_EX2877</v>
      </c>
      <c r="D583" t="str">
        <f>VLOOKUP(A583,dataset!B:K,10,0)</f>
        <v>Leptogenys_AFR09_EX2877</v>
      </c>
      <c r="E583">
        <f t="shared" si="20"/>
        <v>1</v>
      </c>
    </row>
    <row r="584" spans="1:6">
      <c r="A584" t="s">
        <v>686</v>
      </c>
      <c r="B584" t="s">
        <v>2501</v>
      </c>
      <c r="C584" t="str">
        <f>VLOOKUP(A584,dataset!B:K,9,0)</f>
        <v>Leptogenys_AFR10_EX2878</v>
      </c>
      <c r="D584" t="str">
        <f>VLOOKUP(A584,dataset!B:K,10,0)</f>
        <v>Leptogenys_AFR10_EX2878</v>
      </c>
      <c r="E584">
        <f t="shared" si="20"/>
        <v>1</v>
      </c>
    </row>
    <row r="585" spans="1:6">
      <c r="A585" t="s">
        <v>688</v>
      </c>
      <c r="B585" t="s">
        <v>2502</v>
      </c>
      <c r="C585" t="str">
        <f>VLOOKUP(A585,dataset!B:K,9,0)</f>
        <v>Leptogenys_AFR11_EX2879</v>
      </c>
      <c r="D585" t="str">
        <f>VLOOKUP(A585,dataset!B:K,10,0)</f>
        <v>Leptogenys_castanea_EX2879</v>
      </c>
      <c r="E585">
        <f t="shared" si="20"/>
        <v>0</v>
      </c>
      <c r="F585" t="str">
        <f>"mv "&amp;B585&amp;".contigs.fasta "&amp;D585&amp;".contigs.fasta"</f>
        <v>mv Leptogenys_AFR11_EX2879.contigs.fasta Leptogenys_castanea_EX2879.contigs.fasta</v>
      </c>
    </row>
    <row r="586" spans="1:6">
      <c r="A586" t="s">
        <v>690</v>
      </c>
      <c r="B586" t="s">
        <v>2503</v>
      </c>
      <c r="C586" t="str">
        <f>VLOOKUP(A586,dataset!B:K,9,0)</f>
        <v>Leptogenys_AFR12_EX2880</v>
      </c>
      <c r="D586" t="str">
        <f>VLOOKUP(A586,dataset!B:K,10,0)</f>
        <v>Leptogenys_AFR12_EX2880</v>
      </c>
      <c r="E586">
        <f t="shared" si="20"/>
        <v>1</v>
      </c>
    </row>
    <row r="587" spans="1:6">
      <c r="A587" t="s">
        <v>692</v>
      </c>
      <c r="B587" t="s">
        <v>2504</v>
      </c>
      <c r="C587" t="str">
        <f>VLOOKUP(A587,dataset!B:K,9,0)</f>
        <v>Leptogenys_AFRC_RC01_D2455</v>
      </c>
      <c r="D587" t="str">
        <f>VLOOKUP(A587,dataset!B:K,10,0)</f>
        <v>Leptogenys_AFRC_RC01_D2455</v>
      </c>
      <c r="E587">
        <f t="shared" si="20"/>
        <v>1</v>
      </c>
    </row>
    <row r="588" spans="1:6">
      <c r="A588" t="s">
        <v>694</v>
      </c>
      <c r="B588" t="s">
        <v>2505</v>
      </c>
      <c r="C588" t="str">
        <f>VLOOKUP(A588,dataset!B:K,9,0)</f>
        <v>Leptogenys_AFRC_TZ01_D2493</v>
      </c>
      <c r="D588" t="str">
        <f>VLOOKUP(A588,dataset!B:K,10,0)</f>
        <v>Leptogenys_AFRC_TZ01_D2493</v>
      </c>
      <c r="E588">
        <f t="shared" si="20"/>
        <v>1</v>
      </c>
    </row>
    <row r="589" spans="1:6">
      <c r="A589" t="s">
        <v>696</v>
      </c>
      <c r="B589" t="s">
        <v>2506</v>
      </c>
      <c r="C589" t="str">
        <f>VLOOKUP(A589,dataset!B:K,9,0)</f>
        <v>Leptogenys_AFRC_TZ02_D2491</v>
      </c>
      <c r="D589" t="str">
        <f>VLOOKUP(A589,dataset!B:K,10,0)</f>
        <v>Leptogenys_AFRC_TZ02_D2491</v>
      </c>
      <c r="E589">
        <f t="shared" si="20"/>
        <v>1</v>
      </c>
    </row>
    <row r="590" spans="1:6">
      <c r="A590" t="s">
        <v>698</v>
      </c>
      <c r="B590" t="s">
        <v>2507</v>
      </c>
      <c r="C590" t="str">
        <f>VLOOKUP(A590,dataset!B:K,9,0)</f>
        <v>Leptogenys_AFRC_TZ03_D2486</v>
      </c>
      <c r="D590" t="str">
        <f>VLOOKUP(A590,dataset!B:K,10,0)</f>
        <v>Leptogenys_castanea_D2486</v>
      </c>
      <c r="E590">
        <f t="shared" si="20"/>
        <v>0</v>
      </c>
      <c r="F590" t="str">
        <f>"mv "&amp;B590&amp;".contigs.fasta "&amp;D590&amp;".contigs.fasta"</f>
        <v>mv Leptogenys_AFRC_TZ03_D2486.contigs.fasta Leptogenys_castanea_D2486.contigs.fasta</v>
      </c>
    </row>
    <row r="591" spans="1:6">
      <c r="A591" t="s">
        <v>700</v>
      </c>
      <c r="B591" t="s">
        <v>2508</v>
      </c>
      <c r="C591" t="str">
        <f>VLOOKUP(A591,dataset!B:K,9,0)</f>
        <v>Leptogenys_AFRC_TZ04_D2480</v>
      </c>
      <c r="D591" t="str">
        <f>VLOOKUP(A591,dataset!B:K,10,0)</f>
        <v>Leptogenys_AFRC_TZ04_D2480</v>
      </c>
      <c r="E591">
        <f t="shared" si="20"/>
        <v>1</v>
      </c>
    </row>
    <row r="592" spans="1:6">
      <c r="A592" t="s">
        <v>702</v>
      </c>
      <c r="B592" t="s">
        <v>2509</v>
      </c>
      <c r="C592" t="str">
        <f>VLOOKUP(A592,dataset!B:K,9,0)</f>
        <v>Leptogenys_AFRC_TZ05_D2474</v>
      </c>
      <c r="D592" t="str">
        <f>VLOOKUP(A592,dataset!B:K,10,0)</f>
        <v>Leptogenys_castanea_D2474</v>
      </c>
      <c r="E592">
        <f t="shared" si="20"/>
        <v>0</v>
      </c>
      <c r="F592" t="str">
        <f>"mv "&amp;B592&amp;".contigs.fasta "&amp;D592&amp;".contigs.fasta"</f>
        <v>mv Leptogenys_AFRC_TZ05_D2474.contigs.fasta Leptogenys_castanea_D2474.contigs.fasta</v>
      </c>
    </row>
    <row r="593" spans="1:6">
      <c r="A593" t="s">
        <v>704</v>
      </c>
      <c r="B593" t="s">
        <v>2510</v>
      </c>
      <c r="C593" t="str">
        <f>VLOOKUP(A593,dataset!B:K,9,0)</f>
        <v>Leptogenys_AFRC_TZ06_D2478</v>
      </c>
      <c r="D593" t="str">
        <f>VLOOKUP(A593,dataset!B:K,10,0)</f>
        <v>Leptogenys_AFRC_TZ06_D2478</v>
      </c>
      <c r="E593">
        <f t="shared" si="20"/>
        <v>1</v>
      </c>
    </row>
    <row r="594" spans="1:6">
      <c r="A594" t="s">
        <v>706</v>
      </c>
      <c r="B594" t="s">
        <v>2511</v>
      </c>
      <c r="C594" t="str">
        <f>VLOOKUP(A594,dataset!B:K,9,0)</f>
        <v>Leptogenys_AFRC_TZ07_D2475</v>
      </c>
      <c r="D594" t="str">
        <f>VLOOKUP(A594,dataset!B:K,10,0)</f>
        <v>Leptogenys_AFRC_TZ07_D2475</v>
      </c>
      <c r="E594">
        <f t="shared" si="20"/>
        <v>1</v>
      </c>
    </row>
    <row r="595" spans="1:6">
      <c r="A595" t="s">
        <v>708</v>
      </c>
      <c r="B595" t="s">
        <v>2512</v>
      </c>
      <c r="C595" t="str">
        <f>VLOOKUP(A595,dataset!B:K,9,0)</f>
        <v>Leptogenys_AFRC_TZ08_D2476</v>
      </c>
      <c r="D595" t="str">
        <f>VLOOKUP(A595,dataset!B:K,10,0)</f>
        <v>Leptogenys_AFRC_TZ08_D2476</v>
      </c>
      <c r="E595">
        <f t="shared" si="20"/>
        <v>1</v>
      </c>
    </row>
    <row r="596" spans="1:6">
      <c r="A596" t="s">
        <v>710</v>
      </c>
      <c r="B596" t="s">
        <v>2513</v>
      </c>
      <c r="C596" t="str">
        <f>VLOOKUP(A596,dataset!B:K,9,0)</f>
        <v>Leptogenys_AFRC_TZ09_D2472</v>
      </c>
      <c r="D596" t="str">
        <f>VLOOKUP(A596,dataset!B:K,10,0)</f>
        <v>Leptogenys_TZ08_D2472</v>
      </c>
      <c r="E596">
        <f t="shared" si="20"/>
        <v>0</v>
      </c>
      <c r="F596" t="str">
        <f>"mv "&amp;B596&amp;".contigs.fasta "&amp;D596&amp;".contigs.fasta"</f>
        <v>mv Leptogenys_AFRC_TZ09_D2472.contigs.fasta Leptogenys_TZ08_D2472.contigs.fasta</v>
      </c>
    </row>
    <row r="597" spans="1:6">
      <c r="A597" t="s">
        <v>712</v>
      </c>
      <c r="B597" t="s">
        <v>2514</v>
      </c>
      <c r="C597" t="str">
        <f>VLOOKUP(A597,dataset!B:K,9,0)</f>
        <v>Leptogenys_AFRC_TZ10_D2479</v>
      </c>
      <c r="D597" t="str">
        <f>VLOOKUP(A597,dataset!B:K,10,0)</f>
        <v>Leptogenys_comajojo_D2479</v>
      </c>
      <c r="E597">
        <f t="shared" si="20"/>
        <v>0</v>
      </c>
    </row>
    <row r="598" spans="1:6">
      <c r="A598" t="s">
        <v>714</v>
      </c>
      <c r="B598" t="s">
        <v>2515</v>
      </c>
      <c r="C598" t="str">
        <f>VLOOKUP(A598,dataset!B:K,9,0)</f>
        <v>Leptogenys_AFRC_ZA01_D2481</v>
      </c>
      <c r="D598" t="str">
        <f>VLOOKUP(A598,dataset!B:K,10,0)</f>
        <v>Leptogenys_AFRC_ZA01_D2481</v>
      </c>
      <c r="E598">
        <f t="shared" si="20"/>
        <v>1</v>
      </c>
    </row>
    <row r="599" spans="1:6">
      <c r="A599" t="s">
        <v>716</v>
      </c>
      <c r="B599" t="s">
        <v>2516</v>
      </c>
      <c r="C599" t="str">
        <f>VLOOKUP(A599,dataset!B:K,9,0)</f>
        <v>Leptogenys_AFRC_ZA03_D2482</v>
      </c>
      <c r="D599" t="str">
        <f>VLOOKUP(A599,dataset!B:K,10,0)</f>
        <v>Leptogenys_castanea_D2482</v>
      </c>
      <c r="E599">
        <f t="shared" si="20"/>
        <v>0</v>
      </c>
      <c r="F599" t="str">
        <f>"mv "&amp;B599&amp;".contigs.fasta "&amp;D599&amp;".contigs.fasta"</f>
        <v>mv Leptogenys_AFRC_ZA03_D2482.contigs.fasta Leptogenys_castanea_D2482.contigs.fasta</v>
      </c>
    </row>
    <row r="600" spans="1:6">
      <c r="A600" t="s">
        <v>1924</v>
      </c>
      <c r="B600" t="s">
        <v>2555</v>
      </c>
      <c r="C600" t="str">
        <f>VLOOKUP(A600,dataset!B:K,9,0)</f>
        <v>Leptogenys_alamando_MAMI0529_CASENT0034625</v>
      </c>
      <c r="D600" t="str">
        <f>VLOOKUP(A600,dataset!B:K,10,0)</f>
        <v>Leptogenys_alamando_MAMI0529_CASENT0034625</v>
      </c>
      <c r="E600">
        <f t="shared" si="20"/>
        <v>1</v>
      </c>
    </row>
    <row r="601" spans="1:6">
      <c r="A601" t="s">
        <v>1926</v>
      </c>
      <c r="B601" t="s">
        <v>2556</v>
      </c>
      <c r="C601" t="str">
        <f>VLOOKUP(A601,dataset!B:K,9,0)</f>
        <v>Leptogenys_alatapia_MAMI0530_CASENT0247221</v>
      </c>
      <c r="D601" t="str">
        <f>VLOOKUP(A601,dataset!B:K,10,0)</f>
        <v>Leptogenys_alatapia_MAMI0530_CASENT0247221</v>
      </c>
      <c r="E601">
        <f t="shared" si="20"/>
        <v>1</v>
      </c>
    </row>
    <row r="602" spans="1:6">
      <c r="A602" t="s">
        <v>1928</v>
      </c>
      <c r="B602" t="s">
        <v>2557</v>
      </c>
      <c r="C602" t="str">
        <f>VLOOKUP(A602,dataset!B:K,9,0)</f>
        <v>Leptogenys_alluaudi_MAMI0531_CASENT0107502</v>
      </c>
      <c r="D602" t="str">
        <f>VLOOKUP(A602,dataset!B:K,10,0)</f>
        <v>Leptogenys_alluaudi_MAMI0531_CASENT0107502</v>
      </c>
      <c r="E602">
        <f t="shared" si="20"/>
        <v>1</v>
      </c>
    </row>
    <row r="603" spans="1:6">
      <c r="A603" t="s">
        <v>1930</v>
      </c>
      <c r="B603" t="s">
        <v>2558</v>
      </c>
      <c r="C603" t="str">
        <f>VLOOKUP(A603,dataset!B:K,9,0)</f>
        <v>Leptogenys_ambo_MAMI0532_CASENT0499742</v>
      </c>
      <c r="D603" t="str">
        <f>VLOOKUP(A603,dataset!B:K,10,0)</f>
        <v>Leptogenys_ambo_MAMI0532_CASENT0499742</v>
      </c>
      <c r="E603">
        <f t="shared" si="20"/>
        <v>1</v>
      </c>
    </row>
    <row r="604" spans="1:6">
      <c r="A604" t="s">
        <v>797</v>
      </c>
      <c r="B604" t="s">
        <v>2559</v>
      </c>
      <c r="C604" t="str">
        <f>VLOOKUP(A604,dataset!B:K,9,0)</f>
        <v>Leptogenys_amon_D2485</v>
      </c>
      <c r="D604" t="str">
        <f>VLOOKUP(A604,dataset!B:K,10,0)</f>
        <v>Leptogenys_amon_D2485</v>
      </c>
      <c r="E604">
        <f t="shared" si="20"/>
        <v>1</v>
      </c>
    </row>
    <row r="605" spans="1:6">
      <c r="A605" t="s">
        <v>799</v>
      </c>
      <c r="B605" t="s">
        <v>2560</v>
      </c>
      <c r="C605" t="str">
        <f>VLOOKUP(A605,dataset!B:K,9,0)</f>
        <v>Leptogenys_amu_EX2234</v>
      </c>
      <c r="D605" t="str">
        <f>VLOOKUP(A605,dataset!B:K,10,0)</f>
        <v>Leptogenys_amu_EX2234</v>
      </c>
      <c r="E605">
        <f t="shared" si="20"/>
        <v>1</v>
      </c>
    </row>
    <row r="606" spans="1:6">
      <c r="A606" t="s">
        <v>1932</v>
      </c>
      <c r="B606" t="s">
        <v>2561</v>
      </c>
      <c r="C606" t="str">
        <f>VLOOKUP(A606,dataset!B:K,9,0)</f>
        <v>Leptogenys_andritantely_MAMI0533_CASENT0175412</v>
      </c>
      <c r="D606" t="str">
        <f>VLOOKUP(A606,dataset!B:K,10,0)</f>
        <v>Leptogenys_andritantely_MAMI0533_CASENT0175412</v>
      </c>
      <c r="E606">
        <f t="shared" si="20"/>
        <v>1</v>
      </c>
    </row>
    <row r="607" spans="1:6">
      <c r="A607" t="s">
        <v>1934</v>
      </c>
      <c r="B607" t="s">
        <v>2562</v>
      </c>
      <c r="C607" t="str">
        <f>VLOOKUP(A607,dataset!B:K,9,0)</f>
        <v>Leptogenys_angusta_BBX460_CASENT0347706</v>
      </c>
      <c r="D607" t="str">
        <f>VLOOKUP(A607,dataset!B:K,10,0)</f>
        <v>Leptogenys_angusta_BBX460_CASENT0347706</v>
      </c>
      <c r="E607">
        <f t="shared" si="20"/>
        <v>1</v>
      </c>
    </row>
    <row r="608" spans="1:6">
      <c r="A608" t="s">
        <v>803</v>
      </c>
      <c r="B608" t="s">
        <v>2563</v>
      </c>
      <c r="C608" t="str">
        <f>VLOOKUP(A608,dataset!B:K,9,0)</f>
        <v>Leptogenys_angustinoda_EX2566</v>
      </c>
      <c r="D608" t="str">
        <f>VLOOKUP(A608,dataset!B:K,10,0)</f>
        <v>Leptogenys_angustinoda_EX2566</v>
      </c>
      <c r="E608">
        <f t="shared" si="20"/>
        <v>1</v>
      </c>
    </row>
    <row r="609" spans="1:5">
      <c r="A609" t="s">
        <v>805</v>
      </c>
      <c r="B609" t="s">
        <v>2564</v>
      </c>
      <c r="C609" t="str">
        <f>VLOOKUP(A609,dataset!B:K,9,0)</f>
        <v>Leptogenys_anitae_D2091</v>
      </c>
      <c r="D609" t="str">
        <f>VLOOKUP(A609,dataset!B:K,10,0)</f>
        <v>Leptogenys_anitae_D2091</v>
      </c>
      <c r="E609">
        <f t="shared" si="20"/>
        <v>1</v>
      </c>
    </row>
    <row r="610" spans="1:5">
      <c r="A610" t="s">
        <v>1936</v>
      </c>
      <c r="B610" t="s">
        <v>2565</v>
      </c>
      <c r="C610" t="str">
        <f>VLOOKUP(A610,dataset!B:K,9,0)</f>
        <v>Leptogenys_anjara_MAMI0534_CASENT0175331</v>
      </c>
      <c r="D610" t="str">
        <f>VLOOKUP(A610,dataset!B:K,10,0)</f>
        <v>Leptogenys_anjara_MAMI0534_CASENT0175331</v>
      </c>
      <c r="E610">
        <f t="shared" si="20"/>
        <v>1</v>
      </c>
    </row>
    <row r="611" spans="1:5">
      <c r="A611" t="s">
        <v>1938</v>
      </c>
      <c r="B611" t="s">
        <v>2566</v>
      </c>
      <c r="C611" t="str">
        <f>VLOOKUP(A611,dataset!B:K,9,0)</f>
        <v>Leptogenys_antongilensis_MAMI0535_CASENT0068197</v>
      </c>
      <c r="D611" t="str">
        <f>VLOOKUP(A611,dataset!B:K,10,0)</f>
        <v>Leptogenys_antongilensis_MAMI0535_CASENT0068197</v>
      </c>
      <c r="E611">
        <f t="shared" si="20"/>
        <v>1</v>
      </c>
    </row>
    <row r="612" spans="1:5">
      <c r="A612" t="s">
        <v>1940</v>
      </c>
      <c r="B612" t="s">
        <v>2567</v>
      </c>
      <c r="C612" t="str">
        <f>VLOOKUP(A612,dataset!B:K,9,0)</f>
        <v>Leptogenys_arcirostris_MAMI0536_CASENT0121582</v>
      </c>
      <c r="D612" t="str">
        <f>VLOOKUP(A612,dataset!B:K,10,0)</f>
        <v>Leptogenys_arcirostris_MAMI0536_CASENT0121582</v>
      </c>
      <c r="E612">
        <f t="shared" si="20"/>
        <v>1</v>
      </c>
    </row>
    <row r="613" spans="1:5">
      <c r="A613" t="s">
        <v>810</v>
      </c>
      <c r="B613" t="s">
        <v>2568</v>
      </c>
      <c r="C613" t="str">
        <f>VLOOKUP(A613,dataset!B:K,9,0)</f>
        <v>Leptogenys_arcuata_EX2235</v>
      </c>
      <c r="D613" t="str">
        <f>VLOOKUP(A613,dataset!B:K,10,0)</f>
        <v>Leptogenys_arcuata_EX2235</v>
      </c>
      <c r="E613">
        <f t="shared" si="20"/>
        <v>1</v>
      </c>
    </row>
    <row r="614" spans="1:5">
      <c r="A614" t="s">
        <v>812</v>
      </c>
      <c r="B614" t="s">
        <v>2569</v>
      </c>
      <c r="C614" t="str">
        <f>VLOOKUP(A614,dataset!B:K,9,0)</f>
        <v>Leptogenys_arnoldi_D2490</v>
      </c>
      <c r="D614" t="str">
        <f>VLOOKUP(A614,dataset!B:K,10,0)</f>
        <v>Leptogenys_arnoldi_D2490</v>
      </c>
      <c r="E614">
        <f t="shared" si="20"/>
        <v>1</v>
      </c>
    </row>
    <row r="615" spans="1:5">
      <c r="A615" t="s">
        <v>814</v>
      </c>
      <c r="B615" t="s">
        <v>2570</v>
      </c>
      <c r="C615" t="str">
        <f>VLOOKUP(A615,dataset!B:K,9,0)</f>
        <v>Leptogenys_attenuata_D2487</v>
      </c>
      <c r="D615" t="str">
        <f>VLOOKUP(A615,dataset!B:K,10,0)</f>
        <v>Leptogenys_attenuata_D2487</v>
      </c>
      <c r="E615">
        <f t="shared" si="20"/>
        <v>1</v>
      </c>
    </row>
    <row r="616" spans="1:5">
      <c r="A616" t="s">
        <v>1942</v>
      </c>
      <c r="B616" t="s">
        <v>2571</v>
      </c>
      <c r="C616" t="str">
        <f>VLOOKUP(A616,dataset!B:K,9,0)</f>
        <v>Leptogenys_avaratra_MAMI0537_CASENT0247238</v>
      </c>
      <c r="D616" t="str">
        <f>VLOOKUP(A616,dataset!B:K,10,0)</f>
        <v>Leptogenys_avaratra_MAMI0537_CASENT0247238</v>
      </c>
      <c r="E616">
        <f t="shared" si="20"/>
        <v>1</v>
      </c>
    </row>
    <row r="617" spans="1:5">
      <c r="A617" t="s">
        <v>1944</v>
      </c>
      <c r="B617" t="s">
        <v>2572</v>
      </c>
      <c r="C617" t="str">
        <f>VLOOKUP(A617,dataset!B:K,9,0)</f>
        <v>Leptogenys_avo_MAMI0538_CASENT0034742</v>
      </c>
      <c r="D617" t="str">
        <f>VLOOKUP(A617,dataset!B:K,10,0)</f>
        <v>Leptogenys_avo_MAMI0538_CASENT0034742</v>
      </c>
      <c r="E617">
        <f t="shared" si="20"/>
        <v>1</v>
      </c>
    </row>
    <row r="618" spans="1:5">
      <c r="A618" t="s">
        <v>1946</v>
      </c>
      <c r="B618" t="s">
        <v>2573</v>
      </c>
      <c r="C618" t="str">
        <f>VLOOKUP(A618,dataset!B:K,9,0)</f>
        <v>Leptogenys_barimaso_MAMI0539_CASENT0496059</v>
      </c>
      <c r="D618" t="str">
        <f>VLOOKUP(A618,dataset!B:K,10,0)</f>
        <v>Leptogenys_barimaso_MAMI0539_CASENT0496059</v>
      </c>
      <c r="E618">
        <f t="shared" si="20"/>
        <v>1</v>
      </c>
    </row>
    <row r="619" spans="1:5">
      <c r="A619" t="s">
        <v>1948</v>
      </c>
      <c r="B619" t="s">
        <v>2574</v>
      </c>
      <c r="C619" t="str">
        <f>VLOOKUP(A619,dataset!B:K,9,0)</f>
        <v>Leptogenys_bezanozano_MAMI0540_CASENT0196894</v>
      </c>
      <c r="D619" t="str">
        <f>VLOOKUP(A619,dataset!B:K,10,0)</f>
        <v>Leptogenys_bezanozano_MAMI0540_CASENT0196894</v>
      </c>
      <c r="E619">
        <f t="shared" si="20"/>
        <v>1</v>
      </c>
    </row>
    <row r="620" spans="1:5">
      <c r="A620" t="s">
        <v>820</v>
      </c>
      <c r="B620" t="s">
        <v>2575</v>
      </c>
      <c r="C620" t="str">
        <f>VLOOKUP(A620,dataset!B:K,9,0)</f>
        <v>Leptogenys_birmana_EX2665</v>
      </c>
      <c r="D620" t="str">
        <f>VLOOKUP(A620,dataset!B:K,10,0)</f>
        <v>Leptogenys_birmana_EX2665</v>
      </c>
      <c r="E620">
        <f t="shared" si="20"/>
        <v>1</v>
      </c>
    </row>
    <row r="621" spans="1:5">
      <c r="A621" t="s">
        <v>3973</v>
      </c>
      <c r="B621" t="s">
        <v>4257</v>
      </c>
      <c r="C621" t="str">
        <f>VLOOKUP(A621,dataset!B:K,9,0)</f>
        <v>Leptogenys_bituberculata_EX3015</v>
      </c>
      <c r="D621" t="str">
        <f>VLOOKUP(A621,dataset!B:K,10,0)</f>
        <v>Leptogenys_bituberculata_EX3015</v>
      </c>
      <c r="E621">
        <f t="shared" si="20"/>
        <v>1</v>
      </c>
    </row>
    <row r="622" spans="1:5">
      <c r="A622" t="s">
        <v>1950</v>
      </c>
      <c r="B622" t="s">
        <v>2576</v>
      </c>
      <c r="C622" t="str">
        <f>VLOOKUP(A622,dataset!B:K,9,0)</f>
        <v>Leptogenys_borivava_MAMI0801_CASENT0196377</v>
      </c>
      <c r="D622" t="str">
        <f>VLOOKUP(A622,dataset!B:K,10,0)</f>
        <v>Leptogenys_borivava_MAMI0801_CASENT0196377</v>
      </c>
      <c r="E622">
        <f t="shared" si="20"/>
        <v>1</v>
      </c>
    </row>
    <row r="623" spans="1:5">
      <c r="A623" t="s">
        <v>823</v>
      </c>
      <c r="B623" t="s">
        <v>2577</v>
      </c>
      <c r="C623" t="str">
        <f>VLOOKUP(A623,dataset!B:K,9,0)</f>
        <v>Leptogenys_borneensis_D2092</v>
      </c>
      <c r="D623" t="str">
        <f>VLOOKUP(A623,dataset!B:K,10,0)</f>
        <v>Leptogenys_borneensis_D2092</v>
      </c>
      <c r="E623">
        <f t="shared" si="20"/>
        <v>1</v>
      </c>
    </row>
    <row r="624" spans="1:5">
      <c r="A624" t="s">
        <v>825</v>
      </c>
      <c r="B624" t="s">
        <v>2578</v>
      </c>
      <c r="C624" t="str">
        <f>VLOOKUP(A624,dataset!B:K,9,0)</f>
        <v>Leptogenys_breviceps_EX2827</v>
      </c>
      <c r="D624" t="str">
        <f>VLOOKUP(A624,dataset!B:K,10,0)</f>
        <v>Leptogenys_breviceps_EX2827</v>
      </c>
      <c r="E624">
        <f t="shared" si="20"/>
        <v>1</v>
      </c>
    </row>
    <row r="625" spans="1:6">
      <c r="A625" t="s">
        <v>827</v>
      </c>
      <c r="B625" t="s">
        <v>2579</v>
      </c>
      <c r="C625" t="str">
        <f>VLOOKUP(A625,dataset!B:K,9,0)</f>
        <v>Leptogenys_bubastis_D2484</v>
      </c>
      <c r="D625" t="str">
        <f>VLOOKUP(A625,dataset!B:K,10,0)</f>
        <v>Leptogenys_bubastis_D2484</v>
      </c>
      <c r="E625">
        <f t="shared" si="20"/>
        <v>1</v>
      </c>
    </row>
    <row r="626" spans="1:6">
      <c r="A626" t="s">
        <v>3975</v>
      </c>
      <c r="B626" t="s">
        <v>4222</v>
      </c>
      <c r="C626" t="str">
        <f>VLOOKUP(A626,dataset!B:K,9,0)</f>
        <v>Leptogenys_caeciliae_EX3012</v>
      </c>
      <c r="D626" t="str">
        <f>VLOOKUP(A626,dataset!B:K,10,0)</f>
        <v>Leptogenys_caeciliae_EX3012</v>
      </c>
      <c r="E626">
        <f t="shared" si="20"/>
        <v>1</v>
      </c>
    </row>
    <row r="627" spans="1:6">
      <c r="A627" t="s">
        <v>829</v>
      </c>
      <c r="B627" t="s">
        <v>2580</v>
      </c>
      <c r="C627" t="str">
        <f>VLOOKUP(A627,dataset!B:K,9,0)</f>
        <v>Leptogenys_camerunensis_D2093</v>
      </c>
      <c r="D627" t="str">
        <f>VLOOKUP(A627,dataset!B:K,10,0)</f>
        <v>Leptogenys_camerunensis_D2093</v>
      </c>
      <c r="E627">
        <f t="shared" si="20"/>
        <v>1</v>
      </c>
    </row>
    <row r="628" spans="1:6">
      <c r="A628" t="s">
        <v>831</v>
      </c>
      <c r="B628" t="s">
        <v>2581</v>
      </c>
      <c r="C628" t="str">
        <f>VLOOKUP(A628,dataset!B:K,9,0)</f>
        <v>Leptogenys_carbonaria_EX2828</v>
      </c>
      <c r="D628" t="str">
        <f>VLOOKUP(A628,dataset!B:K,10,0)</f>
        <v>Leptogenys_carbonaria_EX2828</v>
      </c>
      <c r="E628">
        <f t="shared" si="20"/>
        <v>1</v>
      </c>
    </row>
    <row r="629" spans="1:6">
      <c r="A629" t="s">
        <v>718</v>
      </c>
      <c r="B629" t="s">
        <v>2517</v>
      </c>
      <c r="C629" t="str">
        <f>VLOOKUP(A629,dataset!B:K,9,0)</f>
        <v>Leptogenys_CASC_MZ01_EX2887</v>
      </c>
      <c r="D629" t="str">
        <f>VLOOKUP(A629,dataset!B:K,10,0)</f>
        <v>Leptogenys_AFRC_TZ07_EX2887</v>
      </c>
      <c r="E629">
        <f t="shared" si="20"/>
        <v>0</v>
      </c>
    </row>
    <row r="630" spans="1:6">
      <c r="A630" t="s">
        <v>720</v>
      </c>
      <c r="B630" t="s">
        <v>2518</v>
      </c>
      <c r="C630" t="str">
        <f>VLOOKUP(A630,dataset!B:K,9,0)</f>
        <v>Leptogenys_CASC_MZ03_EX2888</v>
      </c>
      <c r="D630" t="str">
        <f>VLOOKUP(A630,dataset!B:K,10,0)</f>
        <v>Leptogenys_CASC_MZ03_EX2888</v>
      </c>
      <c r="E630">
        <f t="shared" si="20"/>
        <v>1</v>
      </c>
    </row>
    <row r="631" spans="1:6">
      <c r="A631" t="s">
        <v>722</v>
      </c>
      <c r="B631" t="s">
        <v>2519</v>
      </c>
      <c r="C631" t="str">
        <f>VLOOKUP(A631,dataset!B:K,9,0)</f>
        <v>Leptogenys_CASC_MZ04_EX2889</v>
      </c>
      <c r="D631" t="str">
        <f>VLOOKUP(A631,dataset!B:K,10,0)</f>
        <v>Leptogenys_castanea_EX2889</v>
      </c>
      <c r="E631">
        <f t="shared" si="20"/>
        <v>0</v>
      </c>
      <c r="F631" t="str">
        <f>"mv "&amp;B631&amp;".contigs.fasta "&amp;D631&amp;".contigs.fasta"</f>
        <v>mv Leptogenys_CASC_MZ04_EX2889.contigs.fasta Leptogenys_castanea_EX2889.contigs.fasta</v>
      </c>
    </row>
    <row r="632" spans="1:6">
      <c r="A632" t="s">
        <v>724</v>
      </c>
      <c r="B632" t="s">
        <v>2520</v>
      </c>
      <c r="C632" t="str">
        <f>VLOOKUP(A632,dataset!B:K,9,0)</f>
        <v>Leptogenys_CASC_MZ05_EX2890</v>
      </c>
      <c r="D632" t="str">
        <f>VLOOKUP(A632,dataset!B:K,10,0)</f>
        <v>Leptogenys_comajojo_EX2890</v>
      </c>
      <c r="E632">
        <f t="shared" si="20"/>
        <v>0</v>
      </c>
    </row>
    <row r="633" spans="1:6">
      <c r="A633" t="s">
        <v>726</v>
      </c>
      <c r="B633" t="s">
        <v>2521</v>
      </c>
      <c r="C633" t="str">
        <f>VLOOKUP(A633,dataset!B:K,9,0)</f>
        <v>Leptogenys_CASC_MZ06_EX2891</v>
      </c>
      <c r="D633" t="str">
        <f>VLOOKUP(A633,dataset!B:K,10,0)</f>
        <v>Leptogenys_CASC_MZ06_EX2891</v>
      </c>
      <c r="E633">
        <f t="shared" si="20"/>
        <v>1</v>
      </c>
    </row>
    <row r="634" spans="1:6">
      <c r="A634" t="s">
        <v>728</v>
      </c>
      <c r="B634" t="s">
        <v>2522</v>
      </c>
      <c r="C634" t="str">
        <f>VLOOKUP(A634,dataset!B:K,9,0)</f>
        <v>Leptogenys_CASC_MZ07_EX2892</v>
      </c>
      <c r="D634" t="str">
        <f>VLOOKUP(A634,dataset!B:K,10,0)</f>
        <v>Leptogenys_AFRC_TZ02_EX2892</v>
      </c>
      <c r="E634">
        <f t="shared" si="20"/>
        <v>0</v>
      </c>
    </row>
    <row r="635" spans="1:6">
      <c r="A635" t="s">
        <v>730</v>
      </c>
      <c r="B635" t="s">
        <v>2523</v>
      </c>
      <c r="C635" t="str">
        <f>VLOOKUP(A635,dataset!B:K,9,0)</f>
        <v>Leptogenys_CASC_MZ08_EX2893</v>
      </c>
      <c r="D635" t="str">
        <f>VLOOKUP(A635,dataset!B:K,10,0)</f>
        <v>Leptogenys_excellens_EX2893</v>
      </c>
      <c r="E635">
        <f t="shared" si="20"/>
        <v>0</v>
      </c>
      <c r="F635" t="str">
        <f>"mv "&amp;B635&amp;".contigs.fasta "&amp;D635&amp;".contigs.fasta"</f>
        <v>mv Leptogenys_CASC_MZ08_EX2893.contigs.fasta Leptogenys_excellens_EX2893.contigs.fasta</v>
      </c>
    </row>
    <row r="636" spans="1:6">
      <c r="A636" t="s">
        <v>833</v>
      </c>
      <c r="B636" t="s">
        <v>2582</v>
      </c>
      <c r="C636" t="str">
        <f>VLOOKUP(A636,dataset!B:K,9,0)</f>
        <v>Leptogenys_castanea_D2462</v>
      </c>
      <c r="D636" t="str">
        <f>VLOOKUP(A636,dataset!B:K,10,0)</f>
        <v>Leptogenys_castanea_D2462</v>
      </c>
      <c r="E636">
        <f t="shared" si="20"/>
        <v>1</v>
      </c>
    </row>
    <row r="637" spans="1:6">
      <c r="A637" t="s">
        <v>835</v>
      </c>
      <c r="B637" t="s">
        <v>2583</v>
      </c>
      <c r="C637" t="str">
        <f>VLOOKUP(A637,dataset!B:K,9,0)</f>
        <v>Leptogenys_chinensis_D2089</v>
      </c>
      <c r="D637" t="str">
        <f>VLOOKUP(A637,dataset!B:K,10,0)</f>
        <v>Leptogenys_kraepelini_D2089</v>
      </c>
      <c r="E637">
        <f t="shared" si="20"/>
        <v>0</v>
      </c>
    </row>
    <row r="638" spans="1:6">
      <c r="A638" t="s">
        <v>1952</v>
      </c>
      <c r="B638" t="s">
        <v>2584</v>
      </c>
      <c r="C638" t="str">
        <f>VLOOKUP(A638,dataset!B:K,9,0)</f>
        <v>Leptogenys_chrislaini_MAMI0541_CASENT0247265</v>
      </c>
      <c r="D638" t="str">
        <f>VLOOKUP(A638,dataset!B:K,10,0)</f>
        <v>Leptogenys_chrislaini_MAMI0541_CASENT0247265</v>
      </c>
      <c r="E638">
        <f t="shared" si="20"/>
        <v>1</v>
      </c>
    </row>
    <row r="639" spans="1:6">
      <c r="A639" t="s">
        <v>732</v>
      </c>
      <c r="B639" t="s">
        <v>2524</v>
      </c>
      <c r="C639" t="str">
        <f>VLOOKUP(A639,dataset!B:K,9,0)</f>
        <v>Leptogenys_CN01_EX2840</v>
      </c>
      <c r="D639" t="str">
        <f>VLOOKUP(A639,dataset!B:K,10,0)</f>
        <v>Leptogenys_CN01_EX2840</v>
      </c>
      <c r="E639">
        <f t="shared" si="20"/>
        <v>1</v>
      </c>
    </row>
    <row r="640" spans="1:6">
      <c r="A640" t="s">
        <v>734</v>
      </c>
      <c r="B640" t="s">
        <v>2525</v>
      </c>
      <c r="C640" t="str">
        <f>VLOOKUP(A640,dataset!B:K,9,0)</f>
        <v>Leptogenys_CN02_EX2844</v>
      </c>
      <c r="D640" t="str">
        <f>VLOOKUP(A640,dataset!B:K,10,0)</f>
        <v>Leptogenys_CN02_EX2844</v>
      </c>
      <c r="E640">
        <f t="shared" si="20"/>
        <v>1</v>
      </c>
    </row>
    <row r="641" spans="1:6">
      <c r="A641" t="s">
        <v>1954</v>
      </c>
      <c r="B641" t="s">
        <v>2585</v>
      </c>
      <c r="C641" t="str">
        <f>VLOOKUP(A641,dataset!B:K,9,0)</f>
        <v>Leptogenys_coerulescens_MAMI0542_CASENT0162329</v>
      </c>
      <c r="D641" t="str">
        <f>VLOOKUP(A641,dataset!B:K,10,0)</f>
        <v>Leptogenys_coerulescens_MAMI0542_CASENT0162329</v>
      </c>
      <c r="E641">
        <f t="shared" si="20"/>
        <v>1</v>
      </c>
    </row>
    <row r="642" spans="1:6">
      <c r="A642" t="s">
        <v>839</v>
      </c>
      <c r="B642" t="s">
        <v>2586</v>
      </c>
      <c r="C642" t="str">
        <f>VLOOKUP(A642,dataset!B:K,9,0)</f>
        <v>Leptogenys_confucii_D1988</v>
      </c>
      <c r="D642" t="str">
        <f>VLOOKUP(A642,dataset!B:K,10,0)</f>
        <v>Leptogenys_confucii_D1988</v>
      </c>
      <c r="E642">
        <f t="shared" si="20"/>
        <v>1</v>
      </c>
    </row>
    <row r="643" spans="1:6">
      <c r="A643" t="s">
        <v>841</v>
      </c>
      <c r="B643" t="s">
        <v>2587</v>
      </c>
      <c r="C643" t="str">
        <f>VLOOKUP(A643,dataset!B:K,9,0)</f>
        <v>Leptogenys_conigera_EX2568</v>
      </c>
      <c r="D643" t="str">
        <f>VLOOKUP(A643,dataset!B:K,10,0)</f>
        <v>Leptogenys_conigera_EX2568</v>
      </c>
      <c r="E643">
        <f t="shared" ref="E643:E706" si="21">IF(B643=D643,1,0)</f>
        <v>1</v>
      </c>
    </row>
    <row r="644" spans="1:6">
      <c r="A644" t="s">
        <v>843</v>
      </c>
      <c r="B644" t="s">
        <v>2588</v>
      </c>
      <c r="C644" t="str">
        <f>VLOOKUP(A644,dataset!B:K,9,0)</f>
        <v>Leptogenys_conradti_EX2863</v>
      </c>
      <c r="D644" t="str">
        <f>VLOOKUP(A644,dataset!B:K,10,0)</f>
        <v>Leptogenys_conradti_EX2863</v>
      </c>
      <c r="E644">
        <f t="shared" si="21"/>
        <v>1</v>
      </c>
    </row>
    <row r="645" spans="1:6">
      <c r="A645" t="s">
        <v>845</v>
      </c>
      <c r="B645" t="s">
        <v>2589</v>
      </c>
      <c r="C645" t="str">
        <f>VLOOKUP(A645,dataset!B:K,9,0)</f>
        <v>Leptogenys_consanguinea_EX2294</v>
      </c>
      <c r="D645" t="str">
        <f>VLOOKUP(A645,dataset!B:K,10,0)</f>
        <v>Leptogenys_consanguinea_EX2294</v>
      </c>
      <c r="E645">
        <f t="shared" si="21"/>
        <v>1</v>
      </c>
    </row>
    <row r="646" spans="1:6">
      <c r="A646" t="s">
        <v>3977</v>
      </c>
      <c r="B646" t="s">
        <v>4335</v>
      </c>
      <c r="C646" t="str">
        <f>VLOOKUP(A646,dataset!B:K,9,0)</f>
        <v>Leptogenys_cordoba_EX3130</v>
      </c>
      <c r="D646" t="str">
        <f>VLOOKUP(A646,dataset!B:K,10,0)</f>
        <v>Leptogenys_cordoba_EX3130</v>
      </c>
      <c r="E646">
        <f t="shared" si="21"/>
        <v>1</v>
      </c>
    </row>
    <row r="647" spans="1:6">
      <c r="A647" t="s">
        <v>3979</v>
      </c>
      <c r="B647" t="s">
        <v>4377</v>
      </c>
      <c r="C647" t="str">
        <f>VLOOKUP(A647,dataset!B:K,9,0)</f>
        <v>Leptogenys_crudelis_EX3081</v>
      </c>
      <c r="D647" t="str">
        <f>VLOOKUP(A647,dataset!B:K,10,0)</f>
        <v>Leptogenys_crudelis_EX3081</v>
      </c>
      <c r="E647">
        <f t="shared" si="21"/>
        <v>1</v>
      </c>
    </row>
    <row r="648" spans="1:6">
      <c r="A648" t="s">
        <v>847</v>
      </c>
      <c r="B648" t="s">
        <v>2590</v>
      </c>
      <c r="C648" t="str">
        <f>VLOOKUP(A648,dataset!B:K,9,0)</f>
        <v>Leptogenys_crustosa_D2094</v>
      </c>
      <c r="D648" t="str">
        <f>VLOOKUP(A648,dataset!B:K,10,0)</f>
        <v>Leptogenys_crustosa_D2094</v>
      </c>
      <c r="E648">
        <f t="shared" si="21"/>
        <v>1</v>
      </c>
    </row>
    <row r="649" spans="1:6">
      <c r="A649" t="s">
        <v>849</v>
      </c>
      <c r="B649" t="s">
        <v>2591</v>
      </c>
      <c r="C649" t="str">
        <f>VLOOKUP(A649,dataset!B:K,9,0)</f>
        <v>Leptogenys_cryptica_EX2864</v>
      </c>
      <c r="D649" t="str">
        <f>VLOOKUP(A649,dataset!B:K,10,0)</f>
        <v>Leptogenys_cryptica_EX2864</v>
      </c>
      <c r="E649">
        <f t="shared" si="21"/>
        <v>1</v>
      </c>
    </row>
    <row r="650" spans="1:6">
      <c r="A650" t="s">
        <v>850</v>
      </c>
      <c r="B650" t="s">
        <v>2592</v>
      </c>
      <c r="C650" t="str">
        <f>VLOOKUP(A650,dataset!B:K,9,0)</f>
        <v>Leptogenys_darlingtoni_EX2829</v>
      </c>
      <c r="D650" t="str">
        <f>VLOOKUP(A650,dataset!B:K,10,0)</f>
        <v>Leptogenys_darlingtoni_EX2829</v>
      </c>
      <c r="E650">
        <f t="shared" si="21"/>
        <v>1</v>
      </c>
    </row>
    <row r="651" spans="1:6">
      <c r="A651" t="s">
        <v>851</v>
      </c>
      <c r="B651" t="s">
        <v>2593</v>
      </c>
      <c r="C651" t="str">
        <f>VLOOKUP(A651,dataset!B:K,9,0)</f>
        <v>Leptogenys_deborae_EX2327</v>
      </c>
      <c r="D651" t="str">
        <f>VLOOKUP(A651,dataset!B:K,10,0)</f>
        <v>Leptogenys_deborae_EX2327</v>
      </c>
      <c r="E651">
        <f t="shared" si="21"/>
        <v>1</v>
      </c>
    </row>
    <row r="652" spans="1:6">
      <c r="A652" t="s">
        <v>1956</v>
      </c>
      <c r="B652" t="s">
        <v>2594</v>
      </c>
      <c r="C652" t="str">
        <f>VLOOKUP(A652,dataset!B:K,9,0)</f>
        <v>Leptogenys_diana_MAMI0544_CASENT0261074</v>
      </c>
      <c r="D652" t="str">
        <f>VLOOKUP(A652,dataset!B:K,10,0)</f>
        <v>Leptogenys_diana_MAMI0544_CASENT0261074</v>
      </c>
      <c r="E652">
        <f t="shared" si="21"/>
        <v>1</v>
      </c>
    </row>
    <row r="653" spans="1:6">
      <c r="A653" t="s">
        <v>852</v>
      </c>
      <c r="B653" t="s">
        <v>2595</v>
      </c>
      <c r="C653" t="str">
        <f>VLOOKUP(A653,dataset!B:K,9,0)</f>
        <v>Leptogenys_diminuta_D0273</v>
      </c>
      <c r="D653" t="str">
        <f>VLOOKUP(A653,dataset!B:K,10,0)</f>
        <v>Leptogenys_diminuta_D0273</v>
      </c>
      <c r="E653">
        <f t="shared" si="21"/>
        <v>1</v>
      </c>
    </row>
    <row r="654" spans="1:6">
      <c r="A654" t="s">
        <v>4439</v>
      </c>
      <c r="B654" t="s">
        <v>4430</v>
      </c>
      <c r="C654" t="str">
        <f>VLOOKUP(A654,dataset!B:K,9,0)</f>
        <v>Leptogenys_diminuta_D2876</v>
      </c>
      <c r="D654" t="str">
        <f>VLOOKUP(A654,dataset!B:K,10,0)</f>
        <v>Leptogenys_diminuta_D2876</v>
      </c>
      <c r="E654">
        <f t="shared" si="21"/>
        <v>1</v>
      </c>
    </row>
    <row r="655" spans="1:6">
      <c r="A655" t="s">
        <v>853</v>
      </c>
      <c r="B655" t="s">
        <v>2596</v>
      </c>
      <c r="C655" t="str">
        <f>VLOOKUP(A655,dataset!B:K,9,0)</f>
        <v>Leptogenys_donisthorpei_EX2267</v>
      </c>
      <c r="D655" t="str">
        <f>VLOOKUP(A655,dataset!B:K,10,0)</f>
        <v>Leptogenys_donisthorpei_EX2267</v>
      </c>
      <c r="E655">
        <f t="shared" si="21"/>
        <v>1</v>
      </c>
    </row>
    <row r="656" spans="1:6">
      <c r="A656" t="s">
        <v>855</v>
      </c>
      <c r="B656" t="s">
        <v>2597</v>
      </c>
      <c r="C656" t="str">
        <f>VLOOKUP(A656,dataset!B:K,9,0)</f>
        <v>Leptogenys_ebenina_nr_D2095</v>
      </c>
      <c r="D656" t="str">
        <f>VLOOKUP(A656,dataset!B:K,10,0)</f>
        <v>Leptogenys_mjobergi_nr_D2095</v>
      </c>
      <c r="E656">
        <f t="shared" si="21"/>
        <v>0</v>
      </c>
      <c r="F656" t="str">
        <f>"mv "&amp;B656&amp;".contigs.fasta "&amp;D656&amp;".contigs.fasta"</f>
        <v>mv Leptogenys_ebenina_nr_D2095.contigs.fasta Leptogenys_mjobergi_nr_D2095.contigs.fasta</v>
      </c>
    </row>
    <row r="657" spans="1:6">
      <c r="A657" t="s">
        <v>1958</v>
      </c>
      <c r="B657" t="s">
        <v>2598</v>
      </c>
      <c r="C657" t="str">
        <f>VLOOKUP(A657,dataset!B:K,9,0)</f>
        <v>Leptogenys_edsoni_MAMI0545_CASENT0247253</v>
      </c>
      <c r="D657" t="str">
        <f>VLOOKUP(A657,dataset!B:K,10,0)</f>
        <v>Leptogenys_edsoni_MAMI0545_CASENT0247253</v>
      </c>
      <c r="E657">
        <f t="shared" si="21"/>
        <v>1</v>
      </c>
    </row>
    <row r="658" spans="1:6">
      <c r="A658" t="s">
        <v>858</v>
      </c>
      <c r="B658" t="s">
        <v>2599</v>
      </c>
      <c r="C658" t="str">
        <f>VLOOKUP(A658,dataset!B:K,9,0)</f>
        <v>Leptogenys_elegans_EX2328</v>
      </c>
      <c r="D658" t="str">
        <f>VLOOKUP(A658,dataset!B:K,10,0)</f>
        <v>Leptogenys_UG01_EX2328</v>
      </c>
      <c r="E658">
        <f t="shared" si="21"/>
        <v>0</v>
      </c>
      <c r="F658" t="str">
        <f>"mv "&amp;B658&amp;".contigs.fasta "&amp;D658&amp;".contigs.fasta"</f>
        <v>mv Leptogenys_elegans_EX2328.contigs.fasta Leptogenys_UG01_EX2328.contigs.fasta</v>
      </c>
    </row>
    <row r="659" spans="1:6">
      <c r="A659" t="s">
        <v>860</v>
      </c>
      <c r="B659" t="s">
        <v>2600</v>
      </c>
      <c r="C659" t="str">
        <f>VLOOKUP(A659,dataset!B:K,9,0)</f>
        <v>Leptogenys_elongata_EX2237</v>
      </c>
      <c r="D659" t="str">
        <f>VLOOKUP(A659,dataset!B:K,10,0)</f>
        <v>Leptogenys_elongata_EX2237</v>
      </c>
      <c r="E659">
        <f t="shared" si="21"/>
        <v>1</v>
      </c>
    </row>
    <row r="660" spans="1:6">
      <c r="A660" t="s">
        <v>862</v>
      </c>
      <c r="B660" t="s">
        <v>2601</v>
      </c>
      <c r="C660" t="str">
        <f>VLOOKUP(A660,dataset!B:K,9,0)</f>
        <v>Leptogenys_ergatogyna_D2495</v>
      </c>
      <c r="D660" t="str">
        <f>VLOOKUP(A660,dataset!B:K,10,0)</f>
        <v>Leptogenys_ergatogyna_D2495</v>
      </c>
      <c r="E660">
        <f t="shared" si="21"/>
        <v>1</v>
      </c>
    </row>
    <row r="661" spans="1:6">
      <c r="A661" t="s">
        <v>864</v>
      </c>
      <c r="B661" t="s">
        <v>2602</v>
      </c>
      <c r="C661" t="str">
        <f>VLOOKUP(A661,dataset!B:K,9,0)</f>
        <v>Leptogenys_erugata_D2096</v>
      </c>
      <c r="D661" t="str">
        <f>VLOOKUP(A661,dataset!B:K,10,0)</f>
        <v>Leptogenys_erugata_D2096</v>
      </c>
      <c r="E661">
        <f t="shared" si="21"/>
        <v>1</v>
      </c>
    </row>
    <row r="662" spans="1:6">
      <c r="A662" t="s">
        <v>866</v>
      </c>
      <c r="B662" t="s">
        <v>2604</v>
      </c>
      <c r="C662" t="str">
        <f>VLOOKUP(A662,dataset!B:K,9,0)</f>
        <v>Leptogenys_excellens_cf_D2402</v>
      </c>
      <c r="D662" t="str">
        <f>VLOOKUP(A662,dataset!B:K,10,0)</f>
        <v>Leptogenys_excellens_cf_D2402</v>
      </c>
      <c r="E662">
        <f t="shared" si="21"/>
        <v>1</v>
      </c>
    </row>
    <row r="663" spans="1:6">
      <c r="A663" t="s">
        <v>865</v>
      </c>
      <c r="B663" t="s">
        <v>2603</v>
      </c>
      <c r="C663" t="str">
        <f>VLOOKUP(A663,dataset!B:K,9,0)</f>
        <v>Leptogenys_excellens_EX2865</v>
      </c>
      <c r="D663" t="str">
        <f>VLOOKUP(A663,dataset!B:K,10,0)</f>
        <v>Leptogenys_excellens_EX2865</v>
      </c>
      <c r="E663">
        <f t="shared" si="21"/>
        <v>1</v>
      </c>
    </row>
    <row r="664" spans="1:6">
      <c r="A664" t="s">
        <v>867</v>
      </c>
      <c r="B664" t="s">
        <v>2605</v>
      </c>
      <c r="C664" t="str">
        <f>VLOOKUP(A664,dataset!B:K,9,0)</f>
        <v>Leptogenys_excisa_EX2830</v>
      </c>
      <c r="D664" t="str">
        <f>VLOOKUP(A664,dataset!B:K,10,0)</f>
        <v>Leptogenys_excisa_EX2830</v>
      </c>
      <c r="E664">
        <f t="shared" si="21"/>
        <v>1</v>
      </c>
    </row>
    <row r="665" spans="1:6">
      <c r="A665" t="s">
        <v>868</v>
      </c>
      <c r="B665" t="s">
        <v>2606</v>
      </c>
      <c r="C665" t="str">
        <f>VLOOKUP(A665,dataset!B:K,9,0)</f>
        <v>Leptogenys_exigua_D2097</v>
      </c>
      <c r="D665" t="str">
        <f>VLOOKUP(A665,dataset!B:K,10,0)</f>
        <v>Leptogenys_exigua_D2097</v>
      </c>
      <c r="E665">
        <f t="shared" si="21"/>
        <v>1</v>
      </c>
    </row>
    <row r="666" spans="1:6">
      <c r="A666" t="s">
        <v>1960</v>
      </c>
      <c r="B666" t="s">
        <v>2607</v>
      </c>
      <c r="C666" t="str">
        <f>VLOOKUP(A666,dataset!B:K,9,0)</f>
        <v>Leptogenys_falcigera_MAMI0546_CASENT0071744</v>
      </c>
      <c r="D666" t="str">
        <f>VLOOKUP(A666,dataset!B:K,10,0)</f>
        <v>Leptogenys_falcigera_MAMI0546_CASENT0071744</v>
      </c>
      <c r="E666">
        <f t="shared" si="21"/>
        <v>1</v>
      </c>
    </row>
    <row r="667" spans="1:6">
      <c r="A667" t="s">
        <v>871</v>
      </c>
      <c r="B667" t="s">
        <v>2608</v>
      </c>
      <c r="C667" t="str">
        <f>VLOOKUP(A667,dataset!B:K,9,0)</f>
        <v>Leptogenys_fallax_D2098</v>
      </c>
      <c r="D667" t="str">
        <f>VLOOKUP(A667,dataset!B:K,10,0)</f>
        <v>Leptogenys_fallax_D2098</v>
      </c>
      <c r="E667">
        <f t="shared" si="21"/>
        <v>1</v>
      </c>
    </row>
    <row r="668" spans="1:6">
      <c r="A668" t="s">
        <v>873</v>
      </c>
      <c r="B668" t="s">
        <v>2609</v>
      </c>
      <c r="C668" t="str">
        <f>VLOOKUP(A668,dataset!B:K,9,0)</f>
        <v>Leptogenys_famelica_EX2238</v>
      </c>
      <c r="D668" t="str">
        <f>VLOOKUP(A668,dataset!B:K,10,0)</f>
        <v>Leptogenys_famelica_EX2238</v>
      </c>
      <c r="E668">
        <f t="shared" si="21"/>
        <v>1</v>
      </c>
    </row>
    <row r="669" spans="1:6">
      <c r="A669" t="s">
        <v>1962</v>
      </c>
      <c r="B669" t="s">
        <v>2610</v>
      </c>
      <c r="C669" t="str">
        <f>VLOOKUP(A669,dataset!B:K,9,0)</f>
        <v>Leptogenys_fasika_MAMI0547_CASENT0416216</v>
      </c>
      <c r="D669" t="str">
        <f>VLOOKUP(A669,dataset!B:K,10,0)</f>
        <v>Leptogenys_fasika_MAMI0547_CASENT0416216</v>
      </c>
      <c r="E669">
        <f t="shared" si="21"/>
        <v>1</v>
      </c>
    </row>
    <row r="670" spans="1:6">
      <c r="A670" t="s">
        <v>876</v>
      </c>
      <c r="B670" t="s">
        <v>2611</v>
      </c>
      <c r="C670" t="str">
        <f>VLOOKUP(A670,dataset!B:K,9,0)</f>
        <v>Leptogenys_ferrarii_EX2831</v>
      </c>
      <c r="D670" t="str">
        <f>VLOOKUP(A670,dataset!B:K,10,0)</f>
        <v>Leptogenys_ferrarii_EX2831</v>
      </c>
      <c r="E670">
        <f t="shared" si="21"/>
        <v>1</v>
      </c>
    </row>
    <row r="671" spans="1:6">
      <c r="A671" t="s">
        <v>1964</v>
      </c>
      <c r="B671" t="s">
        <v>2612</v>
      </c>
      <c r="C671" t="str">
        <f>VLOOKUP(A671,dataset!B:K,9,0)</f>
        <v>Leptogenys_fiandry_MAMI0548_CASENT0247244</v>
      </c>
      <c r="D671" t="str">
        <f>VLOOKUP(A671,dataset!B:K,10,0)</f>
        <v>Leptogenys_fiandry_MAMI0548_CASENT0247244</v>
      </c>
      <c r="E671">
        <f t="shared" si="21"/>
        <v>1</v>
      </c>
    </row>
    <row r="672" spans="1:6">
      <c r="A672" t="s">
        <v>879</v>
      </c>
      <c r="B672" t="s">
        <v>2613</v>
      </c>
      <c r="C672" t="str">
        <f>VLOOKUP(A672,dataset!B:K,9,0)</f>
        <v>Leptogenys_fortior_EX2569</v>
      </c>
      <c r="D672" t="str">
        <f>VLOOKUP(A672,dataset!B:K,10,0)</f>
        <v>Leptogenys_fortior_EX2569</v>
      </c>
      <c r="E672">
        <f t="shared" si="21"/>
        <v>1</v>
      </c>
    </row>
    <row r="673" spans="1:5">
      <c r="A673" t="s">
        <v>1966</v>
      </c>
      <c r="B673" t="s">
        <v>2614</v>
      </c>
      <c r="C673" t="str">
        <f>VLOOKUP(A673,dataset!B:K,9,0)</f>
        <v>Leptogenys_fotsivava_MAMI0549_CASENT0001421</v>
      </c>
      <c r="D673" t="str">
        <f>VLOOKUP(A673,dataset!B:K,10,0)</f>
        <v>Leptogenys_fotsivava_MAMI0549_CASENT0001421</v>
      </c>
      <c r="E673">
        <f t="shared" si="21"/>
        <v>1</v>
      </c>
    </row>
    <row r="674" spans="1:5">
      <c r="A674" t="s">
        <v>882</v>
      </c>
      <c r="B674" t="s">
        <v>2615</v>
      </c>
      <c r="C674" t="str">
        <f>VLOOKUP(A674,dataset!B:K,9,0)</f>
        <v>Leptogenys_gagates_EX2239</v>
      </c>
      <c r="D674" t="str">
        <f>VLOOKUP(A674,dataset!B:K,10,0)</f>
        <v>Leptogenys_gagates_EX2239</v>
      </c>
      <c r="E674">
        <f t="shared" si="21"/>
        <v>1</v>
      </c>
    </row>
    <row r="675" spans="1:5">
      <c r="A675" t="s">
        <v>3981</v>
      </c>
      <c r="B675" t="s">
        <v>4321</v>
      </c>
      <c r="C675" t="str">
        <f>VLOOKUP(A675,dataset!B:K,9,0)</f>
        <v>Leptogenys_gaigei_EX3083</v>
      </c>
      <c r="D675" t="str">
        <f>VLOOKUP(A675,dataset!B:K,10,0)</f>
        <v>Leptogenys_gaigei_EX3083</v>
      </c>
      <c r="E675">
        <f t="shared" si="21"/>
        <v>1</v>
      </c>
    </row>
    <row r="676" spans="1:5">
      <c r="A676" t="s">
        <v>884</v>
      </c>
      <c r="B676" t="s">
        <v>2616</v>
      </c>
      <c r="C676" t="str">
        <f>VLOOKUP(A676,dataset!B:K,9,0)</f>
        <v>Leptogenys_gatu_D2099</v>
      </c>
      <c r="D676" t="str">
        <f>VLOOKUP(A676,dataset!B:K,10,0)</f>
        <v>Leptogenys_gatu_D2099</v>
      </c>
      <c r="E676">
        <f t="shared" si="21"/>
        <v>1</v>
      </c>
    </row>
    <row r="677" spans="1:5">
      <c r="A677" t="s">
        <v>1968</v>
      </c>
      <c r="B677" t="s">
        <v>2617</v>
      </c>
      <c r="C677" t="str">
        <f>VLOOKUP(A677,dataset!B:K,9,0)</f>
        <v>Leptogenys_gracilis_MAMI0550_CASENT0129782</v>
      </c>
      <c r="D677" t="str">
        <f>VLOOKUP(A677,dataset!B:K,10,0)</f>
        <v>Leptogenys_gracilis_MAMI0550_CASENT0129782</v>
      </c>
      <c r="E677">
        <f t="shared" si="21"/>
        <v>1</v>
      </c>
    </row>
    <row r="678" spans="1:5">
      <c r="A678" t="s">
        <v>1970</v>
      </c>
      <c r="B678" t="s">
        <v>2618</v>
      </c>
      <c r="C678" t="str">
        <f>VLOOKUP(A678,dataset!B:K,9,0)</f>
        <v>Leptogenys_grandidieri_MAMI0551_CASENT0001091</v>
      </c>
      <c r="D678" t="str">
        <f>VLOOKUP(A678,dataset!B:K,10,0)</f>
        <v>Leptogenys_grandidieri_MAMI0551_CASENT0001091</v>
      </c>
      <c r="E678">
        <f t="shared" si="21"/>
        <v>1</v>
      </c>
    </row>
    <row r="679" spans="1:5">
      <c r="A679" t="s">
        <v>888</v>
      </c>
      <c r="B679" t="s">
        <v>2619</v>
      </c>
      <c r="C679" t="str">
        <f>VLOOKUP(A679,dataset!B:K,9,0)</f>
        <v>Leptogenys_harmsi_EX2571</v>
      </c>
      <c r="D679" t="str">
        <f>VLOOKUP(A679,dataset!B:K,10,0)</f>
        <v>Leptogenys_harmsi_EX2571</v>
      </c>
      <c r="E679">
        <f t="shared" si="21"/>
        <v>1</v>
      </c>
    </row>
    <row r="680" spans="1:5">
      <c r="A680" t="s">
        <v>890</v>
      </c>
      <c r="B680" t="s">
        <v>2620</v>
      </c>
      <c r="C680" t="str">
        <f>VLOOKUP(A680,dataset!B:K,9,0)</f>
        <v>Leptogenys_havilandi_cf_D2488</v>
      </c>
      <c r="D680" t="str">
        <f>VLOOKUP(A680,dataset!B:K,10,0)</f>
        <v>Leptogenys_havilandi_cf_D2488</v>
      </c>
      <c r="E680">
        <f t="shared" si="21"/>
        <v>1</v>
      </c>
    </row>
    <row r="681" spans="1:5">
      <c r="A681" t="s">
        <v>892</v>
      </c>
      <c r="B681" t="s">
        <v>2621</v>
      </c>
      <c r="C681" t="str">
        <f>VLOOKUP(A681,dataset!B:K,9,0)</f>
        <v>Leptogenys_hebrideana_EX2832</v>
      </c>
      <c r="D681" t="str">
        <f>VLOOKUP(A681,dataset!B:K,10,0)</f>
        <v>Leptogenys_hebrideana_EX2832</v>
      </c>
      <c r="E681">
        <f t="shared" si="21"/>
        <v>1</v>
      </c>
    </row>
    <row r="682" spans="1:5">
      <c r="A682" t="s">
        <v>736</v>
      </c>
      <c r="B682" t="s">
        <v>2526</v>
      </c>
      <c r="C682" t="str">
        <f>VLOOKUP(A682,dataset!B:K,9,0)</f>
        <v>Leptogenys_ID01_EX2845</v>
      </c>
      <c r="D682" t="str">
        <f>VLOOKUP(A682,dataset!B:K,10,0)</f>
        <v>Leptogenys_ID01_EX2845</v>
      </c>
      <c r="E682">
        <f t="shared" si="21"/>
        <v>1</v>
      </c>
    </row>
    <row r="683" spans="1:5">
      <c r="A683" t="s">
        <v>738</v>
      </c>
      <c r="B683" t="s">
        <v>2527</v>
      </c>
      <c r="C683" t="str">
        <f>VLOOKUP(A683,dataset!B:K,9,0)</f>
        <v>Leptogenys_ID02_EX2847</v>
      </c>
      <c r="D683" t="str">
        <f>VLOOKUP(A683,dataset!B:K,10,0)</f>
        <v>Leptogenys_ID02_EX2847</v>
      </c>
      <c r="E683">
        <f t="shared" si="21"/>
        <v>1</v>
      </c>
    </row>
    <row r="684" spans="1:5">
      <c r="A684" t="s">
        <v>3983</v>
      </c>
      <c r="B684" t="s">
        <v>4332</v>
      </c>
      <c r="C684" t="str">
        <f>VLOOKUP(A684,dataset!B:K,9,0)</f>
        <v>Leptogenys_iheringi_EX3084</v>
      </c>
      <c r="D684" t="str">
        <f>VLOOKUP(A684,dataset!B:K,10,0)</f>
        <v>Leptogenys_iheringi_EX3084</v>
      </c>
      <c r="E684">
        <f t="shared" si="21"/>
        <v>1</v>
      </c>
    </row>
    <row r="685" spans="1:5">
      <c r="A685" t="s">
        <v>1972</v>
      </c>
      <c r="B685" t="s">
        <v>2622</v>
      </c>
      <c r="C685" t="str">
        <f>VLOOKUP(A685,dataset!B:K,9,0)</f>
        <v>Leptogenys_imerinensis_MAMI0552_CASENT0299253</v>
      </c>
      <c r="D685" t="str">
        <f>VLOOKUP(A685,dataset!B:K,10,0)</f>
        <v>Leptogenys_imerinensis_MAMI0552_CASENT0299253</v>
      </c>
      <c r="E685">
        <f t="shared" si="21"/>
        <v>1</v>
      </c>
    </row>
    <row r="686" spans="1:5">
      <c r="A686" t="s">
        <v>895</v>
      </c>
      <c r="B686" t="s">
        <v>2623</v>
      </c>
      <c r="C686" t="str">
        <f>VLOOKUP(A686,dataset!B:K,9,0)</f>
        <v>Leptogenys_imperatrix_EX2269</v>
      </c>
      <c r="D686" t="str">
        <f>VLOOKUP(A686,dataset!B:K,10,0)</f>
        <v>Leptogenys_imperatrix_EX2269</v>
      </c>
      <c r="E686">
        <f t="shared" si="21"/>
        <v>1</v>
      </c>
    </row>
    <row r="687" spans="1:5">
      <c r="A687" t="s">
        <v>1974</v>
      </c>
      <c r="B687" t="s">
        <v>2624</v>
      </c>
      <c r="C687" t="str">
        <f>VLOOKUP(A687,dataset!B:K,9,0)</f>
        <v>Leptogenys_incisa_MAMI0559_CASENT0304420</v>
      </c>
      <c r="D687" t="str">
        <f>VLOOKUP(A687,dataset!B:K,10,0)</f>
        <v>Leptogenys_incisa_MAMI0559_CASENT0304420</v>
      </c>
      <c r="E687">
        <f t="shared" si="21"/>
        <v>1</v>
      </c>
    </row>
    <row r="688" spans="1:5">
      <c r="A688" t="s">
        <v>898</v>
      </c>
      <c r="B688" t="s">
        <v>2625</v>
      </c>
      <c r="C688" t="str">
        <f>VLOOKUP(A688,dataset!B:K,9,0)</f>
        <v>Leptogenys_intermedia_D2492</v>
      </c>
      <c r="D688" t="str">
        <f>VLOOKUP(A688,dataset!B:K,10,0)</f>
        <v>Leptogenys_intermedia_D2492</v>
      </c>
      <c r="E688">
        <f t="shared" si="21"/>
        <v>1</v>
      </c>
    </row>
    <row r="689" spans="1:6">
      <c r="A689" t="s">
        <v>900</v>
      </c>
      <c r="B689" t="s">
        <v>2626</v>
      </c>
      <c r="C689" t="str">
        <f>VLOOKUP(A689,dataset!B:K,9,0)</f>
        <v>Leptogenys_iridescens_EX2369</v>
      </c>
      <c r="D689" t="str">
        <f>VLOOKUP(A689,dataset!B:K,10,0)</f>
        <v>Leptogenys_borneensis_EX2369</v>
      </c>
      <c r="E689">
        <f t="shared" si="21"/>
        <v>0</v>
      </c>
      <c r="F689" t="str">
        <f>"mv "&amp;B689&amp;".contigs.fasta "&amp;D689&amp;".contigs.fasta"</f>
        <v>mv Leptogenys_iridescens_EX2369.contigs.fasta Leptogenys_borneensis_EX2369.contigs.fasta</v>
      </c>
    </row>
    <row r="690" spans="1:6">
      <c r="A690" t="s">
        <v>902</v>
      </c>
      <c r="B690" t="s">
        <v>2627</v>
      </c>
      <c r="C690" t="str">
        <f>VLOOKUP(A690,dataset!B:K,9,0)</f>
        <v>Leptogenys_ixta_EX2834</v>
      </c>
      <c r="D690" t="str">
        <f>VLOOKUP(A690,dataset!B:K,10,0)</f>
        <v>Leptogenys_ixta_EX2834</v>
      </c>
      <c r="E690">
        <f t="shared" si="21"/>
        <v>1</v>
      </c>
    </row>
    <row r="691" spans="1:6">
      <c r="A691" t="s">
        <v>3985</v>
      </c>
      <c r="B691" t="s">
        <v>4245</v>
      </c>
      <c r="C691" t="str">
        <f>VLOOKUP(A691,dataset!B:K,9,0)</f>
        <v>Leptogenys_Janda_sp1_EX3014</v>
      </c>
      <c r="D691" t="str">
        <f>VLOOKUP(A691,dataset!B:K,10,0)</f>
        <v>Leptogenys_Janda_sp1_EX3014</v>
      </c>
      <c r="E691">
        <f t="shared" si="21"/>
        <v>1</v>
      </c>
    </row>
    <row r="692" spans="1:6">
      <c r="A692" t="s">
        <v>1976</v>
      </c>
      <c r="B692" t="s">
        <v>2628</v>
      </c>
      <c r="C692" t="str">
        <f>VLOOKUP(A692,dataset!B:K,9,0)</f>
        <v>Leptogenys_johary_MAMI0560_CASENT0247202</v>
      </c>
      <c r="D692" t="str">
        <f>VLOOKUP(A692,dataset!B:K,10,0)</f>
        <v>Leptogenys_johary_MAMI0560_CASENT0247202</v>
      </c>
      <c r="E692">
        <f t="shared" si="21"/>
        <v>1</v>
      </c>
    </row>
    <row r="693" spans="1:6">
      <c r="A693" t="s">
        <v>905</v>
      </c>
      <c r="B693" t="s">
        <v>2629</v>
      </c>
      <c r="C693" t="str">
        <f>VLOOKUP(A693,dataset!B:K,9,0)</f>
        <v>Leptogenys_josephi_EX2268</v>
      </c>
      <c r="D693" t="str">
        <f>VLOOKUP(A693,dataset!B:K,10,0)</f>
        <v>Leptogenys_josephi_EX2268</v>
      </c>
      <c r="E693">
        <f t="shared" si="21"/>
        <v>1</v>
      </c>
    </row>
    <row r="694" spans="1:6">
      <c r="A694" t="s">
        <v>3987</v>
      </c>
      <c r="B694" t="s">
        <v>4302</v>
      </c>
      <c r="C694" t="str">
        <f>VLOOKUP(A694,dataset!B:K,9,0)</f>
        <v>Leptogenys_keysseri_EX3011</v>
      </c>
      <c r="D694" t="str">
        <f>VLOOKUP(A694,dataset!B:K,10,0)</f>
        <v>Leptogenys_keysseri_EX3011</v>
      </c>
      <c r="E694">
        <f t="shared" si="21"/>
        <v>1</v>
      </c>
    </row>
    <row r="695" spans="1:6">
      <c r="A695" t="s">
        <v>907</v>
      </c>
      <c r="B695" t="s">
        <v>2630</v>
      </c>
      <c r="C695" t="str">
        <f>VLOOKUP(A695,dataset!B:K,9,0)</f>
        <v>Leptogenys_khaura_EX2866</v>
      </c>
      <c r="D695" t="str">
        <f>VLOOKUP(A695,dataset!B:K,10,0)</f>
        <v>Leptogenys_khaura_EX2866</v>
      </c>
      <c r="E695">
        <f t="shared" si="21"/>
        <v>1</v>
      </c>
    </row>
    <row r="696" spans="1:6">
      <c r="A696" t="s">
        <v>909</v>
      </c>
      <c r="B696" t="s">
        <v>2631</v>
      </c>
      <c r="C696" t="str">
        <f>VLOOKUP(A696,dataset!B:K,9,0)</f>
        <v>Leptogenys_kiche_EX2240</v>
      </c>
      <c r="D696" t="str">
        <f>VLOOKUP(A696,dataset!B:K,10,0)</f>
        <v>Leptogenys_kiche_EX2240</v>
      </c>
      <c r="E696">
        <f t="shared" si="21"/>
        <v>1</v>
      </c>
    </row>
    <row r="697" spans="1:6">
      <c r="A697" t="s">
        <v>911</v>
      </c>
      <c r="B697" t="s">
        <v>2632</v>
      </c>
      <c r="C697" t="str">
        <f>VLOOKUP(A697,dataset!B:K,9,0)</f>
        <v>Leptogenys_kitteli_nr_D2090</v>
      </c>
      <c r="D697" t="str">
        <f>VLOOKUP(A697,dataset!B:K,10,0)</f>
        <v>Leptogenys_kitteli_nr_D2090</v>
      </c>
      <c r="E697">
        <f t="shared" si="21"/>
        <v>1</v>
      </c>
    </row>
    <row r="698" spans="1:6">
      <c r="A698" t="s">
        <v>913</v>
      </c>
      <c r="B698" t="s">
        <v>2633</v>
      </c>
      <c r="C698" t="str">
        <f>VLOOKUP(A698,dataset!B:K,9,0)</f>
        <v>Leptogenys_kraepelini_EX2683</v>
      </c>
      <c r="D698" t="str">
        <f>VLOOKUP(A698,dataset!B:K,10,0)</f>
        <v>Leptogenys_harmsi_EX2683</v>
      </c>
      <c r="E698">
        <f t="shared" si="21"/>
        <v>0</v>
      </c>
    </row>
    <row r="699" spans="1:6">
      <c r="A699" t="s">
        <v>1978</v>
      </c>
      <c r="B699" t="s">
        <v>2634</v>
      </c>
      <c r="C699" t="str">
        <f>VLOOKUP(A699,dataset!B:K,9,0)</f>
        <v>Leptogenys_lavavava_MAMI1270_CASENT0247259</v>
      </c>
      <c r="D699" t="str">
        <f>VLOOKUP(A699,dataset!B:K,10,0)</f>
        <v>Leptogenys_lavavava_MAMI1270_CASENT0247259</v>
      </c>
      <c r="E699">
        <f t="shared" si="21"/>
        <v>1</v>
      </c>
    </row>
    <row r="700" spans="1:6">
      <c r="A700" t="s">
        <v>916</v>
      </c>
      <c r="B700" t="s">
        <v>2635</v>
      </c>
      <c r="C700" t="str">
        <f>VLOOKUP(A700,dataset!B:K,9,0)</f>
        <v>Leptogenys_leiothorax_D2496</v>
      </c>
      <c r="D700" t="str">
        <f>VLOOKUP(A700,dataset!B:K,10,0)</f>
        <v>Leptogenys_leiothorax_D2496</v>
      </c>
      <c r="E700">
        <f t="shared" si="21"/>
        <v>1</v>
      </c>
    </row>
    <row r="701" spans="1:6">
      <c r="A701" t="s">
        <v>918</v>
      </c>
      <c r="B701" t="s">
        <v>2636</v>
      </c>
      <c r="C701" t="str">
        <f>VLOOKUP(A701,dataset!B:K,9,0)</f>
        <v>Leptogenys_letilae_D2100</v>
      </c>
      <c r="D701" t="str">
        <f>VLOOKUP(A701,dataset!B:K,10,0)</f>
        <v>Leptogenys_letilae_D2100</v>
      </c>
      <c r="E701">
        <f t="shared" si="21"/>
        <v>1</v>
      </c>
    </row>
    <row r="702" spans="1:6">
      <c r="A702" t="s">
        <v>1980</v>
      </c>
      <c r="B702" t="s">
        <v>2637</v>
      </c>
      <c r="C702" t="str">
        <f>VLOOKUP(A702,dataset!B:K,9,0)</f>
        <v>Leptogenys_lohahela_MAMI0561_CASENT0247210</v>
      </c>
      <c r="D702" t="str">
        <f>VLOOKUP(A702,dataset!B:K,10,0)</f>
        <v>Leptogenys_lohahela_MAMI0561_CASENT0247210</v>
      </c>
      <c r="E702">
        <f t="shared" si="21"/>
        <v>1</v>
      </c>
    </row>
    <row r="703" spans="1:6">
      <c r="A703" t="s">
        <v>921</v>
      </c>
      <c r="B703" t="s">
        <v>2638</v>
      </c>
      <c r="C703" t="str">
        <f>VLOOKUP(A703,dataset!B:K,9,0)</f>
        <v>Leptogenys_longensis_EX2835</v>
      </c>
      <c r="D703" t="str">
        <f>VLOOKUP(A703,dataset!B:K,10,0)</f>
        <v>Leptogenys_turneri_EX2835</v>
      </c>
      <c r="E703">
        <f t="shared" si="21"/>
        <v>0</v>
      </c>
      <c r="F703" t="str">
        <f>"mv "&amp;B703&amp;".contigs.fasta "&amp;D703&amp;".contigs.fasta"</f>
        <v>mv Leptogenys_longensis_EX2835.contigs.fasta Leptogenys_turneri_EX2835.contigs.fasta</v>
      </c>
    </row>
    <row r="704" spans="1:6">
      <c r="A704" t="s">
        <v>1982</v>
      </c>
      <c r="B704" t="s">
        <v>2639</v>
      </c>
      <c r="C704" t="str">
        <f>VLOOKUP(A704,dataset!B:K,9,0)</f>
        <v>Leptogenys_lucida_MAMI0562_CASENT0296982</v>
      </c>
      <c r="D704" t="str">
        <f>VLOOKUP(A704,dataset!B:K,10,0)</f>
        <v>Leptogenys_lucida_MAMI0562_CASENT0296982</v>
      </c>
      <c r="E704">
        <f t="shared" si="21"/>
        <v>1</v>
      </c>
    </row>
    <row r="705" spans="1:6">
      <c r="A705" t="s">
        <v>3989</v>
      </c>
      <c r="B705" t="s">
        <v>4343</v>
      </c>
      <c r="C705" t="str">
        <f>VLOOKUP(A705,dataset!B:K,9,0)</f>
        <v>Leptogenys_luederwaldti_EX3086</v>
      </c>
      <c r="D705" t="str">
        <f>VLOOKUP(A705,dataset!B:K,10,0)</f>
        <v>Leptogenys_luederwaldti_EX3086</v>
      </c>
      <c r="E705">
        <f t="shared" si="21"/>
        <v>1</v>
      </c>
    </row>
    <row r="706" spans="1:6">
      <c r="A706" t="s">
        <v>3991</v>
      </c>
      <c r="B706" t="s">
        <v>4381</v>
      </c>
      <c r="C706" t="str">
        <f>VLOOKUP(A706,dataset!B:K,9,0)</f>
        <v>Leptogenys_mactans_D2415</v>
      </c>
      <c r="D706" t="str">
        <f>VLOOKUP(A706,dataset!B:K,10,0)</f>
        <v>Leptogenys_mactans_D2415</v>
      </c>
      <c r="E706">
        <f t="shared" si="21"/>
        <v>1</v>
      </c>
    </row>
    <row r="707" spans="1:6">
      <c r="A707" t="s">
        <v>1984</v>
      </c>
      <c r="B707" t="s">
        <v>2640</v>
      </c>
      <c r="C707" t="str">
        <f>VLOOKUP(A707,dataset!B:K,9,0)</f>
        <v>Leptogenys_malama_BBX463_CASENT0347708</v>
      </c>
      <c r="D707" t="str">
        <f>VLOOKUP(A707,dataset!B:K,10,0)</f>
        <v>Leptogenys_malama_BBX463_CASENT0347708</v>
      </c>
      <c r="E707">
        <f t="shared" ref="E707:E770" si="22">IF(B707=D707,1,0)</f>
        <v>1</v>
      </c>
    </row>
    <row r="708" spans="1:6">
      <c r="A708" t="s">
        <v>1986</v>
      </c>
      <c r="B708" t="s">
        <v>2641</v>
      </c>
      <c r="C708" t="str">
        <f>VLOOKUP(A708,dataset!B:K,9,0)</f>
        <v>Leptogenys_mangabe_MAMI0563_CASENT0496843</v>
      </c>
      <c r="D708" t="str">
        <f>VLOOKUP(A708,dataset!B:K,10,0)</f>
        <v>Leptogenys_mangabe_MAMI0563_CASENT0496843</v>
      </c>
      <c r="E708">
        <f t="shared" si="22"/>
        <v>1</v>
      </c>
    </row>
    <row r="709" spans="1:6">
      <c r="A709" t="s">
        <v>1988</v>
      </c>
      <c r="B709" t="s">
        <v>2642</v>
      </c>
      <c r="C709" t="str">
        <f>VLOOKUP(A709,dataset!B:K,9,0)</f>
        <v>Leptogenys_manja_MAMI0564_CASENT0071598</v>
      </c>
      <c r="D709" t="str">
        <f>VLOOKUP(A709,dataset!B:K,10,0)</f>
        <v>Leptogenys_manja_MAMI0564_CASENT0071598</v>
      </c>
      <c r="E709">
        <f t="shared" si="22"/>
        <v>1</v>
      </c>
    </row>
    <row r="710" spans="1:6">
      <c r="A710" t="s">
        <v>1990</v>
      </c>
      <c r="B710" t="s">
        <v>2643</v>
      </c>
      <c r="C710" t="str">
        <f>VLOOKUP(A710,dataset!B:K,9,0)</f>
        <v>Leptogenys_manongarivo_MAMI0565_CASENT0175360</v>
      </c>
      <c r="D710" t="str">
        <f>VLOOKUP(A710,dataset!B:K,10,0)</f>
        <v>Leptogenys_manongarivo_MAMI0565_CASENT0175360</v>
      </c>
      <c r="E710">
        <f t="shared" si="22"/>
        <v>1</v>
      </c>
    </row>
    <row r="711" spans="1:6">
      <c r="A711" t="s">
        <v>1992</v>
      </c>
      <c r="B711" t="s">
        <v>2644</v>
      </c>
      <c r="C711" t="str">
        <f>VLOOKUP(A711,dataset!B:K,9,0)</f>
        <v>Leptogenys_maxillosa_MAMI0566_CASENT0136413</v>
      </c>
      <c r="D711" t="str">
        <f>VLOOKUP(A711,dataset!B:K,10,0)</f>
        <v>Leptogenys_maxillosa_MAMI0566_CASENT0136413</v>
      </c>
      <c r="E711">
        <f t="shared" si="22"/>
        <v>1</v>
      </c>
    </row>
    <row r="712" spans="1:6">
      <c r="A712" t="s">
        <v>929</v>
      </c>
      <c r="B712" t="s">
        <v>2645</v>
      </c>
      <c r="C712" t="str">
        <f>VLOOKUP(A712,dataset!B:K,9,0)</f>
        <v>Leptogenys_maya_EX2241</v>
      </c>
      <c r="D712" t="str">
        <f>VLOOKUP(A712,dataset!B:K,10,0)</f>
        <v>Leptogenys_maya_EX2241</v>
      </c>
      <c r="E712">
        <f t="shared" si="22"/>
        <v>1</v>
      </c>
    </row>
    <row r="713" spans="1:6">
      <c r="A713" t="s">
        <v>931</v>
      </c>
      <c r="B713" t="s">
        <v>2646</v>
      </c>
      <c r="C713" t="str">
        <f>VLOOKUP(A713,dataset!B:K,9,0)</f>
        <v>Leptogenys_mengzii_EX2664</v>
      </c>
      <c r="D713" t="str">
        <f>VLOOKUP(A713,dataset!B:K,10,0)</f>
        <v>Leptogenys_mengzii_EX2664</v>
      </c>
      <c r="E713">
        <f t="shared" si="22"/>
        <v>1</v>
      </c>
    </row>
    <row r="714" spans="1:6">
      <c r="A714" t="s">
        <v>933</v>
      </c>
      <c r="B714" t="s">
        <v>2647</v>
      </c>
      <c r="C714" t="str">
        <f>VLOOKUP(A714,dataset!B:K,9,0)</f>
        <v>Leptogenys_mgb01_EX2457</v>
      </c>
      <c r="D714" t="str">
        <f>VLOOKUP(A714,dataset!B:K,10,0)</f>
        <v>Leptogenys_mgb01_EX2457</v>
      </c>
      <c r="E714">
        <f t="shared" si="22"/>
        <v>1</v>
      </c>
    </row>
    <row r="715" spans="1:6">
      <c r="A715" t="s">
        <v>935</v>
      </c>
      <c r="B715" t="s">
        <v>2648</v>
      </c>
      <c r="C715" t="str">
        <f>VLOOKUP(A715,dataset!B:K,9,0)</f>
        <v>Leptogenys_mjobergi_EX2572</v>
      </c>
      <c r="D715" t="str">
        <f>VLOOKUP(A715,dataset!B:K,10,0)</f>
        <v>Leptogenys_mjobergi_nr_EX2572</v>
      </c>
      <c r="E715">
        <f t="shared" si="22"/>
        <v>0</v>
      </c>
      <c r="F715" t="str">
        <f>"mv "&amp;B715&amp;".contigs.fasta "&amp;D715&amp;".contigs.fasta"</f>
        <v>mv Leptogenys_mjobergi_EX2572.contigs.fasta Leptogenys_mjobergi_nr_EX2572.contigs.fasta</v>
      </c>
    </row>
    <row r="716" spans="1:6">
      <c r="A716" t="s">
        <v>937</v>
      </c>
      <c r="B716" t="s">
        <v>2649</v>
      </c>
      <c r="C716" t="str">
        <f>VLOOKUP(A716,dataset!B:K,9,0)</f>
        <v>Leptogenys_montuosa_EX2242</v>
      </c>
      <c r="D716" t="str">
        <f>VLOOKUP(A716,dataset!B:K,10,0)</f>
        <v>Leptogenys_montuosa_EX2242</v>
      </c>
      <c r="E716">
        <f t="shared" si="22"/>
        <v>1</v>
      </c>
    </row>
    <row r="717" spans="1:6">
      <c r="A717" t="s">
        <v>939</v>
      </c>
      <c r="B717" t="s">
        <v>2650</v>
      </c>
      <c r="C717" t="str">
        <f>VLOOKUP(A717,dataset!B:K,9,0)</f>
        <v>Leptogenys_mutabilis_group_EX2693</v>
      </c>
      <c r="D717" t="str">
        <f>VLOOKUP(A717,dataset!B:K,10,0)</f>
        <v>Leptogenys_mutabilis_group_EX2693</v>
      </c>
      <c r="E717">
        <f t="shared" si="22"/>
        <v>1</v>
      </c>
    </row>
    <row r="718" spans="1:6">
      <c r="A718" t="s">
        <v>740</v>
      </c>
      <c r="B718" t="s">
        <v>2528</v>
      </c>
      <c r="C718" t="str">
        <f>VLOOKUP(A718,dataset!B:K,9,0)</f>
        <v>Leptogenys_MY01_EX2852</v>
      </c>
      <c r="D718" t="str">
        <f>VLOOKUP(A718,dataset!B:K,10,0)</f>
        <v>Leptogenys_myops_EX2852</v>
      </c>
      <c r="E718">
        <f t="shared" si="22"/>
        <v>0</v>
      </c>
      <c r="F718" t="str">
        <f>"mv "&amp;B718&amp;".contigs.fasta "&amp;D718&amp;".contigs.fasta"</f>
        <v>mv Leptogenys_MY01_EX2852.contigs.fasta Leptogenys_myops_EX2852.contigs.fasta</v>
      </c>
    </row>
    <row r="719" spans="1:6">
      <c r="A719" t="s">
        <v>941</v>
      </c>
      <c r="B719" t="s">
        <v>2651</v>
      </c>
      <c r="C719" t="str">
        <f>VLOOKUP(A719,dataset!B:K,9,0)</f>
        <v>Leptogenys_myops_D2180</v>
      </c>
      <c r="D719" t="str">
        <f>VLOOKUP(A719,dataset!B:K,10,0)</f>
        <v>Leptogenys_myops_D2180</v>
      </c>
      <c r="E719">
        <f t="shared" si="22"/>
        <v>1</v>
      </c>
    </row>
    <row r="720" spans="1:6">
      <c r="A720" t="s">
        <v>1994</v>
      </c>
      <c r="B720" t="s">
        <v>2652</v>
      </c>
      <c r="C720" t="str">
        <f>VLOOKUP(A720,dataset!B:K,9,0)</f>
        <v>Leptogenys_namana_MAMI0568_CASENT0175422</v>
      </c>
      <c r="D720" t="str">
        <f>VLOOKUP(A720,dataset!B:K,10,0)</f>
        <v>Leptogenys_namana_MAMI0568_CASENT0175422</v>
      </c>
      <c r="E720">
        <f t="shared" si="22"/>
        <v>1</v>
      </c>
    </row>
    <row r="721" spans="1:6">
      <c r="A721" t="s">
        <v>1996</v>
      </c>
      <c r="B721" t="s">
        <v>2653</v>
      </c>
      <c r="C721" t="str">
        <f>VLOOKUP(A721,dataset!B:K,9,0)</f>
        <v>Leptogenys_namoroka_MAMI0569_CASENT0034713</v>
      </c>
      <c r="D721" t="str">
        <f>VLOOKUP(A721,dataset!B:K,10,0)</f>
        <v>Leptogenys_namoroka_MAMI0569_CASENT0034713</v>
      </c>
      <c r="E721">
        <f t="shared" si="22"/>
        <v>1</v>
      </c>
    </row>
    <row r="722" spans="1:6">
      <c r="A722" t="s">
        <v>945</v>
      </c>
      <c r="B722" t="s">
        <v>2654</v>
      </c>
      <c r="C722" t="str">
        <f>VLOOKUP(A722,dataset!B:K,9,0)</f>
        <v>Leptogenys_neutralis_EX2836</v>
      </c>
      <c r="D722" t="str">
        <f>VLOOKUP(A722,dataset!B:K,10,0)</f>
        <v>Leptogenys_neutralis_EX2836</v>
      </c>
      <c r="E722">
        <f t="shared" si="22"/>
        <v>1</v>
      </c>
    </row>
    <row r="723" spans="1:6">
      <c r="A723" t="s">
        <v>947</v>
      </c>
      <c r="B723" t="s">
        <v>2655</v>
      </c>
      <c r="C723" t="str">
        <f>VLOOKUP(A723,dataset!B:K,9,0)</f>
        <v>Leptogenys_nitens_EX2837</v>
      </c>
      <c r="D723" t="str">
        <f>VLOOKUP(A723,dataset!B:K,10,0)</f>
        <v>Leptogenys_nitens_EX2837</v>
      </c>
      <c r="E723">
        <f t="shared" si="22"/>
        <v>1</v>
      </c>
    </row>
    <row r="724" spans="1:6">
      <c r="A724" t="s">
        <v>949</v>
      </c>
      <c r="B724" t="s">
        <v>2656</v>
      </c>
      <c r="C724" t="str">
        <f>VLOOKUP(A724,dataset!B:K,9,0)</f>
        <v>Leptogenys_oaxaca_EX2243</v>
      </c>
      <c r="D724" t="str">
        <f>VLOOKUP(A724,dataset!B:K,10,0)</f>
        <v>Leptogenys_oaxaca_EX2243</v>
      </c>
      <c r="E724">
        <f t="shared" si="22"/>
        <v>1</v>
      </c>
    </row>
    <row r="725" spans="1:6">
      <c r="A725" t="s">
        <v>951</v>
      </c>
      <c r="B725" t="s">
        <v>2657</v>
      </c>
      <c r="C725" t="str">
        <f>VLOOKUP(A725,dataset!B:K,9,0)</f>
        <v>Leptogenys_occidentalis_D2463</v>
      </c>
      <c r="D725" t="str">
        <f>VLOOKUP(A725,dataset!B:K,10,0)</f>
        <v>Leptogenys_occidentalis_D2463</v>
      </c>
      <c r="E725">
        <f t="shared" si="22"/>
        <v>1</v>
      </c>
    </row>
    <row r="726" spans="1:6">
      <c r="A726" t="s">
        <v>1998</v>
      </c>
      <c r="B726" t="s">
        <v>2658</v>
      </c>
      <c r="C726" t="str">
        <f>VLOOKUP(A726,dataset!B:K,9,0)</f>
        <v>Leptogenys_oswaldi_MAMI0800_CASENT0161852</v>
      </c>
      <c r="D726" t="str">
        <f>VLOOKUP(A726,dataset!B:K,10,0)</f>
        <v>Leptogenys_oswaldi_MAMI0800_CASENT0161852</v>
      </c>
      <c r="E726">
        <f t="shared" si="22"/>
        <v>1</v>
      </c>
    </row>
    <row r="727" spans="1:6">
      <c r="A727" t="s">
        <v>954</v>
      </c>
      <c r="B727" t="s">
        <v>2659</v>
      </c>
      <c r="C727" t="str">
        <f>VLOOKUP(A727,dataset!B:K,9,0)</f>
        <v>Leptogenys_parvula_D2101</v>
      </c>
      <c r="D727" t="str">
        <f>VLOOKUP(A727,dataset!B:K,10,0)</f>
        <v>Leptogenys_parvula_D2101</v>
      </c>
      <c r="E727">
        <f t="shared" si="22"/>
        <v>1</v>
      </c>
    </row>
    <row r="728" spans="1:6">
      <c r="A728" t="s">
        <v>2000</v>
      </c>
      <c r="B728" t="s">
        <v>2660</v>
      </c>
      <c r="C728" t="str">
        <f>VLOOKUP(A728,dataset!B:K,9,0)</f>
        <v>Leptogenys_pavesii_MAMI0570_CASENT0125598</v>
      </c>
      <c r="D728" t="str">
        <f>VLOOKUP(A728,dataset!B:K,10,0)</f>
        <v>Leptogenys_pavesii_MAMI0570_CASENT0125598</v>
      </c>
      <c r="E728">
        <f t="shared" si="22"/>
        <v>1</v>
      </c>
    </row>
    <row r="729" spans="1:6">
      <c r="A729" t="s">
        <v>742</v>
      </c>
      <c r="B729" t="s">
        <v>2529</v>
      </c>
      <c r="C729" t="str">
        <f>VLOOKUP(A729,dataset!B:K,9,0)</f>
        <v>Leptogenys_PE01_EX2841</v>
      </c>
      <c r="D729" t="str">
        <f>VLOOKUP(A729,dataset!B:K,10,0)</f>
        <v>Leptogenys_unistimulosa_EX2841</v>
      </c>
      <c r="E729">
        <f t="shared" si="22"/>
        <v>0</v>
      </c>
      <c r="F729" t="str">
        <f>"mv "&amp;B729&amp;".contigs.fasta "&amp;D729&amp;".contigs.fasta"</f>
        <v>mv Leptogenys_PE01_EX2841.contigs.fasta Leptogenys_unistimulosa_EX2841.contigs.fasta</v>
      </c>
    </row>
    <row r="730" spans="1:6">
      <c r="A730" t="s">
        <v>744</v>
      </c>
      <c r="B730" t="s">
        <v>2530</v>
      </c>
      <c r="C730" t="str">
        <f>VLOOKUP(A730,dataset!B:K,9,0)</f>
        <v>Leptogenys_PE02_EX2842</v>
      </c>
      <c r="D730" t="str">
        <f>VLOOKUP(A730,dataset!B:K,10,0)</f>
        <v>Leptogenys_PE02_EX2842</v>
      </c>
      <c r="E730">
        <f t="shared" si="22"/>
        <v>1</v>
      </c>
    </row>
    <row r="731" spans="1:6">
      <c r="A731" t="s">
        <v>746</v>
      </c>
      <c r="B731" t="s">
        <v>2531</v>
      </c>
      <c r="C731" t="str">
        <f>VLOOKUP(A731,dataset!B:K,9,0)</f>
        <v>Leptogenys_PE03_EX2843</v>
      </c>
      <c r="D731" t="str">
        <f>VLOOKUP(A731,dataset!B:K,10,0)</f>
        <v>Leptogenys_PE03_EX2843</v>
      </c>
      <c r="E731">
        <f t="shared" si="22"/>
        <v>1</v>
      </c>
    </row>
    <row r="732" spans="1:6">
      <c r="A732" t="s">
        <v>957</v>
      </c>
      <c r="B732" t="s">
        <v>2661</v>
      </c>
      <c r="C732" t="str">
        <f>VLOOKUP(A732,dataset!B:K,9,0)</f>
        <v>Leptogenys_peninsularis_EX2838</v>
      </c>
      <c r="D732" t="str">
        <f>VLOOKUP(A732,dataset!B:K,10,0)</f>
        <v>Leptogenys_peninsularis_EX2838</v>
      </c>
      <c r="E732">
        <f t="shared" si="22"/>
        <v>1</v>
      </c>
    </row>
    <row r="733" spans="1:6">
      <c r="A733" t="s">
        <v>959</v>
      </c>
      <c r="B733" t="s">
        <v>2662</v>
      </c>
      <c r="C733" t="str">
        <f>VLOOKUP(A733,dataset!B:K,9,0)</f>
        <v>Leptogenys_peringueyi_EX2867</v>
      </c>
      <c r="D733" t="str">
        <f>VLOOKUP(A733,dataset!B:K,10,0)</f>
        <v>Leptogenys_peringueyi_EX2867</v>
      </c>
      <c r="E733">
        <f t="shared" si="22"/>
        <v>1</v>
      </c>
    </row>
    <row r="734" spans="1:6">
      <c r="A734" t="s">
        <v>961</v>
      </c>
      <c r="B734" t="s">
        <v>2663</v>
      </c>
      <c r="C734" t="str">
        <f>VLOOKUP(A734,dataset!B:K,9,0)</f>
        <v>Leptogenys_peruana_EX2839</v>
      </c>
      <c r="D734" t="str">
        <f>VLOOKUP(A734,dataset!B:K,10,0)</f>
        <v>Leptogenys_peruana_EX2839</v>
      </c>
      <c r="E734">
        <f t="shared" si="22"/>
        <v>1</v>
      </c>
    </row>
    <row r="735" spans="1:6">
      <c r="A735" t="s">
        <v>748</v>
      </c>
      <c r="B735" t="s">
        <v>2532</v>
      </c>
      <c r="C735" t="str">
        <f>VLOOKUP(A735,dataset!B:K,9,0)</f>
        <v>Leptogenys_PG01_EX2846</v>
      </c>
      <c r="D735" t="str">
        <f>VLOOKUP(A735,dataset!B:K,10,0)</f>
        <v>Leptogenys_PG01_EX2846</v>
      </c>
      <c r="E735">
        <f t="shared" si="22"/>
        <v>1</v>
      </c>
    </row>
    <row r="736" spans="1:6">
      <c r="A736" t="s">
        <v>750</v>
      </c>
      <c r="B736" t="s">
        <v>2533</v>
      </c>
      <c r="C736" t="str">
        <f>VLOOKUP(A736,dataset!B:K,9,0)</f>
        <v>Leptogenys_PH01_EX2848</v>
      </c>
      <c r="D736" t="str">
        <f>VLOOKUP(A736,dataset!B:K,10,0)</f>
        <v>Leptogenys_PH01_EX2848</v>
      </c>
      <c r="E736">
        <f t="shared" si="22"/>
        <v>1</v>
      </c>
    </row>
    <row r="737" spans="1:5">
      <c r="A737" t="s">
        <v>752</v>
      </c>
      <c r="B737" t="s">
        <v>2534</v>
      </c>
      <c r="C737" t="str">
        <f>VLOOKUP(A737,dataset!B:K,9,0)</f>
        <v>Leptogenys_PH02_EX2849</v>
      </c>
      <c r="D737" t="str">
        <f>VLOOKUP(A737,dataset!B:K,10,0)</f>
        <v>Leptogenys_PH02_EX2849</v>
      </c>
      <c r="E737">
        <f t="shared" si="22"/>
        <v>1</v>
      </c>
    </row>
    <row r="738" spans="1:5">
      <c r="A738" t="s">
        <v>754</v>
      </c>
      <c r="B738" t="s">
        <v>2535</v>
      </c>
      <c r="C738" t="str">
        <f>VLOOKUP(A738,dataset!B:K,9,0)</f>
        <v>Leptogenys_PH03_EX2850</v>
      </c>
      <c r="D738" t="str">
        <f>VLOOKUP(A738,dataset!B:K,10,0)</f>
        <v>Leptogenys_PH03_EX2850</v>
      </c>
      <c r="E738">
        <f t="shared" si="22"/>
        <v>1</v>
      </c>
    </row>
    <row r="739" spans="1:5">
      <c r="A739" t="s">
        <v>756</v>
      </c>
      <c r="B739" t="s">
        <v>2536</v>
      </c>
      <c r="C739" t="str">
        <f>VLOOKUP(A739,dataset!B:K,9,0)</f>
        <v>Leptogenys_PH04_EX2851</v>
      </c>
      <c r="D739" t="str">
        <f>VLOOKUP(A739,dataset!B:K,10,0)</f>
        <v>Leptogenys_PH04_EX2851</v>
      </c>
      <c r="E739">
        <f t="shared" si="22"/>
        <v>1</v>
      </c>
    </row>
    <row r="740" spans="1:5">
      <c r="A740" t="s">
        <v>2002</v>
      </c>
      <c r="B740" t="s">
        <v>2664</v>
      </c>
      <c r="C740" t="str">
        <f>VLOOKUP(A740,dataset!B:K,9,0)</f>
        <v>Leptogenys_pilaka_MAMI0571_CASENT0428116</v>
      </c>
      <c r="D740" t="str">
        <f>VLOOKUP(A740,dataset!B:K,10,0)</f>
        <v>Leptogenys_pilaka_MAMI0571_CASENT0428116</v>
      </c>
      <c r="E740">
        <f t="shared" si="22"/>
        <v>1</v>
      </c>
    </row>
    <row r="741" spans="1:5">
      <c r="A741" t="s">
        <v>964</v>
      </c>
      <c r="B741" t="s">
        <v>2665</v>
      </c>
      <c r="C741" t="str">
        <f>VLOOKUP(A741,dataset!B:K,9,0)</f>
        <v>Leptogenys_pinna_EX2244</v>
      </c>
      <c r="D741" t="str">
        <f>VLOOKUP(A741,dataset!B:K,10,0)</f>
        <v>Leptogenys_pinna_EX2244</v>
      </c>
      <c r="E741">
        <f t="shared" si="22"/>
        <v>1</v>
      </c>
    </row>
    <row r="742" spans="1:5">
      <c r="A742" t="s">
        <v>966</v>
      </c>
      <c r="B742" t="s">
        <v>2666</v>
      </c>
      <c r="C742" t="str">
        <f>VLOOKUP(A742,dataset!B:K,9,0)</f>
        <v>Leptogenys_processionalis_EX2321</v>
      </c>
      <c r="D742" t="str">
        <f>VLOOKUP(A742,dataset!B:K,10,0)</f>
        <v>Leptogenys_processionalis_EX2321</v>
      </c>
      <c r="E742">
        <f t="shared" si="22"/>
        <v>1</v>
      </c>
    </row>
    <row r="743" spans="1:5">
      <c r="A743" t="s">
        <v>968</v>
      </c>
      <c r="B743" t="s">
        <v>2667</v>
      </c>
      <c r="C743" t="str">
        <f>VLOOKUP(A743,dataset!B:K,9,0)</f>
        <v>Leptogenys_pubiceps_EX2330</v>
      </c>
      <c r="D743" t="str">
        <f>VLOOKUP(A743,dataset!B:K,10,0)</f>
        <v>Leptogenys_pubiceps_EX2330</v>
      </c>
      <c r="E743">
        <f t="shared" si="22"/>
        <v>1</v>
      </c>
    </row>
    <row r="744" spans="1:5">
      <c r="A744" t="s">
        <v>970</v>
      </c>
      <c r="B744" t="s">
        <v>2668</v>
      </c>
      <c r="C744" t="str">
        <f>VLOOKUP(A744,dataset!B:K,9,0)</f>
        <v>Leptogenys_punctaticeps_EX2331</v>
      </c>
      <c r="D744" t="str">
        <f>VLOOKUP(A744,dataset!B:K,10,0)</f>
        <v>Leptogenys_punctaticeps_EX2331</v>
      </c>
      <c r="E744">
        <f t="shared" si="22"/>
        <v>1</v>
      </c>
    </row>
    <row r="745" spans="1:5">
      <c r="A745" t="s">
        <v>3993</v>
      </c>
      <c r="B745" t="s">
        <v>4269</v>
      </c>
      <c r="C745" t="str">
        <f>VLOOKUP(A745,dataset!B:K,9,0)</f>
        <v>Leptogenys_purpurea_EX3016</v>
      </c>
      <c r="D745" t="str">
        <f>VLOOKUP(A745,dataset!B:K,10,0)</f>
        <v>Leptogenys_purpurea_EX3016</v>
      </c>
      <c r="E745">
        <f t="shared" si="22"/>
        <v>1</v>
      </c>
    </row>
    <row r="746" spans="1:5">
      <c r="A746" t="s">
        <v>972</v>
      </c>
      <c r="B746" t="s">
        <v>2669</v>
      </c>
      <c r="C746" t="str">
        <f>VLOOKUP(A746,dataset!B:K,9,0)</f>
        <v>Leptogenys_pusilla_EX2362</v>
      </c>
      <c r="D746" t="str">
        <f>VLOOKUP(A746,dataset!B:K,10,0)</f>
        <v>Leptogenys_pusilla_EX2362</v>
      </c>
      <c r="E746">
        <f t="shared" si="22"/>
        <v>1</v>
      </c>
    </row>
    <row r="747" spans="1:5">
      <c r="A747" t="s">
        <v>974</v>
      </c>
      <c r="B747" t="s">
        <v>2670</v>
      </c>
      <c r="C747" t="str">
        <f>VLOOKUP(A747,dataset!B:K,9,0)</f>
        <v>Leptogenys_quadrata_EX2332</v>
      </c>
      <c r="D747" t="str">
        <f>VLOOKUP(A747,dataset!B:K,10,0)</f>
        <v>Leptogenys_quadrata_EX2332</v>
      </c>
      <c r="E747">
        <f t="shared" si="22"/>
        <v>1</v>
      </c>
    </row>
    <row r="748" spans="1:5">
      <c r="A748" t="s">
        <v>976</v>
      </c>
      <c r="B748" t="s">
        <v>2671</v>
      </c>
      <c r="C748" t="str">
        <f>VLOOKUP(A748,dataset!B:K,9,0)</f>
        <v>Leptogenys_quiriguana_D2102</v>
      </c>
      <c r="D748" t="str">
        <f>VLOOKUP(A748,dataset!B:K,10,0)</f>
        <v>Leptogenys_quiriguana_D2102</v>
      </c>
      <c r="E748">
        <f t="shared" si="22"/>
        <v>1</v>
      </c>
    </row>
    <row r="749" spans="1:5">
      <c r="A749" t="s">
        <v>3995</v>
      </c>
      <c r="B749" t="s">
        <v>4352</v>
      </c>
      <c r="C749" t="str">
        <f>VLOOKUP(A749,dataset!B:K,9,0)</f>
        <v>Leptogenys_quirozi_EX3087</v>
      </c>
      <c r="D749" t="str">
        <f>VLOOKUP(A749,dataset!B:K,10,0)</f>
        <v>Leptogenys_quirozi_EX3087</v>
      </c>
      <c r="E749">
        <f t="shared" si="22"/>
        <v>1</v>
      </c>
    </row>
    <row r="750" spans="1:5">
      <c r="A750" t="s">
        <v>2004</v>
      </c>
      <c r="B750" t="s">
        <v>2672</v>
      </c>
      <c r="C750" t="str">
        <f>VLOOKUP(A750,dataset!B:K,9,0)</f>
        <v>Leptogenys_rabebe_MAMI0572_CASENT0134407</v>
      </c>
      <c r="D750" t="str">
        <f>VLOOKUP(A750,dataset!B:K,10,0)</f>
        <v>Leptogenys_rabebe_MAMI0572_CASENT0134407</v>
      </c>
      <c r="E750">
        <f t="shared" si="22"/>
        <v>1</v>
      </c>
    </row>
    <row r="751" spans="1:5">
      <c r="A751" t="s">
        <v>2006</v>
      </c>
      <c r="B751" t="s">
        <v>2673</v>
      </c>
      <c r="C751" t="str">
        <f>VLOOKUP(A751,dataset!B:K,9,0)</f>
        <v>Leptogenys_rabesoni_MAMI0573_CASENT0195431</v>
      </c>
      <c r="D751" t="str">
        <f>VLOOKUP(A751,dataset!B:K,10,0)</f>
        <v>Leptogenys_rabesoni_MAMI0573_CASENT0195431</v>
      </c>
      <c r="E751">
        <f t="shared" si="22"/>
        <v>1</v>
      </c>
    </row>
    <row r="752" spans="1:5">
      <c r="A752" t="s">
        <v>2008</v>
      </c>
      <c r="B752" t="s">
        <v>2674</v>
      </c>
      <c r="C752" t="str">
        <f>VLOOKUP(A752,dataset!B:K,9,0)</f>
        <v>Leptogenys_ralipra_MAMI0574_CASENT0247274</v>
      </c>
      <c r="D752" t="str">
        <f>VLOOKUP(A752,dataset!B:K,10,0)</f>
        <v>Leptogenys_ralipra_MAMI0574_CASENT0247274</v>
      </c>
      <c r="E752">
        <f t="shared" si="22"/>
        <v>1</v>
      </c>
    </row>
    <row r="753" spans="1:5">
      <c r="A753" t="s">
        <v>981</v>
      </c>
      <c r="B753" t="s">
        <v>2675</v>
      </c>
      <c r="C753" t="str">
        <f>VLOOKUP(A753,dataset!B:K,9,0)</f>
        <v>Leptogenys_regis_D2494</v>
      </c>
      <c r="D753" t="str">
        <f>VLOOKUP(A753,dataset!B:K,10,0)</f>
        <v>Leptogenys_regis_D2494</v>
      </c>
      <c r="E753">
        <f t="shared" si="22"/>
        <v>1</v>
      </c>
    </row>
    <row r="754" spans="1:5">
      <c r="A754" t="s">
        <v>2010</v>
      </c>
      <c r="B754" t="s">
        <v>2676</v>
      </c>
      <c r="C754" t="str">
        <f>VLOOKUP(A754,dataset!B:K,9,0)</f>
        <v>Leptogenys_ridens_MAMI0575_CASENT0002500</v>
      </c>
      <c r="D754" t="str">
        <f>VLOOKUP(A754,dataset!B:K,10,0)</f>
        <v>Leptogenys_ridens_MAMI0575_CASENT0002500</v>
      </c>
      <c r="E754">
        <f t="shared" si="22"/>
        <v>1</v>
      </c>
    </row>
    <row r="755" spans="1:5">
      <c r="A755" t="s">
        <v>984</v>
      </c>
      <c r="B755" t="s">
        <v>2677</v>
      </c>
      <c r="C755" t="str">
        <f>VLOOKUP(A755,dataset!B:K,9,0)</f>
        <v>Leptogenys_ritae_D2103</v>
      </c>
      <c r="D755" t="str">
        <f>VLOOKUP(A755,dataset!B:K,10,0)</f>
        <v>Leptogenys_ritae_D2103</v>
      </c>
      <c r="E755">
        <f t="shared" si="22"/>
        <v>1</v>
      </c>
    </row>
    <row r="756" spans="1:5">
      <c r="A756" t="s">
        <v>986</v>
      </c>
      <c r="B756" t="s">
        <v>2678</v>
      </c>
      <c r="C756" t="str">
        <f>VLOOKUP(A756,dataset!B:K,9,0)</f>
        <v>Leptogenys_rouxi_EX2573</v>
      </c>
      <c r="D756" t="str">
        <f>VLOOKUP(A756,dataset!B:K,10,0)</f>
        <v>Leptogenys_rouxi_EX2573</v>
      </c>
      <c r="E756">
        <f t="shared" si="22"/>
        <v>1</v>
      </c>
    </row>
    <row r="757" spans="1:5">
      <c r="A757" t="s">
        <v>988</v>
      </c>
      <c r="B757" t="s">
        <v>2679</v>
      </c>
      <c r="C757" t="str">
        <f>VLOOKUP(A757,dataset!B:K,9,0)</f>
        <v>Leptogenys_rufa_EX2333</v>
      </c>
      <c r="D757" t="str">
        <f>VLOOKUP(A757,dataset!B:K,10,0)</f>
        <v>Leptogenys_rufa_EX2333</v>
      </c>
      <c r="E757">
        <f t="shared" si="22"/>
        <v>1</v>
      </c>
    </row>
    <row r="758" spans="1:5">
      <c r="A758" t="s">
        <v>2012</v>
      </c>
      <c r="B758" t="s">
        <v>2680</v>
      </c>
      <c r="C758" t="str">
        <f>VLOOKUP(A758,dataset!B:K,9,0)</f>
        <v>Leptogenys_sahamalaza_MAMI0576_CASENT0416181</v>
      </c>
      <c r="D758" t="str">
        <f>VLOOKUP(A758,dataset!B:K,10,0)</f>
        <v>Leptogenys_sahamalaza_MAMI0576_CASENT0416181</v>
      </c>
      <c r="E758">
        <f t="shared" si="22"/>
        <v>1</v>
      </c>
    </row>
    <row r="759" spans="1:5">
      <c r="A759" t="s">
        <v>2014</v>
      </c>
      <c r="B759" t="s">
        <v>2681</v>
      </c>
      <c r="C759" t="str">
        <f>VLOOKUP(A759,dataset!B:K,9,0)</f>
        <v>Leptogenys_saussurei_MAMI0577_CASENT0162147</v>
      </c>
      <c r="D759" t="str">
        <f>VLOOKUP(A759,dataset!B:K,10,0)</f>
        <v>Leptogenys_saussurei_MAMI0577_CASENT0162147</v>
      </c>
      <c r="E759">
        <f t="shared" si="22"/>
        <v>1</v>
      </c>
    </row>
    <row r="760" spans="1:5">
      <c r="A760" t="s">
        <v>992</v>
      </c>
      <c r="B760" t="s">
        <v>2682</v>
      </c>
      <c r="C760" t="str">
        <f>VLOOKUP(A760,dataset!B:K,9,0)</f>
        <v>Leptogenys_schwabi_D2489</v>
      </c>
      <c r="D760" t="str">
        <f>VLOOKUP(A760,dataset!B:K,10,0)</f>
        <v>Leptogenys_schwabi_D2489</v>
      </c>
      <c r="E760">
        <f t="shared" si="22"/>
        <v>1</v>
      </c>
    </row>
    <row r="761" spans="1:5">
      <c r="A761" t="s">
        <v>994</v>
      </c>
      <c r="B761" t="s">
        <v>2683</v>
      </c>
      <c r="C761" t="str">
        <f>VLOOKUP(A761,dataset!B:K,9,0)</f>
        <v>Leptogenys_sjostedti_EX2574</v>
      </c>
      <c r="D761" t="str">
        <f>VLOOKUP(A761,dataset!B:K,10,0)</f>
        <v>Leptogenys_sjostedti_EX2574</v>
      </c>
      <c r="E761">
        <f t="shared" si="22"/>
        <v>1</v>
      </c>
    </row>
    <row r="762" spans="1:5">
      <c r="A762" t="s">
        <v>996</v>
      </c>
      <c r="B762" t="s">
        <v>2684</v>
      </c>
      <c r="C762" t="str">
        <f>VLOOKUP(A762,dataset!B:K,9,0)</f>
        <v>Leptogenys_sjostedti_nr_D2104</v>
      </c>
      <c r="D762" t="str">
        <f>VLOOKUP(A762,dataset!B:K,10,0)</f>
        <v>Leptogenys_sjostedti_nr_D2104</v>
      </c>
      <c r="E762">
        <f t="shared" si="22"/>
        <v>1</v>
      </c>
    </row>
    <row r="763" spans="1:5">
      <c r="A763" t="s">
        <v>998</v>
      </c>
      <c r="B763" t="s">
        <v>2685</v>
      </c>
      <c r="C763" t="str">
        <f>VLOOKUP(A763,dataset!B:K,9,0)</f>
        <v>Leptogenys_sonora_EX2777</v>
      </c>
      <c r="D763" t="str">
        <f>VLOOKUP(A763,dataset!B:K,10,0)</f>
        <v>Leptogenys_peninsularis_nr_EX2777</v>
      </c>
      <c r="E763">
        <f t="shared" si="22"/>
        <v>0</v>
      </c>
    </row>
    <row r="764" spans="1:5">
      <c r="A764" t="s">
        <v>1000</v>
      </c>
      <c r="B764" t="s">
        <v>2686</v>
      </c>
      <c r="C764" t="str">
        <f>VLOOKUP(A764,dataset!B:K,9,0)</f>
        <v>Leptogenys_stuhlmanni_EX2868</v>
      </c>
      <c r="D764" t="str">
        <f>VLOOKUP(A764,dataset!B:K,10,0)</f>
        <v>Leptogenys_stuhlmanni_EX2868</v>
      </c>
      <c r="E764">
        <f t="shared" si="22"/>
        <v>1</v>
      </c>
    </row>
    <row r="765" spans="1:5">
      <c r="A765" t="s">
        <v>2016</v>
      </c>
      <c r="B765" t="s">
        <v>2687</v>
      </c>
      <c r="C765" t="str">
        <f>VLOOKUP(A765,dataset!B:K,9,0)</f>
        <v>Leptogenys_suarensis_MAMI0578_CASENT0136115</v>
      </c>
      <c r="D765" t="str">
        <f>VLOOKUP(A765,dataset!B:K,10,0)</f>
        <v>Leptogenys_suarensis_MAMI0578_CASENT0136115</v>
      </c>
      <c r="E765">
        <f t="shared" si="22"/>
        <v>1</v>
      </c>
    </row>
    <row r="766" spans="1:5">
      <c r="A766" t="s">
        <v>2018</v>
      </c>
      <c r="B766" t="s">
        <v>2688</v>
      </c>
      <c r="C766" t="str">
        <f>VLOOKUP(A766,dataset!B:K,9,0)</f>
        <v>Leptogenys_tatsimo_MAMI0579_CASENT0247281</v>
      </c>
      <c r="D766" t="str">
        <f>VLOOKUP(A766,dataset!B:K,10,0)</f>
        <v>Leptogenys_tatsimo_MAMI0579_CASENT0247281</v>
      </c>
      <c r="E766">
        <f t="shared" si="22"/>
        <v>1</v>
      </c>
    </row>
    <row r="767" spans="1:5">
      <c r="A767" t="s">
        <v>758</v>
      </c>
      <c r="B767" t="s">
        <v>2537</v>
      </c>
      <c r="C767" t="str">
        <f>VLOOKUP(A767,dataset!B:K,9,0)</f>
        <v>Leptogenys_TH01_EX2853</v>
      </c>
      <c r="D767" t="str">
        <f>VLOOKUP(A767,dataset!B:K,10,0)</f>
        <v>Leptogenys_harmsi_EX2853</v>
      </c>
      <c r="E767">
        <f t="shared" si="22"/>
        <v>0</v>
      </c>
    </row>
    <row r="768" spans="1:5">
      <c r="A768" t="s">
        <v>760</v>
      </c>
      <c r="B768" t="s">
        <v>2538</v>
      </c>
      <c r="C768" t="str">
        <f>VLOOKUP(A768,dataset!B:K,9,0)</f>
        <v>Leptogenys_TH02_EX2854</v>
      </c>
      <c r="D768" t="str">
        <f>VLOOKUP(A768,dataset!B:K,10,0)</f>
        <v>Leptogenys_TH02_EX2854</v>
      </c>
      <c r="E768">
        <f t="shared" si="22"/>
        <v>1</v>
      </c>
    </row>
    <row r="769" spans="1:6">
      <c r="A769" t="s">
        <v>762</v>
      </c>
      <c r="B769" t="s">
        <v>2539</v>
      </c>
      <c r="C769" t="str">
        <f>VLOOKUP(A769,dataset!B:K,9,0)</f>
        <v>Leptogenys_TH03_EX2855</v>
      </c>
      <c r="D769" t="str">
        <f>VLOOKUP(A769,dataset!B:K,10,0)</f>
        <v>Leptogenys_TH03_EX2855</v>
      </c>
      <c r="E769">
        <f t="shared" si="22"/>
        <v>1</v>
      </c>
    </row>
    <row r="770" spans="1:6">
      <c r="A770" t="s">
        <v>764</v>
      </c>
      <c r="B770" t="s">
        <v>2540</v>
      </c>
      <c r="C770" t="str">
        <f>VLOOKUP(A770,dataset!B:K,9,0)</f>
        <v>Leptogenys_TH04_EX2856</v>
      </c>
      <c r="D770" t="str">
        <f>VLOOKUP(A770,dataset!B:K,10,0)</f>
        <v>Leptogenys_TH04_EX2856</v>
      </c>
      <c r="E770">
        <f t="shared" si="22"/>
        <v>1</v>
      </c>
    </row>
    <row r="771" spans="1:6">
      <c r="A771" t="s">
        <v>766</v>
      </c>
      <c r="B771" t="s">
        <v>2541</v>
      </c>
      <c r="C771" t="str">
        <f>VLOOKUP(A771,dataset!B:K,9,0)</f>
        <v>Leptogenys_TH05_EX2857</v>
      </c>
      <c r="D771" t="str">
        <f>VLOOKUP(A771,dataset!B:K,10,0)</f>
        <v>Leptogenys_TH05_EX2857</v>
      </c>
      <c r="E771">
        <f t="shared" ref="E771:E834" si="23">IF(B771=D771,1,0)</f>
        <v>1</v>
      </c>
    </row>
    <row r="772" spans="1:6">
      <c r="A772" t="s">
        <v>768</v>
      </c>
      <c r="B772" t="s">
        <v>2542</v>
      </c>
      <c r="C772" t="str">
        <f>VLOOKUP(A772,dataset!B:K,9,0)</f>
        <v>Leptogenys_TH06_EX2858</v>
      </c>
      <c r="D772" t="str">
        <f>VLOOKUP(A772,dataset!B:K,10,0)</f>
        <v>Leptogenys_TH06_EX2858</v>
      </c>
      <c r="E772">
        <f t="shared" si="23"/>
        <v>1</v>
      </c>
    </row>
    <row r="773" spans="1:6">
      <c r="A773" t="s">
        <v>770</v>
      </c>
      <c r="B773" t="s">
        <v>2543</v>
      </c>
      <c r="C773" t="str">
        <f>VLOOKUP(A773,dataset!B:K,9,0)</f>
        <v>Leptogenys_TH07_EX2859</v>
      </c>
      <c r="D773" t="str">
        <f>VLOOKUP(A773,dataset!B:K,10,0)</f>
        <v>Leptogenys_TH07_EX2859</v>
      </c>
      <c r="E773">
        <f t="shared" si="23"/>
        <v>1</v>
      </c>
    </row>
    <row r="774" spans="1:6">
      <c r="A774" t="s">
        <v>772</v>
      </c>
      <c r="B774" t="s">
        <v>2544</v>
      </c>
      <c r="C774" t="str">
        <f>VLOOKUP(A774,dataset!B:K,9,0)</f>
        <v>Leptogenys_TH08_EX2860</v>
      </c>
      <c r="D774" t="str">
        <f>VLOOKUP(A774,dataset!B:K,10,0)</f>
        <v>Leptogenys_TH08_EX2860</v>
      </c>
      <c r="E774">
        <f t="shared" si="23"/>
        <v>1</v>
      </c>
    </row>
    <row r="775" spans="1:6">
      <c r="A775" t="s">
        <v>774</v>
      </c>
      <c r="B775" t="s">
        <v>2545</v>
      </c>
      <c r="C775" t="str">
        <f>VLOOKUP(A775,dataset!B:K,9,0)</f>
        <v>Leptogenys_TH09_EX2861</v>
      </c>
      <c r="D775" t="str">
        <f>VLOOKUP(A775,dataset!B:K,10,0)</f>
        <v>Leptogenys_TH09_EX2861</v>
      </c>
      <c r="E775">
        <f t="shared" si="23"/>
        <v>1</v>
      </c>
    </row>
    <row r="776" spans="1:6">
      <c r="A776" t="s">
        <v>1004</v>
      </c>
      <c r="B776" t="s">
        <v>2689</v>
      </c>
      <c r="C776" t="str">
        <f>VLOOKUP(A776,dataset!B:K,9,0)</f>
        <v>Leptogenys_tiobil_EX2334</v>
      </c>
      <c r="D776" t="str">
        <f>VLOOKUP(A776,dataset!B:K,10,0)</f>
        <v>Leptogenys_tiobil_EX2334</v>
      </c>
      <c r="E776">
        <f t="shared" si="23"/>
        <v>1</v>
      </c>
    </row>
    <row r="777" spans="1:6">
      <c r="A777" t="s">
        <v>1006</v>
      </c>
      <c r="B777" t="s">
        <v>2690</v>
      </c>
      <c r="C777" t="str">
        <f>VLOOKUP(A777,dataset!B:K,9,0)</f>
        <v>Leptogenys_titan_D2457</v>
      </c>
      <c r="D777" t="str">
        <f>VLOOKUP(A777,dataset!B:K,10,0)</f>
        <v>Leptogenys_titan_D2457</v>
      </c>
      <c r="E777">
        <f t="shared" si="23"/>
        <v>1</v>
      </c>
    </row>
    <row r="778" spans="1:6">
      <c r="A778" t="s">
        <v>2020</v>
      </c>
      <c r="B778" t="s">
        <v>2691</v>
      </c>
      <c r="C778" t="str">
        <f>VLOOKUP(A778,dataset!B:K,9,0)</f>
        <v>Leptogenys_toeraniva_MAMI0799_CASENT0067668</v>
      </c>
      <c r="D778" t="str">
        <f>VLOOKUP(A778,dataset!B:K,10,0)</f>
        <v>Leptogenys_toeraniva_MAMI0799_CASENT0067668</v>
      </c>
      <c r="E778">
        <f t="shared" si="23"/>
        <v>1</v>
      </c>
    </row>
    <row r="779" spans="1:6">
      <c r="A779" t="s">
        <v>2022</v>
      </c>
      <c r="B779" t="s">
        <v>2692</v>
      </c>
      <c r="C779" t="str">
        <f>VLOOKUP(A779,dataset!B:K,9,0)</f>
        <v>Leptogenys_truncatirostris_MAMI0798_CASENT0492967</v>
      </c>
      <c r="D779" t="str">
        <f>VLOOKUP(A779,dataset!B:K,10,0)</f>
        <v>Leptogenys_truncatirostris_MAMI0798_CASENT0492967</v>
      </c>
      <c r="E779">
        <f t="shared" si="23"/>
        <v>1</v>
      </c>
    </row>
    <row r="780" spans="1:6">
      <c r="A780" t="s">
        <v>2024</v>
      </c>
      <c r="B780" t="s">
        <v>2693</v>
      </c>
      <c r="C780" t="str">
        <f>VLOOKUP(A780,dataset!B:K,9,0)</f>
        <v>Leptogenys_tsingy_MAMI0580_CASENT0247215</v>
      </c>
      <c r="D780" t="str">
        <f>VLOOKUP(A780,dataset!B:K,10,0)</f>
        <v>Leptogenys_tsingy_MAMI0580_CASENT0247215</v>
      </c>
      <c r="E780">
        <f t="shared" si="23"/>
        <v>1</v>
      </c>
    </row>
    <row r="781" spans="1:6">
      <c r="A781" t="s">
        <v>3997</v>
      </c>
      <c r="B781" t="s">
        <v>4408</v>
      </c>
      <c r="C781" t="str">
        <f>VLOOKUP(A781,dataset!B:K,9,0)</f>
        <v>Leptogenys_turneri_D2602</v>
      </c>
      <c r="D781" t="str">
        <f>VLOOKUP(A781,dataset!B:K,10,0)</f>
        <v>Leptogenys_turneri_D2602</v>
      </c>
      <c r="E781">
        <f t="shared" si="23"/>
        <v>1</v>
      </c>
    </row>
    <row r="782" spans="1:6">
      <c r="A782" t="s">
        <v>776</v>
      </c>
      <c r="B782" t="s">
        <v>2546</v>
      </c>
      <c r="C782" t="str">
        <f>VLOOKUP(A782,dataset!B:K,9,0)</f>
        <v>Leptogenys_UG01_EX2881</v>
      </c>
      <c r="D782" t="str">
        <f>VLOOKUP(A782,dataset!B:K,10,0)</f>
        <v>Leptogenys_UG01_EX2881</v>
      </c>
      <c r="E782">
        <f t="shared" si="23"/>
        <v>1</v>
      </c>
    </row>
    <row r="783" spans="1:6">
      <c r="A783" t="s">
        <v>778</v>
      </c>
      <c r="B783" t="s">
        <v>2547</v>
      </c>
      <c r="C783" t="str">
        <f>VLOOKUP(A783,dataset!B:K,9,0)</f>
        <v>Leptogenys_UG02_EX2882</v>
      </c>
      <c r="D783" t="str">
        <f>VLOOKUP(A783,dataset!B:K,10,0)</f>
        <v>Leptogenys_crustosa_EX2882</v>
      </c>
      <c r="E783">
        <f t="shared" si="23"/>
        <v>0</v>
      </c>
      <c r="F783" t="str">
        <f>"mv "&amp;B783&amp;".contigs.fasta "&amp;D783&amp;".contigs.fasta"</f>
        <v>mv Leptogenys_UG02_EX2882.contigs.fasta Leptogenys_crustosa_EX2882.contigs.fasta</v>
      </c>
    </row>
    <row r="784" spans="1:6">
      <c r="A784" t="s">
        <v>780</v>
      </c>
      <c r="B784" t="s">
        <v>2548</v>
      </c>
      <c r="C784" t="str">
        <f>VLOOKUP(A784,dataset!B:K,9,0)</f>
        <v>Leptogenys_UG03_EX2883</v>
      </c>
      <c r="D784" t="str">
        <f>VLOOKUP(A784,dataset!B:K,10,0)</f>
        <v>Leptogenys_UG03_EX2883</v>
      </c>
      <c r="E784">
        <f t="shared" si="23"/>
        <v>1</v>
      </c>
    </row>
    <row r="785" spans="1:6">
      <c r="A785" t="s">
        <v>782</v>
      </c>
      <c r="B785" t="s">
        <v>2549</v>
      </c>
      <c r="C785" t="str">
        <f>VLOOKUP(A785,dataset!B:K,9,0)</f>
        <v>Leptogenys_UG04_EX2884</v>
      </c>
      <c r="D785" t="str">
        <f>VLOOKUP(A785,dataset!B:K,10,0)</f>
        <v>Leptogenys_camerunensis_EX2884</v>
      </c>
      <c r="E785">
        <f t="shared" si="23"/>
        <v>0</v>
      </c>
      <c r="F785" t="str">
        <f>"mv "&amp;B785&amp;".contigs.fasta "&amp;D785&amp;".contigs.fasta"</f>
        <v>mv Leptogenys_UG04_EX2884.contigs.fasta Leptogenys_camerunensis_EX2884.contigs.fasta</v>
      </c>
    </row>
    <row r="786" spans="1:6">
      <c r="A786" t="s">
        <v>784</v>
      </c>
      <c r="B786" t="s">
        <v>2550</v>
      </c>
      <c r="C786" t="str">
        <f>VLOOKUP(A786,dataset!B:K,9,0)</f>
        <v>Leptogenys_UG05_EX2885</v>
      </c>
      <c r="D786" t="str">
        <f>VLOOKUP(A786,dataset!B:K,10,0)</f>
        <v>Leptogenys_UG05_EX2885</v>
      </c>
      <c r="E786">
        <f t="shared" si="23"/>
        <v>1</v>
      </c>
    </row>
    <row r="787" spans="1:6">
      <c r="A787" t="s">
        <v>786</v>
      </c>
      <c r="B787" t="s">
        <v>2551</v>
      </c>
      <c r="C787" t="str">
        <f>VLOOKUP(A787,dataset!B:K,9,0)</f>
        <v>Leptogenys_UG06_EX2886</v>
      </c>
      <c r="D787" t="str">
        <f>VLOOKUP(A787,dataset!B:K,10,0)</f>
        <v>Leptogenys_UG06_EX2886</v>
      </c>
      <c r="E787">
        <f t="shared" si="23"/>
        <v>1</v>
      </c>
    </row>
    <row r="788" spans="1:6">
      <c r="A788" t="s">
        <v>1011</v>
      </c>
      <c r="B788" t="s">
        <v>2694</v>
      </c>
      <c r="C788" t="str">
        <f>VLOOKUP(A788,dataset!B:K,9,0)</f>
        <v>Leptogenys_unistimulosa_EX2458</v>
      </c>
      <c r="D788" t="str">
        <f>VLOOKUP(A788,dataset!B:K,10,0)</f>
        <v>Leptogenys_unistimulosa_EX2458</v>
      </c>
      <c r="E788">
        <f t="shared" si="23"/>
        <v>1</v>
      </c>
    </row>
    <row r="789" spans="1:6">
      <c r="A789" t="s">
        <v>2026</v>
      </c>
      <c r="B789" t="s">
        <v>2695</v>
      </c>
      <c r="C789" t="str">
        <f>VLOOKUP(A789,dataset!B:K,9,0)</f>
        <v>Leptogenys_variabilis_MAMI0581_CASENT0247206</v>
      </c>
      <c r="D789" t="str">
        <f>VLOOKUP(A789,dataset!B:K,10,0)</f>
        <v>Leptogenys_variabilis_MAMI0581_CASENT0247206</v>
      </c>
      <c r="E789">
        <f t="shared" si="23"/>
        <v>1</v>
      </c>
    </row>
    <row r="790" spans="1:6">
      <c r="A790" t="s">
        <v>2028</v>
      </c>
      <c r="B790" t="s">
        <v>2696</v>
      </c>
      <c r="C790" t="str">
        <f>VLOOKUP(A790,dataset!B:K,9,0)</f>
        <v>Leptogenys_vatovavy_MAMI0582_CASENT0061172</v>
      </c>
      <c r="D790" t="str">
        <f>VLOOKUP(A790,dataset!B:K,10,0)</f>
        <v>Leptogenys_vatovavy_MAMI0582_CASENT0061172</v>
      </c>
      <c r="E790">
        <f t="shared" si="23"/>
        <v>1</v>
      </c>
    </row>
    <row r="791" spans="1:6">
      <c r="A791" t="s">
        <v>3998</v>
      </c>
      <c r="B791" t="s">
        <v>4234</v>
      </c>
      <c r="C791" t="str">
        <f>VLOOKUP(A791,dataset!B:K,9,0)</f>
        <v>Leptogenys_violacea_EX3013</v>
      </c>
      <c r="D791" t="str">
        <f>VLOOKUP(A791,dataset!B:K,10,0)</f>
        <v>Leptogenys_violacea_EX3013</v>
      </c>
      <c r="E791">
        <f t="shared" si="23"/>
        <v>1</v>
      </c>
    </row>
    <row r="792" spans="1:6">
      <c r="A792" t="s">
        <v>2030</v>
      </c>
      <c r="B792" t="s">
        <v>2697</v>
      </c>
      <c r="C792" t="str">
        <f>VLOOKUP(A792,dataset!B:K,9,0)</f>
        <v>Leptogenys_vitsy_MAMI0583_CASENT0210132</v>
      </c>
      <c r="D792" t="str">
        <f>VLOOKUP(A792,dataset!B:K,10,0)</f>
        <v>Leptogenys_vitsy_MAMI0583_CASENT0210132</v>
      </c>
      <c r="E792">
        <f t="shared" si="23"/>
        <v>1</v>
      </c>
    </row>
    <row r="793" spans="1:6">
      <c r="A793" t="s">
        <v>2032</v>
      </c>
      <c r="B793" t="s">
        <v>2698</v>
      </c>
      <c r="C793" t="str">
        <f>VLOOKUP(A793,dataset!B:K,9,0)</f>
        <v>Leptogenys_voeltzkowi_MAMI0584_CASENT0134383</v>
      </c>
      <c r="D793" t="str">
        <f>VLOOKUP(A793,dataset!B:K,10,0)</f>
        <v>Leptogenys_voeltzkowi_MAMI0584_CASENT0134383</v>
      </c>
      <c r="E793">
        <f t="shared" si="23"/>
        <v>1</v>
      </c>
    </row>
    <row r="794" spans="1:6">
      <c r="A794" t="s">
        <v>1017</v>
      </c>
      <c r="B794" t="s">
        <v>2699</v>
      </c>
      <c r="C794" t="str">
        <f>VLOOKUP(A794,dataset!B:K,9,0)</f>
        <v>Leptogenys_volcanica_EX2370</v>
      </c>
      <c r="D794" t="str">
        <f>VLOOKUP(A794,dataset!B:K,10,0)</f>
        <v>Leptogenys_volcanica_EX2370</v>
      </c>
      <c r="E794">
        <f t="shared" si="23"/>
        <v>1</v>
      </c>
    </row>
    <row r="795" spans="1:6">
      <c r="A795" t="s">
        <v>1019</v>
      </c>
      <c r="B795" t="s">
        <v>2700</v>
      </c>
      <c r="C795" t="str">
        <f>VLOOKUP(A795,dataset!B:K,9,0)</f>
        <v>Leptogenys_wheeleri_EX2335</v>
      </c>
      <c r="D795" t="str">
        <f>VLOOKUP(A795,dataset!B:K,10,0)</f>
        <v>Leptogenys_wheeleri_EX2335</v>
      </c>
      <c r="E795">
        <f t="shared" si="23"/>
        <v>1</v>
      </c>
    </row>
    <row r="796" spans="1:6">
      <c r="A796" t="s">
        <v>4000</v>
      </c>
      <c r="B796" t="s">
        <v>4413</v>
      </c>
      <c r="C796" t="str">
        <f>VLOOKUP(A796,dataset!B:K,9,0)</f>
        <v>Leptogenys_yerburyi_nr_D2622</v>
      </c>
      <c r="D796" t="str">
        <f>VLOOKUP(A796,dataset!B:K,10,0)</f>
        <v>Leptogenys_yerburyi_nr_D2622</v>
      </c>
      <c r="E796">
        <f t="shared" si="23"/>
        <v>1</v>
      </c>
    </row>
    <row r="797" spans="1:6">
      <c r="A797" t="s">
        <v>1021</v>
      </c>
      <c r="B797" t="s">
        <v>2701</v>
      </c>
      <c r="C797" t="str">
        <f>VLOOKUP(A797,dataset!B:K,9,0)</f>
        <v>Leptogenys_yocota_EX2361</v>
      </c>
      <c r="D797" t="str">
        <f>VLOOKUP(A797,dataset!B:K,10,0)</f>
        <v>Leptogenys_yocota_EX2361</v>
      </c>
      <c r="E797">
        <f t="shared" si="23"/>
        <v>1</v>
      </c>
    </row>
    <row r="798" spans="1:6">
      <c r="A798" t="s">
        <v>1023</v>
      </c>
      <c r="B798" t="s">
        <v>2702</v>
      </c>
      <c r="C798" t="str">
        <f>VLOOKUP(A798,dataset!B:K,9,0)</f>
        <v>Loboponera_AFRC_GH01_D2473</v>
      </c>
      <c r="D798" t="str">
        <f>VLOOKUP(A798,dataset!B:K,10,0)</f>
        <v>Loboponera_AFRC_GH01_D2473</v>
      </c>
      <c r="E798">
        <f t="shared" si="23"/>
        <v>1</v>
      </c>
    </row>
    <row r="799" spans="1:6">
      <c r="A799" t="s">
        <v>1025</v>
      </c>
      <c r="B799" t="s">
        <v>2703</v>
      </c>
      <c r="C799" t="str">
        <f>VLOOKUP(A799,dataset!B:K,9,0)</f>
        <v>Loboponera_politula_D0392</v>
      </c>
      <c r="D799" t="str">
        <f>VLOOKUP(A799,dataset!B:K,10,0)</f>
        <v>Loboponera_politula_D0392</v>
      </c>
      <c r="E799">
        <f t="shared" si="23"/>
        <v>1</v>
      </c>
    </row>
    <row r="800" spans="1:6">
      <c r="A800" t="s">
        <v>1027</v>
      </c>
      <c r="B800" t="s">
        <v>2704</v>
      </c>
      <c r="C800" t="str">
        <f>VLOOKUP(A800,dataset!B:K,9,0)</f>
        <v>Loboponera_vigilans_D2477</v>
      </c>
      <c r="D800" t="str">
        <f>VLOOKUP(A800,dataset!B:K,10,0)</f>
        <v>Loboponera_vigilans_D2477</v>
      </c>
      <c r="E800">
        <f t="shared" si="23"/>
        <v>1</v>
      </c>
    </row>
    <row r="801" spans="1:6">
      <c r="A801" t="s">
        <v>1492</v>
      </c>
      <c r="B801" t="s">
        <v>2978</v>
      </c>
      <c r="C801" t="str">
        <f>VLOOKUP(A801,dataset!B:K,9,0)</f>
        <v>Rasopone_arhuaca_EX1435</v>
      </c>
      <c r="D801" t="str">
        <f>VLOOKUP(A801,dataset!B:K,10,0)</f>
        <v>Mayaponera_arhuaca_EX1435</v>
      </c>
      <c r="E801">
        <f t="shared" si="23"/>
        <v>1</v>
      </c>
    </row>
    <row r="802" spans="1:6">
      <c r="A802" t="s">
        <v>1494</v>
      </c>
      <c r="B802" t="s">
        <v>2979</v>
      </c>
      <c r="C802" t="str">
        <f>VLOOKUP(A802,dataset!B:K,9,0)</f>
        <v>Rasopone_becculata_EX1434</v>
      </c>
      <c r="D802" t="str">
        <f>VLOOKUP(A802,dataset!B:K,10,0)</f>
        <v>Mayaponera_becculata_EX1434</v>
      </c>
      <c r="E802">
        <f t="shared" si="23"/>
        <v>1</v>
      </c>
    </row>
    <row r="803" spans="1:6">
      <c r="A803" t="s">
        <v>1029</v>
      </c>
      <c r="B803" t="s">
        <v>2705</v>
      </c>
      <c r="C803" t="str">
        <f>VLOOKUP(A803,dataset!B:K,9,0)</f>
        <v>Mayaponera_conicula_D2105</v>
      </c>
      <c r="D803" t="str">
        <f>VLOOKUP(A803,dataset!B:K,10,0)</f>
        <v>Mayaponera_conicula_D2105</v>
      </c>
      <c r="E803">
        <f t="shared" si="23"/>
        <v>1</v>
      </c>
    </row>
    <row r="804" spans="1:6">
      <c r="A804" t="s">
        <v>1031</v>
      </c>
      <c r="B804" t="s">
        <v>2706</v>
      </c>
      <c r="C804" t="str">
        <f>VLOOKUP(A804,dataset!B:K,9,0)</f>
        <v>Mayaponera_constricta_EX1649</v>
      </c>
      <c r="D804" t="str">
        <f>VLOOKUP(A804,dataset!B:K,10,0)</f>
        <v>Mayaponera_constricta_EX1649</v>
      </c>
      <c r="E804">
        <f t="shared" si="23"/>
        <v>1</v>
      </c>
    </row>
    <row r="805" spans="1:6">
      <c r="A805" t="s">
        <v>1501</v>
      </c>
      <c r="B805" t="s">
        <v>2980</v>
      </c>
      <c r="C805" t="str">
        <f>VLOOKUP(A805,dataset!B:K,9,0)</f>
        <v>Rasopone_pergandei_EX1436</v>
      </c>
      <c r="D805" t="str">
        <f>VLOOKUP(A805,dataset!B:K,10,0)</f>
        <v>Mayaponera_pergandei_EX1436</v>
      </c>
      <c r="E805">
        <f t="shared" si="23"/>
        <v>1</v>
      </c>
    </row>
    <row r="806" spans="1:6">
      <c r="A806" t="s">
        <v>1033</v>
      </c>
      <c r="B806" t="s">
        <v>2707</v>
      </c>
      <c r="C806" t="str">
        <f>VLOOKUP(A806,dataset!B:K,9,0)</f>
        <v>Megaponera_analis_EX2365</v>
      </c>
      <c r="D806" t="str">
        <f>VLOOKUP(A806,dataset!B:K,10,0)</f>
        <v>Megaponera_analis_EX2365</v>
      </c>
      <c r="E806">
        <f t="shared" si="23"/>
        <v>1</v>
      </c>
    </row>
    <row r="807" spans="1:6">
      <c r="A807" t="s">
        <v>1035</v>
      </c>
      <c r="B807" t="s">
        <v>2708</v>
      </c>
      <c r="C807" t="str">
        <f>VLOOKUP(A807,dataset!B:K,9,0)</f>
        <v>Mesoponera_AFR02_EX2707</v>
      </c>
      <c r="D807" t="str">
        <f>VLOOKUP(A807,dataset!B:K,10,0)</f>
        <v>Mesoponera_AFR02_EX2707</v>
      </c>
      <c r="E807">
        <f t="shared" si="23"/>
        <v>1</v>
      </c>
    </row>
    <row r="808" spans="1:6">
      <c r="A808" t="s">
        <v>1037</v>
      </c>
      <c r="B808" t="s">
        <v>2709</v>
      </c>
      <c r="C808" t="str">
        <f>VLOOKUP(A808,dataset!B:K,9,0)</f>
        <v>Mesoponera_AFR03_EX2708</v>
      </c>
      <c r="D808" t="str">
        <f>VLOOKUP(A808,dataset!B:K,10,0)</f>
        <v>Mesoponera_caffraria_EX2708</v>
      </c>
      <c r="E808">
        <f t="shared" si="23"/>
        <v>0</v>
      </c>
      <c r="F808" t="str">
        <f>"mv "&amp;B808&amp;".contigs.fasta "&amp;D808&amp;".contigs.fasta"</f>
        <v>mv Mesoponera_AFR03_EX2708.contigs.fasta Mesoponera_caffraria_EX2708.contigs.fasta</v>
      </c>
    </row>
    <row r="809" spans="1:6">
      <c r="A809" t="s">
        <v>1039</v>
      </c>
      <c r="B809" t="s">
        <v>2710</v>
      </c>
      <c r="C809" t="str">
        <f>VLOOKUP(A809,dataset!B:K,9,0)</f>
        <v>Mesoponera_AFR05_EX2709</v>
      </c>
      <c r="D809" t="str">
        <f>VLOOKUP(A809,dataset!B:K,10,0)</f>
        <v>Mesoponera_AFR05_EX2709</v>
      </c>
      <c r="E809">
        <f t="shared" si="23"/>
        <v>1</v>
      </c>
    </row>
    <row r="810" spans="1:6">
      <c r="A810" t="s">
        <v>1041</v>
      </c>
      <c r="B810" t="s">
        <v>2711</v>
      </c>
      <c r="C810" t="str">
        <f>VLOOKUP(A810,dataset!B:K,9,0)</f>
        <v>Mesoponera_AFR06_EX2710</v>
      </c>
      <c r="D810" t="str">
        <f>VLOOKUP(A810,dataset!B:K,10,0)</f>
        <v>Mesoponera_AFR02_EX2710</v>
      </c>
      <c r="E810">
        <f t="shared" si="23"/>
        <v>0</v>
      </c>
      <c r="F810" t="str">
        <f t="shared" ref="F810:F814" si="24">"mv "&amp;B810&amp;".contigs.fasta "&amp;D810&amp;".contigs.fasta"</f>
        <v>mv Mesoponera_AFR06_EX2710.contigs.fasta Mesoponera_AFR02_EX2710.contigs.fasta</v>
      </c>
    </row>
    <row r="811" spans="1:6">
      <c r="A811" t="s">
        <v>1043</v>
      </c>
      <c r="B811" t="s">
        <v>2712</v>
      </c>
      <c r="C811" t="str">
        <f>VLOOKUP(A811,dataset!B:K,9,0)</f>
        <v>Mesoponera_AFR07_EX2711</v>
      </c>
      <c r="D811" t="str">
        <f>VLOOKUP(A811,dataset!B:K,10,0)</f>
        <v>Mesoponera_AFR02_EX2711</v>
      </c>
      <c r="E811">
        <f t="shared" si="23"/>
        <v>0</v>
      </c>
      <c r="F811" t="str">
        <f t="shared" si="24"/>
        <v>mv Mesoponera_AFR07_EX2711.contigs.fasta Mesoponera_AFR02_EX2711.contigs.fasta</v>
      </c>
    </row>
    <row r="812" spans="1:6">
      <c r="A812" t="s">
        <v>1045</v>
      </c>
      <c r="B812" t="s">
        <v>2713</v>
      </c>
      <c r="C812" t="str">
        <f>VLOOKUP(A812,dataset!B:K,9,0)</f>
        <v>Mesoponera_AFRC_GH01_D2394</v>
      </c>
      <c r="D812" t="str">
        <f>VLOOKUP(A812,dataset!B:K,10,0)</f>
        <v>Mesoponera_AFR05_D2394</v>
      </c>
      <c r="E812">
        <f t="shared" si="23"/>
        <v>0</v>
      </c>
      <c r="F812" t="str">
        <f t="shared" si="24"/>
        <v>mv Mesoponera_AFRC_GH01_D2394.contigs.fasta Mesoponera_AFR05_D2394.contigs.fasta</v>
      </c>
    </row>
    <row r="813" spans="1:6">
      <c r="A813" t="s">
        <v>1047</v>
      </c>
      <c r="B813" t="s">
        <v>2714</v>
      </c>
      <c r="C813" t="str">
        <f>VLOOKUP(A813,dataset!B:K,9,0)</f>
        <v>Mesoponera_AFRC_UG01_D2398</v>
      </c>
      <c r="D813" t="str">
        <f>VLOOKUP(A813,dataset!B:K,10,0)</f>
        <v>Mesoponera_ambigua_D2398</v>
      </c>
      <c r="E813">
        <f t="shared" si="23"/>
        <v>0</v>
      </c>
      <c r="F813" t="str">
        <f t="shared" si="24"/>
        <v>mv Mesoponera_AFRC_UG01_D2398.contigs.fasta Mesoponera_ambigua_D2398.contigs.fasta</v>
      </c>
    </row>
    <row r="814" spans="1:6">
      <c r="A814" t="s">
        <v>1049</v>
      </c>
      <c r="B814" t="s">
        <v>2715</v>
      </c>
      <c r="C814" t="str">
        <f>VLOOKUP(A814,dataset!B:K,9,0)</f>
        <v>Mesoponera_AFRC_ZM01_D2393</v>
      </c>
      <c r="D814" t="str">
        <f>VLOOKUP(A814,dataset!B:K,10,0)</f>
        <v>Mesoponera_ambigua_D2393</v>
      </c>
      <c r="E814">
        <f t="shared" si="23"/>
        <v>0</v>
      </c>
      <c r="F814" t="str">
        <f t="shared" si="24"/>
        <v>mv Mesoponera_AFRC_ZM01_D2393.contigs.fasta Mesoponera_ambigua_D2393.contigs.fasta</v>
      </c>
    </row>
    <row r="815" spans="1:6">
      <c r="A815" t="s">
        <v>1051</v>
      </c>
      <c r="B815" t="s">
        <v>2716</v>
      </c>
      <c r="C815" t="str">
        <f>VLOOKUP(A815,dataset!B:K,9,0)</f>
        <v>Mesoponera_AFRC_ZM02_D2397</v>
      </c>
      <c r="D815" t="str">
        <f>VLOOKUP(A815,dataset!B:K,10,0)</f>
        <v>Mesoponera_AFRC_ZM02_D2397</v>
      </c>
      <c r="E815">
        <f t="shared" si="23"/>
        <v>1</v>
      </c>
    </row>
    <row r="816" spans="1:6">
      <c r="A816" t="s">
        <v>345</v>
      </c>
      <c r="B816" t="s">
        <v>2971</v>
      </c>
      <c r="C816" t="str">
        <f>VLOOKUP(A816,dataset!B:K,9,0)</f>
        <v>Fisheropone_ambigua_EX2326</v>
      </c>
      <c r="D816" t="str">
        <f>VLOOKUP(A816,dataset!B:K,10,0)</f>
        <v>Mesoponera_ambigua_EX2326</v>
      </c>
      <c r="E816">
        <f t="shared" si="23"/>
        <v>1</v>
      </c>
    </row>
    <row r="817" spans="1:6">
      <c r="A817" t="s">
        <v>2034</v>
      </c>
      <c r="B817" t="s">
        <v>2727</v>
      </c>
      <c r="C817" t="str">
        <f>VLOOKUP(A817,dataset!B:K,9,0)</f>
        <v>Mesoponera_ambigua_MAMI0749_CASENT0803835</v>
      </c>
      <c r="D817" t="str">
        <f>VLOOKUP(A817,dataset!B:K,10,0)</f>
        <v>Mesoponera_elisae_MAMI0749_CASENT0803835</v>
      </c>
      <c r="E817">
        <f t="shared" si="23"/>
        <v>0</v>
      </c>
      <c r="F817" t="str">
        <f>"mv "&amp;B817&amp;".contigs.fasta "&amp;D817&amp;".contigs.fasta"</f>
        <v>mv Mesoponera_ambigua_MAMI0749_CASENT0803835.contigs.fasta Mesoponera_elisae_MAMI0749_CASENT0803835.contigs.fasta</v>
      </c>
    </row>
    <row r="818" spans="1:6">
      <c r="A818" t="s">
        <v>1074</v>
      </c>
      <c r="B818" t="s">
        <v>2728</v>
      </c>
      <c r="C818" t="str">
        <f>VLOOKUP(A818,dataset!B:K,9,0)</f>
        <v>Mesoponera_australis_EX2575</v>
      </c>
      <c r="D818" t="str">
        <f>VLOOKUP(A818,dataset!B:K,10,0)</f>
        <v>Mesoponera_australis_EX2575</v>
      </c>
      <c r="E818">
        <f t="shared" si="23"/>
        <v>1</v>
      </c>
    </row>
    <row r="819" spans="1:6">
      <c r="A819" t="s">
        <v>1076</v>
      </c>
      <c r="B819" t="s">
        <v>2729</v>
      </c>
      <c r="C819" t="str">
        <f>VLOOKUP(A819,dataset!B:K,9,0)</f>
        <v>Mesoponera_caffraria_D2106</v>
      </c>
      <c r="D819" t="str">
        <f>VLOOKUP(A819,dataset!B:K,10,0)</f>
        <v>Mesoponera_caffraria_D2106</v>
      </c>
      <c r="E819">
        <f t="shared" si="23"/>
        <v>1</v>
      </c>
    </row>
    <row r="820" spans="1:6">
      <c r="A820" t="s">
        <v>1053</v>
      </c>
      <c r="B820" t="s">
        <v>2717</v>
      </c>
      <c r="C820" t="str">
        <f>VLOOKUP(A820,dataset!B:K,9,0)</f>
        <v>Mesoponera_CASCMZ01_EX2713</v>
      </c>
      <c r="D820" t="str">
        <f>VLOOKUP(A820,dataset!B:K,10,0)</f>
        <v>Mesoponera_subiridescens_EX2713</v>
      </c>
      <c r="E820">
        <f t="shared" si="23"/>
        <v>0</v>
      </c>
      <c r="F820" t="str">
        <f t="shared" ref="F820:F823" si="25">"mv "&amp;B820&amp;".contigs.fasta "&amp;D820&amp;".contigs.fasta"</f>
        <v>mv Mesoponera_CASCMZ01_EX2713.contigs.fasta Mesoponera_subiridescens_EX2713.contigs.fasta</v>
      </c>
    </row>
    <row r="821" spans="1:6">
      <c r="A821" t="s">
        <v>1055</v>
      </c>
      <c r="B821" t="s">
        <v>2718</v>
      </c>
      <c r="C821" t="str">
        <f>VLOOKUP(A821,dataset!B:K,9,0)</f>
        <v>Mesoponera_CASCMZ02_EX2714</v>
      </c>
      <c r="D821" t="str">
        <f>VLOOKUP(A821,dataset!B:K,10,0)</f>
        <v>Mesoponera_elisae_EX2714</v>
      </c>
      <c r="E821">
        <f t="shared" si="23"/>
        <v>0</v>
      </c>
      <c r="F821" t="str">
        <f t="shared" si="25"/>
        <v>mv Mesoponera_CASCMZ02_EX2714.contigs.fasta Mesoponera_elisae_EX2714.contigs.fasta</v>
      </c>
    </row>
    <row r="822" spans="1:6">
      <c r="A822" t="s">
        <v>1057</v>
      </c>
      <c r="B822" t="s">
        <v>2719</v>
      </c>
      <c r="C822" t="str">
        <f>VLOOKUP(A822,dataset!B:K,9,0)</f>
        <v>Mesoponera_CASCMZ03_EX2715</v>
      </c>
      <c r="D822" t="str">
        <f>VLOOKUP(A822,dataset!B:K,10,0)</f>
        <v>Mesoponera_caffraria_EX2715</v>
      </c>
      <c r="E822">
        <f t="shared" si="23"/>
        <v>0</v>
      </c>
      <c r="F822" t="str">
        <f t="shared" si="25"/>
        <v>mv Mesoponera_CASCMZ03_EX2715.contigs.fasta Mesoponera_caffraria_EX2715.contigs.fasta</v>
      </c>
    </row>
    <row r="823" spans="1:6">
      <c r="A823" t="s">
        <v>1059</v>
      </c>
      <c r="B823" t="s">
        <v>2720</v>
      </c>
      <c r="C823" t="str">
        <f>VLOOKUP(A823,dataset!B:K,9,0)</f>
        <v>Mesoponera_CASCMZ04_EX2716</v>
      </c>
      <c r="D823" t="str">
        <f>VLOOKUP(A823,dataset!B:K,10,0)</f>
        <v>Mesoponera_ subiridescens _EX2716</v>
      </c>
      <c r="E823">
        <f t="shared" si="23"/>
        <v>0</v>
      </c>
      <c r="F823" t="str">
        <f t="shared" si="25"/>
        <v>mv Mesoponera_CASCMZ04_EX2716.contigs.fasta Mesoponera_ subiridescens _EX2716.contigs.fasta</v>
      </c>
    </row>
    <row r="824" spans="1:6">
      <c r="A824" t="s">
        <v>2036</v>
      </c>
      <c r="B824" t="s">
        <v>2730</v>
      </c>
      <c r="C824" t="str">
        <f>VLOOKUP(A824,dataset!B:K,9,0)</f>
        <v>Mesoponera_elisae_MAMI0585_CASENT0292390</v>
      </c>
      <c r="D824" t="str">
        <f>VLOOKUP(A824,dataset!B:K,10,0)</f>
        <v>Mesoponera_elisae_MAMI0585_CASENT0292390</v>
      </c>
      <c r="E824">
        <f t="shared" si="23"/>
        <v>1</v>
      </c>
    </row>
    <row r="825" spans="1:6">
      <c r="A825" t="s">
        <v>1079</v>
      </c>
      <c r="B825" t="s">
        <v>2731</v>
      </c>
      <c r="C825" t="str">
        <f>VLOOKUP(A825,dataset!B:K,9,0)</f>
        <v>Mesoponera_elisae_rotundata_EX2705</v>
      </c>
      <c r="D825" t="str">
        <f>VLOOKUP(A825,dataset!B:K,10,0)</f>
        <v>Mesoponera_elisae_rotundata_EX2705</v>
      </c>
      <c r="E825">
        <f t="shared" si="23"/>
        <v>1</v>
      </c>
    </row>
    <row r="826" spans="1:6">
      <c r="A826" t="s">
        <v>1081</v>
      </c>
      <c r="B826" t="s">
        <v>2732</v>
      </c>
      <c r="C826" t="str">
        <f>VLOOKUP(A826,dataset!B:K,9,0)</f>
        <v>Mesoponera_ingesta_D2399</v>
      </c>
      <c r="D826" t="str">
        <f>VLOOKUP(A826,dataset!B:K,10,0)</f>
        <v>Mesoponera_caffraria_D2399</v>
      </c>
      <c r="E826">
        <f t="shared" si="23"/>
        <v>0</v>
      </c>
      <c r="F826" t="str">
        <f>"mv "&amp;B826&amp;".contigs.fasta "&amp;D826&amp;".contigs.fasta"</f>
        <v>mv Mesoponera_ingesta_D2399.contigs.fasta Mesoponera_caffraria_D2399.contigs.fasta</v>
      </c>
    </row>
    <row r="827" spans="1:6">
      <c r="A827" t="s">
        <v>4008</v>
      </c>
      <c r="B827" t="s">
        <v>4270</v>
      </c>
      <c r="C827" t="str">
        <f>VLOOKUP(A827,dataset!B:K,9,0)</f>
        <v>Mesoponera_Janda_sp6_EX3024</v>
      </c>
      <c r="D827" t="str">
        <f>VLOOKUP(A827,dataset!B:K,10,0)</f>
        <v>Mesoponera_Janda_sp6_EX3024</v>
      </c>
      <c r="E827">
        <f t="shared" si="23"/>
        <v>1</v>
      </c>
    </row>
    <row r="828" spans="1:6">
      <c r="A828" t="s">
        <v>1061</v>
      </c>
      <c r="B828" t="s">
        <v>2721</v>
      </c>
      <c r="C828" t="str">
        <f>VLOOKUP(A828,dataset!B:K,9,0)</f>
        <v>Mesoponera_KE12_EX2712</v>
      </c>
      <c r="D828" t="str">
        <f>VLOOKUP(A828,dataset!B:K,10,0)</f>
        <v>Mesoponera_caffraria_EX2712</v>
      </c>
      <c r="E828">
        <f t="shared" si="23"/>
        <v>0</v>
      </c>
      <c r="F828" t="str">
        <f t="shared" ref="F828:F829" si="26">"mv "&amp;B828&amp;".contigs.fasta "&amp;D828&amp;".contigs.fasta"</f>
        <v>mv Mesoponera_KE12_EX2712.contigs.fasta Mesoponera_caffraria_EX2712.contigs.fasta</v>
      </c>
    </row>
    <row r="829" spans="1:6">
      <c r="A829" t="s">
        <v>4010</v>
      </c>
      <c r="B829" t="s">
        <v>4258</v>
      </c>
      <c r="C829" t="str">
        <f>VLOOKUP(A829,dataset!B:K,9,0)</f>
        <v>Mesoponera_manni_EX3023</v>
      </c>
      <c r="D829" t="str">
        <f>VLOOKUP(A829,dataset!B:K,10,0)</f>
        <v>Mesoponera_papuana_EX3023</v>
      </c>
      <c r="E829">
        <f t="shared" si="23"/>
        <v>0</v>
      </c>
      <c r="F829" t="str">
        <f t="shared" si="26"/>
        <v>mv Mesoponera_manni_EX3023.contigs.fasta Mesoponera_papuana_EX3023.contigs.fasta</v>
      </c>
    </row>
    <row r="830" spans="1:6">
      <c r="A830" t="s">
        <v>1083</v>
      </c>
      <c r="B830" t="s">
        <v>2733</v>
      </c>
      <c r="C830" t="str">
        <f>VLOOKUP(A830,dataset!B:K,9,0)</f>
        <v>Mesoponera_melanaria_D2497</v>
      </c>
      <c r="D830" t="str">
        <f>VLOOKUP(A830,dataset!B:K,10,0)</f>
        <v>Mesoponera_melanaria_D2497</v>
      </c>
      <c r="E830">
        <f t="shared" si="23"/>
        <v>1</v>
      </c>
    </row>
    <row r="831" spans="1:6">
      <c r="A831" t="s">
        <v>1085</v>
      </c>
      <c r="B831" t="s">
        <v>2734</v>
      </c>
      <c r="C831" t="str">
        <f>VLOOKUP(A831,dataset!B:K,9,0)</f>
        <v>Mesoponera_papuana_cf_EX2336</v>
      </c>
      <c r="D831" t="str">
        <f>VLOOKUP(A831,dataset!B:K,10,0)</f>
        <v>Mesoponera_papuana_cf_EX2336</v>
      </c>
      <c r="E831">
        <f t="shared" si="23"/>
        <v>1</v>
      </c>
    </row>
    <row r="832" spans="1:6">
      <c r="A832" t="s">
        <v>4012</v>
      </c>
      <c r="B832" t="s">
        <v>4415</v>
      </c>
      <c r="C832" t="str">
        <f>VLOOKUP(A832,dataset!B:K,9,0)</f>
        <v>Mesoponera_psw_my01_D2822</v>
      </c>
      <c r="D832" t="str">
        <f>VLOOKUP(A832,dataset!B:K,10,0)</f>
        <v>Mesoponera_psw_my01_D2822</v>
      </c>
      <c r="E832">
        <f t="shared" si="23"/>
        <v>1</v>
      </c>
    </row>
    <row r="833" spans="1:6">
      <c r="A833" t="s">
        <v>1087</v>
      </c>
      <c r="B833" t="s">
        <v>2735</v>
      </c>
      <c r="C833" t="str">
        <f>VLOOKUP(A833,dataset!B:K,9,0)</f>
        <v>Mesoponera_rubra_EX2337</v>
      </c>
      <c r="D833" t="str">
        <f>VLOOKUP(A833,dataset!B:K,10,0)</f>
        <v>Mesoponera_rubra_EX2337</v>
      </c>
      <c r="E833">
        <f t="shared" si="23"/>
        <v>1</v>
      </c>
    </row>
    <row r="834" spans="1:6">
      <c r="A834" t="s">
        <v>1089</v>
      </c>
      <c r="B834" t="s">
        <v>2736</v>
      </c>
      <c r="C834" t="str">
        <f>VLOOKUP(A834,dataset!B:K,9,0)</f>
        <v>Mesoponera_subiridescens_EX2364</v>
      </c>
      <c r="D834" t="str">
        <f>VLOOKUP(A834,dataset!B:K,10,0)</f>
        <v>Mesoponera_subiridescens_EX2364</v>
      </c>
      <c r="E834">
        <f t="shared" si="23"/>
        <v>1</v>
      </c>
    </row>
    <row r="835" spans="1:6">
      <c r="A835" t="s">
        <v>1063</v>
      </c>
      <c r="B835" t="s">
        <v>2722</v>
      </c>
      <c r="C835" t="str">
        <f>VLOOKUP(A835,dataset!B:K,9,0)</f>
        <v>Mesoponera_UG01_EX2717</v>
      </c>
      <c r="D835" t="str">
        <f>VLOOKUP(A835,dataset!B:K,10,0)</f>
        <v>Mesoponera_ambigua_EX2717</v>
      </c>
      <c r="E835">
        <f t="shared" ref="E835:E898" si="27">IF(B835=D835,1,0)</f>
        <v>0</v>
      </c>
      <c r="F835" t="str">
        <f t="shared" ref="F835:F839" si="28">"mv "&amp;B835&amp;".contigs.fasta "&amp;D835&amp;".contigs.fasta"</f>
        <v>mv Mesoponera_UG01_EX2717.contigs.fasta Mesoponera_ambigua_EX2717.contigs.fasta</v>
      </c>
    </row>
    <row r="836" spans="1:6">
      <c r="A836" t="s">
        <v>1065</v>
      </c>
      <c r="B836" t="s">
        <v>2723</v>
      </c>
      <c r="C836" t="str">
        <f>VLOOKUP(A836,dataset!B:K,9,0)</f>
        <v>Mesoponera_UG02_EX2718</v>
      </c>
      <c r="D836" t="str">
        <f>VLOOKUP(A836,dataset!B:K,10,0)</f>
        <v>Mesoponera_ subiridescens _EX2718</v>
      </c>
      <c r="E836">
        <f t="shared" si="27"/>
        <v>0</v>
      </c>
      <c r="F836" t="str">
        <f t="shared" si="28"/>
        <v>mv Mesoponera_UG02_EX2718.contigs.fasta Mesoponera_ subiridescens _EX2718.contigs.fasta</v>
      </c>
    </row>
    <row r="837" spans="1:6">
      <c r="A837" t="s">
        <v>1067</v>
      </c>
      <c r="B837" t="s">
        <v>2724</v>
      </c>
      <c r="C837" t="str">
        <f>VLOOKUP(A837,dataset!B:K,9,0)</f>
        <v>Mesoponera_UG03_EX2719</v>
      </c>
      <c r="D837" t="str">
        <f>VLOOKUP(A837,dataset!B:K,10,0)</f>
        <v>Mesoponera_AFRC_ZM02_EX2719</v>
      </c>
      <c r="E837">
        <f t="shared" si="27"/>
        <v>0</v>
      </c>
      <c r="F837" t="str">
        <f t="shared" si="28"/>
        <v>mv Mesoponera_UG03_EX2719.contigs.fasta Mesoponera_AFRC_ZM02_EX2719.contigs.fasta</v>
      </c>
    </row>
    <row r="838" spans="1:6">
      <c r="A838" t="s">
        <v>1069</v>
      </c>
      <c r="B838" t="s">
        <v>2725</v>
      </c>
      <c r="C838" t="str">
        <f>VLOOKUP(A838,dataset!B:K,9,0)</f>
        <v>Mesoponera_UG04_EX2720</v>
      </c>
      <c r="D838" t="str">
        <f>VLOOKUP(A838,dataset!B:K,10,0)</f>
        <v>Mesoponera_AFR02_EX2720</v>
      </c>
      <c r="E838">
        <f t="shared" si="27"/>
        <v>0</v>
      </c>
      <c r="F838" t="str">
        <f t="shared" si="28"/>
        <v>mv Mesoponera_UG04_EX2720.contigs.fasta Mesoponera_AFR02_EX2720.contigs.fasta</v>
      </c>
    </row>
    <row r="839" spans="1:6">
      <c r="A839" t="s">
        <v>1071</v>
      </c>
      <c r="B839" t="s">
        <v>2726</v>
      </c>
      <c r="C839" t="str">
        <f>VLOOKUP(A839,dataset!B:K,9,0)</f>
        <v>Mesoponera_UG05_EX2721</v>
      </c>
      <c r="D839" t="str">
        <f>VLOOKUP(A839,dataset!B:K,10,0)</f>
        <v>Mesoponera_AFR05_EX2721</v>
      </c>
      <c r="E839">
        <f t="shared" si="27"/>
        <v>0</v>
      </c>
      <c r="F839" t="str">
        <f t="shared" si="28"/>
        <v>mv Mesoponera_UG05_EX2721.contigs.fasta Mesoponera_AFR05_EX2721.contigs.fasta</v>
      </c>
    </row>
    <row r="840" spans="1:6">
      <c r="A840" t="s">
        <v>4015</v>
      </c>
      <c r="B840" t="s">
        <v>4319</v>
      </c>
      <c r="C840" t="str">
        <f>VLOOKUP(A840,dataset!B:K,9,0)</f>
        <v>Myopias_BG02_EX3064</v>
      </c>
      <c r="D840" t="str">
        <f>VLOOKUP(A840,dataset!B:K,10,0)</f>
        <v>Myopias_BG02_EX3064</v>
      </c>
      <c r="E840">
        <f t="shared" si="27"/>
        <v>1</v>
      </c>
    </row>
    <row r="841" spans="1:6">
      <c r="A841" t="s">
        <v>4017</v>
      </c>
      <c r="B841" t="s">
        <v>4281</v>
      </c>
      <c r="C841" t="str">
        <f>VLOOKUP(A841,dataset!B:K,9,0)</f>
        <v>Myopias_BGC33_EX3025</v>
      </c>
      <c r="D841" t="str">
        <f>VLOOKUP(A841,dataset!B:K,10,0)</f>
        <v>Myopias_BG02_EX3025</v>
      </c>
      <c r="E841">
        <f t="shared" si="27"/>
        <v>0</v>
      </c>
    </row>
    <row r="842" spans="1:6">
      <c r="A842" t="s">
        <v>1091</v>
      </c>
      <c r="B842" t="s">
        <v>2737</v>
      </c>
      <c r="C842" t="str">
        <f>VLOOKUP(A842,dataset!B:K,9,0)</f>
        <v>Myopias_bidens_cf_EX2368</v>
      </c>
      <c r="D842" t="str">
        <f>VLOOKUP(A842,dataset!B:K,10,0)</f>
        <v>Myopias_concava_nr_EX2368</v>
      </c>
      <c r="E842">
        <f t="shared" si="27"/>
        <v>0</v>
      </c>
    </row>
    <row r="843" spans="1:6">
      <c r="A843" t="s">
        <v>1093</v>
      </c>
      <c r="B843" t="s">
        <v>2738</v>
      </c>
      <c r="C843" t="str">
        <f>VLOOKUP(A843,dataset!B:K,9,0)</f>
        <v>Myopias_breviloba_D2107</v>
      </c>
      <c r="D843" t="str">
        <f>VLOOKUP(A843,dataset!B:K,10,0)</f>
        <v>Myopias_breviloba_D2107</v>
      </c>
      <c r="E843">
        <f t="shared" si="27"/>
        <v>1</v>
      </c>
    </row>
    <row r="844" spans="1:6">
      <c r="A844" t="s">
        <v>1095</v>
      </c>
      <c r="B844" t="s">
        <v>2739</v>
      </c>
      <c r="C844" t="str">
        <f>VLOOKUP(A844,dataset!B:K,9,0)</f>
        <v>Myopias_concava_nr_D2108</v>
      </c>
      <c r="D844" t="str">
        <f>VLOOKUP(A844,dataset!B:K,10,0)</f>
        <v>Myopias_concava_nr_D2108</v>
      </c>
      <c r="E844">
        <f t="shared" si="27"/>
        <v>1</v>
      </c>
    </row>
    <row r="845" spans="1:6">
      <c r="A845" t="s">
        <v>4019</v>
      </c>
      <c r="B845" t="s">
        <v>4242</v>
      </c>
      <c r="C845" t="str">
        <f>VLOOKUP(A845,dataset!B:K,9,0)</f>
        <v>Myopias_darioi_EX2990</v>
      </c>
      <c r="D845" t="str">
        <f>VLOOKUP(A845,dataset!B:K,10,0)</f>
        <v>Myopias_darioi_EX2990</v>
      </c>
      <c r="E845">
        <f t="shared" si="27"/>
        <v>1</v>
      </c>
    </row>
    <row r="846" spans="1:6">
      <c r="A846" t="s">
        <v>4021</v>
      </c>
      <c r="B846" t="s">
        <v>4324</v>
      </c>
      <c r="C846" t="str">
        <f>VLOOKUP(A846,dataset!B:K,9,0)</f>
        <v>Myopias_delta_EX3129</v>
      </c>
      <c r="D846" t="str">
        <f>VLOOKUP(A846,dataset!B:K,10,0)</f>
        <v>Myopias_delta_EX3129</v>
      </c>
      <c r="E846">
        <f t="shared" si="27"/>
        <v>1</v>
      </c>
    </row>
    <row r="847" spans="1:6">
      <c r="A847" t="s">
        <v>1097</v>
      </c>
      <c r="B847" t="s">
        <v>2740</v>
      </c>
      <c r="C847" t="str">
        <f>VLOOKUP(A847,dataset!B:K,9,0)</f>
        <v>Myopias_hania_EX2661</v>
      </c>
      <c r="D847" t="str">
        <f>VLOOKUP(A847,dataset!B:K,10,0)</f>
        <v>Myopias_hania_EX2661</v>
      </c>
      <c r="E847">
        <f t="shared" si="27"/>
        <v>1</v>
      </c>
    </row>
    <row r="848" spans="1:6">
      <c r="A848" t="s">
        <v>4023</v>
      </c>
      <c r="B848" t="s">
        <v>4303</v>
      </c>
      <c r="C848" t="str">
        <f>VLOOKUP(A848,dataset!B:K,9,0)</f>
        <v>Myopias_Janda_sp4_EX3019</v>
      </c>
      <c r="D848" t="str">
        <f>VLOOKUP(A848,dataset!B:K,10,0)</f>
        <v>Myopias_Janda_sp4_EX3019</v>
      </c>
      <c r="E848">
        <f t="shared" si="27"/>
        <v>1</v>
      </c>
    </row>
    <row r="849" spans="1:5">
      <c r="A849" t="s">
        <v>4025</v>
      </c>
      <c r="B849" t="s">
        <v>4291</v>
      </c>
      <c r="C849" t="str">
        <f>VLOOKUP(A849,dataset!B:K,9,0)</f>
        <v>Myopias_Janda_sp6_EX3018</v>
      </c>
      <c r="D849" t="str">
        <f>VLOOKUP(A849,dataset!B:K,10,0)</f>
        <v>Myopias_Janda_sp6_EX3018</v>
      </c>
      <c r="E849">
        <f t="shared" si="27"/>
        <v>1</v>
      </c>
    </row>
    <row r="850" spans="1:5">
      <c r="A850" t="s">
        <v>4027</v>
      </c>
      <c r="B850" t="s">
        <v>4367</v>
      </c>
      <c r="C850" t="str">
        <f>VLOOKUP(A850,dataset!B:K,9,0)</f>
        <v>Myopias_Janda_sp9_EX3060</v>
      </c>
      <c r="D850" t="str">
        <f>VLOOKUP(A850,dataset!B:K,10,0)</f>
        <v>Myopias_Janda_sp9_EX3060</v>
      </c>
      <c r="E850">
        <f t="shared" si="27"/>
        <v>1</v>
      </c>
    </row>
    <row r="851" spans="1:5">
      <c r="A851" t="s">
        <v>1099</v>
      </c>
      <c r="B851" t="s">
        <v>2741</v>
      </c>
      <c r="C851" t="str">
        <f>VLOOKUP(A851,dataset!B:K,9,0)</f>
        <v>Myopias_maligna_EX2338</v>
      </c>
      <c r="D851" t="str">
        <f>VLOOKUP(A851,dataset!B:K,10,0)</f>
        <v>Myopias_maligna_EX2338</v>
      </c>
      <c r="E851">
        <f t="shared" si="27"/>
        <v>1</v>
      </c>
    </row>
    <row r="852" spans="1:5">
      <c r="A852" t="s">
        <v>1101</v>
      </c>
      <c r="B852" t="s">
        <v>2742</v>
      </c>
      <c r="C852" t="str">
        <f>VLOOKUP(A852,dataset!B:K,9,0)</f>
        <v>Myopias_mayri_EX2687</v>
      </c>
      <c r="D852" t="str">
        <f>VLOOKUP(A852,dataset!B:K,10,0)</f>
        <v>Myopias_breviloba_EX2687</v>
      </c>
      <c r="E852">
        <f t="shared" si="27"/>
        <v>0</v>
      </c>
    </row>
    <row r="853" spans="1:5">
      <c r="A853" t="s">
        <v>4029</v>
      </c>
      <c r="B853" t="s">
        <v>4278</v>
      </c>
      <c r="C853" t="str">
        <f>VLOOKUP(A853,dataset!B:K,9,0)</f>
        <v>Myopias_MY04_EX2993</v>
      </c>
      <c r="D853" t="str">
        <f>VLOOKUP(A853,dataset!B:K,10,0)</f>
        <v>Myopias_maligna_EX2993</v>
      </c>
      <c r="E853">
        <f t="shared" si="27"/>
        <v>0</v>
      </c>
    </row>
    <row r="854" spans="1:5">
      <c r="A854" t="s">
        <v>4031</v>
      </c>
      <c r="B854" t="s">
        <v>4288</v>
      </c>
      <c r="C854" t="str">
        <f>VLOOKUP(A854,dataset!B:K,9,0)</f>
        <v>Myopias_MY05_EX2994</v>
      </c>
      <c r="D854" t="str">
        <f>VLOOKUP(A854,dataset!B:K,10,0)</f>
        <v>Myopias_MY05_EX2994</v>
      </c>
      <c r="E854">
        <f t="shared" si="27"/>
        <v>1</v>
      </c>
    </row>
    <row r="855" spans="1:5">
      <c r="A855" t="s">
        <v>4033</v>
      </c>
      <c r="B855" t="s">
        <v>4300</v>
      </c>
      <c r="C855" t="str">
        <f>VLOOKUP(A855,dataset!B:K,9,0)</f>
        <v>Myopias_MY06_EX2995</v>
      </c>
      <c r="D855" t="str">
        <f>VLOOKUP(A855,dataset!B:K,10,0)</f>
        <v>Myopias_MY06_EX2995</v>
      </c>
      <c r="E855">
        <f t="shared" si="27"/>
        <v>1</v>
      </c>
    </row>
    <row r="856" spans="1:5">
      <c r="A856" t="s">
        <v>4035</v>
      </c>
      <c r="B856" t="s">
        <v>4220</v>
      </c>
      <c r="C856" t="str">
        <f>VLOOKUP(A856,dataset!B:K,9,0)</f>
        <v>Myopias_MY07_EX2996</v>
      </c>
      <c r="D856" t="str">
        <f>VLOOKUP(A856,dataset!B:K,10,0)</f>
        <v>Myopias_MY01_EX2996</v>
      </c>
      <c r="E856">
        <f t="shared" si="27"/>
        <v>0</v>
      </c>
    </row>
    <row r="857" spans="1:5">
      <c r="A857" t="s">
        <v>4037</v>
      </c>
      <c r="B857" t="s">
        <v>4232</v>
      </c>
      <c r="C857" t="str">
        <f>VLOOKUP(A857,dataset!B:K,9,0)</f>
        <v>Myopias_MY08_EX2997</v>
      </c>
      <c r="D857" t="str">
        <f>VLOOKUP(A857,dataset!B:K,10,0)</f>
        <v>Myopias_MY08_EX2997</v>
      </c>
      <c r="E857">
        <f t="shared" si="27"/>
        <v>1</v>
      </c>
    </row>
    <row r="858" spans="1:5">
      <c r="A858" t="s">
        <v>4039</v>
      </c>
      <c r="B858" t="s">
        <v>4243</v>
      </c>
      <c r="C858" t="str">
        <f>VLOOKUP(A858,dataset!B:K,9,0)</f>
        <v>Myopias_MY09_EX2998</v>
      </c>
      <c r="D858" t="str">
        <f>VLOOKUP(A858,dataset!B:K,10,0)</f>
        <v>Myopias_MY09_EX2998</v>
      </c>
      <c r="E858">
        <f t="shared" si="27"/>
        <v>1</v>
      </c>
    </row>
    <row r="859" spans="1:5">
      <c r="A859" t="s">
        <v>4041</v>
      </c>
      <c r="B859" t="s">
        <v>4255</v>
      </c>
      <c r="C859" t="str">
        <f>VLOOKUP(A859,dataset!B:K,9,0)</f>
        <v>Myopias_MY10_EX2999</v>
      </c>
      <c r="D859" t="str">
        <f>VLOOKUP(A859,dataset!B:K,10,0)</f>
        <v>Myopias_breviloba_EX2999</v>
      </c>
      <c r="E859">
        <f t="shared" si="27"/>
        <v>0</v>
      </c>
    </row>
    <row r="860" spans="1:5">
      <c r="A860" t="s">
        <v>4043</v>
      </c>
      <c r="B860" t="s">
        <v>4267</v>
      </c>
      <c r="C860" t="str">
        <f>VLOOKUP(A860,dataset!B:K,9,0)</f>
        <v>Myopias_MY11_EX3000</v>
      </c>
      <c r="D860" t="str">
        <f>VLOOKUP(A860,dataset!B:K,10,0)</f>
        <v>Myopias_MY11_EX3000</v>
      </c>
      <c r="E860">
        <f t="shared" si="27"/>
        <v>1</v>
      </c>
    </row>
    <row r="861" spans="1:5">
      <c r="A861" t="s">
        <v>4045</v>
      </c>
      <c r="B861" t="s">
        <v>4309</v>
      </c>
      <c r="C861" t="str">
        <f>VLOOKUP(A861,dataset!B:K,9,0)</f>
        <v>Myopias_Ohu_1_EX3062</v>
      </c>
      <c r="D861" t="str">
        <f>VLOOKUP(A861,dataset!B:K,10,0)</f>
        <v>Myopias_Ohu_1_EX3062</v>
      </c>
      <c r="E861">
        <f t="shared" si="27"/>
        <v>1</v>
      </c>
    </row>
    <row r="862" spans="1:5">
      <c r="A862" t="s">
        <v>4047</v>
      </c>
      <c r="B862" t="s">
        <v>4254</v>
      </c>
      <c r="C862" t="str">
        <f>VLOOKUP(A862,dataset!B:K,9,0)</f>
        <v>Myopias_PH01_EX2991</v>
      </c>
      <c r="D862" t="str">
        <f>VLOOKUP(A862,dataset!B:K,10,0)</f>
        <v>Myopias_PH01_EX2991</v>
      </c>
      <c r="E862">
        <f t="shared" si="27"/>
        <v>1</v>
      </c>
    </row>
    <row r="863" spans="1:5">
      <c r="A863" t="s">
        <v>4049</v>
      </c>
      <c r="B863" t="s">
        <v>4266</v>
      </c>
      <c r="C863" t="str">
        <f>VLOOKUP(A863,dataset!B:K,9,0)</f>
        <v>Myopias_PH02_EX2992</v>
      </c>
      <c r="D863" t="str">
        <f>VLOOKUP(A863,dataset!B:K,10,0)</f>
        <v>Myopias_PH02_EX2992</v>
      </c>
      <c r="E863">
        <f t="shared" si="27"/>
        <v>1</v>
      </c>
    </row>
    <row r="864" spans="1:5">
      <c r="A864" t="s">
        <v>1103</v>
      </c>
      <c r="B864" t="s">
        <v>2743</v>
      </c>
      <c r="C864" t="str">
        <f>VLOOKUP(A864,dataset!B:K,9,0)</f>
        <v>Myopias_tenuis_D1033</v>
      </c>
      <c r="D864" t="str">
        <f>VLOOKUP(A864,dataset!B:K,10,0)</f>
        <v>Myopias_tenuis_D1033</v>
      </c>
      <c r="E864">
        <f t="shared" si="27"/>
        <v>1</v>
      </c>
    </row>
    <row r="865" spans="1:6">
      <c r="A865" t="s">
        <v>4051</v>
      </c>
      <c r="B865" t="s">
        <v>4375</v>
      </c>
      <c r="C865" t="str">
        <f>VLOOKUP(A865,dataset!B:K,9,0)</f>
        <v>Myopias_Utai_1_EX3061</v>
      </c>
      <c r="D865" t="str">
        <f>VLOOKUP(A865,dataset!B:K,10,0)</f>
        <v>Myopias_Utai_1_EX3061</v>
      </c>
      <c r="E865">
        <f t="shared" si="27"/>
        <v>1</v>
      </c>
    </row>
    <row r="866" spans="1:6">
      <c r="A866" t="s">
        <v>5831</v>
      </c>
      <c r="B866" t="s">
        <v>5831</v>
      </c>
      <c r="C866" t="e">
        <f>VLOOKUP(A866,dataset!B:K,9,0)</f>
        <v>#N/A</v>
      </c>
      <c r="D866" t="e">
        <f>VLOOKUP(A866,dataset!B:K,10,0)</f>
        <v>#N/A</v>
      </c>
      <c r="E866" t="e">
        <f t="shared" si="27"/>
        <v>#N/A</v>
      </c>
    </row>
    <row r="867" spans="1:6">
      <c r="A867" t="s">
        <v>1107</v>
      </c>
      <c r="B867" t="s">
        <v>2745</v>
      </c>
      <c r="C867" t="str">
        <f>VLOOKUP(A867,dataset!B:K,9,0)</f>
        <v>Neoponera_aenescens_EX2288</v>
      </c>
      <c r="D867" t="str">
        <f>VLOOKUP(A867,dataset!B:K,10,0)</f>
        <v>Neoponera_aenescens_EX2288</v>
      </c>
      <c r="E867">
        <f t="shared" si="27"/>
        <v>1</v>
      </c>
    </row>
    <row r="868" spans="1:6">
      <c r="A868" t="s">
        <v>1109</v>
      </c>
      <c r="B868" t="s">
        <v>2746</v>
      </c>
      <c r="C868" t="str">
        <f>VLOOKUP(A868,dataset!B:K,9,0)</f>
        <v>Neoponera_antecurvata_EX2296</v>
      </c>
      <c r="D868" t="str">
        <f>VLOOKUP(A868,dataset!B:K,10,0)</f>
        <v>Neoponera_antecurvata_EX2296</v>
      </c>
      <c r="E868">
        <f t="shared" si="27"/>
        <v>1</v>
      </c>
    </row>
    <row r="869" spans="1:6">
      <c r="A869" t="s">
        <v>1111</v>
      </c>
      <c r="B869" t="s">
        <v>2747</v>
      </c>
      <c r="C869" t="str">
        <f>VLOOKUP(A869,dataset!B:K,9,0)</f>
        <v>Neoponera_apicalis_EX2302</v>
      </c>
      <c r="D869" t="str">
        <f>VLOOKUP(A869,dataset!B:K,10,0)</f>
        <v>Neoponera_apicalis_EX2302</v>
      </c>
      <c r="E869">
        <f t="shared" si="27"/>
        <v>1</v>
      </c>
    </row>
    <row r="870" spans="1:6">
      <c r="A870" t="s">
        <v>1113</v>
      </c>
      <c r="B870" t="s">
        <v>2748</v>
      </c>
      <c r="C870" t="str">
        <f>VLOOKUP(A870,dataset!B:K,9,0)</f>
        <v>Neoponera_bactronica_EX2413</v>
      </c>
      <c r="D870" t="str">
        <f>VLOOKUP(A870,dataset!B:K,10,0)</f>
        <v>Neoponera_bactronica_EX2413</v>
      </c>
      <c r="E870">
        <f t="shared" si="27"/>
        <v>1</v>
      </c>
    </row>
    <row r="871" spans="1:6">
      <c r="A871" t="s">
        <v>1114</v>
      </c>
      <c r="B871" t="s">
        <v>2749</v>
      </c>
      <c r="C871" t="str">
        <f>VLOOKUP(A871,dataset!B:K,9,0)</f>
        <v>Neoponera_bactronica_EX2424</v>
      </c>
      <c r="D871" t="str">
        <f>VLOOKUP(A871,dataset!B:K,10,0)</f>
        <v>Neoponera_bactronica_EX2424</v>
      </c>
      <c r="E871">
        <f t="shared" si="27"/>
        <v>1</v>
      </c>
    </row>
    <row r="872" spans="1:6">
      <c r="A872" t="s">
        <v>4054</v>
      </c>
      <c r="B872" t="s">
        <v>4361</v>
      </c>
      <c r="C872" t="str">
        <f>VLOOKUP(A872,dataset!B:K,9,0)</f>
        <v>Neoponera_bactronica_EX3088</v>
      </c>
      <c r="D872" t="str">
        <f>VLOOKUP(A872,dataset!B:K,10,0)</f>
        <v>Neoponera_bactronica_EX3088</v>
      </c>
      <c r="E872">
        <f t="shared" si="27"/>
        <v>1</v>
      </c>
    </row>
    <row r="873" spans="1:6">
      <c r="A873" t="s">
        <v>1116</v>
      </c>
      <c r="B873" t="s">
        <v>2750</v>
      </c>
      <c r="C873" t="str">
        <f>VLOOKUP(A873,dataset!B:K,9,0)</f>
        <v>Neoponera_bra164_EX2443</v>
      </c>
      <c r="D873" t="str">
        <f>VLOOKUP(A873,dataset!B:K,10,0)</f>
        <v>Neoponera_bra164_EX2443</v>
      </c>
      <c r="E873">
        <f t="shared" si="27"/>
        <v>1</v>
      </c>
    </row>
    <row r="874" spans="1:6">
      <c r="A874" t="s">
        <v>1118</v>
      </c>
      <c r="B874" t="s">
        <v>2751</v>
      </c>
      <c r="C874" t="str">
        <f>VLOOKUP(A874,dataset!B:K,9,0)</f>
        <v>Neoponera_bra1761_EX2425</v>
      </c>
      <c r="D874" t="str">
        <f>VLOOKUP(A874,dataset!B:K,10,0)</f>
        <v>Neoponera_bra1761_EX2425</v>
      </c>
      <c r="E874">
        <f t="shared" si="27"/>
        <v>1</v>
      </c>
    </row>
    <row r="875" spans="1:6">
      <c r="A875" t="s">
        <v>1120</v>
      </c>
      <c r="B875" t="s">
        <v>2752</v>
      </c>
      <c r="C875" t="str">
        <f>VLOOKUP(A875,dataset!B:K,9,0)</f>
        <v>Neoponera_bra549385_EX2414</v>
      </c>
      <c r="D875" t="str">
        <f>VLOOKUP(A875,dataset!B:K,10,0)</f>
        <v>Neoponera_bra549385_EX2414</v>
      </c>
      <c r="E875">
        <f t="shared" si="27"/>
        <v>1</v>
      </c>
    </row>
    <row r="876" spans="1:6">
      <c r="A876" t="s">
        <v>1122</v>
      </c>
      <c r="B876" t="s">
        <v>2753</v>
      </c>
      <c r="C876" t="str">
        <f>VLOOKUP(A876,dataset!B:K,9,0)</f>
        <v>Neoponera_bra549444_EX2415</v>
      </c>
      <c r="D876" t="str">
        <f>VLOOKUP(A876,dataset!B:K,10,0)</f>
        <v>Neoponera_gojira_EX2415</v>
      </c>
      <c r="E876">
        <f t="shared" si="27"/>
        <v>0</v>
      </c>
      <c r="F876" t="str">
        <f>"mv "&amp;B876&amp;".contigs.fasta "&amp;D876&amp;".contigs.fasta"</f>
        <v>mv Neoponera_bra549444_EX2415.contigs.fasta Neoponera_gojira_EX2415.contigs.fasta</v>
      </c>
    </row>
    <row r="877" spans="1:6">
      <c r="A877" t="s">
        <v>1175</v>
      </c>
      <c r="B877" t="s">
        <v>2973</v>
      </c>
      <c r="C877" t="str">
        <f>VLOOKUP(A877,dataset!B:K,9,0)</f>
        <v>Neoponera_indet_EX2442</v>
      </c>
      <c r="D877" t="str">
        <f>VLOOKUP(A877,dataset!B:K,10,0)</f>
        <v>RelictNeoponera_bucki_EX2442</v>
      </c>
      <c r="E877">
        <f t="shared" si="27"/>
        <v>0</v>
      </c>
    </row>
    <row r="878" spans="1:6">
      <c r="A878" t="s">
        <v>1123</v>
      </c>
      <c r="B878" t="s">
        <v>3010</v>
      </c>
      <c r="C878" t="str">
        <f>VLOOKUP(A878,dataset!B:K,9,0)</f>
        <v>Neoponera_bucki_EX2455</v>
      </c>
      <c r="D878" t="str">
        <f>VLOOKUP(A878,dataset!B:K,10,0)</f>
        <v>RelictNeoponera_bucki_EX2455</v>
      </c>
      <c r="E878">
        <f t="shared" si="27"/>
        <v>0</v>
      </c>
    </row>
    <row r="879" spans="1:6">
      <c r="A879" t="s">
        <v>1125</v>
      </c>
      <c r="B879" t="s">
        <v>2754</v>
      </c>
      <c r="C879" t="str">
        <f>VLOOKUP(A879,dataset!B:K,9,0)</f>
        <v>Neoponera_bugabensis_EX2266</v>
      </c>
      <c r="D879" t="str">
        <f>VLOOKUP(A879,dataset!B:K,10,0)</f>
        <v>Neoponera_bugabensis_EX2266</v>
      </c>
      <c r="E879">
        <f t="shared" si="27"/>
        <v>1</v>
      </c>
    </row>
    <row r="880" spans="1:6">
      <c r="A880" t="s">
        <v>1127</v>
      </c>
      <c r="B880" t="s">
        <v>2755</v>
      </c>
      <c r="C880" t="str">
        <f>VLOOKUP(A880,dataset!B:K,9,0)</f>
        <v>Neoponera_carbonaria_EX2402</v>
      </c>
      <c r="D880" t="str">
        <f>VLOOKUP(A880,dataset!B:K,10,0)</f>
        <v>Neoponera_carbonaria_EX2402</v>
      </c>
      <c r="E880">
        <f t="shared" si="27"/>
        <v>1</v>
      </c>
    </row>
    <row r="881" spans="1:6">
      <c r="A881" t="s">
        <v>1128</v>
      </c>
      <c r="B881" t="s">
        <v>2756</v>
      </c>
      <c r="C881" t="str">
        <f>VLOOKUP(A881,dataset!B:K,9,0)</f>
        <v>Neoponera_carbonaria_EX2444</v>
      </c>
      <c r="D881" t="str">
        <f>VLOOKUP(A881,dataset!B:K,10,0)</f>
        <v>Neoponera_carbonaria_EX2444</v>
      </c>
      <c r="E881">
        <f t="shared" si="27"/>
        <v>1</v>
      </c>
    </row>
    <row r="882" spans="1:6">
      <c r="A882" t="s">
        <v>1130</v>
      </c>
      <c r="B882" t="s">
        <v>2757</v>
      </c>
      <c r="C882" t="str">
        <f>VLOOKUP(A882,dataset!B:K,9,0)</f>
        <v>Neoponera_carinulata_EX2245</v>
      </c>
      <c r="D882" t="str">
        <f>VLOOKUP(A882,dataset!B:K,10,0)</f>
        <v>Neoponera_carinulata_EX2245</v>
      </c>
      <c r="E882">
        <f t="shared" si="27"/>
        <v>1</v>
      </c>
    </row>
    <row r="883" spans="1:6">
      <c r="A883" t="s">
        <v>1132</v>
      </c>
      <c r="B883" t="s">
        <v>2758</v>
      </c>
      <c r="C883" t="str">
        <f>VLOOKUP(A883,dataset!B:K,9,0)</f>
        <v>Neoponera_chyzeri_EX2410</v>
      </c>
      <c r="D883" t="str">
        <f>VLOOKUP(A883,dataset!B:K,10,0)</f>
        <v>Neoponera_chyzeri_EX2410</v>
      </c>
      <c r="E883">
        <f t="shared" si="27"/>
        <v>1</v>
      </c>
    </row>
    <row r="884" spans="1:6">
      <c r="A884" t="s">
        <v>1133</v>
      </c>
      <c r="B884" t="s">
        <v>2759</v>
      </c>
      <c r="C884" t="str">
        <f>VLOOKUP(A884,dataset!B:K,9,0)</f>
        <v>Neoponera_chyzeri_EX2411</v>
      </c>
      <c r="D884" t="str">
        <f>VLOOKUP(A884,dataset!B:K,10,0)</f>
        <v>Neoponera_chyzeri_EX2411</v>
      </c>
      <c r="E884">
        <f t="shared" si="27"/>
        <v>1</v>
      </c>
    </row>
    <row r="885" spans="1:6">
      <c r="A885" t="s">
        <v>4056</v>
      </c>
      <c r="B885" t="s">
        <v>4299</v>
      </c>
      <c r="C885" t="str">
        <f>VLOOKUP(A885,dataset!B:K,9,0)</f>
        <v>Neoponera_commutata_EX2987</v>
      </c>
      <c r="D885" t="str">
        <f>VLOOKUP(A885,dataset!B:K,10,0)</f>
        <v>Neoponera_commutata_EX2987</v>
      </c>
      <c r="E885">
        <f t="shared" si="27"/>
        <v>1</v>
      </c>
    </row>
    <row r="886" spans="1:6">
      <c r="A886" t="s">
        <v>4058</v>
      </c>
      <c r="B886" t="s">
        <v>4370</v>
      </c>
      <c r="C886" t="str">
        <f>VLOOKUP(A886,dataset!B:K,9,0)</f>
        <v>Neoponera_concava_EX3089</v>
      </c>
      <c r="D886" t="str">
        <f>VLOOKUP(A886,dataset!B:K,10,0)</f>
        <v>Neoponera_concava_EX3089</v>
      </c>
      <c r="E886">
        <f t="shared" si="27"/>
        <v>1</v>
      </c>
    </row>
    <row r="887" spans="1:6">
      <c r="A887" t="s">
        <v>1135</v>
      </c>
      <c r="B887" t="s">
        <v>2760</v>
      </c>
      <c r="C887" t="str">
        <f>VLOOKUP(A887,dataset!B:K,9,0)</f>
        <v>Neoponera_cooki_EX2248</v>
      </c>
      <c r="D887" t="str">
        <f>VLOOKUP(A887,dataset!B:K,10,0)</f>
        <v>Neoponera_cooki_EX2248</v>
      </c>
      <c r="E887">
        <f t="shared" si="27"/>
        <v>1</v>
      </c>
    </row>
    <row r="888" spans="1:6">
      <c r="A888" t="s">
        <v>1137</v>
      </c>
      <c r="B888" t="s">
        <v>2761</v>
      </c>
      <c r="C888" t="str">
        <f>VLOOKUP(A888,dataset!B:K,9,0)</f>
        <v>Neoponera_crenata_EX2282</v>
      </c>
      <c r="D888" t="str">
        <f>VLOOKUP(A888,dataset!B:K,10,0)</f>
        <v>Neoponera_moesta_EX2282</v>
      </c>
      <c r="E888">
        <f t="shared" si="27"/>
        <v>0</v>
      </c>
    </row>
    <row r="889" spans="1:6">
      <c r="A889" t="s">
        <v>1139</v>
      </c>
      <c r="B889" t="s">
        <v>2762</v>
      </c>
      <c r="C889" t="str">
        <f>VLOOKUP(A889,dataset!B:K,9,0)</f>
        <v>Neoponera_curvinodis_EX2249</v>
      </c>
      <c r="D889" t="str">
        <f>VLOOKUP(A889,dataset!B:K,10,0)</f>
        <v>Neoponera_curvinodis_EX2249</v>
      </c>
      <c r="E889">
        <f t="shared" si="27"/>
        <v>1</v>
      </c>
    </row>
    <row r="890" spans="1:6">
      <c r="A890" t="s">
        <v>1140</v>
      </c>
      <c r="B890" t="s">
        <v>2763</v>
      </c>
      <c r="C890" t="str">
        <f>VLOOKUP(A890,dataset!B:K,9,0)</f>
        <v>Neoponera_curvinodis_EX2403</v>
      </c>
      <c r="D890" t="str">
        <f>VLOOKUP(A890,dataset!B:K,10,0)</f>
        <v>Neoponera_curvinodis_EX2403</v>
      </c>
      <c r="E890">
        <f t="shared" si="27"/>
        <v>1</v>
      </c>
    </row>
    <row r="891" spans="1:6">
      <c r="A891" t="s">
        <v>1141</v>
      </c>
      <c r="B891" t="s">
        <v>2764</v>
      </c>
      <c r="C891" t="str">
        <f>VLOOKUP(A891,dataset!B:K,9,0)</f>
        <v>Neoponera_dismarginata_EX2278</v>
      </c>
      <c r="D891" t="str">
        <f>VLOOKUP(A891,dataset!B:K,10,0)</f>
        <v>Neoponera_dismarginata_EX2278</v>
      </c>
      <c r="E891">
        <f t="shared" si="27"/>
        <v>1</v>
      </c>
    </row>
    <row r="892" spans="1:6">
      <c r="A892" t="s">
        <v>1142</v>
      </c>
      <c r="B892" t="s">
        <v>2765</v>
      </c>
      <c r="C892" t="str">
        <f>VLOOKUP(A892,dataset!B:K,9,0)</f>
        <v>Neoponera_donosoi_EX2416</v>
      </c>
      <c r="D892" t="str">
        <f>VLOOKUP(A892,dataset!B:K,10,0)</f>
        <v>Neoponera_donosoi_EX2416</v>
      </c>
      <c r="E892">
        <f t="shared" si="27"/>
        <v>1</v>
      </c>
    </row>
    <row r="893" spans="1:6">
      <c r="A893" t="s">
        <v>1144</v>
      </c>
      <c r="B893" t="s">
        <v>2766</v>
      </c>
      <c r="C893" t="str">
        <f>VLOOKUP(A893,dataset!B:K,9,0)</f>
        <v>Neoponera_ecu2323_EX2417</v>
      </c>
      <c r="D893" t="str">
        <f>VLOOKUP(A893,dataset!B:K,10,0)</f>
        <v>Neoponera_ecu2923_EX2417</v>
      </c>
      <c r="E893">
        <f t="shared" si="27"/>
        <v>0</v>
      </c>
    </row>
    <row r="894" spans="1:6">
      <c r="A894" t="s">
        <v>1146</v>
      </c>
      <c r="B894" t="s">
        <v>2767</v>
      </c>
      <c r="C894" t="str">
        <f>VLOOKUP(A894,dataset!B:K,9,0)</f>
        <v>Neoponera_ecu33723_EX2418</v>
      </c>
      <c r="D894" t="str">
        <f>VLOOKUP(A894,dataset!B:K,10,0)</f>
        <v>Neoponera_ecu33723_EX2418</v>
      </c>
      <c r="E894">
        <f t="shared" si="27"/>
        <v>1</v>
      </c>
    </row>
    <row r="895" spans="1:6">
      <c r="A895" t="s">
        <v>1148</v>
      </c>
      <c r="B895" t="s">
        <v>2768</v>
      </c>
      <c r="C895" t="str">
        <f>VLOOKUP(A895,dataset!B:K,9,0)</f>
        <v>Neoponera_ecu38315_EX2406</v>
      </c>
      <c r="D895" t="str">
        <f>VLOOKUP(A895,dataset!B:K,10,0)</f>
        <v>Neoponera_mashpi_EX2406</v>
      </c>
      <c r="E895">
        <f t="shared" si="27"/>
        <v>0</v>
      </c>
      <c r="F895" t="str">
        <f t="shared" ref="F895:F896" si="29">"mv "&amp;B895&amp;".contigs.fasta "&amp;D895&amp;".contigs.fasta"</f>
        <v>mv Neoponera_ecu38315_EX2406.contigs.fasta Neoponera_mashpi_EX2406.contigs.fasta</v>
      </c>
    </row>
    <row r="896" spans="1:6">
      <c r="A896" t="s">
        <v>1149</v>
      </c>
      <c r="B896" t="s">
        <v>2769</v>
      </c>
      <c r="C896" t="str">
        <f>VLOOKUP(A896,dataset!B:K,9,0)</f>
        <v>Neoponera_ecu38315_EX2446</v>
      </c>
      <c r="D896" t="str">
        <f>VLOOKUP(A896,dataset!B:K,10,0)</f>
        <v>Neoponera_mashpi_EX2446</v>
      </c>
      <c r="E896">
        <f t="shared" si="27"/>
        <v>0</v>
      </c>
      <c r="F896" t="str">
        <f t="shared" si="29"/>
        <v>mv Neoponera_ecu38315_EX2446.contigs.fasta Neoponera_mashpi_EX2446.contigs.fasta</v>
      </c>
    </row>
    <row r="897" spans="1:5">
      <c r="A897" t="s">
        <v>1151</v>
      </c>
      <c r="B897" t="s">
        <v>2770</v>
      </c>
      <c r="C897" t="str">
        <f>VLOOKUP(A897,dataset!B:K,9,0)</f>
        <v>Neoponera_ecu4862_EX2407</v>
      </c>
      <c r="D897" t="str">
        <f>VLOOKUP(A897,dataset!B:K,10,0)</f>
        <v>Neoponera_ecu4862_EX2407</v>
      </c>
      <c r="E897">
        <f t="shared" si="27"/>
        <v>1</v>
      </c>
    </row>
    <row r="898" spans="1:5">
      <c r="A898" t="s">
        <v>1153</v>
      </c>
      <c r="B898" t="s">
        <v>2771</v>
      </c>
      <c r="C898" t="str">
        <f>VLOOKUP(A898,dataset!B:K,9,0)</f>
        <v>Neoponera_eleonorae_EX2405</v>
      </c>
      <c r="D898" t="str">
        <f>VLOOKUP(A898,dataset!B:K,10,0)</f>
        <v>Neoponera_eleonorae_EX2405</v>
      </c>
      <c r="E898">
        <f t="shared" si="27"/>
        <v>1</v>
      </c>
    </row>
    <row r="899" spans="1:5">
      <c r="A899" t="s">
        <v>1154</v>
      </c>
      <c r="B899" t="s">
        <v>2772</v>
      </c>
      <c r="C899" t="str">
        <f>VLOOKUP(A899,dataset!B:K,9,0)</f>
        <v>Neoponera_eleonorae_EX2419</v>
      </c>
      <c r="D899" t="str">
        <f>VLOOKUP(A899,dataset!B:K,10,0)</f>
        <v>Neoponera_eleonorae_EX2419</v>
      </c>
      <c r="E899">
        <f t="shared" ref="E899:E962" si="30">IF(B899=D899,1,0)</f>
        <v>1</v>
      </c>
    </row>
    <row r="900" spans="1:5">
      <c r="A900" t="s">
        <v>1156</v>
      </c>
      <c r="B900" t="s">
        <v>2773</v>
      </c>
      <c r="C900" t="str">
        <f>VLOOKUP(A900,dataset!B:K,9,0)</f>
        <v>Neoponera_emiliae_EX2250</v>
      </c>
      <c r="D900" t="str">
        <f>VLOOKUP(A900,dataset!B:K,10,0)</f>
        <v>Neoponera_emiliae_EX2250</v>
      </c>
      <c r="E900">
        <f t="shared" si="30"/>
        <v>1</v>
      </c>
    </row>
    <row r="901" spans="1:5">
      <c r="A901" t="s">
        <v>1158</v>
      </c>
      <c r="B901" t="s">
        <v>2774</v>
      </c>
      <c r="C901" t="str">
        <f>VLOOKUP(A901,dataset!B:K,9,0)</f>
        <v>Neoponera_fauveli_EX2447</v>
      </c>
      <c r="D901" t="str">
        <f>VLOOKUP(A901,dataset!B:K,10,0)</f>
        <v>Neoponera_fauveli_EX2447</v>
      </c>
      <c r="E901">
        <f t="shared" si="30"/>
        <v>1</v>
      </c>
    </row>
    <row r="902" spans="1:5">
      <c r="A902" t="s">
        <v>4060</v>
      </c>
      <c r="B902" t="s">
        <v>4219</v>
      </c>
      <c r="C902" t="str">
        <f>VLOOKUP(A902,dataset!B:K,9,0)</f>
        <v>Neoponera_fiebrigi_EX2988</v>
      </c>
      <c r="D902" t="str">
        <f>VLOOKUP(A902,dataset!B:K,10,0)</f>
        <v>Neoponera_fiebrigi_EX2988</v>
      </c>
      <c r="E902">
        <f t="shared" si="30"/>
        <v>1</v>
      </c>
    </row>
    <row r="903" spans="1:5">
      <c r="A903" t="s">
        <v>1160</v>
      </c>
      <c r="B903" t="s">
        <v>2775</v>
      </c>
      <c r="C903" t="str">
        <f>VLOOKUP(A903,dataset!B:K,9,0)</f>
        <v>Neoponera_fisheri_EX2456</v>
      </c>
      <c r="D903" t="str">
        <f>VLOOKUP(A903,dataset!B:K,10,0)</f>
        <v>Neoponera_fisheri_EX2456</v>
      </c>
      <c r="E903">
        <f t="shared" si="30"/>
        <v>1</v>
      </c>
    </row>
    <row r="904" spans="1:5">
      <c r="A904" t="s">
        <v>1162</v>
      </c>
      <c r="B904" t="s">
        <v>2776</v>
      </c>
      <c r="C904" t="str">
        <f>VLOOKUP(A904,dataset!B:K,9,0)</f>
        <v>Neoponera_foetida_EX2274</v>
      </c>
      <c r="D904" t="str">
        <f>VLOOKUP(A904,dataset!B:K,10,0)</f>
        <v>Neoponera_foetida_EX2274</v>
      </c>
      <c r="E904">
        <f t="shared" si="30"/>
        <v>1</v>
      </c>
    </row>
    <row r="905" spans="1:5">
      <c r="A905" t="s">
        <v>1164</v>
      </c>
      <c r="B905" t="s">
        <v>2777</v>
      </c>
      <c r="C905" t="str">
        <f>VLOOKUP(A905,dataset!B:K,9,0)</f>
        <v>Neoponera_fusca_EX2408</v>
      </c>
      <c r="D905" t="str">
        <f>VLOOKUP(A905,dataset!B:K,10,0)</f>
        <v>Neoponera_fusca_EX2408</v>
      </c>
      <c r="E905">
        <f t="shared" si="30"/>
        <v>1</v>
      </c>
    </row>
    <row r="906" spans="1:5">
      <c r="A906" t="s">
        <v>1166</v>
      </c>
      <c r="B906" t="s">
        <v>2778</v>
      </c>
      <c r="C906" t="str">
        <f>VLOOKUP(A906,dataset!B:K,9,0)</f>
        <v>Neoponera_globularia_D2111</v>
      </c>
      <c r="D906" t="str">
        <f>VLOOKUP(A906,dataset!B:K,10,0)</f>
        <v>Neoponera_globularia_D2111</v>
      </c>
      <c r="E906">
        <f t="shared" si="30"/>
        <v>1</v>
      </c>
    </row>
    <row r="907" spans="1:5">
      <c r="A907" t="s">
        <v>1168</v>
      </c>
      <c r="B907" t="s">
        <v>2779</v>
      </c>
      <c r="C907" t="str">
        <f>VLOOKUP(A907,dataset!B:K,9,0)</f>
        <v>Neoponera_goeldii_EX2448</v>
      </c>
      <c r="D907" t="str">
        <f>VLOOKUP(A907,dataset!B:K,10,0)</f>
        <v>Neoponera_goeldii_EX2448</v>
      </c>
      <c r="E907">
        <f t="shared" si="30"/>
        <v>1</v>
      </c>
    </row>
    <row r="908" spans="1:5">
      <c r="A908" t="s">
        <v>1170</v>
      </c>
      <c r="B908" t="s">
        <v>2780</v>
      </c>
      <c r="C908" t="str">
        <f>VLOOKUP(A908,dataset!B:K,9,0)</f>
        <v>Neoponera_hispida_EX2420</v>
      </c>
      <c r="D908" t="str">
        <f>VLOOKUP(A908,dataset!B:K,10,0)</f>
        <v>Neoponera_hispida_EX2420</v>
      </c>
      <c r="E908">
        <f t="shared" si="30"/>
        <v>1</v>
      </c>
    </row>
    <row r="909" spans="1:5">
      <c r="A909" t="s">
        <v>1171</v>
      </c>
      <c r="B909" t="s">
        <v>2781</v>
      </c>
      <c r="C909" t="str">
        <f>VLOOKUP(A909,dataset!B:K,9,0)</f>
        <v>Neoponera_hispida_EX2427</v>
      </c>
      <c r="D909" t="str">
        <f>VLOOKUP(A909,dataset!B:K,10,0)</f>
        <v>Neoponera_hispida_EX2427</v>
      </c>
      <c r="E909">
        <f t="shared" si="30"/>
        <v>1</v>
      </c>
    </row>
    <row r="910" spans="1:5">
      <c r="A910" t="s">
        <v>1173</v>
      </c>
      <c r="B910" t="s">
        <v>2782</v>
      </c>
      <c r="C910" t="str">
        <f>VLOOKUP(A910,dataset!B:K,9,0)</f>
        <v>Neoponera_holcotyle_EX2428</v>
      </c>
      <c r="D910" t="str">
        <f>VLOOKUP(A910,dataset!B:K,10,0)</f>
        <v>Neoponera_holcotyle_EX2428</v>
      </c>
      <c r="E910">
        <f t="shared" si="30"/>
        <v>1</v>
      </c>
    </row>
    <row r="911" spans="1:5">
      <c r="A911" t="s">
        <v>1177</v>
      </c>
      <c r="B911" t="s">
        <v>2783</v>
      </c>
      <c r="C911" t="str">
        <f>VLOOKUP(A911,dataset!B:K,9,0)</f>
        <v>Neoponera_insignis_EX2273</v>
      </c>
      <c r="D911" t="str">
        <f>VLOOKUP(A911,dataset!B:K,10,0)</f>
        <v>Neoponera_insignis_EX2273</v>
      </c>
      <c r="E911">
        <f t="shared" si="30"/>
        <v>1</v>
      </c>
    </row>
    <row r="912" spans="1:5">
      <c r="A912" t="s">
        <v>1179</v>
      </c>
      <c r="B912" t="s">
        <v>2784</v>
      </c>
      <c r="C912" t="str">
        <f>VLOOKUP(A912,dataset!B:K,9,0)</f>
        <v>Neoponera_inversa_EX2429</v>
      </c>
      <c r="D912" t="str">
        <f>VLOOKUP(A912,dataset!B:K,10,0)</f>
        <v>Neoponera_inversa_EX2429</v>
      </c>
      <c r="E912">
        <f t="shared" si="30"/>
        <v>1</v>
      </c>
    </row>
    <row r="913" spans="1:6">
      <c r="A913" t="s">
        <v>1180</v>
      </c>
      <c r="B913" t="s">
        <v>2785</v>
      </c>
      <c r="C913" t="str">
        <f>VLOOKUP(A913,dataset!B:K,9,0)</f>
        <v>Neoponera_inversa_EX2430</v>
      </c>
      <c r="D913" t="str">
        <f>VLOOKUP(A913,dataset!B:K,10,0)</f>
        <v>Neoponera_inversa_EX2430</v>
      </c>
      <c r="E913">
        <f t="shared" si="30"/>
        <v>1</v>
      </c>
    </row>
    <row r="914" spans="1:6">
      <c r="A914" t="s">
        <v>1181</v>
      </c>
      <c r="B914" t="s">
        <v>2786</v>
      </c>
      <c r="C914" t="str">
        <f>VLOOKUP(A914,dataset!B:K,9,0)</f>
        <v>Neoponera_inversa_EX2431</v>
      </c>
      <c r="D914" t="str">
        <f>VLOOKUP(A914,dataset!B:K,10,0)</f>
        <v>Neoponera_inversa_EX2431</v>
      </c>
      <c r="E914">
        <f t="shared" si="30"/>
        <v>1</v>
      </c>
    </row>
    <row r="915" spans="1:6">
      <c r="A915" t="s">
        <v>1105</v>
      </c>
      <c r="B915" t="s">
        <v>2744</v>
      </c>
      <c r="C915" t="str">
        <f>VLOOKUP(A915,dataset!B:K,9,0)</f>
        <v>Neoponera_JTL021_EX2409</v>
      </c>
      <c r="D915" t="str">
        <f>VLOOKUP(A915,dataset!B:K,10,0)</f>
        <v>Neoponera_JTL021_EX2409</v>
      </c>
      <c r="E915">
        <f t="shared" si="30"/>
        <v>1</v>
      </c>
    </row>
    <row r="916" spans="1:6">
      <c r="A916" t="s">
        <v>1183</v>
      </c>
      <c r="B916" t="s">
        <v>2787</v>
      </c>
      <c r="C916" t="str">
        <f>VLOOKUP(A916,dataset!B:K,9,0)</f>
        <v>Neoponera_laevigata_EX2277</v>
      </c>
      <c r="D916" t="str">
        <f>VLOOKUP(A916,dataset!B:K,10,0)</f>
        <v>Neoponera_mashpi_EX2277</v>
      </c>
      <c r="E916">
        <f t="shared" si="30"/>
        <v>0</v>
      </c>
      <c r="F916" t="str">
        <f>"mv "&amp;B916&amp;".contigs.fasta "&amp;D916&amp;".contigs.fasta"</f>
        <v>mv Neoponera_laevigata_EX2277.contigs.fasta Neoponera_mashpi_EX2277.contigs.fasta</v>
      </c>
    </row>
    <row r="917" spans="1:6">
      <c r="A917" t="s">
        <v>1184</v>
      </c>
      <c r="B917" t="s">
        <v>2788</v>
      </c>
      <c r="C917" t="str">
        <f>VLOOKUP(A917,dataset!B:K,9,0)</f>
        <v>Neoponera_laevigata_EX2449</v>
      </c>
      <c r="D917" t="str">
        <f>VLOOKUP(A917,dataset!B:K,10,0)</f>
        <v>Neoponera_laevigata_EX2449</v>
      </c>
      <c r="E917">
        <f t="shared" si="30"/>
        <v>1</v>
      </c>
    </row>
    <row r="918" spans="1:6">
      <c r="A918" t="s">
        <v>1186</v>
      </c>
      <c r="B918" t="s">
        <v>2789</v>
      </c>
      <c r="C918" t="str">
        <f>VLOOKUP(A918,dataset!B:K,9,0)</f>
        <v>Neoponera_latinoda_EX2450</v>
      </c>
      <c r="D918" t="str">
        <f>VLOOKUP(A918,dataset!B:K,10,0)</f>
        <v>Neoponera_latinoda_EX2450</v>
      </c>
      <c r="E918">
        <f t="shared" si="30"/>
        <v>1</v>
      </c>
    </row>
    <row r="919" spans="1:6">
      <c r="A919" t="s">
        <v>1188</v>
      </c>
      <c r="B919" t="s">
        <v>2790</v>
      </c>
      <c r="C919" t="str">
        <f>VLOOKUP(A919,dataset!B:K,9,0)</f>
        <v>Neoponera_lineaticeps_EX2251</v>
      </c>
      <c r="D919" t="str">
        <f>VLOOKUP(A919,dataset!B:K,10,0)</f>
        <v>Neoponera_lineaticeps_EX2251</v>
      </c>
      <c r="E919">
        <f t="shared" si="30"/>
        <v>1</v>
      </c>
    </row>
    <row r="920" spans="1:6">
      <c r="A920" t="s">
        <v>1190</v>
      </c>
      <c r="B920" t="s">
        <v>2791</v>
      </c>
      <c r="C920" t="str">
        <f>VLOOKUP(A920,dataset!B:K,9,0)</f>
        <v>Neoponera_luteola_EX2359</v>
      </c>
      <c r="D920" t="str">
        <f>VLOOKUP(A920,dataset!B:K,10,0)</f>
        <v>Neoponera_luteola_EX2359</v>
      </c>
      <c r="E920">
        <f t="shared" si="30"/>
        <v>1</v>
      </c>
    </row>
    <row r="921" spans="1:6">
      <c r="A921" t="s">
        <v>1192</v>
      </c>
      <c r="B921" t="s">
        <v>2792</v>
      </c>
      <c r="C921" t="str">
        <f>VLOOKUP(A921,dataset!B:K,9,0)</f>
        <v>Neoponera_magnifica1_EX2432</v>
      </c>
      <c r="D921" t="str">
        <f>VLOOKUP(A921,dataset!B:K,10,0)</f>
        <v>Neoponera_magnifica1_EX2432</v>
      </c>
      <c r="E921">
        <f t="shared" si="30"/>
        <v>1</v>
      </c>
    </row>
    <row r="922" spans="1:6">
      <c r="A922" t="s">
        <v>1194</v>
      </c>
      <c r="B922" t="s">
        <v>2793</v>
      </c>
      <c r="C922" t="str">
        <f>VLOOKUP(A922,dataset!B:K,9,0)</f>
        <v>Neoponera_magnifica2_EX2401</v>
      </c>
      <c r="D922" t="str">
        <f>VLOOKUP(A922,dataset!B:K,10,0)</f>
        <v>Neoponera_magnifica2_EX2401</v>
      </c>
      <c r="E922">
        <f t="shared" si="30"/>
        <v>1</v>
      </c>
    </row>
    <row r="923" spans="1:6">
      <c r="A923" t="s">
        <v>1196</v>
      </c>
      <c r="B923" t="s">
        <v>2794</v>
      </c>
      <c r="C923" t="str">
        <f>VLOOKUP(A923,dataset!B:K,9,0)</f>
        <v>Neoponera_magnifica4_EX2398</v>
      </c>
      <c r="D923" t="str">
        <f>VLOOKUP(A923,dataset!B:K,10,0)</f>
        <v>Neoponera_magnifica4_EX2398</v>
      </c>
      <c r="E923">
        <f t="shared" si="30"/>
        <v>1</v>
      </c>
    </row>
    <row r="924" spans="1:6">
      <c r="A924" t="s">
        <v>1198</v>
      </c>
      <c r="B924" t="s">
        <v>2795</v>
      </c>
      <c r="C924" t="str">
        <f>VLOOKUP(A924,dataset!B:K,9,0)</f>
        <v>Neoponera_marginata_EX2434</v>
      </c>
      <c r="D924" t="str">
        <f>VLOOKUP(A924,dataset!B:K,10,0)</f>
        <v>Neoponera_marginata_EX2434</v>
      </c>
      <c r="E924">
        <f t="shared" si="30"/>
        <v>1</v>
      </c>
    </row>
    <row r="925" spans="1:6">
      <c r="A925" t="s">
        <v>1200</v>
      </c>
      <c r="B925" t="s">
        <v>2796</v>
      </c>
      <c r="C925" t="str">
        <f>VLOOKUP(A925,dataset!B:K,9,0)</f>
        <v>Neoponera_metanotalis1_EX2435</v>
      </c>
      <c r="D925" t="str">
        <f>VLOOKUP(A925,dataset!B:K,10,0)</f>
        <v>Neoponera_metanotalis1_EX2435</v>
      </c>
      <c r="E925">
        <f t="shared" si="30"/>
        <v>1</v>
      </c>
    </row>
    <row r="926" spans="1:6">
      <c r="A926" t="s">
        <v>1202</v>
      </c>
      <c r="B926" t="s">
        <v>2797</v>
      </c>
      <c r="C926" t="str">
        <f>VLOOKUP(A926,dataset!B:K,9,0)</f>
        <v>Neoponera_metanotalis2_EX2422</v>
      </c>
      <c r="D926" t="str">
        <f>VLOOKUP(A926,dataset!B:K,10,0)</f>
        <v>Neoponera_metanotalis2_EX2422</v>
      </c>
      <c r="E926">
        <f t="shared" si="30"/>
        <v>1</v>
      </c>
    </row>
    <row r="927" spans="1:6">
      <c r="A927" t="s">
        <v>1204</v>
      </c>
      <c r="B927" t="s">
        <v>2798</v>
      </c>
      <c r="C927" t="str">
        <f>VLOOKUP(A927,dataset!B:K,9,0)</f>
        <v>Neoponera_moesta_EX2451</v>
      </c>
      <c r="D927" t="str">
        <f>VLOOKUP(A927,dataset!B:K,10,0)</f>
        <v>Neoponera_crenata_EX2451</v>
      </c>
      <c r="E927">
        <f t="shared" si="30"/>
        <v>0</v>
      </c>
    </row>
    <row r="928" spans="1:6">
      <c r="A928" t="s">
        <v>1206</v>
      </c>
      <c r="B928" t="s">
        <v>2799</v>
      </c>
      <c r="C928" t="str">
        <f>VLOOKUP(A928,dataset!B:K,9,0)</f>
        <v>Neoponera_oberthueri_EX2452</v>
      </c>
      <c r="D928" t="str">
        <f>VLOOKUP(A928,dataset!B:K,10,0)</f>
        <v>Neoponera_oberthueri_EX2452</v>
      </c>
      <c r="E928">
        <f t="shared" si="30"/>
        <v>1</v>
      </c>
    </row>
    <row r="929" spans="1:6">
      <c r="A929" t="s">
        <v>1208</v>
      </c>
      <c r="B929" t="s">
        <v>2800</v>
      </c>
      <c r="C929" t="str">
        <f>VLOOKUP(A929,dataset!B:K,9,0)</f>
        <v>Neoponera_obscuricornis_EX2436</v>
      </c>
      <c r="D929" t="str">
        <f>VLOOKUP(A929,dataset!B:K,10,0)</f>
        <v>Neoponera_obscuricornis_EX2436</v>
      </c>
      <c r="E929">
        <f t="shared" si="30"/>
        <v>1</v>
      </c>
    </row>
    <row r="930" spans="1:6">
      <c r="A930" t="s">
        <v>1212</v>
      </c>
      <c r="B930" t="s">
        <v>2801</v>
      </c>
      <c r="C930" t="str">
        <f>VLOOKUP(A930,dataset!B:K,9,0)</f>
        <v>Neoponera_recava_EX2453</v>
      </c>
      <c r="D930" t="str">
        <f>VLOOKUP(A930,dataset!B:K,10,0)</f>
        <v>Neoponera_recava_EX2453</v>
      </c>
      <c r="E930">
        <f t="shared" si="30"/>
        <v>1</v>
      </c>
    </row>
    <row r="931" spans="1:6">
      <c r="A931" t="s">
        <v>4064</v>
      </c>
      <c r="B931" t="s">
        <v>4311</v>
      </c>
      <c r="C931" t="str">
        <f>VLOOKUP(A931,dataset!B:K,9,0)</f>
        <v>Neoponera_rostrata_2_EX3091</v>
      </c>
      <c r="D931" t="str">
        <f>VLOOKUP(A931,dataset!B:K,10,0)</f>
        <v>Neoponera_rostrata_2_EX3091</v>
      </c>
      <c r="E931">
        <f t="shared" si="30"/>
        <v>1</v>
      </c>
    </row>
    <row r="932" spans="1:6">
      <c r="A932" t="s">
        <v>1214</v>
      </c>
      <c r="B932" t="s">
        <v>2802</v>
      </c>
      <c r="C932" t="str">
        <f>VLOOKUP(A932,dataset!B:K,9,0)</f>
        <v>Neoponera_rostrata_EX2437</v>
      </c>
      <c r="D932" t="str">
        <f>VLOOKUP(A932,dataset!B:K,10,0)</f>
        <v>Neoponera_rostrata_EX2437</v>
      </c>
      <c r="E932">
        <f t="shared" si="30"/>
        <v>1</v>
      </c>
    </row>
    <row r="933" spans="1:6">
      <c r="A933" t="s">
        <v>4062</v>
      </c>
      <c r="B933" t="s">
        <v>4322</v>
      </c>
      <c r="C933" t="str">
        <f>VLOOKUP(A933,dataset!B:K,9,0)</f>
        <v>Neoponera_rostrata_EX3092</v>
      </c>
      <c r="D933" t="str">
        <f>VLOOKUP(A933,dataset!B:K,10,0)</f>
        <v>Neoponera_rostrata_EX3092</v>
      </c>
      <c r="E933">
        <f t="shared" si="30"/>
        <v>1</v>
      </c>
    </row>
    <row r="934" spans="1:6">
      <c r="A934" t="s">
        <v>1216</v>
      </c>
      <c r="B934" t="s">
        <v>2803</v>
      </c>
      <c r="C934" t="str">
        <f>VLOOKUP(A934,dataset!B:K,9,0)</f>
        <v>Neoponera_rugosula_EX2253</v>
      </c>
      <c r="D934" t="str">
        <f>VLOOKUP(A934,dataset!B:K,10,0)</f>
        <v>Neoponera_rugosula_EX2253</v>
      </c>
      <c r="E934">
        <f t="shared" si="30"/>
        <v>1</v>
      </c>
    </row>
    <row r="935" spans="1:6">
      <c r="A935" t="s">
        <v>1218</v>
      </c>
      <c r="B935" t="s">
        <v>2804</v>
      </c>
      <c r="C935" t="str">
        <f>VLOOKUP(A935,dataset!B:K,9,0)</f>
        <v>Neoponera_schoedli_EX2399</v>
      </c>
      <c r="D935" t="str">
        <f>VLOOKUP(A935,dataset!B:K,10,0)</f>
        <v>Neoponera_carbonaria_EX2399</v>
      </c>
      <c r="E935">
        <f t="shared" si="30"/>
        <v>0</v>
      </c>
      <c r="F935" t="str">
        <f t="shared" ref="F935:F936" si="31">"mv "&amp;B935&amp;".contigs.fasta "&amp;D935&amp;".contigs.fasta"</f>
        <v>mv Neoponera_schoedli_EX2399.contigs.fasta Neoponera_carbonaria_EX2399.contigs.fasta</v>
      </c>
    </row>
    <row r="936" spans="1:6">
      <c r="A936" t="s">
        <v>1219</v>
      </c>
      <c r="B936" t="s">
        <v>2805</v>
      </c>
      <c r="C936" t="str">
        <f>VLOOKUP(A936,dataset!B:K,9,0)</f>
        <v>Neoponera_schoedli_EX2412</v>
      </c>
      <c r="D936" t="str">
        <f>VLOOKUP(A936,dataset!B:K,10,0)</f>
        <v>Neoponera_carbonaria_EX2412</v>
      </c>
      <c r="E936">
        <f t="shared" si="30"/>
        <v>0</v>
      </c>
      <c r="F936" t="str">
        <f t="shared" si="31"/>
        <v>mv Neoponera_schoedli_EX2412.contigs.fasta Neoponera_carbonaria_EX2412.contigs.fasta</v>
      </c>
    </row>
    <row r="937" spans="1:6">
      <c r="A937" t="s">
        <v>1221</v>
      </c>
      <c r="B937" t="s">
        <v>2806</v>
      </c>
      <c r="C937" t="str">
        <f>VLOOKUP(A937,dataset!B:K,9,0)</f>
        <v>Neoponera_schultzi1_EX2438</v>
      </c>
      <c r="D937" t="str">
        <f>VLOOKUP(A937,dataset!B:K,10,0)</f>
        <v>Neoponera_schultzi1_EX2438</v>
      </c>
      <c r="E937">
        <f t="shared" si="30"/>
        <v>1</v>
      </c>
    </row>
    <row r="938" spans="1:6">
      <c r="A938" t="s">
        <v>1223</v>
      </c>
      <c r="B938" t="s">
        <v>2807</v>
      </c>
      <c r="C938" t="str">
        <f>VLOOKUP(A938,dataset!B:K,9,0)</f>
        <v>Neoponera_schultzi2_EX2439</v>
      </c>
      <c r="D938" t="str">
        <f>VLOOKUP(A938,dataset!B:K,10,0)</f>
        <v>Neoponera_schultzi2_EX2439</v>
      </c>
      <c r="E938">
        <f t="shared" si="30"/>
        <v>1</v>
      </c>
    </row>
    <row r="939" spans="1:6">
      <c r="A939" t="s">
        <v>1225</v>
      </c>
      <c r="B939" t="s">
        <v>2808</v>
      </c>
      <c r="C939" t="str">
        <f>VLOOKUP(A939,dataset!B:K,9,0)</f>
        <v>Neoponera_solisi_EX2339</v>
      </c>
      <c r="D939" t="str">
        <f>VLOOKUP(A939,dataset!B:K,10,0)</f>
        <v>Neoponera_solisi_EX2339</v>
      </c>
      <c r="E939">
        <f t="shared" si="30"/>
        <v>1</v>
      </c>
    </row>
    <row r="940" spans="1:6">
      <c r="A940" t="s">
        <v>1227</v>
      </c>
      <c r="B940" t="s">
        <v>2809</v>
      </c>
      <c r="C940" t="str">
        <f>VLOOKUP(A940,dataset!B:K,9,0)</f>
        <v>Neoponera_striatinodis_EX2254</v>
      </c>
      <c r="D940" t="str">
        <f>VLOOKUP(A940,dataset!B:K,10,0)</f>
        <v>Neoponera_striatinodis_EX2254</v>
      </c>
      <c r="E940">
        <f t="shared" si="30"/>
        <v>1</v>
      </c>
    </row>
    <row r="941" spans="1:6">
      <c r="A941" t="s">
        <v>1229</v>
      </c>
      <c r="B941" t="s">
        <v>2810</v>
      </c>
      <c r="C941" t="str">
        <f>VLOOKUP(A941,dataset!B:K,9,0)</f>
        <v>Neoponera_theresiae_EX2307</v>
      </c>
      <c r="D941" t="str">
        <f>VLOOKUP(A941,dataset!B:K,10,0)</f>
        <v>Neoponera_theresiae_EX2307</v>
      </c>
      <c r="E941">
        <f t="shared" si="30"/>
        <v>1</v>
      </c>
    </row>
    <row r="942" spans="1:6">
      <c r="A942" t="s">
        <v>1231</v>
      </c>
      <c r="B942" t="s">
        <v>2811</v>
      </c>
      <c r="C942" t="str">
        <f>VLOOKUP(A942,dataset!B:K,9,0)</f>
        <v>Neoponera_unidentata_EX1650</v>
      </c>
      <c r="D942" t="str">
        <f>VLOOKUP(A942,dataset!B:K,10,0)</f>
        <v>Neoponera_unidentata_EX1650</v>
      </c>
      <c r="E942">
        <f t="shared" si="30"/>
        <v>1</v>
      </c>
    </row>
    <row r="943" spans="1:6">
      <c r="A943" t="s">
        <v>1233</v>
      </c>
      <c r="B943" t="s">
        <v>2812</v>
      </c>
      <c r="C943" t="str">
        <f>VLOOKUP(A943,dataset!B:K,9,0)</f>
        <v>Neoponera_venusta_EX2440</v>
      </c>
      <c r="D943" t="str">
        <f>VLOOKUP(A943,dataset!B:K,10,0)</f>
        <v>Neoponera_venusta_EX2440</v>
      </c>
      <c r="E943">
        <f t="shared" si="30"/>
        <v>1</v>
      </c>
    </row>
    <row r="944" spans="1:6">
      <c r="A944" t="s">
        <v>1234</v>
      </c>
      <c r="B944" t="s">
        <v>2813</v>
      </c>
      <c r="C944" t="str">
        <f>VLOOKUP(A944,dataset!B:K,9,0)</f>
        <v>Neoponera_venusta_EX2454</v>
      </c>
      <c r="D944" t="str">
        <f>VLOOKUP(A944,dataset!B:K,10,0)</f>
        <v>Neoponera_venusta_EX2454</v>
      </c>
      <c r="E944">
        <f t="shared" si="30"/>
        <v>1</v>
      </c>
    </row>
    <row r="945" spans="1:6">
      <c r="A945" t="s">
        <v>4066</v>
      </c>
      <c r="B945" t="s">
        <v>4333</v>
      </c>
      <c r="C945" t="str">
        <f>VLOOKUP(A945,dataset!B:K,9,0)</f>
        <v>Neoponera_venusta_EX3093</v>
      </c>
      <c r="D945" t="str">
        <f>VLOOKUP(A945,dataset!B:K,10,0)</f>
        <v>Neoponera_venusta_EX3093</v>
      </c>
      <c r="E945">
        <f t="shared" si="30"/>
        <v>1</v>
      </c>
    </row>
    <row r="946" spans="1:6">
      <c r="A946" t="s">
        <v>1236</v>
      </c>
      <c r="B946" t="s">
        <v>2814</v>
      </c>
      <c r="C946" t="str">
        <f>VLOOKUP(A946,dataset!B:K,9,0)</f>
        <v>Neoponera_verenae_EX2270</v>
      </c>
      <c r="D946" t="str">
        <f>VLOOKUP(A946,dataset!B:K,10,0)</f>
        <v>Neoponera_verenae_EX2270</v>
      </c>
      <c r="E946">
        <f t="shared" si="30"/>
        <v>1</v>
      </c>
    </row>
    <row r="947" spans="1:6">
      <c r="A947" t="s">
        <v>1240</v>
      </c>
      <c r="B947" t="s">
        <v>2816</v>
      </c>
      <c r="C947" t="str">
        <f>VLOOKUP(A947,dataset!B:K,9,0)</f>
        <v>Neoponera_villosa_cf2_EX2423</v>
      </c>
      <c r="D947" t="str">
        <f>VLOOKUP(A947,dataset!B:K,10,0)</f>
        <v>Neoponera_villosa_cf2_EX2423</v>
      </c>
      <c r="E947">
        <f t="shared" si="30"/>
        <v>1</v>
      </c>
    </row>
    <row r="948" spans="1:6">
      <c r="A948" t="s">
        <v>1238</v>
      </c>
      <c r="B948" t="s">
        <v>2815</v>
      </c>
      <c r="C948" t="str">
        <f>VLOOKUP(A948,dataset!B:K,9,0)</f>
        <v>Neoponera_villosa_EX2299</v>
      </c>
      <c r="D948" t="str">
        <f>VLOOKUP(A948,dataset!B:K,10,0)</f>
        <v>Neoponera_villosa_EX2299</v>
      </c>
      <c r="E948">
        <f t="shared" si="30"/>
        <v>1</v>
      </c>
    </row>
    <row r="949" spans="1:6">
      <c r="A949" t="s">
        <v>1242</v>
      </c>
      <c r="B949" t="s">
        <v>2817</v>
      </c>
      <c r="C949" t="str">
        <f>VLOOKUP(A949,dataset!B:K,9,0)</f>
        <v>Neoponera_zuparkoi_EX2441</v>
      </c>
      <c r="D949" t="str">
        <f>VLOOKUP(A949,dataset!B:K,10,0)</f>
        <v>Neoponera_zuparkoi_EX2441</v>
      </c>
      <c r="E949">
        <f t="shared" si="30"/>
        <v>1</v>
      </c>
    </row>
    <row r="950" spans="1:6">
      <c r="A950" t="s">
        <v>1244</v>
      </c>
      <c r="B950" t="s">
        <v>2818</v>
      </c>
      <c r="C950" t="str">
        <f>VLOOKUP(A950,dataset!B:K,9,0)</f>
        <v>Odontomachus_angulatus_D2112</v>
      </c>
      <c r="D950" t="str">
        <f>VLOOKUP(A950,dataset!B:K,10,0)</f>
        <v>Odontomachus_angulatus_D2112</v>
      </c>
      <c r="E950">
        <f t="shared" si="30"/>
        <v>1</v>
      </c>
    </row>
    <row r="951" spans="1:6">
      <c r="A951" t="s">
        <v>4069</v>
      </c>
      <c r="B951" t="s">
        <v>4342</v>
      </c>
      <c r="C951" t="str">
        <f>VLOOKUP(A951,dataset!B:K,9,0)</f>
        <v>Odontomachus_animosus_EX3077</v>
      </c>
      <c r="D951" t="str">
        <f>VLOOKUP(A951,dataset!B:K,10,0)</f>
        <v>Odontomachus_animosus_EX3077</v>
      </c>
      <c r="E951">
        <f t="shared" si="30"/>
        <v>1</v>
      </c>
    </row>
    <row r="952" spans="1:6">
      <c r="A952" t="s">
        <v>1246</v>
      </c>
      <c r="B952" t="s">
        <v>2819</v>
      </c>
      <c r="C952" t="str">
        <f>VLOOKUP(A952,dataset!B:K,9,0)</f>
        <v>Odontomachus_assiniensis_D2396</v>
      </c>
      <c r="D952" t="str">
        <f>VLOOKUP(A952,dataset!B:K,10,0)</f>
        <v>Odontomachus_assiniensis_D2396</v>
      </c>
      <c r="E952">
        <f t="shared" si="30"/>
        <v>1</v>
      </c>
    </row>
    <row r="953" spans="1:6">
      <c r="A953" t="s">
        <v>4071</v>
      </c>
      <c r="B953" t="s">
        <v>4283</v>
      </c>
      <c r="C953" t="str">
        <f>VLOOKUP(A953,dataset!B:K,9,0)</f>
        <v>Odontomachus_assiniensis_EX2950</v>
      </c>
      <c r="D953" t="str">
        <f>VLOOKUP(A953,dataset!B:K,10,0)</f>
        <v>Odontomachus_assiniensis_EX2950</v>
      </c>
      <c r="E953">
        <f t="shared" si="30"/>
        <v>1</v>
      </c>
    </row>
    <row r="954" spans="1:6">
      <c r="A954" t="s">
        <v>1248</v>
      </c>
      <c r="B954" t="s">
        <v>2820</v>
      </c>
      <c r="C954" t="str">
        <f>VLOOKUP(A954,dataset!B:K,9,0)</f>
        <v>Odontomachus_bauri_EX2275</v>
      </c>
      <c r="D954" t="str">
        <f>VLOOKUP(A954,dataset!B:K,10,0)</f>
        <v>Odontomachus_bauri_EX2275</v>
      </c>
      <c r="E954">
        <f t="shared" si="30"/>
        <v>1</v>
      </c>
    </row>
    <row r="955" spans="1:6">
      <c r="A955" t="s">
        <v>1250</v>
      </c>
      <c r="B955" t="s">
        <v>2821</v>
      </c>
      <c r="C955" t="str">
        <f>VLOOKUP(A955,dataset!B:K,9,0)</f>
        <v>Odontomachus_biumbonatus_D2113</v>
      </c>
      <c r="D955" t="str">
        <f>VLOOKUP(A955,dataset!B:K,10,0)</f>
        <v>Odontomachus_biumbonatus_D2113</v>
      </c>
      <c r="E955">
        <f t="shared" si="30"/>
        <v>1</v>
      </c>
    </row>
    <row r="956" spans="1:6">
      <c r="A956" t="s">
        <v>1252</v>
      </c>
      <c r="B956" t="s">
        <v>2822</v>
      </c>
      <c r="C956" t="str">
        <f>VLOOKUP(A956,dataset!B:K,9,0)</f>
        <v>Odontomachus_brunneus_EX2340</v>
      </c>
      <c r="D956" t="str">
        <f>VLOOKUP(A956,dataset!B:K,10,0)</f>
        <v>Odontomachus_brunneus_nr_EX2340</v>
      </c>
      <c r="E956">
        <f t="shared" si="30"/>
        <v>0</v>
      </c>
      <c r="F956" t="str">
        <f>"mv "&amp;B956&amp;".contigs.fasta "&amp;D956&amp;".contigs.fasta"</f>
        <v>mv Odontomachus_brunneus_EX2340.contigs.fasta Odontomachus_brunneus_nr_EX2340.contigs.fasta</v>
      </c>
    </row>
    <row r="957" spans="1:6">
      <c r="A957" t="s">
        <v>1253</v>
      </c>
      <c r="B957" t="s">
        <v>2823</v>
      </c>
      <c r="C957" t="str">
        <f>VLOOKUP(A957,dataset!B:K,9,0)</f>
        <v>Odontomachus_brunneus_EX2341</v>
      </c>
      <c r="D957" t="str">
        <f>VLOOKUP(A957,dataset!B:K,10,0)</f>
        <v>Odontomachus_brunneus_EX2341</v>
      </c>
      <c r="E957">
        <f t="shared" si="30"/>
        <v>1</v>
      </c>
    </row>
    <row r="958" spans="1:6">
      <c r="A958" t="s">
        <v>1255</v>
      </c>
      <c r="B958" t="s">
        <v>2824</v>
      </c>
      <c r="C958" t="str">
        <f>VLOOKUP(A958,dataset!B:K,9,0)</f>
        <v>Odontomachus_cephalotes_EX2697</v>
      </c>
      <c r="D958" t="str">
        <f>VLOOKUP(A958,dataset!B:K,10,0)</f>
        <v>Odontomachus_cephalotes_EX2697</v>
      </c>
      <c r="E958">
        <f t="shared" si="30"/>
        <v>1</v>
      </c>
    </row>
    <row r="959" spans="1:6">
      <c r="A959" t="s">
        <v>1257</v>
      </c>
      <c r="B959" t="s">
        <v>2825</v>
      </c>
      <c r="C959" t="str">
        <f>VLOOKUP(A959,dataset!B:K,9,0)</f>
        <v>Odontomachus_chelifer_EX2297</v>
      </c>
      <c r="D959" t="str">
        <f>VLOOKUP(A959,dataset!B:K,10,0)</f>
        <v>Odontomachus_chelifer_EX2297</v>
      </c>
      <c r="E959">
        <f t="shared" si="30"/>
        <v>1</v>
      </c>
    </row>
    <row r="960" spans="1:6">
      <c r="A960" t="s">
        <v>1259</v>
      </c>
      <c r="B960" t="s">
        <v>2826</v>
      </c>
      <c r="C960" t="str">
        <f>VLOOKUP(A960,dataset!B:K,9,0)</f>
        <v>Odontomachus_circulus_EX2666</v>
      </c>
      <c r="D960" t="str">
        <f>VLOOKUP(A960,dataset!B:K,10,0)</f>
        <v>Odontomachus_circulus_EX2666</v>
      </c>
      <c r="E960">
        <f t="shared" si="30"/>
        <v>1</v>
      </c>
    </row>
    <row r="961" spans="1:6">
      <c r="A961" t="s">
        <v>1261</v>
      </c>
      <c r="B961" t="s">
        <v>2827</v>
      </c>
      <c r="C961" t="str">
        <f>VLOOKUP(A961,dataset!B:K,9,0)</f>
        <v>Odontomachus_clarus_EX2291</v>
      </c>
      <c r="D961" t="str">
        <f>VLOOKUP(A961,dataset!B:K,10,0)</f>
        <v>Odontomachus_clarus_EX2291</v>
      </c>
      <c r="E961">
        <f t="shared" si="30"/>
        <v>1</v>
      </c>
    </row>
    <row r="962" spans="1:6">
      <c r="A962" t="s">
        <v>2038</v>
      </c>
      <c r="B962" t="s">
        <v>2828</v>
      </c>
      <c r="C962" t="str">
        <f>VLOOKUP(A962,dataset!B:K,9,0)</f>
        <v>Odontomachus_coquereli_BBX445_CASENT0347697</v>
      </c>
      <c r="D962" t="str">
        <f>VLOOKUP(A962,dataset!B:K,10,0)</f>
        <v>Odontomachus_coquereli_BBX445_CASENT0347697</v>
      </c>
      <c r="E962">
        <f t="shared" si="30"/>
        <v>1</v>
      </c>
    </row>
    <row r="963" spans="1:6">
      <c r="A963" t="s">
        <v>1264</v>
      </c>
      <c r="B963" t="s">
        <v>2829</v>
      </c>
      <c r="C963" t="str">
        <f>VLOOKUP(A963,dataset!B:K,9,0)</f>
        <v>Odontomachus_erythrocephalus_EX2315</v>
      </c>
      <c r="D963" t="str">
        <f>VLOOKUP(A963,dataset!B:K,10,0)</f>
        <v>Odontomachus_erythrocephalus_EX2315</v>
      </c>
      <c r="E963">
        <f t="shared" ref="E963:E1026" si="32">IF(B963=D963,1,0)</f>
        <v>1</v>
      </c>
    </row>
    <row r="964" spans="1:6">
      <c r="A964" t="s">
        <v>4073</v>
      </c>
      <c r="B964" t="s">
        <v>5832</v>
      </c>
      <c r="C964" t="str">
        <f>VLOOKUP(A964,dataset!B:K,9,0)</f>
        <v>Odontomachus_erythrocephala_EX3137</v>
      </c>
      <c r="D964" t="str">
        <f>VLOOKUP(A964,dataset!B:K,10,0)</f>
        <v>Odontomachus_erythrocephalus_EX3137</v>
      </c>
      <c r="E964">
        <f t="shared" si="32"/>
        <v>1</v>
      </c>
      <c r="F964" t="str">
        <f>"mv "&amp;B964&amp;".contigs.fasta "&amp;D964&amp;".contigs.fasta"</f>
        <v>mv Odontomachus_erythrocephalus_EX3137.contigs.fasta Odontomachus_erythrocephalus_EX3137.contigs.fasta</v>
      </c>
    </row>
    <row r="965" spans="1:6">
      <c r="A965" t="s">
        <v>1266</v>
      </c>
      <c r="B965" t="s">
        <v>2830</v>
      </c>
      <c r="C965" t="str">
        <f>VLOOKUP(A965,dataset!B:K,9,0)</f>
        <v>Odontomachus_floresensis_D2114</v>
      </c>
      <c r="D965" t="str">
        <f>VLOOKUP(A965,dataset!B:K,10,0)</f>
        <v>Odontomachus_floresensis_D2114</v>
      </c>
      <c r="E965">
        <f t="shared" si="32"/>
        <v>1</v>
      </c>
    </row>
    <row r="966" spans="1:6">
      <c r="A966" t="s">
        <v>1268</v>
      </c>
      <c r="B966" t="s">
        <v>2831</v>
      </c>
      <c r="C966" t="str">
        <f>VLOOKUP(A966,dataset!B:K,9,0)</f>
        <v>Odontomachus_fulgidus_EX2667</v>
      </c>
      <c r="D966" t="str">
        <f>VLOOKUP(A966,dataset!B:K,10,0)</f>
        <v>Odontomachus_fulgidus_EX2667</v>
      </c>
      <c r="E966">
        <f t="shared" si="32"/>
        <v>1</v>
      </c>
    </row>
    <row r="967" spans="1:6">
      <c r="A967" t="s">
        <v>1270</v>
      </c>
      <c r="B967" t="s">
        <v>2832</v>
      </c>
      <c r="C967" t="str">
        <f>VLOOKUP(A967,dataset!B:K,9,0)</f>
        <v>Odontomachus_haematodus_EX2301</v>
      </c>
      <c r="D967" t="str">
        <f>VLOOKUP(A967,dataset!B:K,10,0)</f>
        <v>Odontomachus_haematodus_EX2301</v>
      </c>
      <c r="E967">
        <f t="shared" si="32"/>
        <v>1</v>
      </c>
    </row>
    <row r="968" spans="1:6">
      <c r="A968" t="s">
        <v>1272</v>
      </c>
      <c r="B968" t="s">
        <v>2833</v>
      </c>
      <c r="C968" t="str">
        <f>VLOOKUP(A968,dataset!B:K,9,0)</f>
        <v>Odontomachus_hastatus_EX2290</v>
      </c>
      <c r="D968" t="str">
        <f>VLOOKUP(A968,dataset!B:K,10,0)</f>
        <v>Odontomachus_hastatus_EX2290</v>
      </c>
      <c r="E968">
        <f t="shared" si="32"/>
        <v>1</v>
      </c>
    </row>
    <row r="969" spans="1:6">
      <c r="A969" t="s">
        <v>4075</v>
      </c>
      <c r="B969" t="s">
        <v>4290</v>
      </c>
      <c r="C969" t="str">
        <f>VLOOKUP(A969,dataset!B:K,9,0)</f>
        <v>Odontomachus_imperator_EX3010</v>
      </c>
      <c r="D969" t="str">
        <f>VLOOKUP(A969,dataset!B:K,10,0)</f>
        <v>Odontomachus_imperator_EX3010</v>
      </c>
      <c r="E969">
        <f t="shared" si="32"/>
        <v>1</v>
      </c>
    </row>
    <row r="970" spans="1:6">
      <c r="A970" t="s">
        <v>4077</v>
      </c>
      <c r="B970" t="s">
        <v>4308</v>
      </c>
      <c r="C970" t="str">
        <f>VLOOKUP(A970,dataset!B:K,9,0)</f>
        <v>Odontomachus_indet_EX3053</v>
      </c>
      <c r="D970" t="str">
        <f>VLOOKUP(A970,dataset!B:K,10,0)</f>
        <v>Odontomachus_papuanus_EX3053</v>
      </c>
      <c r="E970">
        <f t="shared" si="32"/>
        <v>0</v>
      </c>
      <c r="F970" t="str">
        <f>"mv "&amp;B970&amp;".contigs.fasta "&amp;D970&amp;".contigs.fasta"</f>
        <v>mv Odontomachus_indet_EX3053.contigs.fasta Odontomachus_papuanus_EX3053.contigs.fasta</v>
      </c>
    </row>
    <row r="971" spans="1:6">
      <c r="A971" t="s">
        <v>4079</v>
      </c>
      <c r="B971" t="s">
        <v>4318</v>
      </c>
      <c r="C971" t="str">
        <f>VLOOKUP(A971,dataset!B:K,9,0)</f>
        <v>Odontomachus_indet_EX3054</v>
      </c>
      <c r="D971" t="str">
        <f>VLOOKUP(A971,dataset!B:K,10,0)</f>
        <v>Odontomachus_testaceus_EX3054</v>
      </c>
      <c r="E971">
        <f t="shared" si="32"/>
        <v>0</v>
      </c>
    </row>
    <row r="972" spans="1:6">
      <c r="A972" t="s">
        <v>4081</v>
      </c>
      <c r="B972" t="s">
        <v>4340</v>
      </c>
      <c r="C972" t="str">
        <f>VLOOKUP(A972,dataset!B:K,9,0)</f>
        <v>Odontomachus_indet_EX3057</v>
      </c>
      <c r="D972" t="str">
        <f>VLOOKUP(A972,dataset!B:K,10,0)</f>
        <v>Odontomachus_malignus_EX3057</v>
      </c>
      <c r="E972">
        <f t="shared" si="32"/>
        <v>0</v>
      </c>
      <c r="F972" t="str">
        <f>"mv "&amp;B972&amp;".contigs.fasta "&amp;D972&amp;".contigs.fasta"</f>
        <v>mv Odontomachus_indet_EX3057.contigs.fasta Odontomachus_malignus_EX3057.contigs.fasta</v>
      </c>
    </row>
    <row r="973" spans="1:6">
      <c r="A973" t="s">
        <v>1274</v>
      </c>
      <c r="B973" t="s">
        <v>2834</v>
      </c>
      <c r="C973" t="str">
        <f>VLOOKUP(A973,dataset!B:K,9,0)</f>
        <v>Odontomachus_insularis_EX2255</v>
      </c>
      <c r="D973" t="str">
        <f>VLOOKUP(A973,dataset!B:K,10,0)</f>
        <v>Odontomachus_insularis_EX2255</v>
      </c>
      <c r="E973">
        <f t="shared" si="32"/>
        <v>1</v>
      </c>
    </row>
    <row r="974" spans="1:6">
      <c r="A974" t="s">
        <v>1276</v>
      </c>
      <c r="B974" t="s">
        <v>2835</v>
      </c>
      <c r="C974" t="str">
        <f>VLOOKUP(A974,dataset!B:K,9,0)</f>
        <v>Odontomachus_laticeps_EX2287</v>
      </c>
      <c r="D974" t="str">
        <f>VLOOKUP(A974,dataset!B:K,10,0)</f>
        <v>Odontomachus_laticeps_EX2287</v>
      </c>
      <c r="E974">
        <f t="shared" si="32"/>
        <v>1</v>
      </c>
    </row>
    <row r="975" spans="1:6">
      <c r="A975" t="s">
        <v>1278</v>
      </c>
      <c r="B975" t="s">
        <v>2836</v>
      </c>
      <c r="C975" t="str">
        <f>VLOOKUP(A975,dataset!B:K,9,0)</f>
        <v>Odontomachus_latidens_EX2678</v>
      </c>
      <c r="D975" t="str">
        <f>VLOOKUP(A975,dataset!B:K,10,0)</f>
        <v>Odontomachus_latidens_EX2678</v>
      </c>
      <c r="E975">
        <f t="shared" si="32"/>
        <v>1</v>
      </c>
    </row>
    <row r="976" spans="1:6">
      <c r="A976" t="s">
        <v>4083</v>
      </c>
      <c r="B976" t="s">
        <v>4304</v>
      </c>
      <c r="C976" t="str">
        <f>VLOOKUP(A976,dataset!B:K,9,0)</f>
        <v>Odontomachus_malignus_EX3027</v>
      </c>
      <c r="D976" t="str">
        <f>VLOOKUP(A976,dataset!B:K,10,0)</f>
        <v>Odontomachus_malignus_EX3027</v>
      </c>
      <c r="E976">
        <f t="shared" si="32"/>
        <v>1</v>
      </c>
    </row>
    <row r="977" spans="1:5">
      <c r="A977" t="s">
        <v>1280</v>
      </c>
      <c r="B977" t="s">
        <v>2837</v>
      </c>
      <c r="C977" t="str">
        <f>VLOOKUP(A977,dataset!B:K,9,0)</f>
        <v>Odontomachus_meinerti_EX1577</v>
      </c>
      <c r="D977" t="str">
        <f>VLOOKUP(A977,dataset!B:K,10,0)</f>
        <v>Odontomachus_meinerti_EX1577</v>
      </c>
      <c r="E977">
        <f t="shared" si="32"/>
        <v>1</v>
      </c>
    </row>
    <row r="978" spans="1:5">
      <c r="A978" t="s">
        <v>1282</v>
      </c>
      <c r="B978" t="s">
        <v>2838</v>
      </c>
      <c r="C978" t="str">
        <f>VLOOKUP(A978,dataset!B:K,9,0)</f>
        <v>Odontomachus_minangkabau_EX2690</v>
      </c>
      <c r="D978" t="str">
        <f>VLOOKUP(A978,dataset!B:K,10,0)</f>
        <v>Odontomachus_minangkabau_EX2690</v>
      </c>
      <c r="E978">
        <f t="shared" si="32"/>
        <v>1</v>
      </c>
    </row>
    <row r="979" spans="1:5">
      <c r="A979" t="s">
        <v>1284</v>
      </c>
      <c r="B979" t="s">
        <v>2839</v>
      </c>
      <c r="C979" t="str">
        <f>VLOOKUP(A979,dataset!B:K,9,0)</f>
        <v>Odontomachus_opaciventris_EX2272</v>
      </c>
      <c r="D979" t="str">
        <f>VLOOKUP(A979,dataset!B:K,10,0)</f>
        <v>Odontomachus_opaciventris_EX2272</v>
      </c>
      <c r="E979">
        <f t="shared" si="32"/>
        <v>1</v>
      </c>
    </row>
    <row r="980" spans="1:5">
      <c r="A980" t="s">
        <v>4085</v>
      </c>
      <c r="B980" t="s">
        <v>4314</v>
      </c>
      <c r="C980" t="str">
        <f>VLOOKUP(A980,dataset!B:K,9,0)</f>
        <v>Odontomachus_opaciventris_EX3136</v>
      </c>
      <c r="D980" t="str">
        <f>VLOOKUP(A980,dataset!B:K,10,0)</f>
        <v>Odontomachus_opaciventris_EX3136</v>
      </c>
      <c r="E980">
        <f t="shared" si="32"/>
        <v>1</v>
      </c>
    </row>
    <row r="981" spans="1:5">
      <c r="A981" t="s">
        <v>4087</v>
      </c>
      <c r="B981" t="s">
        <v>4329</v>
      </c>
      <c r="C981" t="str">
        <f>VLOOKUP(A981,dataset!B:K,9,0)</f>
        <v>Odontomachus_opaculus_B_EX3055</v>
      </c>
      <c r="D981" t="str">
        <f>VLOOKUP(A981,dataset!B:K,10,0)</f>
        <v>Odontomachus_opaculus_B_EX3055</v>
      </c>
      <c r="E981">
        <f t="shared" si="32"/>
        <v>1</v>
      </c>
    </row>
    <row r="982" spans="1:5">
      <c r="A982" t="s">
        <v>1286</v>
      </c>
      <c r="B982" t="s">
        <v>2840</v>
      </c>
      <c r="C982" t="str">
        <f>VLOOKUP(A982,dataset!B:K,9,0)</f>
        <v>Odontomachus_panamensis_EX2308</v>
      </c>
      <c r="D982" t="str">
        <f>VLOOKUP(A982,dataset!B:K,10,0)</f>
        <v>Odontomachus_panamensis_EX2308</v>
      </c>
      <c r="E982">
        <f t="shared" si="32"/>
        <v>1</v>
      </c>
    </row>
    <row r="983" spans="1:5">
      <c r="A983" t="s">
        <v>4089</v>
      </c>
      <c r="B983" t="s">
        <v>4256</v>
      </c>
      <c r="C983" t="str">
        <f>VLOOKUP(A983,dataset!B:K,9,0)</f>
        <v>Odontomachus_papuanus_EX3007</v>
      </c>
      <c r="D983" t="str">
        <f>VLOOKUP(A983,dataset!B:K,10,0)</f>
        <v>Odontomachus_papuanus_EX3007</v>
      </c>
      <c r="E983">
        <f t="shared" si="32"/>
        <v>1</v>
      </c>
    </row>
    <row r="984" spans="1:5">
      <c r="A984" t="s">
        <v>4091</v>
      </c>
      <c r="B984" t="s">
        <v>4250</v>
      </c>
      <c r="C984" t="str">
        <f>VLOOKUP(A984,dataset!B:K,9,0)</f>
        <v>Odontomachus_PH02_EX2956</v>
      </c>
      <c r="D984" t="str">
        <f>VLOOKUP(A984,dataset!B:K,10,0)</f>
        <v>Odontomachus_PH02_EX2956</v>
      </c>
      <c r="E984">
        <f t="shared" si="32"/>
        <v>1</v>
      </c>
    </row>
    <row r="985" spans="1:5">
      <c r="A985" t="s">
        <v>1288</v>
      </c>
      <c r="B985" t="s">
        <v>2841</v>
      </c>
      <c r="C985" t="str">
        <f>VLOOKUP(A985,dataset!B:K,9,0)</f>
        <v>Odontomachus_procerus_EX2671</v>
      </c>
      <c r="D985" t="str">
        <f>VLOOKUP(A985,dataset!B:K,10,0)</f>
        <v>Odontomachus_procerus_EX2671</v>
      </c>
      <c r="E985">
        <f t="shared" si="32"/>
        <v>1</v>
      </c>
    </row>
    <row r="986" spans="1:5">
      <c r="A986" t="s">
        <v>1290</v>
      </c>
      <c r="B986" t="s">
        <v>2842</v>
      </c>
      <c r="C986" t="str">
        <f>VLOOKUP(A986,dataset!B:K,9,0)</f>
        <v>Odontomachus_rixosus_EX2256</v>
      </c>
      <c r="D986" t="str">
        <f>VLOOKUP(A986,dataset!B:K,10,0)</f>
        <v>Odontomachus_rixosus_EX2256</v>
      </c>
      <c r="E986">
        <f t="shared" si="32"/>
        <v>1</v>
      </c>
    </row>
    <row r="987" spans="1:5">
      <c r="A987" t="s">
        <v>4093</v>
      </c>
      <c r="B987" t="s">
        <v>4295</v>
      </c>
      <c r="C987" t="str">
        <f>VLOOKUP(A987,dataset!B:K,9,0)</f>
        <v>Odontomachus_rufithorax_EX2952</v>
      </c>
      <c r="D987" t="str">
        <f>VLOOKUP(A987,dataset!B:K,10,0)</f>
        <v>Odontomachus_rufithorax_EX2952</v>
      </c>
      <c r="E987">
        <f t="shared" si="32"/>
        <v>1</v>
      </c>
    </row>
    <row r="988" spans="1:5">
      <c r="A988" t="s">
        <v>4095</v>
      </c>
      <c r="B988" t="s">
        <v>4351</v>
      </c>
      <c r="C988" t="str">
        <f>VLOOKUP(A988,dataset!B:K,9,0)</f>
        <v>Odontomachus_ruginodis_EX3078</v>
      </c>
      <c r="D988" t="str">
        <f>VLOOKUP(A988,dataset!B:K,10,0)</f>
        <v>Odontomachus_ruginodis_EX3078</v>
      </c>
      <c r="E988">
        <f t="shared" si="32"/>
        <v>1</v>
      </c>
    </row>
    <row r="989" spans="1:5">
      <c r="A989" t="s">
        <v>4097</v>
      </c>
      <c r="B989" t="s">
        <v>4349</v>
      </c>
      <c r="C989" t="str">
        <f>VLOOKUP(A989,dataset!B:K,9,0)</f>
        <v>Odontomachus_saevissmus_EX3058</v>
      </c>
      <c r="D989" t="str">
        <f>VLOOKUP(A989,dataset!B:K,10,0)</f>
        <v>Odontomachus_saevissimus_EX3058</v>
      </c>
      <c r="E989">
        <f t="shared" si="32"/>
        <v>0</v>
      </c>
    </row>
    <row r="990" spans="1:5">
      <c r="A990" t="s">
        <v>1292</v>
      </c>
      <c r="B990" t="s">
        <v>2843</v>
      </c>
      <c r="C990" t="str">
        <f>VLOOKUP(A990,dataset!B:K,9,0)</f>
        <v>Odontomachus_scalptus_EX2257</v>
      </c>
      <c r="D990" t="str">
        <f>VLOOKUP(A990,dataset!B:K,10,0)</f>
        <v>Odontomachus_scalptus_EX2257</v>
      </c>
      <c r="E990">
        <f t="shared" si="32"/>
        <v>1</v>
      </c>
    </row>
    <row r="991" spans="1:5">
      <c r="A991" t="s">
        <v>4099</v>
      </c>
      <c r="B991" t="s">
        <v>4215</v>
      </c>
      <c r="C991" t="str">
        <f>VLOOKUP(A991,dataset!B:K,9,0)</f>
        <v>Odontomachus_simillimus_EX2953</v>
      </c>
      <c r="D991" t="str">
        <f>VLOOKUP(A991,dataset!B:K,10,0)</f>
        <v>Odontomachus_simillimus_EX2953</v>
      </c>
      <c r="E991">
        <f t="shared" si="32"/>
        <v>1</v>
      </c>
    </row>
    <row r="992" spans="1:5">
      <c r="A992" t="s">
        <v>1294</v>
      </c>
      <c r="B992" t="s">
        <v>2844</v>
      </c>
      <c r="C992" t="str">
        <f>VLOOKUP(A992,dataset!B:K,9,0)</f>
        <v>Odontomachus_spissus_EX2342</v>
      </c>
      <c r="D992" t="str">
        <f>VLOOKUP(A992,dataset!B:K,10,0)</f>
        <v>Odontomachus_spissus_EX2342</v>
      </c>
      <c r="E992">
        <f t="shared" si="32"/>
        <v>1</v>
      </c>
    </row>
    <row r="993" spans="1:6">
      <c r="A993" t="s">
        <v>4101</v>
      </c>
      <c r="B993" t="s">
        <v>4268</v>
      </c>
      <c r="C993" t="str">
        <f>VLOOKUP(A993,dataset!B:K,9,0)</f>
        <v>Odontomachus_testaceus_EX3008</v>
      </c>
      <c r="D993" t="str">
        <f>VLOOKUP(A993,dataset!B:K,10,0)</f>
        <v>Odontomachus_testaceus_EX3008</v>
      </c>
      <c r="E993">
        <f t="shared" si="32"/>
        <v>1</v>
      </c>
    </row>
    <row r="994" spans="1:6">
      <c r="A994" t="s">
        <v>2040</v>
      </c>
      <c r="B994" t="s">
        <v>2845</v>
      </c>
      <c r="C994" t="str">
        <f>VLOOKUP(A994,dataset!B:K,9,0)</f>
        <v>Odontomachus_troglodytes_BBX446_CASENT0347698</v>
      </c>
      <c r="D994" t="str">
        <f>VLOOKUP(A994,dataset!B:K,10,0)</f>
        <v>Odontomachus_troglodytes_BBX446_CASENT0347698</v>
      </c>
      <c r="E994">
        <f t="shared" si="32"/>
        <v>1</v>
      </c>
    </row>
    <row r="995" spans="1:6">
      <c r="A995" t="s">
        <v>4103</v>
      </c>
      <c r="B995" t="s">
        <v>4227</v>
      </c>
      <c r="C995" t="str">
        <f>VLOOKUP(A995,dataset!B:K,9,0)</f>
        <v>Odontomachus_tuneri_cf_EX2954</v>
      </c>
      <c r="D995" t="str">
        <f>VLOOKUP(A995,dataset!B:K,10,0)</f>
        <v>Odontomachus_tuneri_cf_EX2954</v>
      </c>
      <c r="E995">
        <f t="shared" si="32"/>
        <v>1</v>
      </c>
    </row>
    <row r="996" spans="1:6">
      <c r="A996" t="s">
        <v>4105</v>
      </c>
      <c r="B996" t="s">
        <v>4244</v>
      </c>
      <c r="C996" t="str">
        <f>VLOOKUP(A996,dataset!B:K,9,0)</f>
        <v>Odontomachus_tyrannicus_EX3006</v>
      </c>
      <c r="D996" t="str">
        <f>VLOOKUP(A996,dataset!B:K,10,0)</f>
        <v>Odontomachus_tyrannicus_EX3006</v>
      </c>
      <c r="E996">
        <f t="shared" si="32"/>
        <v>1</v>
      </c>
    </row>
    <row r="997" spans="1:6">
      <c r="A997" t="s">
        <v>1297</v>
      </c>
      <c r="B997" t="s">
        <v>2846</v>
      </c>
      <c r="C997" t="str">
        <f>VLOOKUP(A997,dataset!B:K,9,0)</f>
        <v>Odontomachus_xizangensis_EX2668</v>
      </c>
      <c r="D997" t="str">
        <f>VLOOKUP(A997,dataset!B:K,10,0)</f>
        <v>Odontomachus_xizangensis_EX2668</v>
      </c>
      <c r="E997">
        <f t="shared" si="32"/>
        <v>1</v>
      </c>
    </row>
    <row r="998" spans="1:6">
      <c r="A998" t="s">
        <v>1299</v>
      </c>
      <c r="B998" t="s">
        <v>2847</v>
      </c>
      <c r="C998" t="str">
        <f>VLOOKUP(A998,dataset!B:K,9,0)</f>
        <v>Odontomachus_yucatecus_EX2293</v>
      </c>
      <c r="D998" t="str">
        <f>VLOOKUP(A998,dataset!B:K,10,0)</f>
        <v>Odontomachus_yucatecus_EX2293</v>
      </c>
      <c r="E998">
        <f t="shared" si="32"/>
        <v>1</v>
      </c>
    </row>
    <row r="999" spans="1:6">
      <c r="A999" t="s">
        <v>4434</v>
      </c>
      <c r="B999" t="s">
        <v>4420</v>
      </c>
      <c r="C999" t="str">
        <f>VLOOKUP(A999,dataset!B:K,9,0)</f>
        <v>Odontoponera_denticulata_D2861</v>
      </c>
      <c r="D999" t="str">
        <f>VLOOKUP(A999,dataset!B:K,10,0)</f>
        <v>Odontoponera_denticulata_D2861</v>
      </c>
      <c r="E999">
        <f t="shared" si="32"/>
        <v>1</v>
      </c>
    </row>
    <row r="1000" spans="1:6">
      <c r="A1000" t="s">
        <v>4108</v>
      </c>
      <c r="B1000" t="s">
        <v>4263</v>
      </c>
      <c r="C1000" t="str">
        <f>VLOOKUP(A1000,dataset!B:K,9,0)</f>
        <v>Odontoponera_NP01_EX2967</v>
      </c>
      <c r="D1000" t="str">
        <f>VLOOKUP(A1000,dataset!B:K,10,0)</f>
        <v>Odontoponera_transversa_EX2967</v>
      </c>
      <c r="E1000">
        <f t="shared" si="32"/>
        <v>0</v>
      </c>
      <c r="F1000" t="str">
        <f t="shared" ref="F1000:F1003" si="33">"mv "&amp;B1000&amp;".contigs.fasta "&amp;D1000&amp;".contigs.fasta"</f>
        <v>mv Odontoponera_NP01_EX2967.contigs.fasta Odontoponera_transversa_EX2967.contigs.fasta</v>
      </c>
    </row>
    <row r="1001" spans="1:6">
      <c r="A1001" t="s">
        <v>4110</v>
      </c>
      <c r="B1001" t="s">
        <v>4275</v>
      </c>
      <c r="C1001" t="str">
        <f>VLOOKUP(A1001,dataset!B:K,9,0)</f>
        <v>Odontoponera_PH01_EX2968</v>
      </c>
      <c r="D1001" t="str">
        <f>VLOOKUP(A1001,dataset!B:K,10,0)</f>
        <v>Odontoponera_denticulata_EX2968</v>
      </c>
      <c r="E1001">
        <f t="shared" si="32"/>
        <v>0</v>
      </c>
      <c r="F1001" t="str">
        <f t="shared" si="33"/>
        <v>mv Odontoponera_PH01_EX2968.contigs.fasta Odontoponera_denticulata_EX2968.contigs.fasta</v>
      </c>
    </row>
    <row r="1002" spans="1:6">
      <c r="A1002" t="s">
        <v>4112</v>
      </c>
      <c r="B1002" t="s">
        <v>4285</v>
      </c>
      <c r="C1002" t="str">
        <f>VLOOKUP(A1002,dataset!B:K,9,0)</f>
        <v>Odontoponera_TH01_EX2969</v>
      </c>
      <c r="D1002" t="str">
        <f>VLOOKUP(A1002,dataset!B:K,10,0)</f>
        <v>Odontoponera_denticulata_EX2969</v>
      </c>
      <c r="E1002">
        <f t="shared" si="32"/>
        <v>0</v>
      </c>
      <c r="F1002" t="str">
        <f t="shared" si="33"/>
        <v>mv Odontoponera_TH01_EX2969.contigs.fasta Odontoponera_denticulata_EX2969.contigs.fasta</v>
      </c>
    </row>
    <row r="1003" spans="1:6">
      <c r="A1003" t="s">
        <v>1301</v>
      </c>
      <c r="B1003" t="s">
        <v>2848</v>
      </c>
      <c r="C1003" t="str">
        <f>VLOOKUP(A1003,dataset!B:K,9,0)</f>
        <v>Odontoponera_transversa_D0388</v>
      </c>
      <c r="D1003" t="str">
        <f>VLOOKUP(A1003,dataset!B:K,10,0)</f>
        <v>Odontoponera_denticulata_D0388</v>
      </c>
      <c r="E1003">
        <f t="shared" si="32"/>
        <v>0</v>
      </c>
      <c r="F1003" t="str">
        <f t="shared" si="33"/>
        <v>mv Odontoponera_transversa_D0388.contigs.fasta Odontoponera_denticulata_D0388.contigs.fasta</v>
      </c>
    </row>
    <row r="1004" spans="1:6">
      <c r="A1004" t="s">
        <v>1303</v>
      </c>
      <c r="B1004" t="s">
        <v>2849</v>
      </c>
      <c r="C1004" t="str">
        <f>VLOOKUP(A1004,dataset!B:K,9,0)</f>
        <v>Ophthalmopone_berthoudi_EX2576</v>
      </c>
      <c r="D1004" t="str">
        <f>VLOOKUP(A1004,dataset!B:K,10,0)</f>
        <v>Ophthalmopone_berthoudi_EX2576</v>
      </c>
      <c r="E1004">
        <f t="shared" si="32"/>
        <v>1</v>
      </c>
    </row>
    <row r="1005" spans="1:6">
      <c r="A1005" t="s">
        <v>1305</v>
      </c>
      <c r="B1005" t="s">
        <v>2850</v>
      </c>
      <c r="C1005" t="str">
        <f>VLOOKUP(A1005,dataset!B:K,9,0)</f>
        <v>Ophthalmopone_hottentota_D2404</v>
      </c>
      <c r="D1005" t="str">
        <f>VLOOKUP(A1005,dataset!B:K,10,0)</f>
        <v>Ophthalmopone_hottentota_D2404</v>
      </c>
      <c r="E1005">
        <f t="shared" si="32"/>
        <v>1</v>
      </c>
    </row>
    <row r="1006" spans="1:6">
      <c r="A1006" t="s">
        <v>1307</v>
      </c>
      <c r="B1006" t="s">
        <v>2851</v>
      </c>
      <c r="C1006" t="str">
        <f>VLOOKUP(A1006,dataset!B:K,9,0)</f>
        <v>Overbeckia_my01_D2498</v>
      </c>
      <c r="D1006" t="str">
        <f>VLOOKUP(A1006,dataset!B:K,10,0)</f>
        <v>Overbeckia_my01_D2498</v>
      </c>
      <c r="E1006">
        <f t="shared" si="32"/>
        <v>1</v>
      </c>
    </row>
    <row r="1007" spans="1:6">
      <c r="A1007" t="s">
        <v>1309</v>
      </c>
      <c r="B1007" t="s">
        <v>2852</v>
      </c>
      <c r="C1007" t="str">
        <f>VLOOKUP(A1007,dataset!B:K,9,0)</f>
        <v>Pachycondyla_crassinoda_EX2300</v>
      </c>
      <c r="D1007" t="str">
        <f>VLOOKUP(A1007,dataset!B:K,10,0)</f>
        <v>Pachycondyla_crassinoda_EX2300</v>
      </c>
      <c r="E1007">
        <f t="shared" si="32"/>
        <v>1</v>
      </c>
    </row>
    <row r="1008" spans="1:6">
      <c r="A1008" t="s">
        <v>1311</v>
      </c>
      <c r="B1008" t="s">
        <v>2853</v>
      </c>
      <c r="C1008" t="str">
        <f>VLOOKUP(A1008,dataset!B:K,9,0)</f>
        <v>Pachycondyla_harpax_EX838</v>
      </c>
      <c r="D1008" t="str">
        <f>VLOOKUP(A1008,dataset!B:K,10,0)</f>
        <v>Pachycondyla_harpax_EX838</v>
      </c>
      <c r="E1008">
        <f t="shared" si="32"/>
        <v>1</v>
      </c>
    </row>
    <row r="1009" spans="1:6">
      <c r="A1009" t="s">
        <v>1313</v>
      </c>
      <c r="B1009" t="s">
        <v>2854</v>
      </c>
      <c r="C1009" t="str">
        <f>VLOOKUP(A1009,dataset!B:K,9,0)</f>
        <v>Pachycondyla_impressa_EX2258</v>
      </c>
      <c r="D1009" t="str">
        <f>VLOOKUP(A1009,dataset!B:K,10,0)</f>
        <v>Pachycondyla_impressa_EX2258</v>
      </c>
      <c r="E1009">
        <f t="shared" si="32"/>
        <v>1</v>
      </c>
    </row>
    <row r="1010" spans="1:6">
      <c r="A1010" t="s">
        <v>1315</v>
      </c>
      <c r="B1010" t="s">
        <v>2855</v>
      </c>
      <c r="C1010" t="str">
        <f>VLOOKUP(A1010,dataset!B:K,9,0)</f>
        <v>Pachycondyla_lattkei_D2115</v>
      </c>
      <c r="D1010" t="str">
        <f>VLOOKUP(A1010,dataset!B:K,10,0)</f>
        <v>Pachycondyla_lattkei_D2115</v>
      </c>
      <c r="E1010">
        <f t="shared" si="32"/>
        <v>1</v>
      </c>
    </row>
    <row r="1011" spans="1:6">
      <c r="A1011" t="s">
        <v>1210</v>
      </c>
      <c r="B1011" t="s">
        <v>2976</v>
      </c>
      <c r="C1011" t="str">
        <f>VLOOKUP(A1011,dataset!B:K,9,0)</f>
        <v>Neoponera_procidua_EX2252</v>
      </c>
      <c r="D1011" t="str">
        <f>VLOOKUP(A1011,dataset!B:K,10,0)</f>
        <v>Pachycondyla_procidua_EX2252</v>
      </c>
      <c r="E1011">
        <f t="shared" si="32"/>
        <v>1</v>
      </c>
    </row>
    <row r="1012" spans="1:6">
      <c r="A1012" t="s">
        <v>1317</v>
      </c>
      <c r="B1012" t="s">
        <v>2856</v>
      </c>
      <c r="C1012" t="str">
        <f>VLOOKUP(A1012,dataset!B:K,9,0)</f>
        <v>Pachycondyla_purpurascens_EX2259</v>
      </c>
      <c r="D1012" t="str">
        <f>VLOOKUP(A1012,dataset!B:K,10,0)</f>
        <v>Pachycondyla_purpurascens_EX2259</v>
      </c>
      <c r="E1012">
        <f t="shared" si="32"/>
        <v>1</v>
      </c>
    </row>
    <row r="1013" spans="1:6">
      <c r="A1013" t="s">
        <v>4115</v>
      </c>
      <c r="B1013" t="s">
        <v>4231</v>
      </c>
      <c r="C1013" t="str">
        <f>VLOOKUP(A1013,dataset!B:K,9,0)</f>
        <v>Pachycondyla_striata_EX2989</v>
      </c>
      <c r="D1013" t="str">
        <f>VLOOKUP(A1013,dataset!B:K,10,0)</f>
        <v>Pachycondyla_striata_EX2989</v>
      </c>
      <c r="E1013">
        <f t="shared" si="32"/>
        <v>1</v>
      </c>
    </row>
    <row r="1014" spans="1:6">
      <c r="A1014" t="s">
        <v>1319</v>
      </c>
      <c r="B1014" t="s">
        <v>2857</v>
      </c>
      <c r="C1014" t="str">
        <f>VLOOKUP(A1014,dataset!B:K,9,0)</f>
        <v>Paltothyreus_tarsatus_EX2343</v>
      </c>
      <c r="D1014" t="str">
        <f>VLOOKUP(A1014,dataset!B:K,10,0)</f>
        <v>Paltothyreus_tarsatus_EX2343</v>
      </c>
      <c r="E1014">
        <f t="shared" si="32"/>
        <v>1</v>
      </c>
    </row>
    <row r="1015" spans="1:6">
      <c r="A1015" t="s">
        <v>5672</v>
      </c>
      <c r="B1015" t="s">
        <v>5673</v>
      </c>
      <c r="C1015" t="str">
        <f>VLOOKUP(A1015,dataset!B:K,9,0)</f>
        <v>Paraponera_clavata_EX1573</v>
      </c>
      <c r="D1015" t="str">
        <f>VLOOKUP(A1015,dataset!B:K,10,0)</f>
        <v>Paraponera_clavata_EX1573</v>
      </c>
      <c r="E1015">
        <f t="shared" si="32"/>
        <v>1</v>
      </c>
    </row>
    <row r="1016" spans="1:6">
      <c r="A1016" t="s">
        <v>225</v>
      </c>
      <c r="B1016" t="s">
        <v>5833</v>
      </c>
      <c r="C1016" t="str">
        <f>VLOOKUP(A1016,dataset!B:K,9,0)</f>
        <v>Cryptopone_CASC_MZ01_EX2749</v>
      </c>
      <c r="D1016" t="str">
        <f>VLOOKUP(A1016,dataset!B:K,10,0)</f>
        <v>Parvaponera_suspecta_EX2749</v>
      </c>
      <c r="E1016">
        <f t="shared" si="32"/>
        <v>0</v>
      </c>
      <c r="F1016" t="str">
        <f>"mv "&amp;B1016&amp;".contigs.fasta "&amp;D1016&amp;".contigs.fasta"</f>
        <v>mv Parvaponera_CASC_MZ01_EX2749.contigs.fasta Parvaponera_suspecta_EX2749.contigs.fasta</v>
      </c>
    </row>
    <row r="1017" spans="1:6">
      <c r="A1017" t="s">
        <v>1320</v>
      </c>
      <c r="B1017" t="s">
        <v>2858</v>
      </c>
      <c r="C1017" t="str">
        <f>VLOOKUP(A1017,dataset!B:K,9,0)</f>
        <v>Parvaponera_darwinii_EX1610</v>
      </c>
      <c r="D1017" t="str">
        <f>VLOOKUP(A1017,dataset!B:K,10,0)</f>
        <v>Parvaponera_darwinii_EX1610</v>
      </c>
      <c r="E1017">
        <f t="shared" si="32"/>
        <v>1</v>
      </c>
    </row>
    <row r="1018" spans="1:6">
      <c r="A1018" t="s">
        <v>2042</v>
      </c>
      <c r="B1018" t="s">
        <v>2859</v>
      </c>
      <c r="C1018" t="str">
        <f>VLOOKUP(A1018,dataset!B:K,9,0)</f>
        <v>Parvaponera_darwinii_madecassa_MAMI0588_CASENT0300040</v>
      </c>
      <c r="D1018" t="str">
        <f>VLOOKUP(A1018,dataset!B:K,10,0)</f>
        <v>Parvaponera_darwinii_madecassa_MAMI0588_CASENT0300040</v>
      </c>
      <c r="E1018">
        <f t="shared" si="32"/>
        <v>1</v>
      </c>
    </row>
    <row r="1019" spans="1:6">
      <c r="A1019" t="s">
        <v>241</v>
      </c>
      <c r="B1019" t="s">
        <v>5834</v>
      </c>
      <c r="C1019" t="str">
        <f>VLOOKUP(A1019,dataset!B:K,9,0)</f>
        <v>Cryptopone_MY08_EX2747</v>
      </c>
      <c r="D1019" t="str">
        <f>VLOOKUP(A1019,dataset!B:K,10,0)</f>
        <v>Parvaponera_darwinii_EX2747</v>
      </c>
      <c r="E1019">
        <f t="shared" si="32"/>
        <v>0</v>
      </c>
      <c r="F1019" t="str">
        <f>"mv "&amp;B1019&amp;".contigs.fasta "&amp;D1019&amp;".contigs.fasta"</f>
        <v>mv Parvaponera_nr_darwinii_EX2747.contigs.fasta Parvaponera_darwinii_EX2747.contigs.fasta</v>
      </c>
    </row>
    <row r="1020" spans="1:6">
      <c r="A1020" t="s">
        <v>4119</v>
      </c>
      <c r="B1020" t="s">
        <v>4382</v>
      </c>
      <c r="C1020" t="str">
        <f>VLOOKUP(A1020,dataset!B:K,9,0)</f>
        <v>Parvaponera_suspecta_D2416</v>
      </c>
      <c r="D1020" t="str">
        <f>VLOOKUP(A1020,dataset!B:K,10,0)</f>
        <v>Parvaponera_suspecta_D2416</v>
      </c>
      <c r="E1020">
        <f t="shared" si="32"/>
        <v>1</v>
      </c>
    </row>
    <row r="1021" spans="1:6">
      <c r="A1021" t="s">
        <v>1322</v>
      </c>
      <c r="B1021" t="s">
        <v>2860</v>
      </c>
      <c r="C1021" t="str">
        <f>VLOOKUP(A1021,dataset!B:K,9,0)</f>
        <v>Parvaponera_ug01_D1959</v>
      </c>
      <c r="D1021" t="str">
        <f>VLOOKUP(A1021,dataset!B:K,10,0)</f>
        <v>Parvaponera_ug01_D1959</v>
      </c>
      <c r="E1021">
        <f t="shared" si="32"/>
        <v>1</v>
      </c>
    </row>
    <row r="1022" spans="1:6">
      <c r="A1022" t="s">
        <v>1324</v>
      </c>
      <c r="B1022" t="s">
        <v>2861</v>
      </c>
      <c r="C1022" t="str">
        <f>VLOOKUP(A1022,dataset!B:K,9,0)</f>
        <v>Phrynoponera_bequaerti_EX2730</v>
      </c>
      <c r="D1022" t="str">
        <f>VLOOKUP(A1022,dataset!B:K,10,0)</f>
        <v>Phrynoponera_bequaerti_EX2730</v>
      </c>
      <c r="E1022">
        <f t="shared" si="32"/>
        <v>1</v>
      </c>
    </row>
    <row r="1023" spans="1:6">
      <c r="A1023" t="s">
        <v>1326</v>
      </c>
      <c r="B1023" t="s">
        <v>2862</v>
      </c>
      <c r="C1023" t="str">
        <f>VLOOKUP(A1023,dataset!B:K,9,0)</f>
        <v>Phrynoponera_gabonensis_EX2344</v>
      </c>
      <c r="D1023" t="str">
        <f>VLOOKUP(A1023,dataset!B:K,10,0)</f>
        <v>Phrynoponera_gabonensis_EX2344</v>
      </c>
      <c r="E1023">
        <f t="shared" si="32"/>
        <v>1</v>
      </c>
    </row>
    <row r="1024" spans="1:6">
      <c r="A1024" t="s">
        <v>1328</v>
      </c>
      <c r="B1024" t="s">
        <v>2863</v>
      </c>
      <c r="C1024" t="str">
        <f>VLOOKUP(A1024,dataset!B:K,9,0)</f>
        <v>Phrynoponera_sveni_EX2731</v>
      </c>
      <c r="D1024" t="str">
        <f>VLOOKUP(A1024,dataset!B:K,10,0)</f>
        <v>Phrynoponera_sveni_EX2731</v>
      </c>
      <c r="E1024">
        <f t="shared" si="32"/>
        <v>1</v>
      </c>
    </row>
    <row r="1025" spans="1:5">
      <c r="A1025" t="s">
        <v>1330</v>
      </c>
      <c r="B1025" t="s">
        <v>2864</v>
      </c>
      <c r="C1025" t="str">
        <f>VLOOKUP(A1025,dataset!B:K,9,0)</f>
        <v>Phrynoponera_transversa_D2116</v>
      </c>
      <c r="D1025" t="str">
        <f>VLOOKUP(A1025,dataset!B:K,10,0)</f>
        <v>Phrynoponera_transversa_D2116</v>
      </c>
      <c r="E1025">
        <f t="shared" si="32"/>
        <v>1</v>
      </c>
    </row>
    <row r="1026" spans="1:5">
      <c r="A1026" t="s">
        <v>1332</v>
      </c>
      <c r="B1026" t="s">
        <v>2865</v>
      </c>
      <c r="C1026" t="str">
        <f>VLOOKUP(A1026,dataset!B:K,9,0)</f>
        <v>Platythyrea_AFRC_TZ01_D2401</v>
      </c>
      <c r="D1026" t="str">
        <f>VLOOKUP(A1026,dataset!B:K,10,0)</f>
        <v>Platythyrea_AFRC_TZ01_D2401</v>
      </c>
      <c r="E1026">
        <f t="shared" si="32"/>
        <v>1</v>
      </c>
    </row>
    <row r="1027" spans="1:5">
      <c r="A1027" t="s">
        <v>1334</v>
      </c>
      <c r="B1027" t="s">
        <v>2866</v>
      </c>
      <c r="C1027" t="str">
        <f>VLOOKUP(A1027,dataset!B:K,9,0)</f>
        <v>Platythyrea_AFRC_ZA01_D2405</v>
      </c>
      <c r="D1027" t="str">
        <f>VLOOKUP(A1027,dataset!B:K,10,0)</f>
        <v>Platythyrea_AFRC_ZA01_D2405</v>
      </c>
      <c r="E1027">
        <f t="shared" ref="E1027:E1090" si="34">IF(B1027=D1027,1,0)</f>
        <v>1</v>
      </c>
    </row>
    <row r="1028" spans="1:5">
      <c r="A1028" t="s">
        <v>1340</v>
      </c>
      <c r="B1028" t="s">
        <v>2871</v>
      </c>
      <c r="C1028" t="str">
        <f>VLOOKUP(A1028,dataset!B:K,9,0)</f>
        <v>Platythyrea_angusta_D2117</v>
      </c>
      <c r="D1028" t="str">
        <f>VLOOKUP(A1028,dataset!B:K,10,0)</f>
        <v>Platythyrea_angusta_D2117</v>
      </c>
      <c r="E1028">
        <f t="shared" si="34"/>
        <v>1</v>
      </c>
    </row>
    <row r="1029" spans="1:5">
      <c r="A1029" t="s">
        <v>1342</v>
      </c>
      <c r="B1029" t="s">
        <v>2872</v>
      </c>
      <c r="C1029" t="str">
        <f>VLOOKUP(A1029,dataset!B:K,9,0)</f>
        <v>Platythyrea_arnoldi_D2118</v>
      </c>
      <c r="D1029" t="str">
        <f>VLOOKUP(A1029,dataset!B:K,10,0)</f>
        <v>Platythyrea_arnoldi_D2118</v>
      </c>
      <c r="E1029">
        <f t="shared" si="34"/>
        <v>1</v>
      </c>
    </row>
    <row r="1030" spans="1:5">
      <c r="A1030" t="s">
        <v>2052</v>
      </c>
      <c r="B1030" t="s">
        <v>2873</v>
      </c>
      <c r="C1030" t="str">
        <f>VLOOKUP(A1030,dataset!B:K,9,0)</f>
        <v>Platythyrea_arthuri_MAMI0746_CASENT0804646</v>
      </c>
      <c r="D1030" t="str">
        <f>VLOOKUP(A1030,dataset!B:K,10,0)</f>
        <v>Platythyrea_arthuri_MAMI0746_CASENT0804646</v>
      </c>
      <c r="E1030">
        <f t="shared" si="34"/>
        <v>1</v>
      </c>
    </row>
    <row r="1031" spans="1:5">
      <c r="A1031" t="s">
        <v>2054</v>
      </c>
      <c r="B1031" t="s">
        <v>2874</v>
      </c>
      <c r="C1031" t="str">
        <f>VLOOKUP(A1031,dataset!B:K,9,0)</f>
        <v>Platythyrea_bicuspis_BBX518_CASENT0329258</v>
      </c>
      <c r="D1031" t="str">
        <f>VLOOKUP(A1031,dataset!B:K,10,0)</f>
        <v>Platythyrea_bicuspis_BBX518_CASENT0329258</v>
      </c>
      <c r="E1031">
        <f t="shared" si="34"/>
        <v>1</v>
      </c>
    </row>
    <row r="1032" spans="1:5">
      <c r="A1032" t="s">
        <v>1346</v>
      </c>
      <c r="B1032" t="s">
        <v>2875</v>
      </c>
      <c r="C1032" t="str">
        <f>VLOOKUP(A1032,dataset!B:K,9,0)</f>
        <v>Platythyrea_clypeata_D2119</v>
      </c>
      <c r="D1032" t="str">
        <f>VLOOKUP(A1032,dataset!B:K,10,0)</f>
        <v>Platythyrea_clypeata_D2119</v>
      </c>
      <c r="E1032">
        <f t="shared" si="34"/>
        <v>1</v>
      </c>
    </row>
    <row r="1033" spans="1:5">
      <c r="A1033" t="s">
        <v>1348</v>
      </c>
      <c r="B1033" t="s">
        <v>2876</v>
      </c>
      <c r="C1033" t="str">
        <f>VLOOKUP(A1033,dataset!B:K,9,0)</f>
        <v>Platythyrea_conradti_D2407</v>
      </c>
      <c r="D1033" t="str">
        <f>VLOOKUP(A1033,dataset!B:K,10,0)</f>
        <v>Platythyrea_conradti_D2407</v>
      </c>
      <c r="E1033">
        <f t="shared" si="34"/>
        <v>1</v>
      </c>
    </row>
    <row r="1034" spans="1:5">
      <c r="A1034" t="s">
        <v>1350</v>
      </c>
      <c r="B1034" t="s">
        <v>2877</v>
      </c>
      <c r="C1034" t="str">
        <f>VLOOKUP(A1034,dataset!B:K,9,0)</f>
        <v>Platythyrea_cribrinodis_D2412</v>
      </c>
      <c r="D1034" t="str">
        <f>VLOOKUP(A1034,dataset!B:K,10,0)</f>
        <v>Platythyrea_cribrinodis_D2412</v>
      </c>
      <c r="E1034">
        <f t="shared" si="34"/>
        <v>1</v>
      </c>
    </row>
    <row r="1035" spans="1:5">
      <c r="A1035" t="s">
        <v>1352</v>
      </c>
      <c r="B1035" t="s">
        <v>2878</v>
      </c>
      <c r="C1035" t="str">
        <f>VLOOKUP(A1035,dataset!B:K,9,0)</f>
        <v>Platythyrea_frontalis_D2395</v>
      </c>
      <c r="D1035" t="str">
        <f>VLOOKUP(A1035,dataset!B:K,10,0)</f>
        <v>Platythyrea_frontalis_D2395</v>
      </c>
      <c r="E1035">
        <f t="shared" si="34"/>
        <v>1</v>
      </c>
    </row>
    <row r="1036" spans="1:5">
      <c r="A1036" t="s">
        <v>1354</v>
      </c>
      <c r="B1036" t="s">
        <v>2879</v>
      </c>
      <c r="C1036" t="str">
        <f>VLOOKUP(A1036,dataset!B:K,9,0)</f>
        <v>Platythyrea_gracillima_EX2345</v>
      </c>
      <c r="D1036" t="str">
        <f>VLOOKUP(A1036,dataset!B:K,10,0)</f>
        <v>Platythyrea_gracillima_EX2345</v>
      </c>
      <c r="E1036">
        <f t="shared" si="34"/>
        <v>1</v>
      </c>
    </row>
    <row r="1037" spans="1:5">
      <c r="A1037" t="s">
        <v>1356</v>
      </c>
      <c r="B1037" t="s">
        <v>2880</v>
      </c>
      <c r="C1037" t="str">
        <f>VLOOKUP(A1037,dataset!B:K,9,0)</f>
        <v>Platythyrea_lamellosa_D0529</v>
      </c>
      <c r="D1037" t="str">
        <f>VLOOKUP(A1037,dataset!B:K,10,0)</f>
        <v>Platythyrea_lamellosa_D0529</v>
      </c>
      <c r="E1037">
        <f t="shared" si="34"/>
        <v>1</v>
      </c>
    </row>
    <row r="1038" spans="1:5">
      <c r="A1038" t="s">
        <v>2044</v>
      </c>
      <c r="B1038" t="s">
        <v>2867</v>
      </c>
      <c r="C1038" t="str">
        <f>VLOOKUP(A1038,dataset!B:K,9,0)</f>
        <v>Platythyrea_MG01_MAMI0747_CASENT0300183</v>
      </c>
      <c r="D1038" t="str">
        <f>VLOOKUP(A1038,dataset!B:K,10,0)</f>
        <v>Platythyrea_MG01_MAMI0747_CASENT0300183</v>
      </c>
      <c r="E1038">
        <f t="shared" si="34"/>
        <v>1</v>
      </c>
    </row>
    <row r="1039" spans="1:5">
      <c r="A1039" t="s">
        <v>2046</v>
      </c>
      <c r="B1039" t="s">
        <v>2868</v>
      </c>
      <c r="C1039" t="str">
        <f>VLOOKUP(A1039,dataset!B:K,9,0)</f>
        <v>Platythyrea_MG02_MAMI0589_CASENT0390483</v>
      </c>
      <c r="D1039" t="str">
        <f>VLOOKUP(A1039,dataset!B:K,10,0)</f>
        <v>Platythyrea_MG02_MAMI0589_CASENT0390483</v>
      </c>
      <c r="E1039">
        <f t="shared" si="34"/>
        <v>1</v>
      </c>
    </row>
    <row r="1040" spans="1:5">
      <c r="A1040" t="s">
        <v>2048</v>
      </c>
      <c r="B1040" t="s">
        <v>2869</v>
      </c>
      <c r="C1040" t="str">
        <f>VLOOKUP(A1040,dataset!B:K,9,0)</f>
        <v>Platythyrea_MG03_MAMI0590_CASENT0161943</v>
      </c>
      <c r="D1040" t="str">
        <f>VLOOKUP(A1040,dataset!B:K,10,0)</f>
        <v>Platythyrea_MG03_MAMI0590_CASENT0161943</v>
      </c>
      <c r="E1040">
        <f t="shared" si="34"/>
        <v>1</v>
      </c>
    </row>
    <row r="1041" spans="1:5">
      <c r="A1041" t="s">
        <v>2050</v>
      </c>
      <c r="B1041" t="s">
        <v>2870</v>
      </c>
      <c r="C1041" t="str">
        <f>VLOOKUP(A1041,dataset!B:K,9,0)</f>
        <v>Platythyrea_MG04_MAMI0591_CASENT0034834</v>
      </c>
      <c r="D1041" t="str">
        <f>VLOOKUP(A1041,dataset!B:K,10,0)</f>
        <v>Platythyrea_MG04_MAMI0591_CASENT0034834</v>
      </c>
      <c r="E1041">
        <f t="shared" si="34"/>
        <v>1</v>
      </c>
    </row>
    <row r="1042" spans="1:5">
      <c r="A1042" t="s">
        <v>2056</v>
      </c>
      <c r="B1042" t="s">
        <v>2881</v>
      </c>
      <c r="C1042" t="str">
        <f>VLOOKUP(A1042,dataset!B:K,9,0)</f>
        <v>Platythyrea_mocquerysi_MAMI0748_CASENT0373141</v>
      </c>
      <c r="D1042" t="str">
        <f>VLOOKUP(A1042,dataset!B:K,10,0)</f>
        <v>Platythyrea_mocquerysi_MAMI0748_CASENT0373141</v>
      </c>
      <c r="E1042">
        <f t="shared" si="34"/>
        <v>1</v>
      </c>
    </row>
    <row r="1043" spans="1:5">
      <c r="A1043" t="s">
        <v>1359</v>
      </c>
      <c r="B1043" t="s">
        <v>2882</v>
      </c>
      <c r="C1043" t="str">
        <f>VLOOKUP(A1043,dataset!B:K,9,0)</f>
        <v>Platythyrea_modesta_D2120</v>
      </c>
      <c r="D1043" t="str">
        <f>VLOOKUP(A1043,dataset!B:K,10,0)</f>
        <v>Platythyrea_modesta_D2120</v>
      </c>
      <c r="E1043">
        <f t="shared" si="34"/>
        <v>1</v>
      </c>
    </row>
    <row r="1044" spans="1:5">
      <c r="A1044" t="s">
        <v>1361</v>
      </c>
      <c r="B1044" t="s">
        <v>2883</v>
      </c>
      <c r="C1044" t="str">
        <f>VLOOKUP(A1044,dataset!B:K,9,0)</f>
        <v>Platythyrea_occidentalis_D2413</v>
      </c>
      <c r="D1044" t="str">
        <f>VLOOKUP(A1044,dataset!B:K,10,0)</f>
        <v>Platythyrea_occidentalis_D2413</v>
      </c>
      <c r="E1044">
        <f t="shared" si="34"/>
        <v>1</v>
      </c>
    </row>
    <row r="1045" spans="1:5">
      <c r="A1045" t="s">
        <v>1363</v>
      </c>
      <c r="B1045" t="s">
        <v>2884</v>
      </c>
      <c r="C1045" t="str">
        <f>VLOOKUP(A1045,dataset!B:K,9,0)</f>
        <v>Platythyrea_parallela_EX2346</v>
      </c>
      <c r="D1045" t="str">
        <f>VLOOKUP(A1045,dataset!B:K,10,0)</f>
        <v>Platythyrea_parallela_EX2346</v>
      </c>
      <c r="E1045">
        <f t="shared" si="34"/>
        <v>1</v>
      </c>
    </row>
    <row r="1046" spans="1:5">
      <c r="A1046" t="s">
        <v>1365</v>
      </c>
      <c r="B1046" t="s">
        <v>2885</v>
      </c>
      <c r="C1046" t="str">
        <f>VLOOKUP(A1046,dataset!B:K,9,0)</f>
        <v>Platythyrea_prizo_EX2303</v>
      </c>
      <c r="D1046" t="str">
        <f>VLOOKUP(A1046,dataset!B:K,10,0)</f>
        <v>Platythyrea_prizo_EX2303</v>
      </c>
      <c r="E1046">
        <f t="shared" si="34"/>
        <v>1</v>
      </c>
    </row>
    <row r="1047" spans="1:5">
      <c r="A1047" t="s">
        <v>1367</v>
      </c>
      <c r="B1047" t="s">
        <v>2886</v>
      </c>
      <c r="C1047" t="str">
        <f>VLOOKUP(A1047,dataset!B:K,9,0)</f>
        <v>Platythyrea_punctata_EX1591</v>
      </c>
      <c r="D1047" t="str">
        <f>VLOOKUP(A1047,dataset!B:K,10,0)</f>
        <v>Platythyrea_punctata_EX1591</v>
      </c>
      <c r="E1047">
        <f t="shared" si="34"/>
        <v>1</v>
      </c>
    </row>
    <row r="1048" spans="1:5">
      <c r="A1048" t="s">
        <v>1369</v>
      </c>
      <c r="B1048" t="s">
        <v>2887</v>
      </c>
      <c r="C1048" t="str">
        <f>VLOOKUP(A1048,dataset!B:K,9,0)</f>
        <v>Platythyrea_quadridenta_EX2347</v>
      </c>
      <c r="D1048" t="str">
        <f>VLOOKUP(A1048,dataset!B:K,10,0)</f>
        <v>Platythyrea_quadridenta_EX2347</v>
      </c>
      <c r="E1048">
        <f t="shared" si="34"/>
        <v>1</v>
      </c>
    </row>
    <row r="1049" spans="1:5">
      <c r="A1049" t="s">
        <v>1371</v>
      </c>
      <c r="B1049" t="s">
        <v>2888</v>
      </c>
      <c r="C1049" t="str">
        <f>VLOOKUP(A1049,dataset!B:K,9,0)</f>
        <v>Platythyrea_schultzei_D2414</v>
      </c>
      <c r="D1049" t="str">
        <f>VLOOKUP(A1049,dataset!B:K,10,0)</f>
        <v>Platythyrea_schultzei_D2414</v>
      </c>
      <c r="E1049">
        <f t="shared" si="34"/>
        <v>1</v>
      </c>
    </row>
    <row r="1050" spans="1:5">
      <c r="A1050" t="s">
        <v>4438</v>
      </c>
      <c r="B1050" t="s">
        <v>4380</v>
      </c>
      <c r="C1050" t="str">
        <f>VLOOKUP(A1050,dataset!B:K,9,0)</f>
        <v>Platythyrea_schultzei_D2414a</v>
      </c>
      <c r="D1050" t="str">
        <f>VLOOKUP(A1050,dataset!B:K,10,0)</f>
        <v>Platythyrea_schultzei_D2414a</v>
      </c>
      <c r="E1050">
        <f t="shared" si="34"/>
        <v>1</v>
      </c>
    </row>
    <row r="1051" spans="1:5">
      <c r="A1051" t="s">
        <v>1373</v>
      </c>
      <c r="B1051" t="s">
        <v>2889</v>
      </c>
      <c r="C1051" t="str">
        <f>VLOOKUP(A1051,dataset!B:K,9,0)</f>
        <v>Platythyrea_sinuata_D2121</v>
      </c>
      <c r="D1051" t="str">
        <f>VLOOKUP(A1051,dataset!B:K,10,0)</f>
        <v>Platythyrea_sinuata_D2121</v>
      </c>
      <c r="E1051">
        <f t="shared" si="34"/>
        <v>1</v>
      </c>
    </row>
    <row r="1052" spans="1:5">
      <c r="A1052" t="s">
        <v>1375</v>
      </c>
      <c r="B1052" t="s">
        <v>2890</v>
      </c>
      <c r="C1052" t="str">
        <f>VLOOKUP(A1052,dataset!B:K,9,0)</f>
        <v>Platythyrea_tenuis_EX2348</v>
      </c>
      <c r="D1052" t="str">
        <f>VLOOKUP(A1052,dataset!B:K,10,0)</f>
        <v>Platythyrea_tenuis_EX2348</v>
      </c>
      <c r="E1052">
        <f t="shared" si="34"/>
        <v>1</v>
      </c>
    </row>
    <row r="1053" spans="1:5">
      <c r="A1053" t="s">
        <v>1377</v>
      </c>
      <c r="B1053" t="s">
        <v>2891</v>
      </c>
      <c r="C1053" t="str">
        <f>VLOOKUP(A1053,dataset!B:K,9,0)</f>
        <v>Platythyrea_tricuspidata_D1989</v>
      </c>
      <c r="D1053" t="str">
        <f>VLOOKUP(A1053,dataset!B:K,10,0)</f>
        <v>Platythyrea_tricuspidata_D1989</v>
      </c>
      <c r="E1053">
        <f t="shared" si="34"/>
        <v>1</v>
      </c>
    </row>
    <row r="1054" spans="1:5">
      <c r="A1054" t="s">
        <v>1379</v>
      </c>
      <c r="B1054" t="s">
        <v>2892</v>
      </c>
      <c r="C1054" t="str">
        <f>VLOOKUP(A1054,dataset!B:K,9,0)</f>
        <v>Platythyrea_turneri_EX2578</v>
      </c>
      <c r="D1054" t="str">
        <f>VLOOKUP(A1054,dataset!B:K,10,0)</f>
        <v>Platythyrea_turneri_EX2578</v>
      </c>
      <c r="E1054">
        <f t="shared" si="34"/>
        <v>1</v>
      </c>
    </row>
    <row r="1055" spans="1:5">
      <c r="A1055" t="s">
        <v>1381</v>
      </c>
      <c r="B1055" t="s">
        <v>2893</v>
      </c>
      <c r="C1055" t="str">
        <f>VLOOKUP(A1055,dataset!B:K,9,0)</f>
        <v>Plectroctena_cristata_EX2349</v>
      </c>
      <c r="D1055" t="str">
        <f>VLOOKUP(A1055,dataset!B:K,10,0)</f>
        <v>Plectroctena_cristata_EX2349</v>
      </c>
      <c r="E1055">
        <f t="shared" si="34"/>
        <v>1</v>
      </c>
    </row>
    <row r="1056" spans="1:5">
      <c r="A1056" t="s">
        <v>1383</v>
      </c>
      <c r="B1056" t="s">
        <v>2894</v>
      </c>
      <c r="C1056" t="str">
        <f>VLOOKUP(A1056,dataset!B:K,9,0)</f>
        <v>Plectroctena_laevior_D2403</v>
      </c>
      <c r="D1056" t="str">
        <f>VLOOKUP(A1056,dataset!B:K,10,0)</f>
        <v>Plectroctena_laevior_D2403</v>
      </c>
      <c r="E1056">
        <f t="shared" si="34"/>
        <v>1</v>
      </c>
    </row>
    <row r="1057" spans="1:6">
      <c r="A1057" t="s">
        <v>1385</v>
      </c>
      <c r="B1057" t="s">
        <v>2895</v>
      </c>
      <c r="C1057" t="str">
        <f>VLOOKUP(A1057,dataset!B:K,9,0)</f>
        <v>Plectroctena_mandibularis_D2411</v>
      </c>
      <c r="D1057" t="str">
        <f>VLOOKUP(A1057,dataset!B:K,10,0)</f>
        <v>Plectroctena_mandibularis_D2411</v>
      </c>
      <c r="E1057">
        <f t="shared" si="34"/>
        <v>1</v>
      </c>
    </row>
    <row r="1058" spans="1:6">
      <c r="A1058" t="s">
        <v>1387</v>
      </c>
      <c r="B1058" t="s">
        <v>2896</v>
      </c>
      <c r="C1058" t="str">
        <f>VLOOKUP(A1058,dataset!B:K,9,0)</f>
        <v>Plectroctena_minor_D2406</v>
      </c>
      <c r="D1058" t="str">
        <f>VLOOKUP(A1058,dataset!B:K,10,0)</f>
        <v>Plectroctena_minor_D2406</v>
      </c>
      <c r="E1058">
        <f t="shared" si="34"/>
        <v>1</v>
      </c>
    </row>
    <row r="1059" spans="1:6">
      <c r="A1059" t="s">
        <v>1389</v>
      </c>
      <c r="B1059" t="s">
        <v>2897</v>
      </c>
      <c r="C1059" t="str">
        <f>VLOOKUP(A1059,dataset!B:K,9,0)</f>
        <v>Plectroctena_strigosa_D2400</v>
      </c>
      <c r="D1059" t="str">
        <f>VLOOKUP(A1059,dataset!B:K,10,0)</f>
        <v>Plectroctena_strigosa_D2400</v>
      </c>
      <c r="E1059">
        <f t="shared" si="34"/>
        <v>1</v>
      </c>
    </row>
    <row r="1060" spans="1:6">
      <c r="A1060" t="s">
        <v>1391</v>
      </c>
      <c r="B1060" t="s">
        <v>2898</v>
      </c>
      <c r="C1060" t="str">
        <f>VLOOKUP(A1060,dataset!B:K,9,0)</f>
        <v>Plectroctena_ugandensis_D0995</v>
      </c>
      <c r="D1060" t="str">
        <f>VLOOKUP(A1060,dataset!B:K,10,0)</f>
        <v>Plectroctena_ugandensis_D0995</v>
      </c>
      <c r="E1060">
        <f t="shared" si="34"/>
        <v>1</v>
      </c>
    </row>
    <row r="1061" spans="1:6">
      <c r="A1061" t="s">
        <v>1399</v>
      </c>
      <c r="B1061" t="s">
        <v>2901</v>
      </c>
      <c r="C1061" t="str">
        <f>VLOOKUP(A1061,dataset!B:K,9,0)</f>
        <v>Ponera_bawana_EX2662</v>
      </c>
      <c r="D1061" t="str">
        <f>VLOOKUP(A1061,dataset!B:K,10,0)</f>
        <v>Ponera_bawana_EX2662</v>
      </c>
      <c r="E1061">
        <f t="shared" si="34"/>
        <v>1</v>
      </c>
    </row>
    <row r="1062" spans="1:6">
      <c r="A1062" t="s">
        <v>1401</v>
      </c>
      <c r="B1062" t="s">
        <v>2902</v>
      </c>
      <c r="C1062" t="str">
        <f>VLOOKUP(A1062,dataset!B:K,9,0)</f>
        <v>Ponera_chinensis_cf_EX1625</v>
      </c>
      <c r="D1062" t="str">
        <f>VLOOKUP(A1062,dataset!B:K,10,0)</f>
        <v>Ponera_guangxiensis_EX1625</v>
      </c>
      <c r="E1062">
        <f t="shared" si="34"/>
        <v>0</v>
      </c>
    </row>
    <row r="1063" spans="1:6">
      <c r="A1063" t="s">
        <v>1403</v>
      </c>
      <c r="B1063" t="s">
        <v>2903</v>
      </c>
      <c r="C1063" t="str">
        <f>VLOOKUP(A1063,dataset!B:K,9,0)</f>
        <v>Ponera_clavicornis_EX1624</v>
      </c>
      <c r="D1063" t="str">
        <f>VLOOKUP(A1063,dataset!B:K,10,0)</f>
        <v>Ponera_clavicornis_EX1624</v>
      </c>
      <c r="E1063">
        <f t="shared" si="34"/>
        <v>1</v>
      </c>
    </row>
    <row r="1064" spans="1:6">
      <c r="A1064" t="s">
        <v>1407</v>
      </c>
      <c r="B1064" t="s">
        <v>2905</v>
      </c>
      <c r="C1064" t="str">
        <f>VLOOKUP(A1064,dataset!B:K,9,0)</f>
        <v>Ponera_coarctata_EX1174</v>
      </c>
      <c r="D1064" t="str">
        <f>VLOOKUP(A1064,dataset!B:K,10,0)</f>
        <v>Ponera_coarctata_EX1174</v>
      </c>
      <c r="E1064">
        <f t="shared" si="34"/>
        <v>1</v>
      </c>
    </row>
    <row r="1065" spans="1:6">
      <c r="A1065" t="s">
        <v>1405</v>
      </c>
      <c r="B1065" t="s">
        <v>4192</v>
      </c>
      <c r="C1065" t="str">
        <f>VLOOKUP(A1065,dataset!B:K,9,0)</f>
        <v>Ponera_coalensis_D2122</v>
      </c>
      <c r="D1065" t="str">
        <f>VLOOKUP(A1065,dataset!B:K,10,0)</f>
        <v>Ponera_colaensis_D2122</v>
      </c>
      <c r="E1065">
        <f t="shared" si="34"/>
        <v>1</v>
      </c>
    </row>
    <row r="1066" spans="1:6">
      <c r="A1066" t="s">
        <v>1393</v>
      </c>
      <c r="B1066" t="s">
        <v>2996</v>
      </c>
      <c r="C1066" t="str">
        <f>VLOOKUP(A1066,dataset!B:K,9,0)</f>
        <v>Ponera_JTL002_EX1552</v>
      </c>
      <c r="D1066" t="str">
        <f>VLOOKUP(A1066,dataset!B:K,10,0)</f>
        <v>Ponera_exotica_EX1552</v>
      </c>
      <c r="E1066">
        <f t="shared" si="34"/>
        <v>1</v>
      </c>
    </row>
    <row r="1067" spans="1:6">
      <c r="A1067" t="s">
        <v>1409</v>
      </c>
      <c r="B1067" t="s">
        <v>2906</v>
      </c>
      <c r="C1067" t="str">
        <f>VLOOKUP(A1067,dataset!B:K,9,0)</f>
        <v>Ponera_incerta_D2123</v>
      </c>
      <c r="D1067" t="str">
        <f>VLOOKUP(A1067,dataset!B:K,10,0)</f>
        <v>Ponera_incerta_D2123</v>
      </c>
      <c r="E1067">
        <f t="shared" si="34"/>
        <v>1</v>
      </c>
    </row>
    <row r="1068" spans="1:6">
      <c r="A1068" t="s">
        <v>1410</v>
      </c>
      <c r="B1068" t="s">
        <v>2907</v>
      </c>
      <c r="C1068" t="str">
        <f>VLOOKUP(A1068,dataset!B:K,9,0)</f>
        <v>Ponera_incerta_EX1630</v>
      </c>
      <c r="D1068" t="str">
        <f>VLOOKUP(A1068,dataset!B:K,10,0)</f>
        <v>Ponera_petila_EX1630</v>
      </c>
      <c r="E1068">
        <f t="shared" si="34"/>
        <v>0</v>
      </c>
      <c r="F1068" t="str">
        <f>"mv "&amp;B1068&amp;".contigs.fasta "&amp;D1068&amp;".contigs.fasta"</f>
        <v>mv Ponera_incerta_EX1630.contigs.fasta Ponera_petila_EX1630.contigs.fasta</v>
      </c>
    </row>
    <row r="1069" spans="1:6">
      <c r="A1069" t="s">
        <v>1412</v>
      </c>
      <c r="B1069" t="s">
        <v>2908</v>
      </c>
      <c r="C1069" t="str">
        <f>VLOOKUP(A1069,dataset!B:K,9,0)</f>
        <v>Ponera_japonica_D2124</v>
      </c>
      <c r="D1069" t="str">
        <f>VLOOKUP(A1069,dataset!B:K,10,0)</f>
        <v>Ponera_japonica_D2124</v>
      </c>
      <c r="E1069">
        <f t="shared" si="34"/>
        <v>1</v>
      </c>
    </row>
    <row r="1070" spans="1:6">
      <c r="A1070" t="s">
        <v>1426</v>
      </c>
      <c r="B1070" t="s">
        <v>2998</v>
      </c>
      <c r="C1070" t="str">
        <f>VLOOKUP(A1070,dataset!B:K,9,0)</f>
        <v>Ponerinae_JTL001_EX2356</v>
      </c>
      <c r="D1070" t="str">
        <f>VLOOKUP(A1070,dataset!B:K,10,0)</f>
        <v>Ponera_JTL001_EX2356</v>
      </c>
      <c r="E1070">
        <f t="shared" si="34"/>
        <v>1</v>
      </c>
    </row>
    <row r="1071" spans="1:6">
      <c r="A1071" t="s">
        <v>1414</v>
      </c>
      <c r="B1071" t="s">
        <v>2909</v>
      </c>
      <c r="C1071" t="str">
        <f>VLOOKUP(A1071,dataset!B:K,9,0)</f>
        <v>Ponera_leae_EX1558</v>
      </c>
      <c r="D1071" t="str">
        <f>VLOOKUP(A1071,dataset!B:K,10,0)</f>
        <v>Ponera_leae_EX1558</v>
      </c>
      <c r="E1071">
        <f t="shared" si="34"/>
        <v>1</v>
      </c>
    </row>
    <row r="1072" spans="1:6">
      <c r="A1072" t="s">
        <v>1395</v>
      </c>
      <c r="B1072" t="s">
        <v>2899</v>
      </c>
      <c r="C1072" t="str">
        <f>VLOOKUP(A1072,dataset!B:K,9,0)</f>
        <v>Ponera_MM01_D1962</v>
      </c>
      <c r="D1072" t="str">
        <f>VLOOKUP(A1072,dataset!B:K,10,0)</f>
        <v>Ponera_MM01_D1962</v>
      </c>
      <c r="E1072">
        <f t="shared" si="34"/>
        <v>1</v>
      </c>
    </row>
    <row r="1073" spans="1:6">
      <c r="A1073" t="s">
        <v>1416</v>
      </c>
      <c r="B1073" t="s">
        <v>2910</v>
      </c>
      <c r="C1073" t="str">
        <f>VLOOKUP(A1073,dataset!B:K,9,0)</f>
        <v>Ponera_pennsylvanica_EX1197</v>
      </c>
      <c r="D1073" t="str">
        <f>VLOOKUP(A1073,dataset!B:K,10,0)</f>
        <v>Ponera_pennsylvanica_EX1197</v>
      </c>
      <c r="E1073">
        <f t="shared" si="34"/>
        <v>1</v>
      </c>
    </row>
    <row r="1074" spans="1:6">
      <c r="A1074" t="s">
        <v>4127</v>
      </c>
      <c r="B1074" t="s">
        <v>4229</v>
      </c>
      <c r="C1074" t="str">
        <f>VLOOKUP(A1074,dataset!B:K,9,0)</f>
        <v>Ponera_PH01_EX2973</v>
      </c>
      <c r="D1074" t="str">
        <f>VLOOKUP(A1074,dataset!B:K,10,0)</f>
        <v>Ponera_PH01_EX2973</v>
      </c>
      <c r="E1074">
        <f t="shared" si="34"/>
        <v>1</v>
      </c>
    </row>
    <row r="1075" spans="1:6">
      <c r="A1075" t="s">
        <v>4129</v>
      </c>
      <c r="B1075" t="s">
        <v>4240</v>
      </c>
      <c r="C1075" t="str">
        <f>VLOOKUP(A1075,dataset!B:K,9,0)</f>
        <v>Ponera_PH02_EX2974</v>
      </c>
      <c r="D1075" t="str">
        <f>VLOOKUP(A1075,dataset!B:K,10,0)</f>
        <v>Ponera_PH02_EX2974</v>
      </c>
      <c r="E1075">
        <f t="shared" si="34"/>
        <v>1</v>
      </c>
    </row>
    <row r="1076" spans="1:6">
      <c r="A1076" t="s">
        <v>4131</v>
      </c>
      <c r="B1076" t="s">
        <v>4252</v>
      </c>
      <c r="C1076" t="str">
        <f>VLOOKUP(A1076,dataset!B:K,9,0)</f>
        <v>Ponera_PH03_EX2975</v>
      </c>
      <c r="D1076" t="str">
        <f>VLOOKUP(A1076,dataset!B:K,10,0)</f>
        <v>Ponera_PH03_EX2975</v>
      </c>
      <c r="E1076">
        <f t="shared" si="34"/>
        <v>1</v>
      </c>
    </row>
    <row r="1077" spans="1:6">
      <c r="A1077" t="s">
        <v>4133</v>
      </c>
      <c r="B1077" t="s">
        <v>4410</v>
      </c>
      <c r="C1077" t="str">
        <f>VLOOKUP(A1077,dataset!B:K,9,0)</f>
        <v>Ponera_psw_my01_D2619</v>
      </c>
      <c r="D1077" t="str">
        <f>VLOOKUP(A1077,dataset!B:K,10,0)</f>
        <v>Ponera_psw_my01_D2619</v>
      </c>
      <c r="E1077">
        <f t="shared" si="34"/>
        <v>1</v>
      </c>
    </row>
    <row r="1078" spans="1:6">
      <c r="A1078" t="s">
        <v>4135</v>
      </c>
      <c r="B1078" t="s">
        <v>4406</v>
      </c>
      <c r="C1078" t="str">
        <f>VLOOKUP(A1078,dataset!B:K,9,0)</f>
        <v>Ponera_psw_my02_D2598</v>
      </c>
      <c r="D1078" t="str">
        <f>VLOOKUP(A1078,dataset!B:K,10,0)</f>
        <v>Ponera_psw_my02_D2598</v>
      </c>
      <c r="E1078">
        <f t="shared" si="34"/>
        <v>1</v>
      </c>
    </row>
    <row r="1079" spans="1:6">
      <c r="A1079" t="s">
        <v>4137</v>
      </c>
      <c r="B1079" t="s">
        <v>4407</v>
      </c>
      <c r="C1079" t="str">
        <f>VLOOKUP(A1079,dataset!B:K,9,0)</f>
        <v>Ponera_psw_my04_D2600</v>
      </c>
      <c r="D1079" t="str">
        <f>VLOOKUP(A1079,dataset!B:K,10,0)</f>
        <v>Ponera_psw_my04_D2600</v>
      </c>
      <c r="E1079">
        <f t="shared" si="34"/>
        <v>1</v>
      </c>
    </row>
    <row r="1080" spans="1:6">
      <c r="A1080" t="s">
        <v>1397</v>
      </c>
      <c r="B1080" t="s">
        <v>2900</v>
      </c>
      <c r="C1080" t="str">
        <f>VLOOKUP(A1080,dataset!B:K,9,0)</f>
        <v>Ponera_SC02_EX1629</v>
      </c>
      <c r="D1080" t="str">
        <f>VLOOKUP(A1080,dataset!B:K,10,0)</f>
        <v>Ponera_adumbrans_EX1629</v>
      </c>
      <c r="E1080">
        <f t="shared" si="34"/>
        <v>0</v>
      </c>
      <c r="F1080" t="str">
        <f>"mv "&amp;B1080&amp;".contigs.fasta "&amp;D1080&amp;".contigs.fasta"</f>
        <v>mv Ponera_SC02_EX1629.contigs.fasta Ponera_adumbrans_EX1629.contigs.fasta</v>
      </c>
    </row>
    <row r="1081" spans="1:6">
      <c r="A1081" t="s">
        <v>4139</v>
      </c>
      <c r="B1081" t="s">
        <v>4297</v>
      </c>
      <c r="C1081" t="str">
        <f>VLOOKUP(A1081,dataset!B:K,9,0)</f>
        <v>Ponera_selenophora_EX2971</v>
      </c>
      <c r="D1081" t="str">
        <f>VLOOKUP(A1081,dataset!B:K,10,0)</f>
        <v>Ponera_selenophora_EX2971</v>
      </c>
      <c r="E1081">
        <f t="shared" si="34"/>
        <v>1</v>
      </c>
    </row>
    <row r="1082" spans="1:6">
      <c r="A1082" t="s">
        <v>1418</v>
      </c>
      <c r="B1082" t="s">
        <v>2911</v>
      </c>
      <c r="C1082" t="str">
        <f>VLOOKUP(A1082,dataset!B:K,9,0)</f>
        <v>Ponera_sp_EX1179</v>
      </c>
      <c r="D1082" t="str">
        <f>VLOOKUP(A1082,dataset!B:K,10,0)</f>
        <v>Ponera_psw_my01_EX1179</v>
      </c>
      <c r="E1082">
        <f t="shared" si="34"/>
        <v>0</v>
      </c>
    </row>
    <row r="1083" spans="1:6">
      <c r="A1083" t="s">
        <v>1422</v>
      </c>
      <c r="B1083" t="s">
        <v>2914</v>
      </c>
      <c r="C1083" t="str">
        <f>VLOOKUP(A1083,dataset!B:K,9,0)</f>
        <v>Ponera_swezeyi_cf_EX2676</v>
      </c>
      <c r="D1083" t="str">
        <f>VLOOKUP(A1083,dataset!B:K,10,0)</f>
        <v>Ponera_swezeyi_cf_EX2676</v>
      </c>
      <c r="E1083">
        <f t="shared" si="34"/>
        <v>1</v>
      </c>
    </row>
    <row r="1084" spans="1:6">
      <c r="A1084" t="s">
        <v>1420</v>
      </c>
      <c r="B1084" t="s">
        <v>2912</v>
      </c>
      <c r="C1084" t="str">
        <f>VLOOKUP(A1084,dataset!B:K,9,0)</f>
        <v>Ponera_swezeyi_EX1628</v>
      </c>
      <c r="D1084" t="str">
        <f>VLOOKUP(A1084,dataset!B:K,10,0)</f>
        <v>Ponera_swezeyi_EX1628</v>
      </c>
      <c r="E1084">
        <f t="shared" si="34"/>
        <v>1</v>
      </c>
    </row>
    <row r="1085" spans="1:6">
      <c r="A1085" t="s">
        <v>2058</v>
      </c>
      <c r="B1085" t="s">
        <v>2913</v>
      </c>
      <c r="C1085" t="str">
        <f>VLOOKUP(A1085,dataset!B:K,9,0)</f>
        <v>Ponera_swezeyi_MAMI0745_CASENT0376164</v>
      </c>
      <c r="D1085" t="str">
        <f>VLOOKUP(A1085,dataset!B:K,10,0)</f>
        <v>Ponera_swezeyi_MAMI0745_CASENT0376164</v>
      </c>
      <c r="E1085">
        <f t="shared" si="34"/>
        <v>1</v>
      </c>
    </row>
    <row r="1086" spans="1:6">
      <c r="A1086" t="s">
        <v>4141</v>
      </c>
      <c r="B1086" t="s">
        <v>4217</v>
      </c>
      <c r="C1086" t="str">
        <f>VLOOKUP(A1086,dataset!B:K,9,0)</f>
        <v>Ponera_testacea_EX2972</v>
      </c>
      <c r="D1086" t="str">
        <f>VLOOKUP(A1086,dataset!B:K,10,0)</f>
        <v>Ponera_testacea_EX2972</v>
      </c>
      <c r="E1086">
        <f t="shared" si="34"/>
        <v>1</v>
      </c>
    </row>
    <row r="1087" spans="1:6">
      <c r="A1087" t="s">
        <v>5666</v>
      </c>
      <c r="B1087" t="s">
        <v>5665</v>
      </c>
      <c r="C1087" t="str">
        <f>VLOOKUP(A1087,dataset!B:K,9,0)</f>
        <v>Proceratium_google_MAMI0434</v>
      </c>
      <c r="D1087" t="str">
        <f>VLOOKUP(A1087,dataset!B:K,10,0)</f>
        <v>Proceratium_google_MAMI0434</v>
      </c>
      <c r="E1087">
        <f t="shared" si="34"/>
        <v>1</v>
      </c>
    </row>
    <row r="1088" spans="1:6">
      <c r="A1088" t="s">
        <v>4680</v>
      </c>
      <c r="B1088" t="s">
        <v>4679</v>
      </c>
      <c r="C1088" t="str">
        <f>VLOOKUP(A1088,dataset!B:K,9,0)</f>
        <v>Promyopias_silvestrii_D0947</v>
      </c>
      <c r="D1088" t="str">
        <f>VLOOKUP(A1088,dataset!B:K,10,0)</f>
        <v>Promyopias_silvestrii_D0947</v>
      </c>
      <c r="E1088">
        <f t="shared" si="34"/>
        <v>1</v>
      </c>
    </row>
    <row r="1089" spans="1:5">
      <c r="A1089" t="s">
        <v>5842</v>
      </c>
      <c r="B1089" t="s">
        <v>5835</v>
      </c>
      <c r="C1089" t="e">
        <f>VLOOKUP(A1089,dataset!B:K,9,0)</f>
        <v>#N/A</v>
      </c>
      <c r="D1089" t="e">
        <f>VLOOKUP(A1089,dataset!B:K,10,0)</f>
        <v>#N/A</v>
      </c>
      <c r="E1089" t="e">
        <f t="shared" si="34"/>
        <v>#N/A</v>
      </c>
    </row>
    <row r="1090" spans="1:5">
      <c r="A1090" t="s">
        <v>5843</v>
      </c>
      <c r="B1090" t="s">
        <v>5836</v>
      </c>
      <c r="C1090" t="e">
        <f>VLOOKUP(A1090,dataset!B:K,9,0)</f>
        <v>#N/A</v>
      </c>
      <c r="D1090" t="e">
        <f>VLOOKUP(A1090,dataset!B:K,10,0)</f>
        <v>#N/A</v>
      </c>
      <c r="E1090" t="e">
        <f t="shared" si="34"/>
        <v>#N/A</v>
      </c>
    </row>
    <row r="1091" spans="1:5">
      <c r="A1091" t="s">
        <v>1428</v>
      </c>
      <c r="B1091" t="s">
        <v>2915</v>
      </c>
      <c r="C1091" t="str">
        <f>VLOOKUP(A1091,dataset!B:K,9,0)</f>
        <v>Psalidomyrmex_foveolatus_D2410</v>
      </c>
      <c r="D1091" t="str">
        <f>VLOOKUP(A1091,dataset!B:K,10,0)</f>
        <v>Psalidomyrmex_foveolatus_D2410</v>
      </c>
      <c r="E1091">
        <f t="shared" ref="E1091:E1154" si="35">IF(B1091=D1091,1,0)</f>
        <v>1</v>
      </c>
    </row>
    <row r="1092" spans="1:5">
      <c r="A1092" t="s">
        <v>1430</v>
      </c>
      <c r="B1092" t="s">
        <v>2916</v>
      </c>
      <c r="C1092" t="str">
        <f>VLOOKUP(A1092,dataset!B:K,9,0)</f>
        <v>Psalidomyrmex_reichenspergeri_EX2350</v>
      </c>
      <c r="D1092" t="str">
        <f>VLOOKUP(A1092,dataset!B:K,10,0)</f>
        <v>Psalidomyrmex_reichenspergeri_EX2350</v>
      </c>
      <c r="E1092">
        <f t="shared" si="35"/>
        <v>1</v>
      </c>
    </row>
    <row r="1093" spans="1:5">
      <c r="A1093" t="s">
        <v>1432</v>
      </c>
      <c r="B1093" t="s">
        <v>2917</v>
      </c>
      <c r="C1093" t="str">
        <f>VLOOKUP(A1093,dataset!B:K,9,0)</f>
        <v>Psalidomyrmex_sallyae_D2409</v>
      </c>
      <c r="D1093" t="str">
        <f>VLOOKUP(A1093,dataset!B:K,10,0)</f>
        <v>Psalidomyrmex_sallyae_D2409</v>
      </c>
      <c r="E1093">
        <f t="shared" si="35"/>
        <v>1</v>
      </c>
    </row>
    <row r="1094" spans="1:5">
      <c r="A1094" t="s">
        <v>1450</v>
      </c>
      <c r="B1094" t="s">
        <v>5683</v>
      </c>
      <c r="C1094" t="str">
        <f>VLOOKUP(A1094,dataset!B:K,9,0)</f>
        <v>Pseudoponera_AU_A_EX2579</v>
      </c>
      <c r="D1094" t="str">
        <f>VLOOKUP(A1094,dataset!B:K,10,0)</f>
        <v>Pseudoneoponera_AU_A_EX2579</v>
      </c>
      <c r="E1094">
        <f t="shared" si="35"/>
        <v>1</v>
      </c>
    </row>
    <row r="1095" spans="1:5">
      <c r="A1095" t="s">
        <v>1444</v>
      </c>
      <c r="B1095" t="s">
        <v>5684</v>
      </c>
      <c r="C1095" t="str">
        <f>VLOOKUP(A1095,dataset!B:K,9,0)</f>
        <v>Pseudoponera_AU04_EX2581</v>
      </c>
      <c r="D1095" t="str">
        <f>VLOOKUP(A1095,dataset!B:K,10,0)</f>
        <v>Pseudoneoponera_sublaevis_EX2581</v>
      </c>
      <c r="E1095">
        <f t="shared" si="35"/>
        <v>0</v>
      </c>
    </row>
    <row r="1096" spans="1:5">
      <c r="A1096" t="s">
        <v>1446</v>
      </c>
      <c r="B1096" t="s">
        <v>5685</v>
      </c>
      <c r="C1096" t="str">
        <f>VLOOKUP(A1096,dataset!B:K,9,0)</f>
        <v>Pseudoponera_AU07_EX2582</v>
      </c>
      <c r="D1096" t="str">
        <f>VLOOKUP(A1096,dataset!B:K,10,0)</f>
        <v>Pseudoneoponera_sublaevis_EX2582</v>
      </c>
      <c r="E1096">
        <f t="shared" si="35"/>
        <v>0</v>
      </c>
    </row>
    <row r="1097" spans="1:5">
      <c r="A1097" t="s">
        <v>1448</v>
      </c>
      <c r="B1097" t="s">
        <v>5686</v>
      </c>
      <c r="C1097" t="str">
        <f>VLOOKUP(A1097,dataset!B:K,9,0)</f>
        <v>Pseudoponera_AU08_EX2583</v>
      </c>
      <c r="D1097" t="str">
        <f>VLOOKUP(A1097,dataset!B:K,10,0)</f>
        <v>Pseudoneoponera_AU08_EX2583</v>
      </c>
      <c r="E1097">
        <f t="shared" si="35"/>
        <v>1</v>
      </c>
    </row>
    <row r="1098" spans="1:5">
      <c r="A1098" t="s">
        <v>1434</v>
      </c>
      <c r="B1098" t="s">
        <v>2918</v>
      </c>
      <c r="C1098" t="str">
        <f>VLOOKUP(A1098,dataset!B:K,9,0)</f>
        <v>Pseudoneoponera_insularis_D1991</v>
      </c>
      <c r="D1098" t="str">
        <f>VLOOKUP(A1098,dataset!B:K,10,0)</f>
        <v>Pseudoneoponera_insularis_D1991</v>
      </c>
      <c r="E1098">
        <f t="shared" si="35"/>
        <v>1</v>
      </c>
    </row>
    <row r="1099" spans="1:5">
      <c r="A1099" t="s">
        <v>4146</v>
      </c>
      <c r="B1099" t="s">
        <v>4241</v>
      </c>
      <c r="C1099" t="str">
        <f>VLOOKUP(A1099,dataset!B:K,9,0)</f>
        <v>Pseudoneoponera_MY01_EX2982</v>
      </c>
      <c r="D1099" t="str">
        <f>VLOOKUP(A1099,dataset!B:K,10,0)</f>
        <v>Pseudoneoponera_MY01_EX2982</v>
      </c>
      <c r="E1099">
        <f t="shared" si="35"/>
        <v>1</v>
      </c>
    </row>
    <row r="1100" spans="1:5">
      <c r="A1100" t="s">
        <v>4148</v>
      </c>
      <c r="B1100" t="s">
        <v>4253</v>
      </c>
      <c r="C1100" t="str">
        <f>VLOOKUP(A1100,dataset!B:K,9,0)</f>
        <v>Pseudoneoponera_MY02_EX2983</v>
      </c>
      <c r="D1100" t="str">
        <f>VLOOKUP(A1100,dataset!B:K,10,0)</f>
        <v>Pseudoneoponera_MY02_EX2983</v>
      </c>
      <c r="E1100">
        <f t="shared" si="35"/>
        <v>1</v>
      </c>
    </row>
    <row r="1101" spans="1:5">
      <c r="A1101" t="s">
        <v>4150</v>
      </c>
      <c r="B1101" t="s">
        <v>4411</v>
      </c>
      <c r="C1101" t="str">
        <f>VLOOKUP(A1101,dataset!B:K,9,0)</f>
        <v>Pseudoneoponera_piliventris_D2620</v>
      </c>
      <c r="D1101" t="str">
        <f>VLOOKUP(A1101,dataset!B:K,10,0)</f>
        <v>Pseudoneoponera_piliventris_D2620</v>
      </c>
      <c r="E1101">
        <f t="shared" si="35"/>
        <v>1</v>
      </c>
    </row>
    <row r="1102" spans="1:5">
      <c r="A1102" t="s">
        <v>1436</v>
      </c>
      <c r="B1102" t="s">
        <v>2919</v>
      </c>
      <c r="C1102" t="str">
        <f>VLOOKUP(A1102,dataset!B:K,9,0)</f>
        <v>Pseudoneoponera_porcata_D2133</v>
      </c>
      <c r="D1102" t="str">
        <f>VLOOKUP(A1102,dataset!B:K,10,0)</f>
        <v>Pseudoneoponera_porcata_D2133</v>
      </c>
      <c r="E1102">
        <f t="shared" si="35"/>
        <v>1</v>
      </c>
    </row>
    <row r="1103" spans="1:5">
      <c r="A1103" t="s">
        <v>1438</v>
      </c>
      <c r="B1103" t="s">
        <v>2920</v>
      </c>
      <c r="C1103" t="str">
        <f>VLOOKUP(A1103,dataset!B:K,9,0)</f>
        <v>Pseudoneoponera_rufipes_EX2679</v>
      </c>
      <c r="D1103" t="str">
        <f>VLOOKUP(A1103,dataset!B:K,10,0)</f>
        <v>Pseudoneoponera_rufipes_EX2679</v>
      </c>
      <c r="E1103">
        <f t="shared" si="35"/>
        <v>1</v>
      </c>
    </row>
    <row r="1104" spans="1:5">
      <c r="A1104" t="s">
        <v>1440</v>
      </c>
      <c r="B1104" t="s">
        <v>2921</v>
      </c>
      <c r="C1104" t="str">
        <f>VLOOKUP(A1104,dataset!B:K,9,0)</f>
        <v>Pseudoneoponera_sandakana_EX2680</v>
      </c>
      <c r="D1104" t="str">
        <f>VLOOKUP(A1104,dataset!B:K,10,0)</f>
        <v>Pseudoneoponera_sandakana_EX2680</v>
      </c>
      <c r="E1104">
        <f t="shared" si="35"/>
        <v>1</v>
      </c>
    </row>
    <row r="1105" spans="1:5">
      <c r="A1105" t="s">
        <v>4152</v>
      </c>
      <c r="B1105" t="s">
        <v>4265</v>
      </c>
      <c r="C1105" t="str">
        <f>VLOOKUP(A1105,dataset!B:K,9,0)</f>
        <v>Pseudoneoponera_sublaevis_EX2984</v>
      </c>
      <c r="D1105" t="str">
        <f>VLOOKUP(A1105,dataset!B:K,10,0)</f>
        <v>Pseudoneoponera_sublaevis_EX2984</v>
      </c>
      <c r="E1105">
        <f t="shared" si="35"/>
        <v>1</v>
      </c>
    </row>
    <row r="1106" spans="1:5">
      <c r="A1106" t="s">
        <v>1442</v>
      </c>
      <c r="B1106" t="s">
        <v>2922</v>
      </c>
      <c r="C1106" t="str">
        <f>VLOOKUP(A1106,dataset!B:K,9,0)</f>
        <v>Pseudoneoponera_tridentata_EX2351</v>
      </c>
      <c r="D1106" t="str">
        <f>VLOOKUP(A1106,dataset!B:K,10,0)</f>
        <v>Pseudoneoponera_tridentata_EX2351</v>
      </c>
      <c r="E1106">
        <f t="shared" si="35"/>
        <v>1</v>
      </c>
    </row>
    <row r="1107" spans="1:5">
      <c r="A1107" t="s">
        <v>1452</v>
      </c>
      <c r="B1107" t="s">
        <v>2927</v>
      </c>
      <c r="C1107" t="str">
        <f>VLOOKUP(A1107,dataset!B:K,9,0)</f>
        <v>Pseudoponera_cognata_EX2305</v>
      </c>
      <c r="D1107" t="str">
        <f>VLOOKUP(A1107,dataset!B:K,10,0)</f>
        <v>Pseudoponera_cognata_EX2305</v>
      </c>
      <c r="E1107">
        <f t="shared" si="35"/>
        <v>1</v>
      </c>
    </row>
    <row r="1108" spans="1:5">
      <c r="A1108" t="s">
        <v>1454</v>
      </c>
      <c r="B1108" t="s">
        <v>2928</v>
      </c>
      <c r="C1108" t="str">
        <f>VLOOKUP(A1108,dataset!B:K,9,0)</f>
        <v>Pseudoponera_gilberti_EX2319</v>
      </c>
      <c r="D1108" t="str">
        <f>VLOOKUP(A1108,dataset!B:K,10,0)</f>
        <v>Pseudoponera_gilberti_EX2319</v>
      </c>
      <c r="E1108">
        <f t="shared" si="35"/>
        <v>1</v>
      </c>
    </row>
    <row r="1109" spans="1:5">
      <c r="A1109" t="s">
        <v>1456</v>
      </c>
      <c r="B1109" t="s">
        <v>2929</v>
      </c>
      <c r="C1109" t="str">
        <f>VLOOKUP(A1109,dataset!B:K,9,0)</f>
        <v>Pseudoponera_gilloglyi_EX2262</v>
      </c>
      <c r="D1109" t="str">
        <f>VLOOKUP(A1109,dataset!B:K,10,0)</f>
        <v>Pseudoponera_gilloglyi_EX2262</v>
      </c>
      <c r="E1109">
        <f t="shared" si="35"/>
        <v>1</v>
      </c>
    </row>
    <row r="1110" spans="1:5">
      <c r="A1110" t="s">
        <v>1458</v>
      </c>
      <c r="B1110" t="s">
        <v>3016</v>
      </c>
      <c r="C1110" t="str">
        <f>VLOOKUP(A1110,dataset!B:K,9,0)</f>
        <v>Pseudoponera_pachynoda_D2134</v>
      </c>
      <c r="D1110" t="str">
        <f>VLOOKUP(A1110,dataset!B:K,10,0)</f>
        <v>Pseudoponera_pachynoda_D2134</v>
      </c>
      <c r="E1110">
        <f t="shared" si="35"/>
        <v>1</v>
      </c>
    </row>
    <row r="1111" spans="1:5">
      <c r="A1111" t="s">
        <v>1460</v>
      </c>
      <c r="B1111" t="s">
        <v>2930</v>
      </c>
      <c r="C1111" t="str">
        <f>VLOOKUP(A1111,dataset!B:K,9,0)</f>
        <v>Pseudoponera_stigma_EX1576</v>
      </c>
      <c r="D1111" t="str">
        <f>VLOOKUP(A1111,dataset!B:K,10,0)</f>
        <v>Pseudoponera_stigma_EX1576</v>
      </c>
      <c r="E1111">
        <f t="shared" si="35"/>
        <v>1</v>
      </c>
    </row>
    <row r="1112" spans="1:5">
      <c r="A1112" t="s">
        <v>1462</v>
      </c>
      <c r="B1112" t="s">
        <v>2931</v>
      </c>
      <c r="C1112" t="str">
        <f>VLOOKUP(A1112,dataset!B:K,9,0)</f>
        <v>Pseudoponera_succedanea_EX2318</v>
      </c>
      <c r="D1112" t="str">
        <f>VLOOKUP(A1112,dataset!B:K,10,0)</f>
        <v>Pseudoponera_succedanea_EX2318</v>
      </c>
      <c r="E1112">
        <f t="shared" si="35"/>
        <v>1</v>
      </c>
    </row>
    <row r="1113" spans="1:5">
      <c r="A1113" t="s">
        <v>1466</v>
      </c>
      <c r="B1113" t="s">
        <v>5633</v>
      </c>
      <c r="C1113" t="str">
        <f>VLOOKUP(A1113,dataset!B:K,9,0)</f>
        <v>Rasopone_JTL014_EX1966</v>
      </c>
      <c r="D1113" t="str">
        <f>VLOOKUP(A1113,dataset!B:K,10,0)</f>
        <v>Rasopone_costaricensis_EX1966</v>
      </c>
      <c r="E1113">
        <f t="shared" si="35"/>
        <v>1</v>
      </c>
    </row>
    <row r="1114" spans="1:5">
      <c r="A1114" t="s">
        <v>1470</v>
      </c>
      <c r="B1114" t="s">
        <v>5634</v>
      </c>
      <c r="C1114" t="str">
        <f>VLOOKUP(A1114,dataset!B:K,9,0)</f>
        <v>Rasopone_JTL017_EX1450</v>
      </c>
      <c r="D1114" t="str">
        <f>VLOOKUP(A1114,dataset!B:K,10,0)</f>
        <v>Rasopone_cryptergates_EX1450</v>
      </c>
      <c r="E1114">
        <f t="shared" si="35"/>
        <v>1</v>
      </c>
    </row>
    <row r="1115" spans="1:5">
      <c r="A1115" t="s">
        <v>1472</v>
      </c>
      <c r="B1115" t="s">
        <v>5635</v>
      </c>
      <c r="C1115" t="str">
        <f>VLOOKUP(A1115,dataset!B:K,9,0)</f>
        <v>Rasopone_JTL018_EX1437</v>
      </c>
      <c r="D1115" t="str">
        <f>VLOOKUP(A1115,dataset!B:K,10,0)</f>
        <v>Rasopone_cubitalis_EX1437</v>
      </c>
      <c r="E1115">
        <f t="shared" si="35"/>
        <v>1</v>
      </c>
    </row>
    <row r="1116" spans="1:5">
      <c r="A1116" t="s">
        <v>1484</v>
      </c>
      <c r="B1116" t="s">
        <v>5636</v>
      </c>
      <c r="C1116" t="str">
        <f>VLOOKUP(A1116,dataset!B:K,9,0)</f>
        <v>Rasopone_JTL033_EX1971</v>
      </c>
      <c r="D1116" t="str">
        <f>VLOOKUP(A1116,dataset!B:K,10,0)</f>
        <v>Rasopone_ferruginea_EX1971</v>
      </c>
      <c r="E1116">
        <f t="shared" si="35"/>
        <v>1</v>
      </c>
    </row>
    <row r="1117" spans="1:5">
      <c r="A1117" t="s">
        <v>1464</v>
      </c>
      <c r="B1117" t="s">
        <v>5637</v>
      </c>
      <c r="C1117" t="str">
        <f>VLOOKUP(A1117,dataset!B:K,9,0)</f>
        <v>Rasopone_JTL014_EX1412</v>
      </c>
      <c r="D1117" t="str">
        <f>VLOOKUP(A1117,dataset!B:K,10,0)</f>
        <v>Rasopone_guatemalensis_EX1412</v>
      </c>
      <c r="E1117">
        <f t="shared" si="35"/>
        <v>1</v>
      </c>
    </row>
    <row r="1118" spans="1:5">
      <c r="A1118" t="s">
        <v>1482</v>
      </c>
      <c r="B1118" t="s">
        <v>2943</v>
      </c>
      <c r="C1118" t="str">
        <f>VLOOKUP(A1118,dataset!B:K,9,0)</f>
        <v>Rasopone_JTL027_EX1430</v>
      </c>
      <c r="D1118" t="str">
        <f>VLOOKUP(A1118,dataset!B:K,10,0)</f>
        <v>Rasopone_JTL027_EX1430</v>
      </c>
      <c r="E1118">
        <f t="shared" si="35"/>
        <v>1</v>
      </c>
    </row>
    <row r="1119" spans="1:5">
      <c r="A1119" t="s">
        <v>1474</v>
      </c>
      <c r="B1119" t="s">
        <v>5638</v>
      </c>
      <c r="C1119" t="str">
        <f>VLOOKUP(A1119,dataset!B:K,9,0)</f>
        <v>Rasopone_JTL022_EX1452</v>
      </c>
      <c r="D1119" t="str">
        <f>VLOOKUP(A1119,dataset!B:K,10,0)</f>
        <v>Rasopone_JTL029_EX1452</v>
      </c>
      <c r="E1119">
        <f t="shared" si="35"/>
        <v>1</v>
      </c>
    </row>
    <row r="1120" spans="1:5">
      <c r="A1120" t="s">
        <v>1475</v>
      </c>
      <c r="B1120" t="s">
        <v>5639</v>
      </c>
      <c r="C1120" t="str">
        <f>VLOOKUP(A1120,dataset!B:K,9,0)</f>
        <v>Rasopone_JTL022_EX1453</v>
      </c>
      <c r="D1120" t="str">
        <f>VLOOKUP(A1120,dataset!B:K,10,0)</f>
        <v>Rasopone_JTL030_EX1453</v>
      </c>
      <c r="E1120">
        <f t="shared" si="35"/>
        <v>1</v>
      </c>
    </row>
    <row r="1121" spans="1:5">
      <c r="A1121" t="s">
        <v>1486</v>
      </c>
      <c r="B1121" t="s">
        <v>2945</v>
      </c>
      <c r="C1121" t="str">
        <f>VLOOKUP(A1121,dataset!B:K,9,0)</f>
        <v>Rasopone_JTL034_EX1972</v>
      </c>
      <c r="D1121" t="str">
        <f>VLOOKUP(A1121,dataset!B:K,10,0)</f>
        <v>Rasopone_JTL034_EX1972</v>
      </c>
      <c r="E1121">
        <f t="shared" si="35"/>
        <v>1</v>
      </c>
    </row>
    <row r="1122" spans="1:5">
      <c r="A1122" t="s">
        <v>1488</v>
      </c>
      <c r="B1122" t="s">
        <v>2946</v>
      </c>
      <c r="C1122" t="str">
        <f>VLOOKUP(A1122,dataset!B:K,9,0)</f>
        <v>Rasopone_JTL035_EX1973</v>
      </c>
      <c r="D1122" t="str">
        <f>VLOOKUP(A1122,dataset!B:K,10,0)</f>
        <v>Rasopone_JTL035_EX1973</v>
      </c>
      <c r="E1122">
        <f t="shared" si="35"/>
        <v>1</v>
      </c>
    </row>
    <row r="1123" spans="1:5">
      <c r="A1123" t="s">
        <v>1490</v>
      </c>
      <c r="B1123" t="s">
        <v>2947</v>
      </c>
      <c r="C1123" t="str">
        <f>VLOOKUP(A1123,dataset!B:K,9,0)</f>
        <v>Rasopone_JTL047_EX2214</v>
      </c>
      <c r="D1123" t="str">
        <f>VLOOKUP(A1123,dataset!B:K,10,0)</f>
        <v>Rasopone_JTL047_EX2214</v>
      </c>
      <c r="E1123">
        <f t="shared" si="35"/>
        <v>1</v>
      </c>
    </row>
    <row r="1124" spans="1:5">
      <c r="A1124" t="s">
        <v>1496</v>
      </c>
      <c r="B1124" t="s">
        <v>2948</v>
      </c>
      <c r="C1124" t="str">
        <f>VLOOKUP(A1124,dataset!B:K,9,0)</f>
        <v>Rasopone_lunaris_EX2215</v>
      </c>
      <c r="D1124" t="str">
        <f>VLOOKUP(A1124,dataset!B:K,10,0)</f>
        <v>Rasopone_JTL049_EX2215</v>
      </c>
      <c r="E1124">
        <f t="shared" si="35"/>
        <v>0</v>
      </c>
    </row>
    <row r="1125" spans="1:5">
      <c r="A1125" t="s">
        <v>1497</v>
      </c>
      <c r="B1125" t="s">
        <v>2949</v>
      </c>
      <c r="C1125" t="str">
        <f>VLOOKUP(A1125,dataset!B:K,9,0)</f>
        <v>Rasopone_lunaris_EX2216</v>
      </c>
      <c r="D1125" t="str">
        <f>VLOOKUP(A1125,dataset!B:K,10,0)</f>
        <v>Rasopone_lunaris_EX2216</v>
      </c>
      <c r="E1125">
        <f t="shared" si="35"/>
        <v>1</v>
      </c>
    </row>
    <row r="1126" spans="1:5">
      <c r="A1126" t="s">
        <v>1476</v>
      </c>
      <c r="B1126" t="s">
        <v>5640</v>
      </c>
      <c r="C1126" t="str">
        <f>VLOOKUP(A1126,dataset!B:K,9,0)</f>
        <v>Rasopone_JTL022_EX1454</v>
      </c>
      <c r="D1126" t="str">
        <f>VLOOKUP(A1126,dataset!B:K,10,0)</f>
        <v>Rasopone_mesoamericana_EX1454</v>
      </c>
      <c r="E1126">
        <f t="shared" si="35"/>
        <v>1</v>
      </c>
    </row>
    <row r="1127" spans="1:5">
      <c r="A1127" t="s">
        <v>1480</v>
      </c>
      <c r="B1127" t="s">
        <v>5641</v>
      </c>
      <c r="C1127" t="str">
        <f>VLOOKUP(A1127,dataset!B:K,9,0)</f>
        <v>Rasopone_JTL025_EX1461</v>
      </c>
      <c r="D1127" t="str">
        <f>VLOOKUP(A1127,dataset!B:K,10,0)</f>
        <v>Rasopone_minuta_EX1461</v>
      </c>
      <c r="E1127">
        <f t="shared" si="35"/>
        <v>1</v>
      </c>
    </row>
    <row r="1128" spans="1:5">
      <c r="A1128" t="s">
        <v>4158</v>
      </c>
      <c r="B1128" t="s">
        <v>4287</v>
      </c>
      <c r="C1128" t="str">
        <f>VLOOKUP(A1128,dataset!B:K,9,0)</f>
        <v>Rasopone_PA01_EX2986</v>
      </c>
      <c r="D1128" t="str">
        <f>VLOOKUP(A1128,dataset!B:K,10,0)</f>
        <v>Rasopone_PA01_EX2986</v>
      </c>
      <c r="E1128">
        <f t="shared" si="35"/>
        <v>1</v>
      </c>
    </row>
    <row r="1129" spans="1:5">
      <c r="A1129" t="s">
        <v>1499</v>
      </c>
      <c r="B1129" t="s">
        <v>2950</v>
      </c>
      <c r="C1129" t="str">
        <f>VLOOKUP(A1129,dataset!B:K,9,0)</f>
        <v>Rasopone_panamensis_EX1410</v>
      </c>
      <c r="D1129" t="str">
        <f>VLOOKUP(A1129,dataset!B:K,10,0)</f>
        <v>Rasopone_panamensis_EX1410</v>
      </c>
      <c r="E1129">
        <f t="shared" si="35"/>
        <v>1</v>
      </c>
    </row>
    <row r="1130" spans="1:5">
      <c r="A1130" t="s">
        <v>1468</v>
      </c>
      <c r="B1130" t="s">
        <v>5642</v>
      </c>
      <c r="C1130" t="str">
        <f>VLOOKUP(A1130,dataset!B:K,9,0)</f>
        <v>Rasopone_JTL016_EX1449</v>
      </c>
      <c r="D1130" t="str">
        <f>VLOOKUP(A1130,dataset!B:K,10,0)</f>
        <v>Rasopone_pluviselva_EX1449</v>
      </c>
      <c r="E1130">
        <f t="shared" si="35"/>
        <v>1</v>
      </c>
    </row>
    <row r="1131" spans="1:5">
      <c r="A1131" t="s">
        <v>1465</v>
      </c>
      <c r="B1131" t="s">
        <v>5643</v>
      </c>
      <c r="C1131" t="str">
        <f>VLOOKUP(A1131,dataset!B:K,9,0)</f>
        <v>Rasopone_JTL014_EX1416</v>
      </c>
      <c r="D1131" t="str">
        <f>VLOOKUP(A1131,dataset!B:K,10,0)</f>
        <v>Rasopone_politognatha_EX1416</v>
      </c>
      <c r="E1131">
        <f t="shared" si="35"/>
        <v>1</v>
      </c>
    </row>
    <row r="1132" spans="1:5">
      <c r="A1132" t="s">
        <v>4160</v>
      </c>
      <c r="B1132" t="s">
        <v>4277</v>
      </c>
      <c r="C1132" t="str">
        <f>VLOOKUP(A1132,dataset!B:K,9,0)</f>
        <v>Rasopone_rupinicola_EX2985</v>
      </c>
      <c r="D1132" t="str">
        <f>VLOOKUP(A1132,dataset!B:K,10,0)</f>
        <v>Rasopone_rupinicola_EX2985</v>
      </c>
      <c r="E1132">
        <f t="shared" si="35"/>
        <v>1</v>
      </c>
    </row>
    <row r="1133" spans="1:5">
      <c r="A1133" t="s">
        <v>1478</v>
      </c>
      <c r="B1133" t="s">
        <v>5644</v>
      </c>
      <c r="C1133" t="str">
        <f>VLOOKUP(A1133,dataset!B:K,9,0)</f>
        <v>Rasopone_JTL024_EX1457</v>
      </c>
      <c r="D1133" t="str">
        <f>VLOOKUP(A1133,dataset!B:K,10,0)</f>
        <v>Rasopone_subcubitalis_EX1457</v>
      </c>
      <c r="E1133">
        <f t="shared" si="35"/>
        <v>1</v>
      </c>
    </row>
    <row r="1134" spans="1:5">
      <c r="A1134" t="s">
        <v>1509</v>
      </c>
      <c r="B1134" t="s">
        <v>2954</v>
      </c>
      <c r="C1134" t="str">
        <f>VLOOKUP(A1134,dataset!B:K,9,0)</f>
        <v>Simopelta_andersoni_EX1575</v>
      </c>
      <c r="D1134" t="str">
        <f>VLOOKUP(A1134,dataset!B:K,10,0)</f>
        <v>Simopelta_andersoni_EX1575</v>
      </c>
      <c r="E1134">
        <f t="shared" si="35"/>
        <v>1</v>
      </c>
    </row>
    <row r="1135" spans="1:5">
      <c r="A1135" t="s">
        <v>1511</v>
      </c>
      <c r="B1135" t="s">
        <v>2955</v>
      </c>
      <c r="C1135" t="str">
        <f>VLOOKUP(A1135,dataset!B:K,9,0)</f>
        <v>Simopelta_anomma_EX2352</v>
      </c>
      <c r="D1135" t="str">
        <f>VLOOKUP(A1135,dataset!B:K,10,0)</f>
        <v>Simopelta_anomma_EX2352</v>
      </c>
      <c r="E1135">
        <f t="shared" si="35"/>
        <v>1</v>
      </c>
    </row>
    <row r="1136" spans="1:5">
      <c r="A1136" t="s">
        <v>4163</v>
      </c>
      <c r="B1136" t="s">
        <v>4289</v>
      </c>
      <c r="C1136" t="str">
        <f>VLOOKUP(A1136,dataset!B:K,9,0)</f>
        <v>Simopelta_breviscapa_EX3002</v>
      </c>
      <c r="D1136" t="str">
        <f>VLOOKUP(A1136,dataset!B:K,10,0)</f>
        <v>Simopelta_breviscapa_EX3002</v>
      </c>
      <c r="E1136">
        <f t="shared" si="35"/>
        <v>1</v>
      </c>
    </row>
    <row r="1137" spans="1:6">
      <c r="A1137" t="s">
        <v>1513</v>
      </c>
      <c r="B1137" t="s">
        <v>2956</v>
      </c>
      <c r="C1137" t="str">
        <f>VLOOKUP(A1137,dataset!B:K,9,0)</f>
        <v>Simopelta_curvata_EX2353</v>
      </c>
      <c r="D1137" t="str">
        <f>VLOOKUP(A1137,dataset!B:K,10,0)</f>
        <v>Simopelta_curvata_EX2353</v>
      </c>
      <c r="E1137">
        <f t="shared" si="35"/>
        <v>1</v>
      </c>
    </row>
    <row r="1138" spans="1:6">
      <c r="A1138" t="s">
        <v>1515</v>
      </c>
      <c r="B1138" t="s">
        <v>2957</v>
      </c>
      <c r="C1138" t="str">
        <f>VLOOKUP(A1138,dataset!B:K,9,0)</f>
        <v>Simopelta_jeckylli_EX1753</v>
      </c>
      <c r="D1138" t="str">
        <f>VLOOKUP(A1138,dataset!B:K,10,0)</f>
        <v>Simopelta_jeckylli_EX1753</v>
      </c>
      <c r="E1138">
        <f t="shared" si="35"/>
        <v>1</v>
      </c>
    </row>
    <row r="1139" spans="1:6">
      <c r="A1139" t="s">
        <v>1503</v>
      </c>
      <c r="B1139" t="s">
        <v>2951</v>
      </c>
      <c r="C1139" t="str">
        <f>VLOOKUP(A1139,dataset!B:K,9,0)</f>
        <v>Simopelta_JTL003_EX2360</v>
      </c>
      <c r="D1139" t="str">
        <f>VLOOKUP(A1139,dataset!B:K,10,0)</f>
        <v>Simopelta_JTL003_EX2360</v>
      </c>
      <c r="E1139">
        <f t="shared" si="35"/>
        <v>1</v>
      </c>
    </row>
    <row r="1140" spans="1:6">
      <c r="A1140" t="s">
        <v>1505</v>
      </c>
      <c r="B1140" t="s">
        <v>2952</v>
      </c>
      <c r="C1140" t="str">
        <f>VLOOKUP(A1140,dataset!B:K,9,0)</f>
        <v>Simopelta_JTL004_EX2371</v>
      </c>
      <c r="D1140" t="str">
        <f>VLOOKUP(A1140,dataset!B:K,10,0)</f>
        <v>Simopelta_JTL004_EX2371</v>
      </c>
      <c r="E1140">
        <f t="shared" si="35"/>
        <v>1</v>
      </c>
    </row>
    <row r="1141" spans="1:6">
      <c r="A1141" t="s">
        <v>1507</v>
      </c>
      <c r="B1141" t="s">
        <v>2953</v>
      </c>
      <c r="C1141" t="str">
        <f>VLOOKUP(A1141,dataset!B:K,9,0)</f>
        <v>Simopelta_JTL005_EX2357</v>
      </c>
      <c r="D1141" t="str">
        <f>VLOOKUP(A1141,dataset!B:K,10,0)</f>
        <v>Simopelta_JTL005_EX2357</v>
      </c>
      <c r="E1141">
        <f t="shared" si="35"/>
        <v>1</v>
      </c>
    </row>
    <row r="1142" spans="1:6">
      <c r="A1142" t="s">
        <v>4165</v>
      </c>
      <c r="B1142" t="s">
        <v>4221</v>
      </c>
      <c r="C1142" t="str">
        <f>VLOOKUP(A1142,dataset!B:K,9,0)</f>
        <v>Simopelta_laevigata_EX3004</v>
      </c>
      <c r="D1142" t="str">
        <f>VLOOKUP(A1142,dataset!B:K,10,0)</f>
        <v>Simopelta_laevigata_EX3004</v>
      </c>
      <c r="E1142">
        <f t="shared" si="35"/>
        <v>1</v>
      </c>
    </row>
    <row r="1143" spans="1:6">
      <c r="A1143" t="s">
        <v>1517</v>
      </c>
      <c r="B1143" t="s">
        <v>2958</v>
      </c>
      <c r="C1143" t="str">
        <f>VLOOKUP(A1143,dataset!B:K,9,0)</f>
        <v>Simopelta_longinoda_EX2283</v>
      </c>
      <c r="D1143" t="str">
        <f>VLOOKUP(A1143,dataset!B:K,10,0)</f>
        <v>Simopelta_longinoda_EX2283</v>
      </c>
      <c r="E1143">
        <f t="shared" si="35"/>
        <v>1</v>
      </c>
    </row>
    <row r="1144" spans="1:6">
      <c r="A1144" t="s">
        <v>4167</v>
      </c>
      <c r="B1144" t="s">
        <v>4336</v>
      </c>
      <c r="C1144" t="str">
        <f>VLOOKUP(A1144,dataset!B:K,9,0)</f>
        <v>Simopelta_longinoda_EX3138</v>
      </c>
      <c r="D1144" t="str">
        <f>VLOOKUP(A1144,dataset!B:K,10,0)</f>
        <v>Simopelta_longinoda_EX3138</v>
      </c>
      <c r="E1144">
        <f t="shared" si="35"/>
        <v>1</v>
      </c>
    </row>
    <row r="1145" spans="1:6">
      <c r="A1145" t="s">
        <v>1519</v>
      </c>
      <c r="B1145" t="s">
        <v>2959</v>
      </c>
      <c r="C1145" t="str">
        <f>VLOOKUP(A1145,dataset!B:K,9,0)</f>
        <v>Simopelta_minima_EX2354</v>
      </c>
      <c r="D1145" t="str">
        <f>VLOOKUP(A1145,dataset!B:K,10,0)</f>
        <v>Simopelta_minima_EX2354</v>
      </c>
      <c r="E1145">
        <f t="shared" si="35"/>
        <v>1</v>
      </c>
    </row>
    <row r="1146" spans="1:6">
      <c r="A1146" t="s">
        <v>1521</v>
      </c>
      <c r="B1146" t="s">
        <v>2960</v>
      </c>
      <c r="C1146" t="str">
        <f>VLOOKUP(A1146,dataset!B:K,9,0)</f>
        <v>Simopelta_oculata_EX2279</v>
      </c>
      <c r="D1146" t="str">
        <f>VLOOKUP(A1146,dataset!B:K,10,0)</f>
        <v>Simopelta_oculata_EX2279</v>
      </c>
      <c r="E1146">
        <f t="shared" si="35"/>
        <v>1</v>
      </c>
    </row>
    <row r="1147" spans="1:6">
      <c r="A1147" t="s">
        <v>1523</v>
      </c>
      <c r="B1147" t="s">
        <v>2961</v>
      </c>
      <c r="C1147" t="str">
        <f>VLOOKUP(A1147,dataset!B:K,9,0)</f>
        <v>Simopelta_paeminosa_EX2264</v>
      </c>
      <c r="D1147" t="str">
        <f>VLOOKUP(A1147,dataset!B:K,10,0)</f>
        <v>Simopelta_paeminosa_EX2264</v>
      </c>
      <c r="E1147">
        <f t="shared" si="35"/>
        <v>1</v>
      </c>
    </row>
    <row r="1148" spans="1:6">
      <c r="A1148" t="s">
        <v>1527</v>
      </c>
      <c r="B1148" t="s">
        <v>2963</v>
      </c>
      <c r="C1148" t="str">
        <f>VLOOKUP(A1148,dataset!B:K,9,0)</f>
        <v>Simopelta_pergandei_cf_D1957</v>
      </c>
      <c r="D1148" t="str">
        <f>VLOOKUP(A1148,dataset!B:K,10,0)</f>
        <v>Simopelta_pergandei_cf_D1957</v>
      </c>
      <c r="E1148">
        <f t="shared" si="35"/>
        <v>1</v>
      </c>
    </row>
    <row r="1149" spans="1:6">
      <c r="A1149" t="s">
        <v>1525</v>
      </c>
      <c r="B1149" t="s">
        <v>2962</v>
      </c>
      <c r="C1149" t="str">
        <f>VLOOKUP(A1149,dataset!B:K,9,0)</f>
        <v>Simopelta_pergandei_EX2289</v>
      </c>
      <c r="D1149" t="str">
        <f>VLOOKUP(A1149,dataset!B:K,10,0)</f>
        <v>Simopelta_pergandei_EX2289</v>
      </c>
      <c r="E1149">
        <f t="shared" si="35"/>
        <v>1</v>
      </c>
    </row>
    <row r="1150" spans="1:6">
      <c r="A1150" t="s">
        <v>4168</v>
      </c>
      <c r="B1150" t="s">
        <v>4279</v>
      </c>
      <c r="C1150" t="str">
        <f>VLOOKUP(A1150,dataset!B:K,9,0)</f>
        <v>Simopelta_transversa_EX3001</v>
      </c>
      <c r="D1150" t="str">
        <f>VLOOKUP(A1150,dataset!B:K,10,0)</f>
        <v>Simopelta_transversa_EX3001</v>
      </c>
      <c r="E1150">
        <f t="shared" si="35"/>
        <v>1</v>
      </c>
    </row>
    <row r="1151" spans="1:6">
      <c r="A1151" t="s">
        <v>4170</v>
      </c>
      <c r="B1151" t="s">
        <v>5837</v>
      </c>
      <c r="C1151" t="str">
        <f>VLOOKUP(A1151,dataset!B:K,9,0)</f>
        <v>Simopelta_vierirai_EX3003</v>
      </c>
      <c r="D1151" t="str">
        <f>VLOOKUP(A1151,dataset!B:K,10,0)</f>
        <v>Simopelta_vieirai_EX3003</v>
      </c>
      <c r="E1151">
        <f t="shared" si="35"/>
        <v>1</v>
      </c>
      <c r="F1151" t="str">
        <f>"mv "&amp;B1151&amp;".contigs.fasta "&amp;D1151&amp;".contigs.fasta"</f>
        <v>mv Simopelta_vieirai_EX3003.contigs.fasta Simopelta_vieirai_EX3003.contigs.fasta</v>
      </c>
    </row>
    <row r="1152" spans="1:6">
      <c r="A1152" t="s">
        <v>1529</v>
      </c>
      <c r="B1152" t="s">
        <v>2964</v>
      </c>
      <c r="C1152" t="str">
        <f>VLOOKUP(A1152,dataset!B:K,9,0)</f>
        <v>Streblognathus_peetersi_D2408</v>
      </c>
      <c r="D1152" t="str">
        <f>VLOOKUP(A1152,dataset!B:K,10,0)</f>
        <v>Streblognathus_peetersi_D2408</v>
      </c>
      <c r="E1152">
        <f t="shared" si="35"/>
        <v>1</v>
      </c>
    </row>
    <row r="1153" spans="1:5">
      <c r="A1153" t="s">
        <v>1531</v>
      </c>
      <c r="B1153" t="s">
        <v>2965</v>
      </c>
      <c r="C1153" t="str">
        <f>VLOOKUP(A1153,dataset!B:K,9,0)</f>
        <v>Thaumatomyrmex_contumax_EX2355</v>
      </c>
      <c r="D1153" t="str">
        <f>VLOOKUP(A1153,dataset!B:K,10,0)</f>
        <v>Thaumatomyrmex_contumax_EX2355</v>
      </c>
      <c r="E1153">
        <f t="shared" si="35"/>
        <v>1</v>
      </c>
    </row>
    <row r="1154" spans="1:5">
      <c r="A1154" t="s">
        <v>1533</v>
      </c>
      <c r="B1154" t="s">
        <v>2966</v>
      </c>
      <c r="C1154" t="str">
        <f>VLOOKUP(A1154,dataset!B:K,9,0)</f>
        <v>Thaumatomyrmex_ferox_EX2306</v>
      </c>
      <c r="D1154" t="str">
        <f>VLOOKUP(A1154,dataset!B:K,10,0)</f>
        <v>Thaumatomyrmex_ferox_EX2306</v>
      </c>
      <c r="E1154">
        <f t="shared" si="35"/>
        <v>1</v>
      </c>
    </row>
    <row r="1155" spans="1:5">
      <c r="A1155" t="s">
        <v>1535</v>
      </c>
      <c r="B1155" t="s">
        <v>2967</v>
      </c>
      <c r="C1155" t="str">
        <f>VLOOKUP(A1155,dataset!B:K,9,0)</f>
        <v>Thaumatomyrmex_mandibularis_EX2304</v>
      </c>
      <c r="D1155" t="str">
        <f>VLOOKUP(A1155,dataset!B:K,10,0)</f>
        <v>Thaumatomyrmex_mandibularis_EX2304</v>
      </c>
      <c r="E1155">
        <f t="shared" ref="E1155:E1158" si="36">IF(B1155=D1155,1,0)</f>
        <v>1</v>
      </c>
    </row>
    <row r="1156" spans="1:5">
      <c r="A1156" t="s">
        <v>257</v>
      </c>
      <c r="B1156" t="s">
        <v>2985</v>
      </c>
      <c r="C1156" t="str">
        <f>VLOOKUP(A1156,dataset!B:K,9,0)</f>
        <v>Cryptopone_guianensis_EX1562</v>
      </c>
      <c r="D1156" t="str">
        <f>VLOOKUP(A1156,dataset!B:K,10,0)</f>
        <v>Wadeura_guianensis_EX1562</v>
      </c>
      <c r="E1156">
        <f t="shared" si="36"/>
        <v>1</v>
      </c>
    </row>
    <row r="1157" spans="1:5">
      <c r="A1157" t="s">
        <v>261</v>
      </c>
      <c r="B1157" t="s">
        <v>2987</v>
      </c>
      <c r="C1157" t="str">
        <f>VLOOKUP(A1157,dataset!B:K,9,0)</f>
        <v>Cryptopone_holmgreni_EX1627</v>
      </c>
      <c r="D1157" t="str">
        <f>VLOOKUP(A1157,dataset!B:K,10,0)</f>
        <v>Wadeura_holmgreni_EX1627</v>
      </c>
      <c r="E1157">
        <f t="shared" si="36"/>
        <v>1</v>
      </c>
    </row>
    <row r="1158" spans="1:5">
      <c r="A1158" t="s">
        <v>229</v>
      </c>
      <c r="B1158" t="s">
        <v>2990</v>
      </c>
      <c r="C1158" t="str">
        <f>VLOOKUP(A1158,dataset!B:K,9,0)</f>
        <v>Cryptopone_JTL001_EX1612</v>
      </c>
      <c r="D1158" t="str">
        <f>VLOOKUP(A1158,dataset!B:K,10,0)</f>
        <v>Wadeura_pauli_EX1612</v>
      </c>
      <c r="E1158">
        <f t="shared" si="3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Genera representation</vt:lpstr>
      <vt:lpstr>Bioregion representation</vt:lpstr>
      <vt:lpstr>mgb-20Jan24</vt:lpstr>
      <vt:lpstr>mgb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Philip S Ward</cp:lastModifiedBy>
  <dcterms:created xsi:type="dcterms:W3CDTF">2022-04-26T13:58:41Z</dcterms:created>
  <dcterms:modified xsi:type="dcterms:W3CDTF">2024-01-20T22:50:20Z</dcterms:modified>
</cp:coreProperties>
</file>