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OneDrive - Universidad Tecnológica de Pereira\Desktop\proyecto 2 fisica\archivos\documentos corregidos\"/>
    </mc:Choice>
  </mc:AlternateContent>
  <xr:revisionPtr revIDLastSave="0" documentId="8_{665B0C1C-AE61-47CD-9BD7-45DE7F2C9CA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7" i="1"/>
  <c r="D25" i="1"/>
  <c r="D23" i="1"/>
  <c r="D21" i="1"/>
  <c r="D19" i="1"/>
  <c r="I29" i="1"/>
  <c r="I27" i="1"/>
  <c r="I25" i="1"/>
  <c r="I23" i="1"/>
  <c r="I21" i="1"/>
  <c r="I19" i="1"/>
  <c r="B15" i="1" l="1"/>
  <c r="C4" i="2" l="1"/>
  <c r="C22" i="2"/>
  <c r="C23" i="2" s="1"/>
  <c r="B15" i="2"/>
  <c r="B17" i="2" s="1"/>
  <c r="F9" i="2"/>
  <c r="E9" i="2"/>
  <c r="C5" i="2"/>
  <c r="C6" i="2"/>
  <c r="C7" i="2"/>
  <c r="B5" i="2"/>
  <c r="B6" i="2"/>
  <c r="B7" i="2"/>
  <c r="B4" i="2"/>
  <c r="C22" i="1" l="1"/>
  <c r="C23" i="1" s="1"/>
  <c r="B17" i="1"/>
  <c r="F5" i="1"/>
  <c r="F5" i="2" s="1"/>
  <c r="F6" i="1"/>
  <c r="F6" i="2" s="1"/>
  <c r="F7" i="1"/>
  <c r="F7" i="2" s="1"/>
  <c r="F4" i="1"/>
  <c r="F4" i="2" s="1"/>
  <c r="C20" i="2" s="1"/>
  <c r="C24" i="2" s="1"/>
  <c r="C25" i="2" s="1"/>
  <c r="E5" i="1"/>
  <c r="E5" i="2" s="1"/>
  <c r="E6" i="1"/>
  <c r="E6" i="2" s="1"/>
  <c r="E7" i="1"/>
  <c r="E7" i="2" s="1"/>
  <c r="E4" i="1"/>
  <c r="D5" i="1"/>
  <c r="D5" i="2" s="1"/>
  <c r="D6" i="1"/>
  <c r="D6" i="2" s="1"/>
  <c r="D7" i="1"/>
  <c r="D7" i="2" s="1"/>
  <c r="D4" i="1"/>
  <c r="D4" i="2" s="1"/>
  <c r="E8" i="1" l="1"/>
  <c r="E4" i="2"/>
  <c r="B20" i="2" s="1"/>
  <c r="C27" i="2"/>
  <c r="C28" i="2" s="1"/>
  <c r="C29" i="2" s="1"/>
  <c r="C30" i="2" s="1"/>
  <c r="H19" i="2" s="1"/>
  <c r="C26" i="2"/>
  <c r="F8" i="1"/>
  <c r="E12" i="1" s="1"/>
  <c r="B20" i="1"/>
  <c r="C20" i="1"/>
  <c r="C24" i="1" s="1"/>
  <c r="C25" i="1" s="1"/>
  <c r="G12" i="1" l="1"/>
  <c r="H20" i="2"/>
  <c r="H21" i="2"/>
  <c r="H22" i="2" s="1"/>
  <c r="H23" i="2" s="1"/>
  <c r="H24" i="2" s="1"/>
  <c r="H25" i="2" s="1"/>
  <c r="C26" i="1"/>
  <c r="C27" i="1"/>
  <c r="C28" i="1" s="1"/>
  <c r="C29" i="1" s="1"/>
  <c r="C30" i="1" s="1"/>
  <c r="H19" i="1" s="1"/>
  <c r="B22" i="2"/>
  <c r="D19" i="2"/>
  <c r="B22" i="1"/>
  <c r="E12" i="2"/>
  <c r="F8" i="2"/>
  <c r="B18" i="2" s="1"/>
  <c r="F10" i="1"/>
  <c r="F10" i="2" s="1"/>
  <c r="B18" i="1"/>
  <c r="E8" i="2"/>
  <c r="A15" i="2" s="1"/>
  <c r="A15" i="1"/>
  <c r="D14" i="1" s="1"/>
  <c r="G12" i="2"/>
  <c r="E10" i="1"/>
  <c r="E11" i="1"/>
  <c r="E11" i="2" s="1"/>
  <c r="A17" i="2" l="1"/>
  <c r="D14" i="2"/>
  <c r="E10" i="2"/>
  <c r="G9" i="1"/>
  <c r="G9" i="2" s="1"/>
  <c r="B23" i="1"/>
  <c r="H20" i="1"/>
  <c r="H21" i="1"/>
  <c r="H22" i="1" s="1"/>
  <c r="H23" i="1" s="1"/>
  <c r="H24" i="1" s="1"/>
  <c r="H25" i="1" s="1"/>
  <c r="H26" i="2"/>
  <c r="H27" i="2"/>
  <c r="H28" i="2" s="1"/>
  <c r="H29" i="2" s="1"/>
  <c r="H30" i="2" s="1"/>
  <c r="A17" i="1"/>
  <c r="B23" i="2"/>
  <c r="D21" i="2"/>
  <c r="H26" i="1" l="1"/>
  <c r="H27" i="1"/>
  <c r="H28" i="1" s="1"/>
  <c r="H29" i="1" s="1"/>
  <c r="H30" i="1" s="1"/>
  <c r="A18" i="1"/>
  <c r="D17" i="1" s="1"/>
  <c r="B24" i="1"/>
  <c r="B25" i="1" s="1"/>
  <c r="B24" i="2"/>
  <c r="B25" i="2" s="1"/>
  <c r="D23" i="2"/>
  <c r="A18" i="2"/>
  <c r="D17" i="2" s="1"/>
  <c r="B27" i="2" l="1"/>
  <c r="B26" i="2"/>
  <c r="D25" i="2" s="1"/>
  <c r="B26" i="1"/>
  <c r="B27" i="1"/>
  <c r="B28" i="1" l="1"/>
  <c r="B29" i="1" s="1"/>
  <c r="B28" i="2"/>
  <c r="B29" i="2" s="1"/>
  <c r="D27" i="2"/>
  <c r="B30" i="1" l="1"/>
  <c r="G19" i="1" s="1"/>
  <c r="B30" i="2"/>
  <c r="G19" i="2" s="1"/>
  <c r="D29" i="2"/>
  <c r="G20" i="1" l="1"/>
  <c r="G21" i="1"/>
  <c r="G22" i="1" s="1"/>
  <c r="G23" i="1" s="1"/>
  <c r="G24" i="1" s="1"/>
  <c r="G25" i="1" s="1"/>
  <c r="G20" i="2"/>
  <c r="G21" i="2"/>
  <c r="G22" i="2" s="1"/>
  <c r="G23" i="2" s="1"/>
  <c r="G24" i="2" s="1"/>
  <c r="G25" i="2" s="1"/>
  <c r="G26" i="1" l="1"/>
  <c r="G27" i="1"/>
  <c r="G28" i="1" s="1"/>
  <c r="G29" i="1" s="1"/>
  <c r="G30" i="1" s="1"/>
  <c r="G26" i="2"/>
  <c r="G27" i="2"/>
  <c r="G28" i="2" s="1"/>
  <c r="G29" i="2" s="1"/>
  <c r="G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Camilo Rodríguez Forero</author>
    <author>Usuario UTP</author>
  </authors>
  <commentList>
    <comment ref="C3" authorId="0" shapeId="0" xr:uid="{721C6752-711A-4230-A845-BF785178E463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angulo medido con respecto al eje positivo de las X.</t>
        </r>
      </text>
    </comment>
    <comment ref="D3" authorId="0" shapeId="0" xr:uid="{B60EDE12-263B-4B5C-B471-B01A4A18B5C0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el cuadrante donde está ubicado el vector.</t>
        </r>
      </text>
    </comment>
    <comment ref="E3" authorId="0" shapeId="0" xr:uid="{F898A43A-CE4A-4979-BB28-06D29BE118C7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sumatoria de las componentes en x
</t>
        </r>
      </text>
    </comment>
    <comment ref="F3" authorId="0" shapeId="0" xr:uid="{22C72E10-7387-4484-B56E-DB71F19B3E85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sumatoria componentes y</t>
        </r>
      </text>
    </comment>
    <comment ref="D8" authorId="0" shapeId="0" xr:uid="{C54DC681-6D34-4744-8604-44C5C735B9BB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componentes de la resultante</t>
        </r>
      </text>
    </comment>
    <comment ref="E8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HOG UTP:
Sumatoria de componentes en x de cada uno de los desplazamientos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HOG UTP:
Sumatoria de componentes en y de cada uno de los desplazamientos</t>
        </r>
      </text>
    </comment>
    <comment ref="D9" authorId="0" shapeId="0" xr:uid="{C3075451-531E-41C7-9A2D-143EBA1F7050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componentes (x-y) del vector resultante.</t>
        </r>
      </text>
    </comment>
    <comment ref="A12" authorId="0" shapeId="0" xr:uid="{0D805C15-593F-4965-8F8D-482827A7C3B9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funcion utilizada para calcular el angulo de la resultante.</t>
        </r>
      </text>
    </comment>
    <comment ref="G12" authorId="0" shapeId="0" xr:uid="{D64B0186-DFBA-49EE-BCD4-1BE6EA3CDC42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analizando las componentes de la resultante se determina a que cuadrante pertenece y según sea el caso se modifica el angulo. Este angulo es medido con respecto al eje positivo de las 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Camilo Rodríguez Forero</author>
  </authors>
  <commentList>
    <comment ref="C3" authorId="0" shapeId="0" xr:uid="{43B49C28-A370-4D01-AE02-D66E5161756D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angulo medido con respecto al eje positivo de las x</t>
        </r>
      </text>
    </comment>
    <comment ref="D3" authorId="0" shapeId="0" xr:uid="{FE370658-1C6E-4EEB-89D4-2FCB139FECE9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cuadrante donde esta ubicado el vector</t>
        </r>
      </text>
    </comment>
    <comment ref="E3" authorId="0" shapeId="0" xr:uid="{415DF48C-B7DF-41EA-B1BC-5B9A0FC222D3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sumatoria de las componentes en x</t>
        </r>
      </text>
    </comment>
    <comment ref="F3" authorId="0" shapeId="0" xr:uid="{780ABA21-6058-4047-BB81-F62B8E296EFC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sumatoria de las componentes en y</t>
        </r>
      </text>
    </comment>
    <comment ref="D8" authorId="0" shapeId="0" xr:uid="{BD5AD6D8-EE81-4465-AAEA-6980E42C6223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componentes (x-y) de la resultante
</t>
        </r>
      </text>
    </comment>
    <comment ref="E8" authorId="0" shapeId="0" xr:uid="{1160C4A1-1F64-4CA2-9E55-44068FA7D276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sumatoria de las componentes x</t>
        </r>
      </text>
    </comment>
    <comment ref="F8" authorId="0" shapeId="0" xr:uid="{C70D8E1B-5D50-43BC-A533-A7499E501641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sumatoria de las componentes en y</t>
        </r>
      </text>
    </comment>
    <comment ref="D9" authorId="0" shapeId="0" xr:uid="{98299D71-CBF8-487C-9786-C85C94A365B2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cola y cabeza del vector resultante.</t>
        </r>
      </text>
    </comment>
    <comment ref="E11" authorId="0" shapeId="0" xr:uid="{3AA235C3-FD14-475A-B0C8-6F139D192133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magnitud dada en metros</t>
        </r>
      </text>
    </comment>
    <comment ref="C12" authorId="0" shapeId="0" xr:uid="{ECE216ED-EFED-4560-9556-FA11E7B27CA2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con esta funcion calculamos el angulo de la resultante
</t>
        </r>
      </text>
    </comment>
    <comment ref="G12" authorId="0" shapeId="0" xr:uid="{BD4FF675-FCF3-44C5-A8E8-FBCEC581C073}">
      <text>
        <r>
          <rPr>
            <b/>
            <sz val="9"/>
            <color indexed="81"/>
            <rFont val="Tahoma"/>
            <charset val="1"/>
          </rPr>
          <t>Juan Camilo Rodríguez Forero:</t>
        </r>
        <r>
          <rPr>
            <sz val="9"/>
            <color indexed="81"/>
            <rFont val="Tahoma"/>
            <charset val="1"/>
          </rPr>
          <t xml:space="preserve">
en este celda se obtiene el angulo total con respcto al eje x del la resultante.
</t>
        </r>
      </text>
    </comment>
  </commentList>
</comments>
</file>

<file path=xl/sharedStrings.xml><?xml version="1.0" encoding="utf-8"?>
<sst xmlns="http://schemas.openxmlformats.org/spreadsheetml/2006/main" count="63" uniqueCount="37">
  <si>
    <t>Sumar vectores método cabeza y cola. Definir vectores en megnitud y dirección.  En las celdas B y C se escriben las magnitudes de los vectores y el angulo que forman con respecto al eje de las x</t>
  </si>
  <si>
    <t>Vectores</t>
  </si>
  <si>
    <t>Magnitud</t>
  </si>
  <si>
    <t>Dirección</t>
  </si>
  <si>
    <t>Cuadrante</t>
  </si>
  <si>
    <t>Σ dx</t>
  </si>
  <si>
    <t>Σ dy</t>
  </si>
  <si>
    <t>Magnitud de R</t>
  </si>
  <si>
    <t>Angulo con respecto al primer cuadrante</t>
  </si>
  <si>
    <t>GRADOS(ATAN(ABS(F8/E8)))</t>
  </si>
  <si>
    <t>Ubicación del resultante</t>
  </si>
  <si>
    <t>Rx,    Ry</t>
  </si>
  <si>
    <t>Componente de la resultante en x</t>
  </si>
  <si>
    <t>Componente de la resultante en y</t>
  </si>
  <si>
    <t>Vector resultante</t>
  </si>
  <si>
    <t>u</t>
  </si>
  <si>
    <t>w</t>
  </si>
  <si>
    <t>z</t>
  </si>
  <si>
    <t>v</t>
  </si>
  <si>
    <r>
      <rPr>
        <b/>
        <i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</si>
  <si>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Componente  </t>
    </r>
    <r>
      <rPr>
        <sz val="12"/>
        <color theme="1"/>
        <rFont val="Calibri"/>
        <family val="2"/>
        <scheme val="minor"/>
      </rPr>
      <t>u</t>
    </r>
    <r>
      <rPr>
        <b/>
        <sz val="10"/>
        <color theme="1"/>
        <rFont val="Calibri"/>
        <family val="2"/>
        <scheme val="minor"/>
      </rPr>
      <t>x</t>
    </r>
  </si>
  <si>
    <t>ABRIL12-1-suma- vectores-método cab-cola.docx</t>
  </si>
  <si>
    <t>Sumar vectores método cabeza y cola. Definir vectores en magnitud y dirección.  En las celdas B y C se escriben las magnitudes de los vectores y el angulo que forman con respecto al eje de las x</t>
  </si>
  <si>
    <t>Vector resultante R</t>
  </si>
  <si>
    <r>
      <t xml:space="preserve">Componente  </t>
    </r>
    <r>
      <rPr>
        <sz val="12"/>
        <color theme="1"/>
        <rFont val="Calibri"/>
        <family val="2"/>
        <scheme val="minor"/>
      </rPr>
      <t>uy</t>
    </r>
  </si>
  <si>
    <t>Componente vx</t>
  </si>
  <si>
    <t>Componente vy</t>
  </si>
  <si>
    <t>Componente wx</t>
  </si>
  <si>
    <t>Componente wy</t>
  </si>
  <si>
    <t>Componente zx</t>
  </si>
  <si>
    <t>Componente en zy</t>
  </si>
  <si>
    <t>Componente ux</t>
  </si>
  <si>
    <t>Componente uy</t>
  </si>
  <si>
    <t>Componente en vy</t>
  </si>
  <si>
    <t>Componente zy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</si>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</sst>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</font>
    <font>
      <sz val="9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/>
    <xf numFmtId="0" fontId="0" fillId="1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5" fillId="0" borderId="5" xfId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Hoja1!$A$19</c:f>
              <c:strCache>
                <c:ptCount val="1"/>
                <c:pt idx="0">
                  <c:v>u</c:v>
                </c:pt>
              </c:strCache>
            </c:strRef>
          </c:tx>
          <c:spPr>
            <a:ln>
              <a:tailEnd type="triangle" w="med" len="med"/>
            </a:ln>
          </c:spPr>
          <c:marker>
            <c:symbol val="none"/>
          </c:marker>
          <c:xVal>
            <c:numRef>
              <c:f>Hoja1!$B$19:$B$20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Hoja1!$C$19:$C$20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8-445E-B69F-61612D61CF93}"/>
            </c:ext>
          </c:extLst>
        </c:ser>
        <c:ser>
          <c:idx val="1"/>
          <c:order val="1"/>
          <c:tx>
            <c:strRef>
              <c:f>Hoja1!$A$25</c:f>
              <c:strCache>
                <c:ptCount val="1"/>
                <c:pt idx="0">
                  <c:v>v</c:v>
                </c:pt>
              </c:strCache>
            </c:strRef>
          </c:tx>
          <c:spPr>
            <a:ln>
              <a:solidFill>
                <a:srgbClr val="92D050"/>
              </a:solidFill>
              <a:tailEnd type="triangle" w="med" len="med"/>
            </a:ln>
          </c:spPr>
          <c:marker>
            <c:symbol val="none"/>
          </c:marker>
          <c:xVal>
            <c:numRef>
              <c:f>Hoja1!$B$25:$B$26</c:f>
              <c:numCache>
                <c:formatCode>General</c:formatCode>
                <c:ptCount val="2"/>
                <c:pt idx="0">
                  <c:v>5</c:v>
                </c:pt>
                <c:pt idx="1">
                  <c:v>0.96999999999999975</c:v>
                </c:pt>
              </c:numCache>
            </c:numRef>
          </c:xVal>
          <c:yVal>
            <c:numRef>
              <c:f>Hoja1!$C$25:$C$26</c:f>
              <c:numCache>
                <c:formatCode>General</c:formatCode>
                <c:ptCount val="2"/>
                <c:pt idx="0">
                  <c:v>3</c:v>
                </c:pt>
                <c:pt idx="1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8-445E-B69F-61612D61CF93}"/>
            </c:ext>
          </c:extLst>
        </c:ser>
        <c:ser>
          <c:idx val="2"/>
          <c:order val="2"/>
          <c:tx>
            <c:strRef>
              <c:f>Hoja1!$F$19</c:f>
              <c:strCache>
                <c:ptCount val="1"/>
                <c:pt idx="0">
                  <c:v>w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  <a:tailEnd type="triangle"/>
            </a:ln>
          </c:spPr>
          <c:marker>
            <c:symbol val="none"/>
          </c:marker>
          <c:xVal>
            <c:numRef>
              <c:f>Hoja1!$G$19:$G$20</c:f>
              <c:numCache>
                <c:formatCode>General</c:formatCode>
                <c:ptCount val="2"/>
                <c:pt idx="0">
                  <c:v>0.96999999999999975</c:v>
                </c:pt>
                <c:pt idx="1">
                  <c:v>-1.9300000000000002</c:v>
                </c:pt>
              </c:numCache>
            </c:numRef>
          </c:xVal>
          <c:yVal>
            <c:numRef>
              <c:f>Hoja1!$H$19:$H$20</c:f>
              <c:numCache>
                <c:formatCode>General</c:formatCode>
                <c:ptCount val="2"/>
                <c:pt idx="0">
                  <c:v>7.03</c:v>
                </c:pt>
                <c:pt idx="1">
                  <c:v>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C8-445E-B69F-61612D61CF93}"/>
            </c:ext>
          </c:extLst>
        </c:ser>
        <c:ser>
          <c:idx val="3"/>
          <c:order val="3"/>
          <c:tx>
            <c:strRef>
              <c:f>Hoja1!$F$25</c:f>
              <c:strCache>
                <c:ptCount val="1"/>
                <c:pt idx="0">
                  <c:v>z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tailEnd type="triangle"/>
            </a:ln>
          </c:spPr>
          <c:marker>
            <c:symbol val="none"/>
          </c:marker>
          <c:xVal>
            <c:numRef>
              <c:f>Hoja1!$G$25:$G$26</c:f>
              <c:numCache>
                <c:formatCode>General</c:formatCode>
                <c:ptCount val="2"/>
                <c:pt idx="0">
                  <c:v>-1.9300000000000002</c:v>
                </c:pt>
                <c:pt idx="1">
                  <c:v>-6.9499999999999993</c:v>
                </c:pt>
              </c:numCache>
            </c:numRef>
          </c:xVal>
          <c:yVal>
            <c:numRef>
              <c:f>Hoja1!$H$25:$H$26</c:f>
              <c:numCache>
                <c:formatCode>General</c:formatCode>
                <c:ptCount val="2"/>
                <c:pt idx="0">
                  <c:v>12.05</c:v>
                </c:pt>
                <c:pt idx="1">
                  <c:v>7.0300000000000011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C8-445E-B69F-61612D61CF93}"/>
            </c:ext>
          </c:extLst>
        </c:ser>
        <c:ser>
          <c:idx val="4"/>
          <c:order val="4"/>
          <c:tx>
            <c:strRef>
              <c:f>Hoja1!$D$9</c:f>
              <c:strCache>
                <c:ptCount val="1"/>
                <c:pt idx="0">
                  <c:v>Vector resultante R</c:v>
                </c:pt>
              </c:strCache>
            </c:strRef>
          </c:tx>
          <c:spPr>
            <a:ln>
              <a:solidFill>
                <a:srgbClr val="FF0000"/>
              </a:solidFill>
              <a:tailEnd type="triangle"/>
            </a:ln>
          </c:spPr>
          <c:marker>
            <c:symbol val="none"/>
          </c:marker>
          <c:xVal>
            <c:numRef>
              <c:f>Hoja1!$E$9:$E$10</c:f>
              <c:numCache>
                <c:formatCode>General</c:formatCode>
                <c:ptCount val="2"/>
                <c:pt idx="0">
                  <c:v>0</c:v>
                </c:pt>
                <c:pt idx="1">
                  <c:v>-6.9499999999999993</c:v>
                </c:pt>
              </c:numCache>
            </c:numRef>
          </c:xVal>
          <c:yVal>
            <c:numRef>
              <c:f>Hoja1!$F$9:$F$10</c:f>
              <c:numCache>
                <c:formatCode>General</c:formatCode>
                <c:ptCount val="2"/>
                <c:pt idx="0">
                  <c:v>0</c:v>
                </c:pt>
                <c:pt idx="1">
                  <c:v>7.0300000000000011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8-445E-B69F-61612D61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01728"/>
        <c:axId val="1065779776"/>
      </c:scatterChart>
      <c:valAx>
        <c:axId val="10586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779776"/>
        <c:crosses val="autoZero"/>
        <c:crossBetween val="midCat"/>
      </c:valAx>
      <c:valAx>
        <c:axId val="10657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601728"/>
        <c:crosses val="autoZero"/>
        <c:crossBetween val="midCat"/>
      </c:valAx>
      <c:spPr>
        <a:pattFill prst="pct5">
          <a:fgClr>
            <a:schemeClr val="bg2">
              <a:lumMod val="90000"/>
            </a:schemeClr>
          </a:fgClr>
          <a:bgClr>
            <a:schemeClr val="bg1"/>
          </a:bgClr>
        </a:pattFill>
      </c:spPr>
    </c:plotArea>
    <c:legend>
      <c:legendPos val="t"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847112860892391E-2"/>
          <c:y val="0.15671879556722076"/>
          <c:w val="0.92055577427821522"/>
          <c:h val="0.7347557596967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Vector resultante R</c:v>
                </c:pt>
              </c:strCache>
            </c:strRef>
          </c:tx>
          <c:spPr>
            <a:ln>
              <a:solidFill>
                <a:srgbClr val="FF0000"/>
              </a:solidFill>
              <a:tailEnd type="arrow"/>
            </a:ln>
          </c:spPr>
          <c:marker>
            <c:symbol val="none"/>
          </c:marker>
          <c:xVal>
            <c:numRef>
              <c:f>Hoja1!$E$9:$E$10</c:f>
              <c:numCache>
                <c:formatCode>General</c:formatCode>
                <c:ptCount val="2"/>
                <c:pt idx="0">
                  <c:v>0</c:v>
                </c:pt>
                <c:pt idx="1">
                  <c:v>-6.9499999999999993</c:v>
                </c:pt>
              </c:numCache>
            </c:numRef>
          </c:xVal>
          <c:yVal>
            <c:numRef>
              <c:f>Hoja1!$F$9:$F$10</c:f>
              <c:numCache>
                <c:formatCode>General</c:formatCode>
                <c:ptCount val="2"/>
                <c:pt idx="0">
                  <c:v>0</c:v>
                </c:pt>
                <c:pt idx="1">
                  <c:v>7.0300000000000011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3-4BFD-BD95-4D44079FD3DF}"/>
            </c:ext>
          </c:extLst>
        </c:ser>
        <c:ser>
          <c:idx val="1"/>
          <c:order val="1"/>
          <c:tx>
            <c:strRef>
              <c:f>Hoja1!$A$13</c:f>
              <c:strCache>
                <c:ptCount val="1"/>
                <c:pt idx="0">
                  <c:v>Componente de la resultante en x</c:v>
                </c:pt>
              </c:strCache>
            </c:strRef>
          </c:tx>
          <c:spPr>
            <a:ln>
              <a:solidFill>
                <a:srgbClr val="00B050"/>
              </a:solidFill>
              <a:tailEnd type="arrow" w="med" len="lg"/>
            </a:ln>
          </c:spPr>
          <c:marker>
            <c:symbol val="none"/>
          </c:marker>
          <c:xVal>
            <c:numRef>
              <c:f>Hoja1!$A$14:$A$15</c:f>
              <c:numCache>
                <c:formatCode>General</c:formatCode>
                <c:ptCount val="2"/>
                <c:pt idx="0">
                  <c:v>0</c:v>
                </c:pt>
                <c:pt idx="1">
                  <c:v>-6.9499999999999993</c:v>
                </c:pt>
              </c:numCache>
            </c:numRef>
          </c:xVal>
          <c:yVal>
            <c:numRef>
              <c:f>Hoja1!$B$14:$B$15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3-4BFD-BD95-4D44079FD3DF}"/>
            </c:ext>
          </c:extLst>
        </c:ser>
        <c:ser>
          <c:idx val="2"/>
          <c:order val="2"/>
          <c:tx>
            <c:strRef>
              <c:f>Hoja1!$A$16</c:f>
              <c:strCache>
                <c:ptCount val="1"/>
                <c:pt idx="0">
                  <c:v>Componente de la resultante en y</c:v>
                </c:pt>
              </c:strCache>
            </c:strRef>
          </c:tx>
          <c:spPr>
            <a:ln>
              <a:solidFill>
                <a:srgbClr val="00B0F0"/>
              </a:solidFill>
              <a:tailEnd type="arrow" w="med" len="lg"/>
            </a:ln>
          </c:spPr>
          <c:marker>
            <c:symbol val="none"/>
          </c:marker>
          <c:xVal>
            <c:numRef>
              <c:f>Hoja1!$A$17:$A$18</c:f>
              <c:numCache>
                <c:formatCode>General</c:formatCode>
                <c:ptCount val="2"/>
                <c:pt idx="0">
                  <c:v>-6.9499999999999993</c:v>
                </c:pt>
                <c:pt idx="1">
                  <c:v>-6.9499999999999993</c:v>
                </c:pt>
              </c:numCache>
            </c:numRef>
          </c:xVal>
          <c:yVal>
            <c:numRef>
              <c:f>Hoja1!$B$17:$B$18</c:f>
              <c:numCache>
                <c:formatCode>General</c:formatCode>
                <c:ptCount val="2"/>
                <c:pt idx="0">
                  <c:v>0</c:v>
                </c:pt>
                <c:pt idx="1">
                  <c:v>7.0300000000000011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3-4BFD-BD95-4D44079FD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22144"/>
        <c:axId val="1066222720"/>
      </c:scatterChart>
      <c:valAx>
        <c:axId val="10662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222720"/>
        <c:crosses val="autoZero"/>
        <c:crossBetween val="midCat"/>
      </c:valAx>
      <c:valAx>
        <c:axId val="1066222720"/>
        <c:scaling>
          <c:orientation val="minMax"/>
          <c:min val="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rgbClr val="00B0F0"/>
            </a:solidFill>
          </a:ln>
        </c:spPr>
        <c:crossAx val="1066222144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</c:spPr>
    </c:plotArea>
    <c:legend>
      <c:legendPos val="t"/>
      <c:layout>
        <c:manualLayout>
          <c:xMode val="edge"/>
          <c:yMode val="edge"/>
          <c:x val="2.8824235484232325E-2"/>
          <c:y val="4.0025833280826664E-2"/>
          <c:w val="0.96928598680317668"/>
          <c:h val="0.13772564887722369"/>
        </c:manualLayout>
      </c:layout>
      <c:overlay val="0"/>
      <c:txPr>
        <a:bodyPr/>
        <a:lstStyle/>
        <a:p>
          <a:pPr>
            <a:defRPr sz="900"/>
          </a:pPr>
          <a:endParaRPr lang="es-CO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248237560324815E-2"/>
          <c:y val="0.16322551861534593"/>
          <c:w val="0.94867667786479581"/>
          <c:h val="0.76149917161556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Hoja2!$A$21</c:f>
              <c:strCache>
                <c:ptCount val="1"/>
                <c:pt idx="0">
                  <c:v>Componente ux</c:v>
                </c:pt>
              </c:strCache>
            </c:strRef>
          </c:tx>
          <c:spPr>
            <a:ln w="31750">
              <a:solidFill>
                <a:srgbClr val="00B0F0"/>
              </a:solidFill>
              <a:tailEnd type="arrow" w="med" len="med"/>
            </a:ln>
          </c:spPr>
          <c:marker>
            <c:symbol val="none"/>
          </c:marker>
          <c:xVal>
            <c:numRef>
              <c:f>Hoja2!$B$21:$B$22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Hoja2!$C$21:$C$22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8-4740-8CDB-475A985A6BF3}"/>
            </c:ext>
          </c:extLst>
        </c:ser>
        <c:ser>
          <c:idx val="1"/>
          <c:order val="1"/>
          <c:tx>
            <c:strRef>
              <c:f>Hoja2!$A$23</c:f>
              <c:strCache>
                <c:ptCount val="1"/>
                <c:pt idx="0">
                  <c:v>Componente uy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tailEnd type="arrow"/>
            </a:ln>
          </c:spPr>
          <c:marker>
            <c:symbol val="none"/>
          </c:marker>
          <c:xVal>
            <c:numRef>
              <c:f>Hoja2!$B$23:$B$24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Hoja2!$C$23:$C$24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8-4740-8CDB-475A985A6BF3}"/>
            </c:ext>
          </c:extLst>
        </c:ser>
        <c:ser>
          <c:idx val="2"/>
          <c:order val="2"/>
          <c:tx>
            <c:strRef>
              <c:f>Hoja2!$A$19</c:f>
              <c:strCache>
                <c:ptCount val="1"/>
                <c:pt idx="0">
                  <c:v>u</c:v>
                </c:pt>
              </c:strCache>
            </c:strRef>
          </c:tx>
          <c:spPr>
            <a:ln w="31750">
              <a:solidFill>
                <a:schemeClr val="tx2">
                  <a:lumMod val="60000"/>
                  <a:lumOff val="40000"/>
                </a:schemeClr>
              </a:solidFill>
              <a:tailEnd type="triangle" w="med" len="med"/>
            </a:ln>
          </c:spPr>
          <c:marker>
            <c:symbol val="none"/>
          </c:marker>
          <c:xVal>
            <c:numRef>
              <c:f>Hoja2!$B$19:$B$20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Hoja2!$C$19:$C$20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D8-4740-8CDB-475A985A6BF3}"/>
            </c:ext>
          </c:extLst>
        </c:ser>
        <c:ser>
          <c:idx val="3"/>
          <c:order val="3"/>
          <c:tx>
            <c:strRef>
              <c:f>Hoja2!$A$25</c:f>
              <c:strCache>
                <c:ptCount val="1"/>
                <c:pt idx="0">
                  <c:v>v</c:v>
                </c:pt>
              </c:strCache>
            </c:strRef>
          </c:tx>
          <c:spPr>
            <a:ln w="31750">
              <a:solidFill>
                <a:srgbClr val="92D050"/>
              </a:solidFill>
              <a:tailEnd type="triangle"/>
            </a:ln>
          </c:spPr>
          <c:marker>
            <c:symbol val="none"/>
          </c:marker>
          <c:xVal>
            <c:numRef>
              <c:f>Hoja2!$B$25:$B$26</c:f>
              <c:numCache>
                <c:formatCode>General</c:formatCode>
                <c:ptCount val="2"/>
                <c:pt idx="0">
                  <c:v>5</c:v>
                </c:pt>
                <c:pt idx="1">
                  <c:v>0.96999999999999975</c:v>
                </c:pt>
              </c:numCache>
            </c:numRef>
          </c:xVal>
          <c:yVal>
            <c:numRef>
              <c:f>Hoja2!$C$25:$C$26</c:f>
              <c:numCache>
                <c:formatCode>General</c:formatCode>
                <c:ptCount val="2"/>
                <c:pt idx="0">
                  <c:v>3</c:v>
                </c:pt>
                <c:pt idx="1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D8-4740-8CDB-475A985A6BF3}"/>
            </c:ext>
          </c:extLst>
        </c:ser>
        <c:ser>
          <c:idx val="4"/>
          <c:order val="4"/>
          <c:tx>
            <c:strRef>
              <c:f>Hoja2!$A$27</c:f>
              <c:strCache>
                <c:ptCount val="1"/>
                <c:pt idx="0">
                  <c:v>Componente vx</c:v>
                </c:pt>
              </c:strCache>
            </c:strRef>
          </c:tx>
          <c:spPr>
            <a:ln cmpd="thinThick">
              <a:solidFill>
                <a:srgbClr val="00B0F0"/>
              </a:solidFill>
              <a:tailEnd type="triangle" w="med" len="lg"/>
            </a:ln>
            <a:effectLst>
              <a:outerShdw blurRad="50800" dist="50800" dir="5400000" sx="3000" sy="3000" algn="ctr" rotWithShape="0">
                <a:schemeClr val="tx2">
                  <a:lumMod val="40000"/>
                  <a:lumOff val="60000"/>
                </a:schemeClr>
              </a:outerShdw>
            </a:effectLst>
          </c:spPr>
          <c:marker>
            <c:symbol val="none"/>
          </c:marker>
          <c:xVal>
            <c:numRef>
              <c:f>Hoja2!$B$27:$B$28</c:f>
              <c:numCache>
                <c:formatCode>General</c:formatCode>
                <c:ptCount val="2"/>
                <c:pt idx="0">
                  <c:v>5</c:v>
                </c:pt>
                <c:pt idx="1">
                  <c:v>0.96999999999999975</c:v>
                </c:pt>
              </c:numCache>
            </c:numRef>
          </c:xVal>
          <c:yVal>
            <c:numRef>
              <c:f>Hoja2!$C$27:$C$28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D8-4740-8CDB-475A985A6BF3}"/>
            </c:ext>
          </c:extLst>
        </c:ser>
        <c:ser>
          <c:idx val="5"/>
          <c:order val="5"/>
          <c:tx>
            <c:strRef>
              <c:f>Hoja2!$A$29</c:f>
              <c:strCache>
                <c:ptCount val="1"/>
                <c:pt idx="0">
                  <c:v>Componente en vy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tailEnd type="arrow"/>
            </a:ln>
          </c:spPr>
          <c:marker>
            <c:symbol val="none"/>
          </c:marker>
          <c:xVal>
            <c:numRef>
              <c:f>Hoja2!$B$29:$B$30</c:f>
              <c:numCache>
                <c:formatCode>General</c:formatCode>
                <c:ptCount val="2"/>
                <c:pt idx="0">
                  <c:v>0.96999999999999975</c:v>
                </c:pt>
                <c:pt idx="1">
                  <c:v>0.96999999999999975</c:v>
                </c:pt>
              </c:numCache>
            </c:numRef>
          </c:xVal>
          <c:yVal>
            <c:numRef>
              <c:f>Hoja2!$C$29:$C$30</c:f>
              <c:numCache>
                <c:formatCode>General</c:formatCode>
                <c:ptCount val="2"/>
                <c:pt idx="0">
                  <c:v>3</c:v>
                </c:pt>
                <c:pt idx="1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D8-4740-8CDB-475A985A6BF3}"/>
            </c:ext>
          </c:extLst>
        </c:ser>
        <c:ser>
          <c:idx val="6"/>
          <c:order val="6"/>
          <c:tx>
            <c:strRef>
              <c:f>Hoja2!$F$19</c:f>
              <c:strCache>
                <c:ptCount val="1"/>
                <c:pt idx="0">
                  <c:v>w</c:v>
                </c:pt>
              </c:strCache>
            </c:strRef>
          </c:tx>
          <c:spPr>
            <a:ln w="31750">
              <a:solidFill>
                <a:schemeClr val="bg2">
                  <a:lumMod val="50000"/>
                </a:schemeClr>
              </a:solidFill>
              <a:tailEnd type="triangle"/>
            </a:ln>
          </c:spPr>
          <c:xVal>
            <c:numRef>
              <c:f>Hoja2!$G$19:$G$20</c:f>
              <c:numCache>
                <c:formatCode>General</c:formatCode>
                <c:ptCount val="2"/>
                <c:pt idx="0">
                  <c:v>0.96999999999999975</c:v>
                </c:pt>
                <c:pt idx="1">
                  <c:v>-1.9300000000000002</c:v>
                </c:pt>
              </c:numCache>
            </c:numRef>
          </c:xVal>
          <c:yVal>
            <c:numRef>
              <c:f>Hoja2!$H$19:$H$20</c:f>
              <c:numCache>
                <c:formatCode>General</c:formatCode>
                <c:ptCount val="2"/>
                <c:pt idx="0">
                  <c:v>7.03</c:v>
                </c:pt>
                <c:pt idx="1">
                  <c:v>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D8-4740-8CDB-475A985A6BF3}"/>
            </c:ext>
          </c:extLst>
        </c:ser>
        <c:ser>
          <c:idx val="7"/>
          <c:order val="7"/>
          <c:tx>
            <c:strRef>
              <c:f>Hoja2!$F$21</c:f>
              <c:strCache>
                <c:ptCount val="1"/>
                <c:pt idx="0">
                  <c:v>Componente wx</c:v>
                </c:pt>
              </c:strCache>
            </c:strRef>
          </c:tx>
          <c:spPr>
            <a:ln>
              <a:solidFill>
                <a:srgbClr val="00B0F0"/>
              </a:solidFill>
              <a:tailEnd type="triangle" w="med" len="lg"/>
            </a:ln>
          </c:spPr>
          <c:marker>
            <c:symbol val="none"/>
          </c:marker>
          <c:xVal>
            <c:numRef>
              <c:f>Hoja2!$G$21:$G$22</c:f>
              <c:numCache>
                <c:formatCode>General</c:formatCode>
                <c:ptCount val="2"/>
                <c:pt idx="0">
                  <c:v>0.96999999999999975</c:v>
                </c:pt>
                <c:pt idx="1">
                  <c:v>-1.9300000000000002</c:v>
                </c:pt>
              </c:numCache>
            </c:numRef>
          </c:xVal>
          <c:yVal>
            <c:numRef>
              <c:f>Hoja2!$H$21:$H$22</c:f>
              <c:numCache>
                <c:formatCode>General</c:formatCode>
                <c:ptCount val="2"/>
                <c:pt idx="0">
                  <c:v>7.03</c:v>
                </c:pt>
                <c:pt idx="1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D8-4740-8CDB-475A985A6BF3}"/>
            </c:ext>
          </c:extLst>
        </c:ser>
        <c:ser>
          <c:idx val="8"/>
          <c:order val="8"/>
          <c:tx>
            <c:strRef>
              <c:f>Hoja2!$F$23</c:f>
              <c:strCache>
                <c:ptCount val="1"/>
                <c:pt idx="0">
                  <c:v>Componente wy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tailEnd type="arrow"/>
            </a:ln>
          </c:spPr>
          <c:marker>
            <c:symbol val="none"/>
          </c:marker>
          <c:xVal>
            <c:numRef>
              <c:f>Hoja2!$G$23:$G$24</c:f>
              <c:numCache>
                <c:formatCode>General</c:formatCode>
                <c:ptCount val="2"/>
                <c:pt idx="0">
                  <c:v>-1.9300000000000002</c:v>
                </c:pt>
                <c:pt idx="1">
                  <c:v>-1.9300000000000002</c:v>
                </c:pt>
              </c:numCache>
            </c:numRef>
          </c:xVal>
          <c:yVal>
            <c:numRef>
              <c:f>Hoja2!$H$23:$H$24</c:f>
              <c:numCache>
                <c:formatCode>General</c:formatCode>
                <c:ptCount val="2"/>
                <c:pt idx="0">
                  <c:v>7.03</c:v>
                </c:pt>
                <c:pt idx="1">
                  <c:v>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D8-4740-8CDB-475A985A6BF3}"/>
            </c:ext>
          </c:extLst>
        </c:ser>
        <c:ser>
          <c:idx val="9"/>
          <c:order val="9"/>
          <c:tx>
            <c:strRef>
              <c:f>Hoja2!$F$25</c:f>
              <c:strCache>
                <c:ptCount val="1"/>
                <c:pt idx="0">
                  <c:v>z</c:v>
                </c:pt>
              </c:strCache>
            </c:strRef>
          </c:tx>
          <c:spPr>
            <a:ln w="31750">
              <a:solidFill>
                <a:schemeClr val="tx1">
                  <a:lumMod val="65000"/>
                  <a:lumOff val="35000"/>
                </a:schemeClr>
              </a:solidFill>
              <a:tailEnd type="triangle"/>
            </a:ln>
          </c:spPr>
          <c:xVal>
            <c:numRef>
              <c:f>Hoja2!$G$25:$G$26</c:f>
              <c:numCache>
                <c:formatCode>General</c:formatCode>
                <c:ptCount val="2"/>
                <c:pt idx="0">
                  <c:v>-1.9300000000000002</c:v>
                </c:pt>
                <c:pt idx="1">
                  <c:v>-6.9499999999999993</c:v>
                </c:pt>
              </c:numCache>
            </c:numRef>
          </c:xVal>
          <c:yVal>
            <c:numRef>
              <c:f>Hoja2!$H$25:$H$26</c:f>
              <c:numCache>
                <c:formatCode>General</c:formatCode>
                <c:ptCount val="2"/>
                <c:pt idx="0">
                  <c:v>12.05</c:v>
                </c:pt>
                <c:pt idx="1">
                  <c:v>7.0300000000000011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D8-4740-8CDB-475A985A6BF3}"/>
            </c:ext>
          </c:extLst>
        </c:ser>
        <c:ser>
          <c:idx val="10"/>
          <c:order val="10"/>
          <c:tx>
            <c:strRef>
              <c:f>Hoja2!$F$27</c:f>
              <c:strCache>
                <c:ptCount val="1"/>
                <c:pt idx="0">
                  <c:v>Componente zx</c:v>
                </c:pt>
              </c:strCache>
            </c:strRef>
          </c:tx>
          <c:spPr>
            <a:ln cmpd="thinThick">
              <a:tailEnd type="triangle" w="med" len="lg"/>
            </a:ln>
          </c:spPr>
          <c:marker>
            <c:symbol val="none"/>
          </c:marker>
          <c:xVal>
            <c:numRef>
              <c:f>Hoja2!$G$27:$G$28</c:f>
              <c:numCache>
                <c:formatCode>General</c:formatCode>
                <c:ptCount val="2"/>
                <c:pt idx="0">
                  <c:v>-1.9300000000000002</c:v>
                </c:pt>
                <c:pt idx="1">
                  <c:v>-6.9499999999999993</c:v>
                </c:pt>
              </c:numCache>
            </c:numRef>
          </c:xVal>
          <c:yVal>
            <c:numRef>
              <c:f>Hoja2!$H$27:$H$28</c:f>
              <c:numCache>
                <c:formatCode>General</c:formatCode>
                <c:ptCount val="2"/>
                <c:pt idx="0">
                  <c:v>12.05</c:v>
                </c:pt>
                <c:pt idx="1">
                  <c:v>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D8-4740-8CDB-475A985A6BF3}"/>
            </c:ext>
          </c:extLst>
        </c:ser>
        <c:ser>
          <c:idx val="11"/>
          <c:order val="11"/>
          <c:tx>
            <c:strRef>
              <c:f>Hoja2!$F$29</c:f>
              <c:strCache>
                <c:ptCount val="1"/>
                <c:pt idx="0">
                  <c:v>Componente zy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tailEnd type="arrow"/>
            </a:ln>
          </c:spPr>
          <c:xVal>
            <c:numRef>
              <c:f>Hoja2!$G$29:$G$30</c:f>
              <c:numCache>
                <c:formatCode>General</c:formatCode>
                <c:ptCount val="2"/>
                <c:pt idx="0">
                  <c:v>-6.9499999999999993</c:v>
                </c:pt>
                <c:pt idx="1">
                  <c:v>-6.9499999999999993</c:v>
                </c:pt>
              </c:numCache>
            </c:numRef>
          </c:xVal>
          <c:yVal>
            <c:numRef>
              <c:f>Hoja2!$H$29:$H$30</c:f>
              <c:numCache>
                <c:formatCode>General</c:formatCode>
                <c:ptCount val="2"/>
                <c:pt idx="0">
                  <c:v>12.05</c:v>
                </c:pt>
                <c:pt idx="1">
                  <c:v>7.0300000000000011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D8-4740-8CDB-475A985A6BF3}"/>
            </c:ext>
          </c:extLst>
        </c:ser>
        <c:ser>
          <c:idx val="12"/>
          <c:order val="12"/>
          <c:tx>
            <c:strRef>
              <c:f>Hoja2!$D$9</c:f>
              <c:strCache>
                <c:ptCount val="1"/>
                <c:pt idx="0">
                  <c:v>Vector resultante</c:v>
                </c:pt>
              </c:strCache>
            </c:strRef>
          </c:tx>
          <c:spPr>
            <a:ln w="31750">
              <a:solidFill>
                <a:srgbClr val="FF0000"/>
              </a:solidFill>
              <a:tailEnd type="triangle"/>
            </a:ln>
          </c:spPr>
          <c:marker>
            <c:symbol val="none"/>
          </c:marker>
          <c:xVal>
            <c:numRef>
              <c:f>Hoja2!$E$9:$E$10</c:f>
              <c:numCache>
                <c:formatCode>General</c:formatCode>
                <c:ptCount val="2"/>
                <c:pt idx="0">
                  <c:v>0</c:v>
                </c:pt>
                <c:pt idx="1">
                  <c:v>-6.9499999999999993</c:v>
                </c:pt>
              </c:numCache>
            </c:numRef>
          </c:xVal>
          <c:yVal>
            <c:numRef>
              <c:f>Hoja2!$F$9:$F$10</c:f>
              <c:numCache>
                <c:formatCode>General</c:formatCode>
                <c:ptCount val="2"/>
                <c:pt idx="0">
                  <c:v>0</c:v>
                </c:pt>
                <c:pt idx="1">
                  <c:v>7.0300000000000011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D8-4740-8CDB-475A985A6BF3}"/>
            </c:ext>
          </c:extLst>
        </c:ser>
        <c:ser>
          <c:idx val="13"/>
          <c:order val="13"/>
          <c:tx>
            <c:strRef>
              <c:f>Hoja2!$A$13</c:f>
              <c:strCache>
                <c:ptCount val="1"/>
                <c:pt idx="0">
                  <c:v>Componente de la resultante en x</c:v>
                </c:pt>
              </c:strCache>
            </c:strRef>
          </c:tx>
          <c:spPr>
            <a:ln w="31750">
              <a:solidFill>
                <a:srgbClr val="FF0000"/>
              </a:solidFill>
              <a:tailEnd type="arrow" w="med" len="med"/>
            </a:ln>
          </c:spPr>
          <c:marker>
            <c:symbol val="none"/>
          </c:marker>
          <c:xVal>
            <c:numRef>
              <c:f>Hoja2!$A$14:$A$15</c:f>
              <c:numCache>
                <c:formatCode>General</c:formatCode>
                <c:ptCount val="2"/>
                <c:pt idx="0">
                  <c:v>0</c:v>
                </c:pt>
                <c:pt idx="1">
                  <c:v>-6.9499999999999993</c:v>
                </c:pt>
              </c:numCache>
            </c:numRef>
          </c:xVal>
          <c:yVal>
            <c:numRef>
              <c:f>Hoja2!$B$14:$B$15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0D8-4740-8CDB-475A985A6BF3}"/>
            </c:ext>
          </c:extLst>
        </c:ser>
        <c:ser>
          <c:idx val="14"/>
          <c:order val="14"/>
          <c:tx>
            <c:strRef>
              <c:f>Hoja2!$A$16</c:f>
              <c:strCache>
                <c:ptCount val="1"/>
                <c:pt idx="0">
                  <c:v>Componente de la resultante en y</c:v>
                </c:pt>
              </c:strCache>
            </c:strRef>
          </c:tx>
          <c:spPr>
            <a:ln>
              <a:solidFill>
                <a:srgbClr val="FF0000"/>
              </a:solidFill>
              <a:tailEnd type="triangle" w="med" len="lg"/>
            </a:ln>
          </c:spPr>
          <c:marker>
            <c:symbol val="none"/>
          </c:marker>
          <c:xVal>
            <c:numRef>
              <c:f>Hoja2!$A$17:$A$18</c:f>
              <c:numCache>
                <c:formatCode>General</c:formatCode>
                <c:ptCount val="2"/>
                <c:pt idx="0">
                  <c:v>-6.9499999999999993</c:v>
                </c:pt>
                <c:pt idx="1">
                  <c:v>-6.9499999999999993</c:v>
                </c:pt>
              </c:numCache>
            </c:numRef>
          </c:xVal>
          <c:yVal>
            <c:numRef>
              <c:f>Hoja2!$B$17:$B$18</c:f>
              <c:numCache>
                <c:formatCode>General</c:formatCode>
                <c:ptCount val="2"/>
                <c:pt idx="0">
                  <c:v>0</c:v>
                </c:pt>
                <c:pt idx="1">
                  <c:v>7.0300000000000011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D8-4740-8CDB-475A985A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27328"/>
        <c:axId val="1066228480"/>
      </c:scatterChart>
      <c:valAx>
        <c:axId val="10662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228480"/>
        <c:crosses val="autoZero"/>
        <c:crossBetween val="midCat"/>
      </c:valAx>
      <c:valAx>
        <c:axId val="1066228480"/>
        <c:scaling>
          <c:orientation val="minMax"/>
          <c:min val="-4.0000000000000008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2273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2.0980718068583377E-2"/>
          <c:y val="1.6462193620893135E-2"/>
          <c:w val="0.96157423794434838"/>
          <c:h val="0.14833966658176129"/>
        </c:manualLayout>
      </c:layout>
      <c:overlay val="1"/>
      <c:txPr>
        <a:bodyPr/>
        <a:lstStyle/>
        <a:p>
          <a:pPr>
            <a:defRPr sz="800"/>
          </a:pPr>
          <a:endParaRPr lang="es-CO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461696</xdr:colOff>
      <xdr:row>0</xdr:row>
      <xdr:rowOff>0</xdr:rowOff>
    </xdr:from>
    <xdr:to>
      <xdr:col>26</xdr:col>
      <xdr:colOff>452170</xdr:colOff>
      <xdr:row>20</xdr:row>
      <xdr:rowOff>105846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1556" y="0"/>
          <a:ext cx="5309491" cy="4440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681092</xdr:colOff>
      <xdr:row>1</xdr:row>
      <xdr:rowOff>223570</xdr:rowOff>
    </xdr:from>
    <xdr:to>
      <xdr:col>18</xdr:col>
      <xdr:colOff>18302</xdr:colOff>
      <xdr:row>16</xdr:row>
      <xdr:rowOff>54743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417389</xdr:colOff>
      <xdr:row>23</xdr:row>
      <xdr:rowOff>142769</xdr:rowOff>
    </xdr:from>
    <xdr:to>
      <xdr:col>25</xdr:col>
      <xdr:colOff>42809</xdr:colOff>
      <xdr:row>37</xdr:row>
      <xdr:rowOff>181940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709516</xdr:colOff>
      <xdr:row>6</xdr:row>
      <xdr:rowOff>179322</xdr:rowOff>
    </xdr:from>
    <xdr:to>
      <xdr:col>15</xdr:col>
      <xdr:colOff>731483</xdr:colOff>
      <xdr:row>34</xdr:row>
      <xdr:rowOff>75423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ABRIL12-1-suma-%20vectores-m&#233;todo%20cab-cola.doc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zoomScale="89" zoomScaleNormal="89" workbookViewId="0">
      <selection activeCell="J13" sqref="J13"/>
    </sheetView>
  </sheetViews>
  <sheetFormatPr baseColWidth="10" defaultRowHeight="15" x14ac:dyDescent="0.25"/>
  <cols>
    <col min="1" max="1" width="9" customWidth="1"/>
    <col min="2" max="2" width="10.7109375" customWidth="1"/>
    <col min="3" max="3" width="11.7109375" customWidth="1"/>
    <col min="4" max="4" width="15.28515625" customWidth="1"/>
    <col min="5" max="5" width="12.42578125" customWidth="1"/>
    <col min="6" max="6" width="13.28515625" customWidth="1"/>
    <col min="7" max="7" width="24" customWidth="1"/>
    <col min="8" max="8" width="18.140625" customWidth="1"/>
    <col min="10" max="10" width="17.85546875" customWidth="1"/>
  </cols>
  <sheetData>
    <row r="1" spans="1:8" x14ac:dyDescent="0.25">
      <c r="A1" s="36" t="s">
        <v>22</v>
      </c>
      <c r="B1" s="36"/>
      <c r="C1" s="36"/>
      <c r="D1" s="36"/>
      <c r="E1" s="36"/>
      <c r="F1" s="36"/>
      <c r="G1" s="36"/>
      <c r="H1" s="29" t="s">
        <v>21</v>
      </c>
    </row>
    <row r="2" spans="1:8" ht="30" customHeight="1" x14ac:dyDescent="0.25">
      <c r="A2" s="36"/>
      <c r="B2" s="36"/>
      <c r="C2" s="36"/>
      <c r="D2" s="36"/>
      <c r="E2" s="36"/>
      <c r="F2" s="36"/>
      <c r="G2" s="36"/>
      <c r="H2" s="29"/>
    </row>
    <row r="3" spans="1:8" ht="15.75" x14ac:dyDescent="0.25">
      <c r="A3" s="65" t="s">
        <v>1</v>
      </c>
      <c r="B3" s="65" t="s">
        <v>2</v>
      </c>
      <c r="C3" s="65" t="s">
        <v>3</v>
      </c>
      <c r="D3" s="65" t="s">
        <v>4</v>
      </c>
      <c r="E3" s="66" t="s">
        <v>35</v>
      </c>
      <c r="F3" s="65" t="s">
        <v>36</v>
      </c>
    </row>
    <row r="4" spans="1:8" x14ac:dyDescent="0.25">
      <c r="A4" s="64" t="s">
        <v>15</v>
      </c>
      <c r="B4" s="65">
        <v>5.83</v>
      </c>
      <c r="C4" s="65">
        <v>31</v>
      </c>
      <c r="D4" s="67" t="str">
        <f>IF(AND(C4&gt;0,C4&lt;90),"1er cuadrante",IF(AND(C4&gt;90,C4&lt;180),"2o cuadrante",IF(AND(C4&gt;180,C4&lt;270),"3er cuadrante",IF(AND(C4&gt;270,C4&lt;360),"4o cuadrante"))))</f>
        <v>1er cuadrante</v>
      </c>
      <c r="E4" s="65">
        <f>ROUND(B4*COS(RADIANS(C4)),2)</f>
        <v>5</v>
      </c>
      <c r="F4" s="65">
        <f>ROUND(B4*SIN(RADIANS(C4)),2)</f>
        <v>3</v>
      </c>
    </row>
    <row r="5" spans="1:8" x14ac:dyDescent="0.25">
      <c r="A5" s="65" t="s">
        <v>19</v>
      </c>
      <c r="B5" s="68">
        <v>5.7</v>
      </c>
      <c r="C5" s="65">
        <v>135</v>
      </c>
      <c r="D5" s="67" t="str">
        <f t="shared" ref="D5:D7" si="0">IF(AND(C5&gt;0,C5&lt;90),"1er cuadrante",IF(AND(C5&gt;90,C5&lt;180),"2o cuadrante",IF(AND(C5&gt;180,C5&lt;270),"3er cuadrante",IF(AND(C5&gt;270,C5&lt;360),"4o cuadrante"))))</f>
        <v>2o cuadrante</v>
      </c>
      <c r="E5" s="65">
        <f t="shared" ref="E5:E7" si="1">ROUND(B5*COS(RADIANS(C5)),2)</f>
        <v>-4.03</v>
      </c>
      <c r="F5" s="65">
        <f t="shared" ref="F5:F7" si="2">ROUND(B5*SIN(RADIANS(C5)),2)</f>
        <v>4.03</v>
      </c>
    </row>
    <row r="6" spans="1:8" x14ac:dyDescent="0.25">
      <c r="A6" s="64" t="s">
        <v>16</v>
      </c>
      <c r="B6" s="65">
        <v>5.8</v>
      </c>
      <c r="C6" s="65">
        <v>120</v>
      </c>
      <c r="D6" s="67" t="str">
        <f t="shared" si="0"/>
        <v>2o cuadrante</v>
      </c>
      <c r="E6" s="65">
        <f t="shared" si="1"/>
        <v>-2.9</v>
      </c>
      <c r="F6" s="65">
        <f t="shared" si="2"/>
        <v>5.0199999999999996</v>
      </c>
    </row>
    <row r="7" spans="1:8" x14ac:dyDescent="0.25">
      <c r="A7" s="64" t="s">
        <v>17</v>
      </c>
      <c r="B7" s="65">
        <v>7.1</v>
      </c>
      <c r="C7" s="65">
        <v>225</v>
      </c>
      <c r="D7" s="67" t="str">
        <f t="shared" si="0"/>
        <v>3er cuadrante</v>
      </c>
      <c r="E7" s="65">
        <f t="shared" si="1"/>
        <v>-5.0199999999999996</v>
      </c>
      <c r="F7" s="65">
        <f t="shared" si="2"/>
        <v>-5.0199999999999996</v>
      </c>
    </row>
    <row r="8" spans="1:8" x14ac:dyDescent="0.25">
      <c r="A8" s="15"/>
      <c r="B8" s="15"/>
      <c r="C8" s="15"/>
      <c r="D8" s="17" t="s">
        <v>11</v>
      </c>
      <c r="E8" s="17">
        <f>SUM(E4:E7)</f>
        <v>-6.9499999999999993</v>
      </c>
      <c r="F8" s="17">
        <f>SUM(F4:F7)</f>
        <v>7.0300000000000011</v>
      </c>
    </row>
    <row r="9" spans="1:8" x14ac:dyDescent="0.25">
      <c r="A9" s="15"/>
      <c r="B9" s="16"/>
      <c r="C9" s="15"/>
      <c r="D9" s="41" t="s">
        <v>23</v>
      </c>
      <c r="E9" s="5">
        <v>0</v>
      </c>
      <c r="F9" s="5">
        <v>0</v>
      </c>
      <c r="G9" s="42" t="str">
        <f>CONCATENATE("(",ROUND(E9,2),",",ROUND(F9,2),")  →   (",ROUND(E10,2),",",ROUND(F10,2),")")</f>
        <v>(0,0)  →   (-6,95,7,03)</v>
      </c>
    </row>
    <row r="10" spans="1:8" x14ac:dyDescent="0.25">
      <c r="A10" s="15"/>
      <c r="B10" s="15"/>
      <c r="C10" s="15"/>
      <c r="D10" s="41"/>
      <c r="E10" s="5">
        <f>E8</f>
        <v>-6.9499999999999993</v>
      </c>
      <c r="F10" s="5">
        <f>F8</f>
        <v>7.0300000000000011</v>
      </c>
      <c r="G10" s="42"/>
    </row>
    <row r="11" spans="1:8" ht="18.75" x14ac:dyDescent="0.25">
      <c r="D11" s="19" t="s">
        <v>7</v>
      </c>
      <c r="E11" s="37">
        <f>SQRT(E8^2+F8^2)</f>
        <v>9.8855146552923578</v>
      </c>
      <c r="F11" s="37"/>
      <c r="G11" s="20" t="s">
        <v>10</v>
      </c>
    </row>
    <row r="12" spans="1:8" ht="33.75" customHeight="1" x14ac:dyDescent="0.25">
      <c r="A12" s="38" t="s">
        <v>8</v>
      </c>
      <c r="B12" s="38"/>
      <c r="C12" s="39" t="s">
        <v>9</v>
      </c>
      <c r="D12" s="39"/>
      <c r="E12" s="40">
        <f>ROUND(DEGREES(ATAN(ABS(F8/E8))),2)</f>
        <v>45.33</v>
      </c>
      <c r="F12" s="40"/>
      <c r="G12" s="3">
        <f>IF(AND(E8&gt;0,F8&gt;0),E12,IF(AND(E8&lt;0,F8&gt;0),180-E12,IF(AND(E8&lt;0,F8&lt;0),180+E12,IF(AND(E8&gt;0,F8&lt;0),360-E12))))</f>
        <v>134.67000000000002</v>
      </c>
    </row>
    <row r="13" spans="1:8" x14ac:dyDescent="0.25">
      <c r="A13" s="21" t="s">
        <v>12</v>
      </c>
      <c r="B13" s="21"/>
      <c r="C13" s="21"/>
      <c r="D13" s="7"/>
      <c r="E13" s="7"/>
    </row>
    <row r="14" spans="1:8" x14ac:dyDescent="0.25">
      <c r="A14" s="6">
        <v>0</v>
      </c>
      <c r="B14" s="6">
        <v>0</v>
      </c>
      <c r="C14" s="7"/>
      <c r="D14" s="21" t="str">
        <f>CONCATENATE("(",ROUND(A14,2),",",ROUND(B14,2),")  →     (",ROUND(A15,2),",",ROUND(B15,2),")")</f>
        <v>(0,0)  →     (-6,95,0)</v>
      </c>
      <c r="E14" s="21"/>
    </row>
    <row r="15" spans="1:8" x14ac:dyDescent="0.25">
      <c r="A15" s="6">
        <f>E8</f>
        <v>-6.9499999999999993</v>
      </c>
      <c r="B15" s="6">
        <f>B14</f>
        <v>0</v>
      </c>
      <c r="C15" s="7"/>
      <c r="D15" s="21"/>
      <c r="E15" s="21"/>
    </row>
    <row r="16" spans="1:8" x14ac:dyDescent="0.25">
      <c r="A16" s="21" t="s">
        <v>13</v>
      </c>
      <c r="B16" s="21"/>
      <c r="C16" s="21"/>
      <c r="D16" s="7"/>
      <c r="E16" s="7"/>
    </row>
    <row r="17" spans="1:10" x14ac:dyDescent="0.25">
      <c r="A17" s="6">
        <f>A15</f>
        <v>-6.9499999999999993</v>
      </c>
      <c r="B17" s="6">
        <f>B15</f>
        <v>0</v>
      </c>
      <c r="C17" s="7"/>
      <c r="D17" s="21" t="str">
        <f>CONCATENATE("(",ROUND(A17,2),",",ROUND(B17,2),")  →     (",ROUND(A18,2),",",ROUND(B18,2),")")</f>
        <v>(-6,95,0)  →     (-6,95,7,03)</v>
      </c>
      <c r="E17" s="21"/>
    </row>
    <row r="18" spans="1:10" x14ac:dyDescent="0.25">
      <c r="A18" s="6">
        <f>A17</f>
        <v>-6.9499999999999993</v>
      </c>
      <c r="B18" s="6">
        <f>F8</f>
        <v>7.0300000000000011</v>
      </c>
      <c r="C18" s="7"/>
      <c r="D18" s="21"/>
      <c r="E18" s="21"/>
    </row>
    <row r="19" spans="1:10" x14ac:dyDescent="0.25">
      <c r="A19" s="25" t="s">
        <v>15</v>
      </c>
      <c r="B19" s="8">
        <v>0</v>
      </c>
      <c r="C19" s="8">
        <v>0</v>
      </c>
      <c r="D19" s="27" t="str">
        <f>CONCATENATE("(",ROUND(B19,),"--",ROUND(C19,2),")   →  (",ROUND(B20,2),"--",ROUND(C20,2),")")</f>
        <v>(0--0)   →  (5--3)</v>
      </c>
      <c r="E19" s="27"/>
      <c r="F19" s="32" t="s">
        <v>16</v>
      </c>
      <c r="G19" s="4">
        <f>B30</f>
        <v>0.96999999999999975</v>
      </c>
      <c r="H19" s="4">
        <f>C30</f>
        <v>7.03</v>
      </c>
      <c r="I19" s="27" t="str">
        <f>CONCATENATE("(",ROUND(G19,),"--",ROUND(H19,2),")   →  (",ROUND(G20,2),"--",ROUND(H20,2),")")</f>
        <v>(1--7,03)   →  (-1,93--12,05)</v>
      </c>
      <c r="J19" s="27"/>
    </row>
    <row r="20" spans="1:10" x14ac:dyDescent="0.25">
      <c r="A20" s="25"/>
      <c r="B20" s="8">
        <f>E4</f>
        <v>5</v>
      </c>
      <c r="C20" s="8">
        <f>F4</f>
        <v>3</v>
      </c>
      <c r="D20" s="27"/>
      <c r="E20" s="27"/>
      <c r="F20" s="32"/>
      <c r="G20" s="4">
        <f>E6+G19</f>
        <v>-1.9300000000000002</v>
      </c>
      <c r="H20" s="4">
        <f>H19+F6</f>
        <v>12.05</v>
      </c>
      <c r="I20" s="27"/>
      <c r="J20" s="27"/>
    </row>
    <row r="21" spans="1:10" x14ac:dyDescent="0.25">
      <c r="A21" s="26" t="s">
        <v>20</v>
      </c>
      <c r="B21" s="8">
        <v>0</v>
      </c>
      <c r="C21" s="8">
        <v>0</v>
      </c>
      <c r="D21" s="27" t="str">
        <f>CONCATENATE("(",ROUND(B21,),"--",ROUND(C21,2),")   →  (",ROUND(B22,2),"--",ROUND(C22,2),")")</f>
        <v>(0--0)   →  (5--0)</v>
      </c>
      <c r="E21" s="27"/>
      <c r="F21" s="33" t="s">
        <v>27</v>
      </c>
      <c r="G21" s="12">
        <f>G19</f>
        <v>0.96999999999999975</v>
      </c>
      <c r="H21" s="4">
        <f>H19</f>
        <v>7.03</v>
      </c>
      <c r="I21" s="27" t="str">
        <f>CONCATENATE("(",ROUND(G21,),"--",ROUND(H21,2),")   →  (",ROUND(G22,2),"--",ROUND(H22,2),")")</f>
        <v>(1--7,03)   →  (-1,93--7,03)</v>
      </c>
      <c r="J21" s="27"/>
    </row>
    <row r="22" spans="1:10" x14ac:dyDescent="0.25">
      <c r="A22" s="26"/>
      <c r="B22" s="8">
        <f>B20</f>
        <v>5</v>
      </c>
      <c r="C22" s="8">
        <f>C21</f>
        <v>0</v>
      </c>
      <c r="D22" s="27"/>
      <c r="E22" s="27"/>
      <c r="F22" s="33"/>
      <c r="G22" s="12">
        <f>G21+E6</f>
        <v>-1.9300000000000002</v>
      </c>
      <c r="H22" s="4">
        <f>H21</f>
        <v>7.03</v>
      </c>
      <c r="I22" s="27"/>
      <c r="J22" s="27"/>
    </row>
    <row r="23" spans="1:10" x14ac:dyDescent="0.25">
      <c r="A23" s="26" t="s">
        <v>24</v>
      </c>
      <c r="B23" s="8">
        <f>B22</f>
        <v>5</v>
      </c>
      <c r="C23" s="8">
        <f>C22</f>
        <v>0</v>
      </c>
      <c r="D23" s="27" t="str">
        <f>CONCATENATE("(",ROUND(B23,),"--",ROUND(C23,2),")   →  (",ROUND(B24,2),"--",ROUND(C24,2),")")</f>
        <v>(5--0)   →  (5--3)</v>
      </c>
      <c r="E23" s="27"/>
      <c r="F23" s="48" t="s">
        <v>28</v>
      </c>
      <c r="G23" s="12">
        <f>G22</f>
        <v>-1.9300000000000002</v>
      </c>
      <c r="H23" s="4">
        <f>H22</f>
        <v>7.03</v>
      </c>
      <c r="I23" s="27" t="str">
        <f>CONCATENATE("(",ROUND(G23,),"--",ROUND(H23,2),")   →  (",ROUND(G24,2),"--",ROUND(H24,2),")")</f>
        <v>(-2--7,03)   →  (-1,93--12,05)</v>
      </c>
      <c r="J23" s="27"/>
    </row>
    <row r="24" spans="1:10" ht="31.5" customHeight="1" x14ac:dyDescent="0.25">
      <c r="A24" s="26"/>
      <c r="B24" s="8">
        <f>B23</f>
        <v>5</v>
      </c>
      <c r="C24" s="8">
        <f>C20</f>
        <v>3</v>
      </c>
      <c r="D24" s="27"/>
      <c r="E24" s="27"/>
      <c r="F24" s="49"/>
      <c r="G24" s="12">
        <f>G23</f>
        <v>-1.9300000000000002</v>
      </c>
      <c r="H24" s="4">
        <f>H23+F6</f>
        <v>12.05</v>
      </c>
      <c r="I24" s="27"/>
      <c r="J24" s="27"/>
    </row>
    <row r="25" spans="1:10" x14ac:dyDescent="0.25">
      <c r="A25" s="22" t="s">
        <v>18</v>
      </c>
      <c r="B25" s="2">
        <f>B24</f>
        <v>5</v>
      </c>
      <c r="C25" s="2">
        <f>C24</f>
        <v>3</v>
      </c>
      <c r="D25" s="28" t="str">
        <f>CONCATENATE("(",ROUND(B25,),"--",ROUND(C25,2),")   →  (",ROUND(B26,2),"--",ROUND(C26,2),")")</f>
        <v>(5--3)   →  (0,97--7,03)</v>
      </c>
      <c r="E25" s="28"/>
      <c r="F25" s="34" t="s">
        <v>17</v>
      </c>
      <c r="G25" s="13">
        <f>G24</f>
        <v>-1.9300000000000002</v>
      </c>
      <c r="H25" s="14">
        <f>H24</f>
        <v>12.05</v>
      </c>
      <c r="I25" s="28" t="str">
        <f>CONCATENATE("(",ROUND(G25,),"--",ROUND(H25,2),")   →  (",ROUND(G26,2),"--",ROUND(H26,2),")")</f>
        <v>(-2--12,05)   →  (-6,95--7,03)</v>
      </c>
      <c r="J25" s="28"/>
    </row>
    <row r="26" spans="1:10" x14ac:dyDescent="0.25">
      <c r="A26" s="22"/>
      <c r="B26" s="2">
        <f>B25+E5</f>
        <v>0.96999999999999975</v>
      </c>
      <c r="C26" s="2">
        <f>C25+F5</f>
        <v>7.03</v>
      </c>
      <c r="D26" s="28"/>
      <c r="E26" s="28"/>
      <c r="F26" s="35"/>
      <c r="G26" s="13">
        <f>G25+E7</f>
        <v>-6.9499999999999993</v>
      </c>
      <c r="H26" s="14">
        <f>H25+F7</f>
        <v>7.0300000000000011</v>
      </c>
      <c r="I26" s="28"/>
      <c r="J26" s="28"/>
    </row>
    <row r="27" spans="1:10" x14ac:dyDescent="0.25">
      <c r="A27" s="23" t="s">
        <v>25</v>
      </c>
      <c r="B27" s="2">
        <f>B25</f>
        <v>5</v>
      </c>
      <c r="C27" s="2">
        <f>C25</f>
        <v>3</v>
      </c>
      <c r="D27" s="28" t="str">
        <f>CONCATENATE("(",ROUND(B27,),"--",ROUND(C27,2),")   →  (",ROUND(B28,2),"--",ROUND(C28,2),")")</f>
        <v>(5--3)   →  (0,97--3)</v>
      </c>
      <c r="E27" s="28"/>
      <c r="F27" s="34" t="s">
        <v>29</v>
      </c>
      <c r="G27" s="13">
        <f>G25</f>
        <v>-1.9300000000000002</v>
      </c>
      <c r="H27" s="14">
        <f>H25</f>
        <v>12.05</v>
      </c>
      <c r="I27" s="28" t="str">
        <f>CONCATENATE("(",ROUND(G27,),"--",ROUND(H27,2),")   →  (",ROUND(G28,2),"--",ROUND(H28,2),")")</f>
        <v>(-2--12,05)   →  (-6,95--12,05)</v>
      </c>
      <c r="J27" s="28"/>
    </row>
    <row r="28" spans="1:10" ht="21.75" customHeight="1" x14ac:dyDescent="0.25">
      <c r="A28" s="24"/>
      <c r="B28" s="2">
        <f>B27+E5</f>
        <v>0.96999999999999975</v>
      </c>
      <c r="C28" s="2">
        <f>C27</f>
        <v>3</v>
      </c>
      <c r="D28" s="28"/>
      <c r="E28" s="28"/>
      <c r="F28" s="35"/>
      <c r="G28" s="13">
        <f>G27+E7</f>
        <v>-6.9499999999999993</v>
      </c>
      <c r="H28" s="14">
        <f>H27</f>
        <v>12.05</v>
      </c>
      <c r="I28" s="28"/>
      <c r="J28" s="28"/>
    </row>
    <row r="29" spans="1:10" x14ac:dyDescent="0.25">
      <c r="A29" s="23" t="s">
        <v>26</v>
      </c>
      <c r="B29" s="2">
        <f>B28</f>
        <v>0.96999999999999975</v>
      </c>
      <c r="C29" s="2">
        <f>C28</f>
        <v>3</v>
      </c>
      <c r="D29" s="28" t="str">
        <f>CONCATENATE("(",ROUND(B29,),"--",ROUND(C29,2),")   →  (",ROUND(B20,2),"--",ROUND(C20,2),")")</f>
        <v>(1--3)   →  (5--3)</v>
      </c>
      <c r="E29" s="28"/>
      <c r="F29" s="30" t="s">
        <v>30</v>
      </c>
      <c r="G29" s="13">
        <f>G28</f>
        <v>-6.9499999999999993</v>
      </c>
      <c r="H29" s="14">
        <f>H28</f>
        <v>12.05</v>
      </c>
      <c r="I29" s="28" t="str">
        <f>CONCATENATE("(",ROUND(G29,),"--",ROUND(H29,2),")   →  (",ROUND(G20,2),"--",ROUND(H20,2),")")</f>
        <v>(-7--12,05)   →  (-1,93--12,05)</v>
      </c>
      <c r="J29" s="28"/>
    </row>
    <row r="30" spans="1:10" ht="21.75" customHeight="1" x14ac:dyDescent="0.25">
      <c r="A30" s="24"/>
      <c r="B30" s="2">
        <f>B29</f>
        <v>0.96999999999999975</v>
      </c>
      <c r="C30" s="2">
        <f>C29+F5</f>
        <v>7.03</v>
      </c>
      <c r="D30" s="28"/>
      <c r="E30" s="28"/>
      <c r="F30" s="31"/>
      <c r="G30" s="13">
        <f>G29</f>
        <v>-6.9499999999999993</v>
      </c>
      <c r="H30" s="14">
        <f>H29+F7</f>
        <v>7.0300000000000011</v>
      </c>
      <c r="I30" s="28"/>
      <c r="J30" s="28"/>
    </row>
  </sheetData>
  <mergeCells count="36">
    <mergeCell ref="I29:J30"/>
    <mergeCell ref="I19:J20"/>
    <mergeCell ref="I21:J22"/>
    <mergeCell ref="I23:J24"/>
    <mergeCell ref="I25:J26"/>
    <mergeCell ref="I27:J28"/>
    <mergeCell ref="H1:H2"/>
    <mergeCell ref="F29:F30"/>
    <mergeCell ref="F19:F20"/>
    <mergeCell ref="F21:F22"/>
    <mergeCell ref="F23:F24"/>
    <mergeCell ref="F25:F26"/>
    <mergeCell ref="F27:F28"/>
    <mergeCell ref="A1:G2"/>
    <mergeCell ref="E11:F11"/>
    <mergeCell ref="A12:B12"/>
    <mergeCell ref="C12:D12"/>
    <mergeCell ref="E12:F12"/>
    <mergeCell ref="A13:C13"/>
    <mergeCell ref="A16:C16"/>
    <mergeCell ref="D9:D10"/>
    <mergeCell ref="G9:G10"/>
    <mergeCell ref="D14:E15"/>
    <mergeCell ref="A25:A26"/>
    <mergeCell ref="A27:A28"/>
    <mergeCell ref="A29:A30"/>
    <mergeCell ref="D17:E18"/>
    <mergeCell ref="A19:A20"/>
    <mergeCell ref="A21:A22"/>
    <mergeCell ref="A23:A24"/>
    <mergeCell ref="D19:E20"/>
    <mergeCell ref="D21:E22"/>
    <mergeCell ref="D23:E24"/>
    <mergeCell ref="D25:E26"/>
    <mergeCell ref="D27:E28"/>
    <mergeCell ref="D29:E30"/>
  </mergeCells>
  <hyperlinks>
    <hyperlink ref="H1:H2" r:id="rId1" display="ABRIL12-1-suma- vectores-método cab-cola.docx" xr:uid="{00000000-0004-0000-0000-000000000000}"/>
  </hyperlinks>
  <pageMargins left="0.7" right="0.7" top="0.75" bottom="0.75" header="0.3" footer="0.3"/>
  <pageSetup orientation="portrait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zoomScale="98" zoomScaleNormal="98" workbookViewId="0">
      <selection activeCell="G7" sqref="G7"/>
    </sheetView>
  </sheetViews>
  <sheetFormatPr baseColWidth="10" defaultRowHeight="15" x14ac:dyDescent="0.25"/>
  <cols>
    <col min="4" max="4" width="15.85546875" customWidth="1"/>
    <col min="5" max="5" width="18" customWidth="1"/>
    <col min="6" max="6" width="13.7109375" customWidth="1"/>
    <col min="7" max="7" width="24.85546875" customWidth="1"/>
  </cols>
  <sheetData>
    <row r="1" spans="1:7" x14ac:dyDescent="0.25">
      <c r="A1" s="36" t="s">
        <v>0</v>
      </c>
      <c r="B1" s="36"/>
      <c r="C1" s="36"/>
      <c r="D1" s="36"/>
      <c r="E1" s="36"/>
      <c r="F1" s="36"/>
      <c r="G1" s="36"/>
    </row>
    <row r="2" spans="1:7" ht="29.25" customHeight="1" x14ac:dyDescent="0.25">
      <c r="A2" s="36"/>
      <c r="B2" s="36"/>
      <c r="C2" s="36"/>
      <c r="D2" s="36"/>
      <c r="E2" s="36"/>
      <c r="F2" s="36"/>
      <c r="G2" s="36"/>
    </row>
    <row r="3" spans="1:7" ht="15.75" x14ac:dyDescent="0.25">
      <c r="A3" s="62" t="s">
        <v>1</v>
      </c>
      <c r="B3" s="62" t="s">
        <v>2</v>
      </c>
      <c r="C3" s="62" t="s">
        <v>3</v>
      </c>
      <c r="D3" s="62" t="s">
        <v>4</v>
      </c>
      <c r="E3" s="63" t="s">
        <v>5</v>
      </c>
      <c r="F3" s="62" t="s">
        <v>6</v>
      </c>
    </row>
    <row r="4" spans="1:7" x14ac:dyDescent="0.25">
      <c r="A4" s="64" t="s">
        <v>15</v>
      </c>
      <c r="B4" s="65">
        <f>Hoja1!B4</f>
        <v>5.83</v>
      </c>
      <c r="C4" s="65">
        <f>Hoja1!C4</f>
        <v>31</v>
      </c>
      <c r="D4" s="65" t="str">
        <f>Hoja1!D4</f>
        <v>1er cuadrante</v>
      </c>
      <c r="E4" s="65">
        <f>Hoja1!E4</f>
        <v>5</v>
      </c>
      <c r="F4" s="65">
        <f>Hoja1!F4</f>
        <v>3</v>
      </c>
    </row>
    <row r="5" spans="1:7" x14ac:dyDescent="0.25">
      <c r="A5" s="64" t="s">
        <v>18</v>
      </c>
      <c r="B5" s="65">
        <f>Hoja1!B5</f>
        <v>5.7</v>
      </c>
      <c r="C5" s="65">
        <f>Hoja1!C5</f>
        <v>135</v>
      </c>
      <c r="D5" s="65" t="str">
        <f>Hoja1!D5</f>
        <v>2o cuadrante</v>
      </c>
      <c r="E5" s="65">
        <f>Hoja1!E5</f>
        <v>-4.03</v>
      </c>
      <c r="F5" s="65">
        <f>Hoja1!F5</f>
        <v>4.03</v>
      </c>
    </row>
    <row r="6" spans="1:7" x14ac:dyDescent="0.25">
      <c r="A6" s="64" t="s">
        <v>16</v>
      </c>
      <c r="B6" s="65">
        <f>Hoja1!B6</f>
        <v>5.8</v>
      </c>
      <c r="C6" s="65">
        <f>Hoja1!C6</f>
        <v>120</v>
      </c>
      <c r="D6" s="65" t="str">
        <f>Hoja1!D6</f>
        <v>2o cuadrante</v>
      </c>
      <c r="E6" s="65">
        <f>Hoja1!E6</f>
        <v>-2.9</v>
      </c>
      <c r="F6" s="65">
        <f>Hoja1!F6</f>
        <v>5.0199999999999996</v>
      </c>
    </row>
    <row r="7" spans="1:7" x14ac:dyDescent="0.25">
      <c r="A7" s="64" t="s">
        <v>17</v>
      </c>
      <c r="B7" s="65">
        <f>Hoja1!B7</f>
        <v>7.1</v>
      </c>
      <c r="C7" s="65">
        <f>Hoja1!C7</f>
        <v>225</v>
      </c>
      <c r="D7" s="65" t="str">
        <f>Hoja1!D7</f>
        <v>3er cuadrante</v>
      </c>
      <c r="E7" s="65">
        <f>Hoja1!E7</f>
        <v>-5.0199999999999996</v>
      </c>
      <c r="F7" s="65">
        <f>Hoja1!F7</f>
        <v>-5.0199999999999996</v>
      </c>
    </row>
    <row r="8" spans="1:7" x14ac:dyDescent="0.25">
      <c r="D8" s="1" t="s">
        <v>11</v>
      </c>
      <c r="E8" s="9">
        <f>Hoja1!E8</f>
        <v>-6.9499999999999993</v>
      </c>
      <c r="F8" s="9">
        <f>Hoja1!F8</f>
        <v>7.0300000000000011</v>
      </c>
    </row>
    <row r="9" spans="1:7" x14ac:dyDescent="0.25">
      <c r="D9" s="42" t="s">
        <v>14</v>
      </c>
      <c r="E9" s="10">
        <f>Hoja1!E9</f>
        <v>0</v>
      </c>
      <c r="F9" s="10">
        <f>Hoja1!F9</f>
        <v>0</v>
      </c>
      <c r="G9" s="45" t="str">
        <f>Hoja1!G9</f>
        <v>(0,0)  →   (-6,95,7,03)</v>
      </c>
    </row>
    <row r="10" spans="1:7" x14ac:dyDescent="0.25">
      <c r="D10" s="42"/>
      <c r="E10" s="10">
        <f>Hoja1!E10</f>
        <v>-6.9499999999999993</v>
      </c>
      <c r="F10" s="10">
        <f>Hoja1!F10</f>
        <v>7.0300000000000011</v>
      </c>
      <c r="G10" s="45"/>
    </row>
    <row r="11" spans="1:7" x14ac:dyDescent="0.25">
      <c r="D11" s="3" t="s">
        <v>7</v>
      </c>
      <c r="E11" s="43">
        <f>Hoja1!E11</f>
        <v>9.8855146552923578</v>
      </c>
      <c r="F11" s="43"/>
      <c r="G11" s="11" t="s">
        <v>10</v>
      </c>
    </row>
    <row r="12" spans="1:7" ht="27" customHeight="1" x14ac:dyDescent="0.25">
      <c r="A12" s="38" t="s">
        <v>8</v>
      </c>
      <c r="B12" s="38"/>
      <c r="C12" s="44" t="s">
        <v>9</v>
      </c>
      <c r="D12" s="44"/>
      <c r="E12" s="44">
        <f>Hoja1!E12</f>
        <v>45.33</v>
      </c>
      <c r="F12" s="44"/>
      <c r="G12" s="18">
        <f>Hoja1!G12</f>
        <v>134.67000000000002</v>
      </c>
    </row>
    <row r="13" spans="1:7" x14ac:dyDescent="0.25">
      <c r="A13" s="21" t="s">
        <v>12</v>
      </c>
      <c r="B13" s="21"/>
      <c r="C13" s="21"/>
      <c r="D13" s="7"/>
      <c r="E13" s="7"/>
    </row>
    <row r="14" spans="1:7" x14ac:dyDescent="0.25">
      <c r="A14" s="6">
        <v>0</v>
      </c>
      <c r="B14" s="6">
        <v>0</v>
      </c>
      <c r="C14" s="7"/>
      <c r="D14" s="21" t="str">
        <f>CONCATENATE("(",ROUND(A14,2),",",ROUND(B14,2),")  →     (",ROUND(A15,2),",",ROUND(B15,2),")")</f>
        <v>(0,0)  →     (-6,95,0)</v>
      </c>
      <c r="E14" s="21"/>
    </row>
    <row r="15" spans="1:7" x14ac:dyDescent="0.25">
      <c r="A15" s="6">
        <f>E8</f>
        <v>-6.9499999999999993</v>
      </c>
      <c r="B15" s="6">
        <f>B14</f>
        <v>0</v>
      </c>
      <c r="C15" s="7"/>
      <c r="D15" s="21"/>
      <c r="E15" s="21"/>
    </row>
    <row r="16" spans="1:7" x14ac:dyDescent="0.25">
      <c r="A16" s="21" t="s">
        <v>13</v>
      </c>
      <c r="B16" s="21"/>
      <c r="C16" s="21"/>
      <c r="D16" s="7"/>
      <c r="E16" s="7"/>
    </row>
    <row r="17" spans="1:8" x14ac:dyDescent="0.25">
      <c r="A17" s="6">
        <f>A15</f>
        <v>-6.9499999999999993</v>
      </c>
      <c r="B17" s="6">
        <f>B15</f>
        <v>0</v>
      </c>
      <c r="C17" s="7"/>
      <c r="D17" s="21" t="str">
        <f>CONCATENATE("(",ROUND(A17,2),",",ROUND(B17,2),")  →     (",ROUND(A18,2),",",ROUND(B18,2),")")</f>
        <v>(-6,95,0)  →     (-6,95,7,03)</v>
      </c>
      <c r="E17" s="21"/>
    </row>
    <row r="18" spans="1:8" x14ac:dyDescent="0.25">
      <c r="A18" s="6">
        <f>A17</f>
        <v>-6.9499999999999993</v>
      </c>
      <c r="B18" s="6">
        <f>F8</f>
        <v>7.0300000000000011</v>
      </c>
      <c r="C18" s="7"/>
      <c r="D18" s="21"/>
      <c r="E18" s="21"/>
    </row>
    <row r="19" spans="1:8" x14ac:dyDescent="0.25">
      <c r="A19" s="46" t="s">
        <v>15</v>
      </c>
      <c r="B19" s="8">
        <v>0</v>
      </c>
      <c r="C19" s="8">
        <v>0</v>
      </c>
      <c r="D19" s="27" t="str">
        <f>CONCATENATE("(",ROUND(B19,),",",ROUND(C19,2),")   →  (",ROUND(B20,2),",",ROUND(C20,2),")")</f>
        <v>(0,0)   →  (5,3)</v>
      </c>
      <c r="E19" s="27"/>
      <c r="F19" s="50" t="s">
        <v>16</v>
      </c>
      <c r="G19" s="51">
        <f>B30</f>
        <v>0.96999999999999975</v>
      </c>
      <c r="H19" s="51">
        <f>C30</f>
        <v>7.03</v>
      </c>
    </row>
    <row r="20" spans="1:8" x14ac:dyDescent="0.25">
      <c r="A20" s="46"/>
      <c r="B20" s="8">
        <f>E4</f>
        <v>5</v>
      </c>
      <c r="C20" s="8">
        <f>F4</f>
        <v>3</v>
      </c>
      <c r="D20" s="27"/>
      <c r="E20" s="27"/>
      <c r="F20" s="50"/>
      <c r="G20" s="51">
        <f>E6+G19</f>
        <v>-1.9300000000000002</v>
      </c>
      <c r="H20" s="51">
        <f>H19+F6</f>
        <v>12.05</v>
      </c>
    </row>
    <row r="21" spans="1:8" x14ac:dyDescent="0.25">
      <c r="A21" s="26" t="s">
        <v>31</v>
      </c>
      <c r="B21" s="8">
        <v>0</v>
      </c>
      <c r="C21" s="8">
        <v>0</v>
      </c>
      <c r="D21" s="27" t="str">
        <f>CONCATENATE("(",ROUND(B21,),",",ROUND(C21,2),")   →  (",ROUND(B22,2),",",ROUND(C22,2),")")</f>
        <v>(0,0)   →  (5,0)</v>
      </c>
      <c r="E21" s="27"/>
      <c r="F21" s="52" t="s">
        <v>27</v>
      </c>
      <c r="G21" s="53">
        <f>G19</f>
        <v>0.96999999999999975</v>
      </c>
      <c r="H21" s="51">
        <f>H19</f>
        <v>7.03</v>
      </c>
    </row>
    <row r="22" spans="1:8" x14ac:dyDescent="0.25">
      <c r="A22" s="26"/>
      <c r="B22" s="8">
        <f>B20</f>
        <v>5</v>
      </c>
      <c r="C22" s="8">
        <f>C21</f>
        <v>0</v>
      </c>
      <c r="D22" s="27"/>
      <c r="E22" s="27"/>
      <c r="F22" s="52"/>
      <c r="G22" s="53">
        <f>G21+E6</f>
        <v>-1.9300000000000002</v>
      </c>
      <c r="H22" s="51">
        <f>H21</f>
        <v>7.03</v>
      </c>
    </row>
    <row r="23" spans="1:8" x14ac:dyDescent="0.25">
      <c r="A23" s="26" t="s">
        <v>32</v>
      </c>
      <c r="B23" s="8">
        <f>B22</f>
        <v>5</v>
      </c>
      <c r="C23" s="8">
        <f>C22</f>
        <v>0</v>
      </c>
      <c r="D23" s="27" t="str">
        <f>CONCATENATE("(",ROUND(B23,),",",ROUND(C23,2),")   →  (",ROUND(B24,2),",",ROUND(C24,2),")")</f>
        <v>(5,0)   →  (5,3)</v>
      </c>
      <c r="E23" s="27"/>
      <c r="F23" s="54" t="s">
        <v>28</v>
      </c>
      <c r="G23" s="53">
        <f>G22</f>
        <v>-1.9300000000000002</v>
      </c>
      <c r="H23" s="51">
        <f>H22</f>
        <v>7.03</v>
      </c>
    </row>
    <row r="24" spans="1:8" x14ac:dyDescent="0.25">
      <c r="A24" s="26"/>
      <c r="B24" s="8">
        <f>B23</f>
        <v>5</v>
      </c>
      <c r="C24" s="8">
        <f>C20</f>
        <v>3</v>
      </c>
      <c r="D24" s="27"/>
      <c r="E24" s="27"/>
      <c r="F24" s="55"/>
      <c r="G24" s="53">
        <f>G23</f>
        <v>-1.9300000000000002</v>
      </c>
      <c r="H24" s="51">
        <f>H23+F6</f>
        <v>12.05</v>
      </c>
    </row>
    <row r="25" spans="1:8" x14ac:dyDescent="0.25">
      <c r="A25" s="47" t="s">
        <v>18</v>
      </c>
      <c r="B25" s="2">
        <f>B24</f>
        <v>5</v>
      </c>
      <c r="C25" s="2">
        <f>C24</f>
        <v>3</v>
      </c>
      <c r="D25" s="28" t="str">
        <f>CONCATENATE("(",ROUND(B25,),",",ROUND(C25,2),")   →  (",ROUND(B26,2),",",ROUND(C26,2),")")</f>
        <v>(5,3)   →  (0,97,7,03)</v>
      </c>
      <c r="E25" s="28"/>
      <c r="F25" s="56" t="s">
        <v>17</v>
      </c>
      <c r="G25" s="57">
        <f>G24</f>
        <v>-1.9300000000000002</v>
      </c>
      <c r="H25" s="58">
        <f>H24</f>
        <v>12.05</v>
      </c>
    </row>
    <row r="26" spans="1:8" x14ac:dyDescent="0.25">
      <c r="A26" s="47"/>
      <c r="B26" s="2">
        <f>B25+E5</f>
        <v>0.96999999999999975</v>
      </c>
      <c r="C26" s="2">
        <f>C25+F5</f>
        <v>7.03</v>
      </c>
      <c r="D26" s="28"/>
      <c r="E26" s="28"/>
      <c r="F26" s="59"/>
      <c r="G26" s="57">
        <f>G25+E7</f>
        <v>-6.9499999999999993</v>
      </c>
      <c r="H26" s="58">
        <f>H25+F7</f>
        <v>7.0300000000000011</v>
      </c>
    </row>
    <row r="27" spans="1:8" x14ac:dyDescent="0.25">
      <c r="A27" s="23" t="s">
        <v>25</v>
      </c>
      <c r="B27" s="2">
        <f>B25</f>
        <v>5</v>
      </c>
      <c r="C27" s="2">
        <f>C25</f>
        <v>3</v>
      </c>
      <c r="D27" s="28" t="str">
        <f>CONCATENATE("(",ROUND(B27,),",",ROUND(C27,2),")   →  (",ROUND(B28,2),",",ROUND(C28,2),")")</f>
        <v>(5,3)   →  (0,97,3)</v>
      </c>
      <c r="E27" s="28"/>
      <c r="F27" s="60" t="s">
        <v>29</v>
      </c>
      <c r="G27" s="57">
        <f>G25</f>
        <v>-1.9300000000000002</v>
      </c>
      <c r="H27" s="58">
        <f>H25</f>
        <v>12.05</v>
      </c>
    </row>
    <row r="28" spans="1:8" x14ac:dyDescent="0.25">
      <c r="A28" s="24"/>
      <c r="B28" s="2">
        <f>B27+E5</f>
        <v>0.96999999999999975</v>
      </c>
      <c r="C28" s="2">
        <f>C27</f>
        <v>3</v>
      </c>
      <c r="D28" s="28"/>
      <c r="E28" s="28"/>
      <c r="F28" s="61"/>
      <c r="G28" s="57">
        <f>G27+E7</f>
        <v>-6.9499999999999993</v>
      </c>
      <c r="H28" s="58">
        <f>H27</f>
        <v>12.05</v>
      </c>
    </row>
    <row r="29" spans="1:8" x14ac:dyDescent="0.25">
      <c r="A29" s="23" t="s">
        <v>33</v>
      </c>
      <c r="B29" s="2">
        <f>B28</f>
        <v>0.96999999999999975</v>
      </c>
      <c r="C29" s="2">
        <f>C28</f>
        <v>3</v>
      </c>
      <c r="D29" s="28" t="str">
        <f>CONCATENATE("(",ROUND(B29,),",",ROUND(C29,2),")   →  (",ROUND(B20,2),",",ROUND(C20,2),")")</f>
        <v>(1,3)   →  (5,3)</v>
      </c>
      <c r="E29" s="28"/>
      <c r="F29" s="60" t="s">
        <v>34</v>
      </c>
      <c r="G29" s="57">
        <f>G28</f>
        <v>-6.9499999999999993</v>
      </c>
      <c r="H29" s="58">
        <f>H28</f>
        <v>12.05</v>
      </c>
    </row>
    <row r="30" spans="1:8" x14ac:dyDescent="0.25">
      <c r="A30" s="24"/>
      <c r="B30" s="2">
        <f>B29</f>
        <v>0.96999999999999975</v>
      </c>
      <c r="C30" s="2">
        <f>C29+F5</f>
        <v>7.03</v>
      </c>
      <c r="D30" s="28"/>
      <c r="E30" s="28"/>
      <c r="F30" s="61"/>
      <c r="G30" s="57">
        <f>G29</f>
        <v>-6.9499999999999993</v>
      </c>
      <c r="H30" s="58">
        <f>H29+F7</f>
        <v>7.0300000000000011</v>
      </c>
    </row>
  </sheetData>
  <mergeCells count="29">
    <mergeCell ref="A29:A30"/>
    <mergeCell ref="D29:E30"/>
    <mergeCell ref="F29:F30"/>
    <mergeCell ref="A25:A26"/>
    <mergeCell ref="D25:E26"/>
    <mergeCell ref="F25:F26"/>
    <mergeCell ref="A27:A28"/>
    <mergeCell ref="D27:E28"/>
    <mergeCell ref="F27:F28"/>
    <mergeCell ref="F19:F20"/>
    <mergeCell ref="A21:A22"/>
    <mergeCell ref="D21:E22"/>
    <mergeCell ref="F21:F22"/>
    <mergeCell ref="A23:A24"/>
    <mergeCell ref="D23:E24"/>
    <mergeCell ref="F23:F24"/>
    <mergeCell ref="A13:C13"/>
    <mergeCell ref="D14:E15"/>
    <mergeCell ref="A16:C16"/>
    <mergeCell ref="D17:E18"/>
    <mergeCell ref="A19:A20"/>
    <mergeCell ref="D19:E20"/>
    <mergeCell ref="A1:G2"/>
    <mergeCell ref="D9:D10"/>
    <mergeCell ref="E11:F11"/>
    <mergeCell ref="A12:B12"/>
    <mergeCell ref="C12:D12"/>
    <mergeCell ref="E12:F12"/>
    <mergeCell ref="G9:G10"/>
  </mergeCell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Juan Camilo Rodríguez Forero</cp:lastModifiedBy>
  <dcterms:created xsi:type="dcterms:W3CDTF">2023-04-14T20:40:27Z</dcterms:created>
  <dcterms:modified xsi:type="dcterms:W3CDTF">2023-06-04T00:12:36Z</dcterms:modified>
</cp:coreProperties>
</file>