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i5c\OneDrive\Escritorio\Mariana Henao y Maria Fernanda Piedrahita\"/>
    </mc:Choice>
  </mc:AlternateContent>
  <xr:revisionPtr revIDLastSave="0" documentId="8_{C3CC44E6-F607-4627-B290-98570AFAE686}" xr6:coauthVersionLast="47" xr6:coauthVersionMax="47" xr10:uidLastSave="{00000000-0000-0000-0000-000000000000}"/>
  <bookViews>
    <workbookView xWindow="-120" yWindow="-120" windowWidth="20730" windowHeight="11040" xr2:uid="{19A33AF6-4560-45BC-9389-1771E277F2C4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2" i="1"/>
  <c r="J11" i="1"/>
  <c r="J10" i="1"/>
  <c r="J9" i="1"/>
  <c r="J8" i="1"/>
  <c r="J6" i="1"/>
  <c r="J5" i="1"/>
  <c r="J4" i="1"/>
</calcChain>
</file>

<file path=xl/sharedStrings.xml><?xml version="1.0" encoding="utf-8"?>
<sst xmlns="http://schemas.openxmlformats.org/spreadsheetml/2006/main" count="79" uniqueCount="36">
  <si>
    <t>Tipo</t>
  </si>
  <si>
    <t>Nombre Caso</t>
  </si>
  <si>
    <t xml:space="preserve">Entradas </t>
  </si>
  <si>
    <t>Normal</t>
  </si>
  <si>
    <t>Error</t>
  </si>
  <si>
    <t>Sexo</t>
  </si>
  <si>
    <t>Edad</t>
  </si>
  <si>
    <t>Semanas</t>
  </si>
  <si>
    <t>Salario Promedio</t>
  </si>
  <si>
    <t>% Reemplazo</t>
  </si>
  <si>
    <t>Mujer, 57 años,1.000 semanas</t>
  </si>
  <si>
    <t>Mujer</t>
  </si>
  <si>
    <t>Hombre</t>
  </si>
  <si>
    <t>Entidad</t>
  </si>
  <si>
    <t>Colpensiones</t>
  </si>
  <si>
    <t>Hombre, 62 años, 1.300 semanas</t>
  </si>
  <si>
    <t>Hombre, 62 años, 1.800 semanas</t>
  </si>
  <si>
    <t>Ideal</t>
  </si>
  <si>
    <t>Hombre, 62 años, 900 semanas</t>
  </si>
  <si>
    <t>No cumple con el minimo de semanas cotizadas</t>
  </si>
  <si>
    <t>Extraordinario</t>
  </si>
  <si>
    <t>Saldo Acomulado</t>
  </si>
  <si>
    <t>Hombre, 62 años, saldo acomulado $350.000.000</t>
  </si>
  <si>
    <t>Porvenir</t>
  </si>
  <si>
    <t>Pension Mensual</t>
  </si>
  <si>
    <t>No Aplica</t>
  </si>
  <si>
    <t>Mujer, 57 años, saldo acomulado $280.000.000</t>
  </si>
  <si>
    <t>Mujer, 57 años, saldo acomulado $850.000.000</t>
  </si>
  <si>
    <t>Protección</t>
  </si>
  <si>
    <t>Salidas</t>
  </si>
  <si>
    <t>Mujer, 56 años, saldo acomulado $900.000.000</t>
  </si>
  <si>
    <t>Mujer, 35 años, invalidez total</t>
  </si>
  <si>
    <t>Hombre, 44 años, ivalidez no calificada</t>
  </si>
  <si>
    <t>Hombre, 62 años, 2.200 semanas</t>
  </si>
  <si>
    <t>Mujer,50 años,950 semanas, diagnóstico psiquiátrico severo</t>
  </si>
  <si>
    <t>Colfondos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</si>
</sst>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#,##0.000"/>
    <numFmt numFmtId="165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1" xfId="1" applyFont="1" applyBorder="1"/>
    <xf numFmtId="4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3ED6F-0386-4370-8464-6BC9A33C2DD9}">
  <dimension ref="A2:M15"/>
  <sheetViews>
    <sheetView tabSelected="1" zoomScale="76" zoomScaleNormal="76" workbookViewId="0">
      <selection activeCell="B3" sqref="B3"/>
    </sheetView>
  </sheetViews>
  <sheetFormatPr baseColWidth="10" defaultRowHeight="15" x14ac:dyDescent="0.25"/>
  <cols>
    <col min="1" max="1" width="16.42578125" customWidth="1"/>
    <col min="2" max="2" width="51" customWidth="1"/>
    <col min="6" max="6" width="17.5703125" customWidth="1"/>
    <col min="7" max="7" width="18.42578125" customWidth="1"/>
    <col min="8" max="8" width="16.7109375" customWidth="1"/>
    <col min="9" max="9" width="45.28515625" customWidth="1"/>
    <col min="10" max="10" width="44.7109375" customWidth="1"/>
    <col min="11" max="11" width="14.42578125" customWidth="1"/>
    <col min="13" max="13" width="13.28515625" customWidth="1"/>
  </cols>
  <sheetData>
    <row r="2" spans="1:13" x14ac:dyDescent="0.25">
      <c r="A2" s="4" t="s">
        <v>0</v>
      </c>
      <c r="B2" s="4" t="s">
        <v>1</v>
      </c>
      <c r="C2" s="13" t="s">
        <v>2</v>
      </c>
      <c r="D2" s="13"/>
      <c r="E2" s="13"/>
      <c r="F2" s="13"/>
      <c r="G2" s="13"/>
      <c r="H2" s="13"/>
      <c r="I2" s="13"/>
      <c r="J2" s="4" t="s">
        <v>29</v>
      </c>
    </row>
    <row r="3" spans="1:13" x14ac:dyDescent="0.25">
      <c r="A3" s="4"/>
      <c r="B3" s="4"/>
      <c r="C3" s="4" t="s">
        <v>5</v>
      </c>
      <c r="D3" s="4" t="s">
        <v>6</v>
      </c>
      <c r="E3" s="4" t="s">
        <v>7</v>
      </c>
      <c r="F3" s="4" t="s">
        <v>8</v>
      </c>
      <c r="G3" s="4" t="s">
        <v>21</v>
      </c>
      <c r="H3" s="4" t="s">
        <v>9</v>
      </c>
      <c r="I3" s="4" t="s">
        <v>13</v>
      </c>
      <c r="J3" s="4" t="s">
        <v>24</v>
      </c>
      <c r="K3" s="5"/>
      <c r="L3" s="5"/>
      <c r="M3" s="5"/>
    </row>
    <row r="4" spans="1:13" x14ac:dyDescent="0.25">
      <c r="A4" s="4" t="s">
        <v>20</v>
      </c>
      <c r="B4" s="4" t="s">
        <v>10</v>
      </c>
      <c r="C4" s="4" t="s">
        <v>11</v>
      </c>
      <c r="D4" s="4">
        <v>57</v>
      </c>
      <c r="E4" s="8">
        <v>1</v>
      </c>
      <c r="F4" s="9">
        <v>2000000</v>
      </c>
      <c r="G4" s="9" t="s">
        <v>25</v>
      </c>
      <c r="H4" s="10">
        <v>0.65</v>
      </c>
      <c r="I4" s="10" t="s">
        <v>14</v>
      </c>
      <c r="J4" s="9">
        <f>F4*H4</f>
        <v>1300000</v>
      </c>
    </row>
    <row r="5" spans="1:13" x14ac:dyDescent="0.25">
      <c r="A5" s="4" t="s">
        <v>3</v>
      </c>
      <c r="B5" s="4" t="s">
        <v>15</v>
      </c>
      <c r="C5" s="4" t="s">
        <v>12</v>
      </c>
      <c r="D5" s="4">
        <v>62</v>
      </c>
      <c r="E5" s="11">
        <v>1.3</v>
      </c>
      <c r="F5" s="9">
        <v>3000000</v>
      </c>
      <c r="G5" s="9" t="s">
        <v>25</v>
      </c>
      <c r="H5" s="4">
        <v>0.65</v>
      </c>
      <c r="I5" s="4" t="s">
        <v>14</v>
      </c>
      <c r="J5" s="9">
        <f>F5*H5</f>
        <v>1950000</v>
      </c>
    </row>
    <row r="6" spans="1:13" x14ac:dyDescent="0.25">
      <c r="A6" s="4" t="s">
        <v>17</v>
      </c>
      <c r="B6" s="4" t="s">
        <v>16</v>
      </c>
      <c r="C6" s="4" t="s">
        <v>12</v>
      </c>
      <c r="D6" s="4">
        <v>62</v>
      </c>
      <c r="E6" s="11">
        <v>1.8</v>
      </c>
      <c r="F6" s="9">
        <v>4000000</v>
      </c>
      <c r="G6" s="9" t="s">
        <v>25</v>
      </c>
      <c r="H6" s="10">
        <v>0.8</v>
      </c>
      <c r="I6" s="4" t="s">
        <v>14</v>
      </c>
      <c r="J6" s="9">
        <f>F6*H6</f>
        <v>3200000</v>
      </c>
    </row>
    <row r="7" spans="1:13" x14ac:dyDescent="0.25">
      <c r="A7" s="14" t="s">
        <v>4</v>
      </c>
      <c r="B7" s="4" t="s">
        <v>18</v>
      </c>
      <c r="C7" s="4" t="s">
        <v>12</v>
      </c>
      <c r="D7" s="4">
        <v>62</v>
      </c>
      <c r="E7" s="4">
        <v>900</v>
      </c>
      <c r="F7" s="9">
        <v>2500000</v>
      </c>
      <c r="G7" s="9" t="s">
        <v>25</v>
      </c>
      <c r="H7" s="4" t="s">
        <v>25</v>
      </c>
      <c r="I7" s="4" t="s">
        <v>14</v>
      </c>
      <c r="J7" s="12" t="s">
        <v>19</v>
      </c>
    </row>
    <row r="8" spans="1:13" x14ac:dyDescent="0.25">
      <c r="A8" s="4" t="s">
        <v>3</v>
      </c>
      <c r="B8" s="4" t="s">
        <v>22</v>
      </c>
      <c r="C8" s="4" t="s">
        <v>12</v>
      </c>
      <c r="D8" s="4">
        <v>62</v>
      </c>
      <c r="E8" s="4" t="s">
        <v>25</v>
      </c>
      <c r="F8" s="9">
        <v>3000000</v>
      </c>
      <c r="G8" s="9">
        <v>350000000</v>
      </c>
      <c r="H8" s="4" t="s">
        <v>25</v>
      </c>
      <c r="I8" s="4" t="s">
        <v>23</v>
      </c>
      <c r="J8" s="12">
        <f>G8/171</f>
        <v>2046783.6257309942</v>
      </c>
    </row>
    <row r="9" spans="1:13" x14ac:dyDescent="0.25">
      <c r="A9" s="4" t="s">
        <v>3</v>
      </c>
      <c r="B9" s="4" t="s">
        <v>26</v>
      </c>
      <c r="C9" s="4" t="s">
        <v>11</v>
      </c>
      <c r="D9" s="4">
        <v>57</v>
      </c>
      <c r="E9" s="4" t="s">
        <v>25</v>
      </c>
      <c r="F9" s="9">
        <v>2500000</v>
      </c>
      <c r="G9" s="9">
        <v>280000000</v>
      </c>
      <c r="H9" s="4" t="s">
        <v>25</v>
      </c>
      <c r="I9" s="4" t="s">
        <v>23</v>
      </c>
      <c r="J9" s="12">
        <f>G9/195</f>
        <v>1435897.435897436</v>
      </c>
    </row>
    <row r="10" spans="1:13" x14ac:dyDescent="0.25">
      <c r="A10" s="4" t="s">
        <v>17</v>
      </c>
      <c r="B10" s="4" t="s">
        <v>27</v>
      </c>
      <c r="C10" s="4" t="s">
        <v>11</v>
      </c>
      <c r="D10" s="4">
        <v>57</v>
      </c>
      <c r="E10" s="11">
        <v>2.1</v>
      </c>
      <c r="F10" s="9">
        <v>6800000</v>
      </c>
      <c r="G10" s="9">
        <v>850000000</v>
      </c>
      <c r="H10" s="4" t="s">
        <v>25</v>
      </c>
      <c r="I10" s="4" t="s">
        <v>28</v>
      </c>
      <c r="J10" s="12">
        <f>G10/125</f>
        <v>6800000</v>
      </c>
    </row>
    <row r="11" spans="1:13" x14ac:dyDescent="0.25">
      <c r="A11" s="4" t="s">
        <v>20</v>
      </c>
      <c r="B11" s="4" t="s">
        <v>30</v>
      </c>
      <c r="C11" s="4" t="s">
        <v>11</v>
      </c>
      <c r="D11" s="4">
        <v>56</v>
      </c>
      <c r="E11" s="11">
        <v>1.6</v>
      </c>
      <c r="F11" s="9">
        <v>6000000</v>
      </c>
      <c r="G11" s="9">
        <v>900000000</v>
      </c>
      <c r="H11" s="4" t="s">
        <v>25</v>
      </c>
      <c r="I11" s="4" t="s">
        <v>23</v>
      </c>
      <c r="J11" s="12">
        <f>G11/150</f>
        <v>6000000</v>
      </c>
    </row>
    <row r="12" spans="1:13" x14ac:dyDescent="0.25">
      <c r="A12" s="4" t="s">
        <v>20</v>
      </c>
      <c r="B12" s="4" t="s">
        <v>31</v>
      </c>
      <c r="C12" s="4" t="s">
        <v>11</v>
      </c>
      <c r="D12" s="4">
        <v>35</v>
      </c>
      <c r="E12" s="4">
        <v>500</v>
      </c>
      <c r="F12" s="9">
        <v>2800000</v>
      </c>
      <c r="G12" s="9">
        <v>120000000</v>
      </c>
      <c r="H12" s="4" t="s">
        <v>25</v>
      </c>
      <c r="I12" s="4" t="s">
        <v>28</v>
      </c>
      <c r="J12" s="12">
        <f>G12/63.16</f>
        <v>1899936.6687777075</v>
      </c>
    </row>
    <row r="13" spans="1:13" x14ac:dyDescent="0.25">
      <c r="A13" s="14" t="s">
        <v>4</v>
      </c>
      <c r="B13" s="4" t="s">
        <v>32</v>
      </c>
      <c r="C13" s="4" t="s">
        <v>12</v>
      </c>
      <c r="D13" s="4">
        <v>44</v>
      </c>
      <c r="E13" s="4">
        <v>1200</v>
      </c>
      <c r="F13" s="9">
        <v>2500000</v>
      </c>
      <c r="G13" s="4" t="s">
        <v>25</v>
      </c>
      <c r="H13" s="4" t="s">
        <v>25</v>
      </c>
      <c r="I13" s="4" t="s">
        <v>14</v>
      </c>
      <c r="J13" s="4" t="s">
        <v>25</v>
      </c>
    </row>
    <row r="14" spans="1:13" x14ac:dyDescent="0.25">
      <c r="A14" s="4" t="s">
        <v>20</v>
      </c>
      <c r="B14" s="4" t="s">
        <v>33</v>
      </c>
      <c r="C14" s="4" t="s">
        <v>12</v>
      </c>
      <c r="D14" s="4">
        <v>62</v>
      </c>
      <c r="E14" s="6">
        <v>2.2000000000000002</v>
      </c>
      <c r="F14" s="1">
        <v>30000000</v>
      </c>
      <c r="G14" s="3" t="s">
        <v>25</v>
      </c>
      <c r="H14" s="7">
        <v>0.8</v>
      </c>
      <c r="I14" s="4" t="s">
        <v>14</v>
      </c>
      <c r="J14" s="2">
        <f>F14*H14</f>
        <v>24000000</v>
      </c>
    </row>
    <row r="15" spans="1:13" x14ac:dyDescent="0.25">
      <c r="A15" s="14" t="s">
        <v>20</v>
      </c>
      <c r="B15" s="4" t="s">
        <v>34</v>
      </c>
      <c r="C15" s="4" t="s">
        <v>11</v>
      </c>
      <c r="D15" s="4">
        <v>50</v>
      </c>
      <c r="E15" s="3">
        <v>950</v>
      </c>
      <c r="F15" s="1">
        <v>2500000</v>
      </c>
      <c r="G15" s="3" t="s">
        <v>25</v>
      </c>
      <c r="H15" s="4" t="s">
        <v>25</v>
      </c>
      <c r="I15" s="4" t="s">
        <v>35</v>
      </c>
      <c r="J15" s="1">
        <v>2000000</v>
      </c>
    </row>
  </sheetData>
  <mergeCells count="1">
    <mergeCell ref="C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Piedrahita Montoya</dc:creator>
  <cp:lastModifiedBy>Maria Fernanda Piedrahita Montoya</cp:lastModifiedBy>
  <dcterms:created xsi:type="dcterms:W3CDTF">2025-07-27T22:50:47Z</dcterms:created>
  <dcterms:modified xsi:type="dcterms:W3CDTF">2025-08-14T01:15:36Z</dcterms:modified>
</cp:coreProperties>
</file>