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2DA594C-9412-4ADA-9383-B3353AE2DD6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F39" i="1"/>
  <c r="G38" i="1"/>
  <c r="F38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 l="1"/>
  <c r="F29" i="1"/>
  <c r="G28" i="1"/>
  <c r="F28" i="1"/>
  <c r="G27" i="1"/>
  <c r="F27" i="1"/>
  <c r="G26" i="1"/>
  <c r="F26" i="1"/>
  <c r="G25" i="1"/>
  <c r="F25" i="1"/>
  <c r="G24" i="1"/>
  <c r="F24" i="1"/>
  <c r="G7" i="1" l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G6" i="1"/>
  <c r="F6" i="1"/>
</calcChain>
</file>

<file path=xl/sharedStrings.xml><?xml version="1.0" encoding="utf-8"?>
<sst xmlns="http://schemas.openxmlformats.org/spreadsheetml/2006/main" count="118" uniqueCount="59">
  <si>
    <t>Circuit Testing</t>
  </si>
  <si>
    <t>ID</t>
  </si>
  <si>
    <t>VPP</t>
  </si>
  <si>
    <t>Impedance - R</t>
  </si>
  <si>
    <t>Impedance - C</t>
  </si>
  <si>
    <t>Cutoff - Fc</t>
  </si>
  <si>
    <r>
      <t xml:space="preserve">Time Constant - </t>
    </r>
    <r>
      <rPr>
        <sz val="11"/>
        <color theme="1"/>
        <rFont val="Calibri"/>
        <family val="2"/>
      </rPr>
      <t>τ</t>
    </r>
  </si>
  <si>
    <t>Total Poles</t>
  </si>
  <si>
    <t>Description</t>
  </si>
  <si>
    <t>Notes</t>
  </si>
  <si>
    <t>Ret Diode, Par. RC</t>
  </si>
  <si>
    <t>two peaks</t>
  </si>
  <si>
    <t>--</t>
  </si>
  <si>
    <t>Two Peaks, dirty Signal</t>
  </si>
  <si>
    <t>1.01</t>
  </si>
  <si>
    <t>1.02</t>
  </si>
  <si>
    <t>1.03</t>
  </si>
  <si>
    <t>1.04</t>
  </si>
  <si>
    <t>Two Peaks, Clean Signal, too clean</t>
  </si>
  <si>
    <t>1.05</t>
  </si>
  <si>
    <t>Saw Tooth</t>
  </si>
  <si>
    <t>1.06</t>
  </si>
  <si>
    <t>Two Peaks, Secod Bigger? (Ressonance)</t>
  </si>
  <si>
    <t>1.07</t>
  </si>
  <si>
    <t>1.08</t>
  </si>
  <si>
    <t>Too Small, Clean</t>
  </si>
  <si>
    <t>Dirty, no use</t>
  </si>
  <si>
    <t>1.09</t>
  </si>
  <si>
    <t>Fast Response, Two High</t>
  </si>
  <si>
    <t>1.10</t>
  </si>
  <si>
    <t>Below 470k R --&gt; No Good</t>
  </si>
  <si>
    <t>Ret Diode, Par. RC &amp; D</t>
  </si>
  <si>
    <t>2.01</t>
  </si>
  <si>
    <t>Small but fairly clean, big peaks</t>
  </si>
  <si>
    <t>2.02</t>
  </si>
  <si>
    <t>Same as above</t>
  </si>
  <si>
    <t>2.03</t>
  </si>
  <si>
    <t>Stable Signal. Good Peak</t>
  </si>
  <si>
    <t>2.04</t>
  </si>
  <si>
    <t>2.5</t>
  </si>
  <si>
    <t>Stable, Two peaks</t>
  </si>
  <si>
    <t>2.05</t>
  </si>
  <si>
    <t>Too Slow Response</t>
  </si>
  <si>
    <t>2.06</t>
  </si>
  <si>
    <t>Accurate, Two Capacitors</t>
  </si>
  <si>
    <t>2.07</t>
  </si>
  <si>
    <t>Accurate, Three Capacitors</t>
  </si>
  <si>
    <t>2.08</t>
  </si>
  <si>
    <t>Ret Diode, Par. RC                                            Z - 12mm / X - 8mm Piezo</t>
  </si>
  <si>
    <t>3.01Z</t>
  </si>
  <si>
    <t>3.01X</t>
  </si>
  <si>
    <t>Only RC, Stable, enough Info?</t>
  </si>
  <si>
    <t>3.02Z</t>
  </si>
  <si>
    <t>3.02X</t>
  </si>
  <si>
    <t>Kinda Stable, very good reading</t>
  </si>
  <si>
    <t>3.03Z</t>
  </si>
  <si>
    <t>3.03X</t>
  </si>
  <si>
    <t>Two Diodes (Par and Ser), Perfect! More voltage maybe (Z not so much)</t>
  </si>
  <si>
    <t>4.01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</si>
</sst>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0" applyNumberFormat="0" applyAlignment="0" applyProtection="0"/>
  </cellStyleXfs>
  <cellXfs count="57">
    <xf numFmtId="0" fontId="0" fillId="0" borderId="0" xfId="0"/>
    <xf numFmtId="0" fontId="0" fillId="10" borderId="0" xfId="0" applyFill="1" applyAlignment="1">
      <alignment horizontal="center" vertical="center"/>
    </xf>
    <xf numFmtId="11" fontId="0" fillId="10" borderId="0" xfId="0" applyNumberFormat="1" applyFill="1" applyAlignment="1">
      <alignment horizontal="center" vertical="center"/>
    </xf>
    <xf numFmtId="0" fontId="0" fillId="10" borderId="0" xfId="0" quotePrefix="1" applyFill="1" applyAlignment="1">
      <alignment horizontal="center" vertical="center"/>
    </xf>
    <xf numFmtId="0" fontId="0" fillId="10" borderId="0" xfId="1" applyNumberFormat="1" applyFont="1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11" fontId="0" fillId="11" borderId="0" xfId="0" applyNumberFormat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6" fillId="9" borderId="11" xfId="5" applyBorder="1" applyAlignment="1">
      <alignment horizontal="center" vertical="center"/>
    </xf>
    <xf numFmtId="0" fontId="6" fillId="9" borderId="12" xfId="5" applyBorder="1" applyAlignment="1">
      <alignment horizontal="center" vertical="center"/>
    </xf>
    <xf numFmtId="0" fontId="5" fillId="8" borderId="9" xfId="4" applyBorder="1" applyAlignment="1">
      <alignment horizontal="center" vertical="center"/>
    </xf>
    <xf numFmtId="0" fontId="4" fillId="7" borderId="9" xfId="3" applyBorder="1" applyAlignment="1">
      <alignment horizontal="center" vertical="center"/>
    </xf>
    <xf numFmtId="0" fontId="3" fillId="6" borderId="9" xfId="2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1" fontId="0" fillId="10" borderId="2" xfId="0" applyNumberFormat="1" applyFill="1" applyBorder="1" applyAlignment="1">
      <alignment horizontal="center" vertical="center"/>
    </xf>
    <xf numFmtId="0" fontId="0" fillId="10" borderId="2" xfId="0" quotePrefix="1" applyFill="1" applyBorder="1" applyAlignment="1">
      <alignment horizontal="center" vertical="center"/>
    </xf>
    <xf numFmtId="0" fontId="0" fillId="10" borderId="0" xfId="0" quotePrefix="1" applyFill="1" applyAlignment="1">
      <alignment horizontal="center"/>
    </xf>
    <xf numFmtId="0" fontId="0" fillId="11" borderId="14" xfId="0" applyFill="1" applyBorder="1" applyAlignment="1">
      <alignment horizontal="center" vertical="center"/>
    </xf>
    <xf numFmtId="11" fontId="0" fillId="11" borderId="14" xfId="0" applyNumberFormat="1" applyFill="1" applyBorder="1" applyAlignment="1">
      <alignment horizontal="center" vertical="center"/>
    </xf>
    <xf numFmtId="11" fontId="0" fillId="11" borderId="14" xfId="0" applyNumberFormat="1" applyFill="1" applyBorder="1" applyAlignment="1">
      <alignment horizontal="center"/>
    </xf>
    <xf numFmtId="0" fontId="0" fillId="11" borderId="14" xfId="0" quotePrefix="1" applyFill="1" applyBorder="1" applyAlignment="1">
      <alignment horizontal="center"/>
    </xf>
    <xf numFmtId="0" fontId="4" fillId="7" borderId="18" xfId="3" applyBorder="1" applyAlignment="1">
      <alignment horizontal="center"/>
    </xf>
    <xf numFmtId="0" fontId="6" fillId="9" borderId="19" xfId="5" applyBorder="1" applyAlignment="1">
      <alignment horizontal="center"/>
    </xf>
    <xf numFmtId="0" fontId="6" fillId="9" borderId="20" xfId="5" applyBorder="1" applyAlignment="1">
      <alignment horizontal="center"/>
    </xf>
    <xf numFmtId="0" fontId="3" fillId="6" borderId="21" xfId="2" applyBorder="1" applyAlignment="1">
      <alignment horizontal="center"/>
    </xf>
    <xf numFmtId="0" fontId="4" fillId="7" borderId="21" xfId="3" applyBorder="1" applyAlignment="1">
      <alignment horizontal="center" vertical="center"/>
    </xf>
    <xf numFmtId="0" fontId="5" fillId="8" borderId="21" xfId="4" applyBorder="1" applyAlignment="1">
      <alignment horizontal="center" vertical="center"/>
    </xf>
    <xf numFmtId="0" fontId="3" fillId="6" borderId="22" xfId="2" applyBorder="1" applyAlignment="1">
      <alignment horizontal="center"/>
    </xf>
    <xf numFmtId="0" fontId="0" fillId="2" borderId="23" xfId="0" applyFill="1" applyBorder="1"/>
    <xf numFmtId="0" fontId="0" fillId="2" borderId="21" xfId="0" applyFill="1" applyBorder="1"/>
    <xf numFmtId="0" fontId="0" fillId="2" borderId="22" xfId="0" applyFill="1" applyBorder="1"/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11" fontId="0" fillId="10" borderId="14" xfId="0" applyNumberFormat="1" applyFill="1" applyBorder="1" applyAlignment="1">
      <alignment horizontal="center" vertical="center"/>
    </xf>
    <xf numFmtId="0" fontId="0" fillId="10" borderId="14" xfId="0" quotePrefix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5" fillId="8" borderId="13" xfId="4" applyBorder="1" applyAlignment="1">
      <alignment horizontal="center" vertical="center"/>
    </xf>
    <xf numFmtId="0" fontId="5" fillId="8" borderId="16" xfId="4" applyBorder="1" applyAlignment="1">
      <alignment horizontal="center" vertical="center"/>
    </xf>
    <xf numFmtId="0" fontId="3" fillId="6" borderId="21" xfId="2" applyBorder="1" applyAlignment="1">
      <alignment horizontal="center" vertical="center"/>
    </xf>
    <xf numFmtId="0" fontId="3" fillId="6" borderId="21" xfId="2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6">
    <cellStyle name="Correto" xfId="2" builtinId="26"/>
    <cellStyle name="Entrada" xfId="5" builtinId="20"/>
    <cellStyle name="Incorreto" xfId="3" builtinId="27"/>
    <cellStyle name="Neutro" xfId="4" builtinId="28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2" workbookViewId="0">
      <selection activeCell="C30" sqref="C30"/>
    </sheetView>
  </sheetViews>
  <sheetFormatPr defaultRowHeight="15" x14ac:dyDescent="0.25"/>
  <cols>
    <col min="1" max="1" width="17.28515625" customWidth="1"/>
    <col min="2" max="2" width="25.85546875" customWidth="1"/>
    <col min="3" max="3" width="23.85546875" customWidth="1"/>
    <col min="4" max="4" width="25" customWidth="1"/>
    <col min="5" max="5" width="21.7109375" customWidth="1"/>
    <col min="6" max="6" width="19.42578125" customWidth="1"/>
    <col min="7" max="7" width="22.7109375" customWidth="1"/>
    <col min="8" max="8" width="31" customWidth="1"/>
    <col min="9" max="9" width="31.28515625" customWidth="1"/>
    <col min="10" max="10" width="45.5703125" customWidth="1"/>
    <col min="11" max="11" width="15.5703125" customWidth="1"/>
  </cols>
  <sheetData>
    <row r="1" spans="1:11" x14ac:dyDescent="0.25">
      <c r="A1" s="29"/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 x14ac:dyDescent="0.3">
      <c r="A2" s="30"/>
      <c r="B2" s="49"/>
      <c r="C2" s="49"/>
      <c r="D2" s="49"/>
      <c r="E2" s="49"/>
      <c r="F2" s="49"/>
      <c r="G2" s="49"/>
      <c r="H2" s="49"/>
      <c r="I2" s="49"/>
      <c r="J2" s="49"/>
      <c r="K2" s="50"/>
    </row>
    <row r="3" spans="1:11" ht="15.75" thickBot="1" x14ac:dyDescent="0.3">
      <c r="A3" s="30"/>
      <c r="B3" s="51"/>
      <c r="C3" s="51"/>
      <c r="D3" s="51"/>
      <c r="E3" s="51"/>
      <c r="F3" s="51"/>
      <c r="G3" s="51"/>
      <c r="H3" s="51"/>
      <c r="I3" s="51"/>
      <c r="J3" s="51"/>
      <c r="K3" s="52"/>
    </row>
    <row r="4" spans="1:11" x14ac:dyDescent="0.25">
      <c r="A4" s="30"/>
      <c r="B4" s="55" t="s">
        <v>1</v>
      </c>
      <c r="C4" s="53" t="s">
        <v>2</v>
      </c>
      <c r="D4" s="53" t="s">
        <v>3</v>
      </c>
      <c r="E4" s="53" t="s">
        <v>4</v>
      </c>
      <c r="F4" s="53" t="s">
        <v>5</v>
      </c>
      <c r="G4" s="53" t="s">
        <v>6</v>
      </c>
      <c r="H4" s="53" t="s">
        <v>7</v>
      </c>
      <c r="I4" s="53" t="s">
        <v>8</v>
      </c>
      <c r="J4" s="53" t="s">
        <v>9</v>
      </c>
    </row>
    <row r="5" spans="1:11" ht="15.75" thickBot="1" x14ac:dyDescent="0.3">
      <c r="A5" s="30"/>
      <c r="B5" s="56"/>
      <c r="C5" s="54"/>
      <c r="D5" s="54"/>
      <c r="E5" s="54"/>
      <c r="F5" s="54"/>
      <c r="G5" s="54"/>
      <c r="H5" s="54"/>
      <c r="I5" s="54"/>
      <c r="J5" s="54"/>
    </row>
    <row r="6" spans="1:11" x14ac:dyDescent="0.25">
      <c r="A6" s="30"/>
      <c r="B6" s="14" t="s">
        <v>14</v>
      </c>
      <c r="C6" s="14">
        <v>5</v>
      </c>
      <c r="D6" s="15">
        <v>1000000</v>
      </c>
      <c r="E6" s="15">
        <v>2.1999999999999998E-8</v>
      </c>
      <c r="F6" s="15">
        <f>1/(2*PI()*D6*E6)</f>
        <v>7.2343155950861533</v>
      </c>
      <c r="G6" s="15">
        <f>D6*E6</f>
        <v>2.1999999999999999E-2</v>
      </c>
      <c r="H6" s="16" t="s">
        <v>12</v>
      </c>
      <c r="I6" s="45" t="s">
        <v>10</v>
      </c>
      <c r="J6" s="9" t="s">
        <v>11</v>
      </c>
    </row>
    <row r="7" spans="1:11" x14ac:dyDescent="0.25">
      <c r="A7" s="30"/>
      <c r="B7" s="1" t="s">
        <v>15</v>
      </c>
      <c r="C7" s="1">
        <v>5</v>
      </c>
      <c r="D7" s="2">
        <v>1000000</v>
      </c>
      <c r="E7" s="2">
        <v>6.9999999999999998E-9</v>
      </c>
      <c r="F7" s="2">
        <f t="shared" ref="F7:F23" si="0">1/(2*PI()*D7*E7)</f>
        <v>22.736420441699334</v>
      </c>
      <c r="G7" s="2">
        <f t="shared" ref="G7:G23" si="1">D7*E7</f>
        <v>7.0000000000000001E-3</v>
      </c>
      <c r="H7" s="3" t="s">
        <v>12</v>
      </c>
      <c r="I7" s="46"/>
      <c r="J7" s="10" t="s">
        <v>13</v>
      </c>
    </row>
    <row r="8" spans="1:11" x14ac:dyDescent="0.25">
      <c r="A8" s="30"/>
      <c r="B8" s="1" t="s">
        <v>16</v>
      </c>
      <c r="C8" s="1">
        <v>5</v>
      </c>
      <c r="D8" s="2">
        <v>1000000</v>
      </c>
      <c r="E8" s="2">
        <v>2.0000000000000001E-9</v>
      </c>
      <c r="F8" s="2">
        <f t="shared" si="0"/>
        <v>79.57747154594766</v>
      </c>
      <c r="G8" s="2">
        <f t="shared" si="1"/>
        <v>2E-3</v>
      </c>
      <c r="H8" s="3" t="s">
        <v>12</v>
      </c>
      <c r="I8" s="46"/>
      <c r="J8" s="10" t="s">
        <v>13</v>
      </c>
    </row>
    <row r="9" spans="1:11" x14ac:dyDescent="0.25">
      <c r="A9" s="30"/>
      <c r="B9" s="1" t="s">
        <v>17</v>
      </c>
      <c r="C9" s="1">
        <v>5</v>
      </c>
      <c r="D9" s="2">
        <v>1000000</v>
      </c>
      <c r="E9" s="2">
        <v>4.0000000000000001E-8</v>
      </c>
      <c r="F9" s="2">
        <f t="shared" si="0"/>
        <v>3.9788735772973833</v>
      </c>
      <c r="G9" s="2">
        <f t="shared" si="1"/>
        <v>0.04</v>
      </c>
      <c r="H9" s="3" t="s">
        <v>12</v>
      </c>
      <c r="I9" s="46"/>
      <c r="J9" s="11" t="s">
        <v>18</v>
      </c>
    </row>
    <row r="10" spans="1:11" x14ac:dyDescent="0.25">
      <c r="A10" s="30"/>
      <c r="B10" s="1" t="s">
        <v>19</v>
      </c>
      <c r="C10" s="1">
        <v>2.7</v>
      </c>
      <c r="D10" s="2">
        <v>1000000</v>
      </c>
      <c r="E10" s="2">
        <v>2.2000000000000001E-7</v>
      </c>
      <c r="F10" s="2">
        <f t="shared" si="0"/>
        <v>0.72343155950861526</v>
      </c>
      <c r="G10" s="2">
        <f t="shared" si="1"/>
        <v>0.22</v>
      </c>
      <c r="H10" s="3" t="s">
        <v>12</v>
      </c>
      <c r="I10" s="46"/>
      <c r="J10" s="12" t="s">
        <v>20</v>
      </c>
    </row>
    <row r="11" spans="1:11" x14ac:dyDescent="0.25">
      <c r="A11" s="30"/>
      <c r="B11" s="1" t="s">
        <v>21</v>
      </c>
      <c r="C11" s="4">
        <v>5</v>
      </c>
      <c r="D11" s="2">
        <v>680000</v>
      </c>
      <c r="E11" s="2">
        <v>2.1999999999999998E-8</v>
      </c>
      <c r="F11" s="2">
        <f t="shared" si="0"/>
        <v>10.63869940453846</v>
      </c>
      <c r="G11" s="2">
        <f t="shared" si="1"/>
        <v>1.4959999999999999E-2</v>
      </c>
      <c r="H11" s="3" t="s">
        <v>12</v>
      </c>
      <c r="I11" s="46"/>
      <c r="J11" s="11" t="s">
        <v>22</v>
      </c>
    </row>
    <row r="12" spans="1:11" x14ac:dyDescent="0.25">
      <c r="A12" s="30"/>
      <c r="B12" s="1" t="s">
        <v>23</v>
      </c>
      <c r="C12" s="1">
        <v>2</v>
      </c>
      <c r="D12" s="2">
        <v>680000</v>
      </c>
      <c r="E12" s="2">
        <v>2.2000000000000001E-7</v>
      </c>
      <c r="F12" s="2">
        <f t="shared" si="0"/>
        <v>1.0638699404538459</v>
      </c>
      <c r="G12" s="2">
        <f t="shared" si="1"/>
        <v>0.14960000000000001</v>
      </c>
      <c r="H12" s="3" t="s">
        <v>12</v>
      </c>
      <c r="I12" s="46"/>
      <c r="J12" s="13" t="s">
        <v>25</v>
      </c>
    </row>
    <row r="13" spans="1:11" x14ac:dyDescent="0.25">
      <c r="A13" s="30"/>
      <c r="B13" s="1" t="s">
        <v>24</v>
      </c>
      <c r="C13" s="1">
        <v>5</v>
      </c>
      <c r="D13" s="2">
        <v>680000</v>
      </c>
      <c r="E13" s="3" t="s">
        <v>12</v>
      </c>
      <c r="F13" s="2">
        <v>0</v>
      </c>
      <c r="G13" s="2">
        <v>0</v>
      </c>
      <c r="H13" s="3" t="s">
        <v>12</v>
      </c>
      <c r="I13" s="46"/>
      <c r="J13" s="12" t="s">
        <v>26</v>
      </c>
    </row>
    <row r="14" spans="1:11" x14ac:dyDescent="0.25">
      <c r="A14" s="30"/>
      <c r="B14" s="1" t="s">
        <v>27</v>
      </c>
      <c r="C14" s="1">
        <v>5</v>
      </c>
      <c r="D14" s="2">
        <v>680000</v>
      </c>
      <c r="E14" s="2">
        <v>8.4999999999999996E-10</v>
      </c>
      <c r="F14" s="2">
        <f t="shared" si="0"/>
        <v>275.35457282334835</v>
      </c>
      <c r="G14" s="2">
        <f t="shared" si="1"/>
        <v>5.7799999999999995E-4</v>
      </c>
      <c r="H14" s="3" t="s">
        <v>12</v>
      </c>
      <c r="I14" s="46"/>
      <c r="J14" s="10" t="s">
        <v>28</v>
      </c>
    </row>
    <row r="15" spans="1:11" x14ac:dyDescent="0.25">
      <c r="A15" s="30"/>
      <c r="B15" s="1" t="s">
        <v>29</v>
      </c>
      <c r="C15" s="1">
        <v>3</v>
      </c>
      <c r="D15" s="2">
        <v>470000</v>
      </c>
      <c r="E15" s="2">
        <v>2.2000000000000001E-7</v>
      </c>
      <c r="F15" s="2">
        <f t="shared" si="0"/>
        <v>1.5392160840608833</v>
      </c>
      <c r="G15" s="2">
        <f t="shared" si="1"/>
        <v>0.10340000000000001</v>
      </c>
      <c r="H15" s="17" t="s">
        <v>12</v>
      </c>
      <c r="I15" s="46"/>
      <c r="J15" s="22" t="s">
        <v>30</v>
      </c>
    </row>
    <row r="16" spans="1:11" x14ac:dyDescent="0.25">
      <c r="A16" s="30"/>
      <c r="B16" s="18" t="s">
        <v>32</v>
      </c>
      <c r="C16" s="18">
        <v>2</v>
      </c>
      <c r="D16" s="19">
        <v>1000000</v>
      </c>
      <c r="E16" s="20">
        <v>2.1999999999999998E-8</v>
      </c>
      <c r="F16" s="19">
        <f t="shared" si="0"/>
        <v>7.2343155950861533</v>
      </c>
      <c r="G16" s="19">
        <f t="shared" si="1"/>
        <v>2.1999999999999999E-2</v>
      </c>
      <c r="H16" s="21" t="s">
        <v>12</v>
      </c>
      <c r="I16" s="37" t="s">
        <v>31</v>
      </c>
      <c r="J16" s="23" t="s">
        <v>33</v>
      </c>
    </row>
    <row r="17" spans="1:10" x14ac:dyDescent="0.25">
      <c r="A17" s="30"/>
      <c r="B17" s="6" t="s">
        <v>34</v>
      </c>
      <c r="C17" s="6">
        <v>2</v>
      </c>
      <c r="D17" s="5">
        <v>1000000</v>
      </c>
      <c r="E17" s="7">
        <v>1E-8</v>
      </c>
      <c r="F17" s="5">
        <f t="shared" si="0"/>
        <v>15.915494309189533</v>
      </c>
      <c r="G17" s="5">
        <f t="shared" si="1"/>
        <v>0.01</v>
      </c>
      <c r="H17" s="8" t="s">
        <v>12</v>
      </c>
      <c r="I17" s="38"/>
      <c r="J17" s="24" t="s">
        <v>35</v>
      </c>
    </row>
    <row r="18" spans="1:10" x14ac:dyDescent="0.25">
      <c r="A18" s="30"/>
      <c r="B18" s="6" t="s">
        <v>36</v>
      </c>
      <c r="C18" s="6">
        <v>3</v>
      </c>
      <c r="D18" s="5">
        <v>1000000</v>
      </c>
      <c r="E18" s="7">
        <v>4.0000000000000002E-9</v>
      </c>
      <c r="F18" s="5">
        <f t="shared" si="0"/>
        <v>39.78873577297383</v>
      </c>
      <c r="G18" s="5">
        <f t="shared" si="1"/>
        <v>4.0000000000000001E-3</v>
      </c>
      <c r="H18" s="8" t="s">
        <v>12</v>
      </c>
      <c r="I18" s="38"/>
      <c r="J18" s="25" t="s">
        <v>37</v>
      </c>
    </row>
    <row r="19" spans="1:10" x14ac:dyDescent="0.25">
      <c r="A19" s="30"/>
      <c r="B19" s="6" t="s">
        <v>38</v>
      </c>
      <c r="C19" s="6" t="s">
        <v>39</v>
      </c>
      <c r="D19" s="5">
        <v>1000000</v>
      </c>
      <c r="E19" s="7">
        <v>8.4999999999999996E-10</v>
      </c>
      <c r="F19" s="5">
        <f t="shared" si="0"/>
        <v>187.24110951987689</v>
      </c>
      <c r="G19" s="5">
        <f t="shared" si="1"/>
        <v>8.4999999999999995E-4</v>
      </c>
      <c r="H19" s="8" t="s">
        <v>12</v>
      </c>
      <c r="I19" s="38"/>
      <c r="J19" s="25" t="s">
        <v>40</v>
      </c>
    </row>
    <row r="20" spans="1:10" x14ac:dyDescent="0.25">
      <c r="A20" s="30"/>
      <c r="B20" s="6" t="s">
        <v>41</v>
      </c>
      <c r="C20" s="6">
        <v>2</v>
      </c>
      <c r="D20" s="5">
        <v>1000000</v>
      </c>
      <c r="E20" s="7">
        <v>2.2000000000000001E-7</v>
      </c>
      <c r="F20" s="5">
        <f t="shared" si="0"/>
        <v>0.72343155950861526</v>
      </c>
      <c r="G20" s="5">
        <f t="shared" si="1"/>
        <v>0.22</v>
      </c>
      <c r="H20" s="8" t="s">
        <v>12</v>
      </c>
      <c r="I20" s="38"/>
      <c r="J20" s="26" t="s">
        <v>42</v>
      </c>
    </row>
    <row r="21" spans="1:10" x14ac:dyDescent="0.25">
      <c r="A21" s="30"/>
      <c r="B21" s="6" t="s">
        <v>43</v>
      </c>
      <c r="C21" s="6" t="s">
        <v>39</v>
      </c>
      <c r="D21" s="5">
        <v>1000000</v>
      </c>
      <c r="E21" s="7">
        <v>1.6999999999999999E-7</v>
      </c>
      <c r="F21" s="5">
        <f t="shared" si="0"/>
        <v>0.93620554759938446</v>
      </c>
      <c r="G21" s="5">
        <f t="shared" si="1"/>
        <v>0.16999999999999998</v>
      </c>
      <c r="H21" s="8" t="s">
        <v>12</v>
      </c>
      <c r="I21" s="38"/>
      <c r="J21" s="27" t="s">
        <v>44</v>
      </c>
    </row>
    <row r="22" spans="1:10" x14ac:dyDescent="0.25">
      <c r="A22" s="30"/>
      <c r="B22" s="6" t="s">
        <v>45</v>
      </c>
      <c r="C22" s="6" t="s">
        <v>39</v>
      </c>
      <c r="D22" s="5">
        <v>1000000</v>
      </c>
      <c r="E22" s="7">
        <v>2.5500000000000001E-9</v>
      </c>
      <c r="F22" s="5">
        <f t="shared" si="0"/>
        <v>62.413703173292284</v>
      </c>
      <c r="G22" s="5">
        <f t="shared" si="1"/>
        <v>2.5500000000000002E-3</v>
      </c>
      <c r="H22" s="8" t="s">
        <v>12</v>
      </c>
      <c r="I22" s="38"/>
      <c r="J22" s="27" t="s">
        <v>46</v>
      </c>
    </row>
    <row r="23" spans="1:10" x14ac:dyDescent="0.25">
      <c r="A23" s="30"/>
      <c r="B23" s="6" t="s">
        <v>47</v>
      </c>
      <c r="C23" s="6">
        <v>2</v>
      </c>
      <c r="D23" s="7">
        <v>680000</v>
      </c>
      <c r="E23" s="7">
        <v>2.5500000000000001E-9</v>
      </c>
      <c r="F23" s="5">
        <f t="shared" si="0"/>
        <v>91.784857607782783</v>
      </c>
      <c r="G23" s="5">
        <f t="shared" si="1"/>
        <v>1.7340000000000001E-3</v>
      </c>
      <c r="H23" s="8" t="s">
        <v>12</v>
      </c>
      <c r="I23" s="38"/>
      <c r="J23" s="28" t="s">
        <v>40</v>
      </c>
    </row>
    <row r="24" spans="1:10" ht="15" customHeight="1" x14ac:dyDescent="0.25">
      <c r="A24" s="30"/>
      <c r="B24" s="32" t="s">
        <v>49</v>
      </c>
      <c r="C24" s="33">
        <v>5</v>
      </c>
      <c r="D24" s="34">
        <v>1000000</v>
      </c>
      <c r="E24" s="34">
        <v>4.0000000000000002E-9</v>
      </c>
      <c r="F24" s="34">
        <f>1/(2*PI()*D24*E24)</f>
        <v>39.78873577297383</v>
      </c>
      <c r="G24" s="34">
        <f>D24*E24</f>
        <v>4.0000000000000001E-3</v>
      </c>
      <c r="H24" s="35" t="s">
        <v>12</v>
      </c>
      <c r="I24" s="39" t="s">
        <v>48</v>
      </c>
      <c r="J24" s="41" t="s">
        <v>51</v>
      </c>
    </row>
    <row r="25" spans="1:10" x14ac:dyDescent="0.25">
      <c r="A25" s="30"/>
      <c r="B25" s="36" t="s">
        <v>50</v>
      </c>
      <c r="C25" s="1">
        <v>5</v>
      </c>
      <c r="D25" s="2">
        <v>1000000</v>
      </c>
      <c r="E25" s="2">
        <v>4.0000000000000002E-9</v>
      </c>
      <c r="F25" s="2">
        <f t="shared" ref="F25:F30" si="2">1/(2*PI()*D25*E25)</f>
        <v>39.78873577297383</v>
      </c>
      <c r="G25" s="2">
        <f t="shared" ref="G25:G30" si="3">D25*E25</f>
        <v>4.0000000000000001E-3</v>
      </c>
      <c r="H25" s="3" t="s">
        <v>12</v>
      </c>
      <c r="I25" s="40"/>
      <c r="J25" s="42"/>
    </row>
    <row r="26" spans="1:10" x14ac:dyDescent="0.25">
      <c r="A26" s="30"/>
      <c r="B26" s="36" t="s">
        <v>52</v>
      </c>
      <c r="C26" s="1">
        <v>5</v>
      </c>
      <c r="D26" s="2">
        <v>1000000</v>
      </c>
      <c r="E26" s="2">
        <v>6.9999999999999998E-9</v>
      </c>
      <c r="F26" s="2">
        <f t="shared" si="2"/>
        <v>22.736420441699334</v>
      </c>
      <c r="G26" s="2">
        <f t="shared" si="3"/>
        <v>7.0000000000000001E-3</v>
      </c>
      <c r="H26" s="3" t="s">
        <v>12</v>
      </c>
      <c r="I26" s="40"/>
      <c r="J26" s="43" t="s">
        <v>54</v>
      </c>
    </row>
    <row r="27" spans="1:10" x14ac:dyDescent="0.25">
      <c r="A27" s="30"/>
      <c r="B27" s="36" t="s">
        <v>53</v>
      </c>
      <c r="C27" s="1">
        <v>5</v>
      </c>
      <c r="D27" s="2">
        <v>1000000</v>
      </c>
      <c r="E27" s="2">
        <v>6.9999999999999998E-9</v>
      </c>
      <c r="F27" s="2">
        <f t="shared" si="2"/>
        <v>22.736420441699334</v>
      </c>
      <c r="G27" s="2">
        <f t="shared" si="3"/>
        <v>7.0000000000000001E-3</v>
      </c>
      <c r="H27" s="3" t="s">
        <v>12</v>
      </c>
      <c r="I27" s="40"/>
      <c r="J27" s="43"/>
    </row>
    <row r="28" spans="1:10" x14ac:dyDescent="0.25">
      <c r="A28" s="30"/>
      <c r="B28" s="36" t="s">
        <v>55</v>
      </c>
      <c r="C28" s="1">
        <v>2</v>
      </c>
      <c r="D28" s="2">
        <v>1000000</v>
      </c>
      <c r="E28" s="2">
        <v>2.2000000000000001E-7</v>
      </c>
      <c r="F28" s="2">
        <f t="shared" si="2"/>
        <v>0.72343155950861526</v>
      </c>
      <c r="G28" s="2">
        <f t="shared" si="3"/>
        <v>0.22</v>
      </c>
      <c r="H28" s="3" t="s">
        <v>12</v>
      </c>
      <c r="I28" s="40"/>
      <c r="J28" s="44" t="s">
        <v>57</v>
      </c>
    </row>
    <row r="29" spans="1:10" ht="15.75" thickBot="1" x14ac:dyDescent="0.3">
      <c r="A29" s="30"/>
      <c r="B29" s="36" t="s">
        <v>56</v>
      </c>
      <c r="C29" s="4">
        <v>2</v>
      </c>
      <c r="D29" s="2">
        <v>1000000</v>
      </c>
      <c r="E29" s="2">
        <v>2.1999999999999998E-8</v>
      </c>
      <c r="F29" s="2">
        <f t="shared" si="2"/>
        <v>7.2343155950861533</v>
      </c>
      <c r="G29" s="2">
        <f t="shared" si="3"/>
        <v>2.1999999999999999E-2</v>
      </c>
      <c r="H29" s="3" t="s">
        <v>12</v>
      </c>
      <c r="I29" s="40"/>
      <c r="J29" s="44"/>
    </row>
    <row r="30" spans="1:10" x14ac:dyDescent="0.25">
      <c r="A30" s="30"/>
      <c r="B30" s="14" t="s">
        <v>58</v>
      </c>
      <c r="C30" s="14">
        <v>5</v>
      </c>
      <c r="D30" s="15">
        <v>1000000</v>
      </c>
      <c r="E30" s="15">
        <v>2.1999999999999998E-8</v>
      </c>
      <c r="F30" s="15">
        <f>1/(2*PI()*D30*E30)</f>
        <v>7.2343155950861533</v>
      </c>
      <c r="G30" s="15">
        <f>D30*E30</f>
        <v>2.1999999999999999E-2</v>
      </c>
      <c r="H30" s="16" t="s">
        <v>12</v>
      </c>
      <c r="I30" s="45" t="s">
        <v>10</v>
      </c>
      <c r="J30" s="9" t="s">
        <v>11</v>
      </c>
    </row>
    <row r="31" spans="1:10" x14ac:dyDescent="0.25">
      <c r="A31" s="30"/>
      <c r="B31" s="1" t="s">
        <v>15</v>
      </c>
      <c r="C31" s="1">
        <v>5</v>
      </c>
      <c r="D31" s="2">
        <v>1000000</v>
      </c>
      <c r="E31" s="2">
        <v>6.9999999999999998E-9</v>
      </c>
      <c r="F31" s="2">
        <f t="shared" ref="F31:F39" si="4">1/(2*PI()*D31*E31)</f>
        <v>22.736420441699334</v>
      </c>
      <c r="G31" s="2">
        <f t="shared" ref="G31:G39" si="5">D31*E31</f>
        <v>7.0000000000000001E-3</v>
      </c>
      <c r="H31" s="3" t="s">
        <v>12</v>
      </c>
      <c r="I31" s="46"/>
      <c r="J31" s="10" t="s">
        <v>13</v>
      </c>
    </row>
    <row r="32" spans="1:10" x14ac:dyDescent="0.25">
      <c r="A32" s="30"/>
      <c r="B32" s="1" t="s">
        <v>16</v>
      </c>
      <c r="C32" s="1">
        <v>5</v>
      </c>
      <c r="D32" s="2">
        <v>1000000</v>
      </c>
      <c r="E32" s="2">
        <v>2.0000000000000001E-9</v>
      </c>
      <c r="F32" s="2">
        <f t="shared" si="4"/>
        <v>79.57747154594766</v>
      </c>
      <c r="G32" s="2">
        <f t="shared" si="5"/>
        <v>2E-3</v>
      </c>
      <c r="H32" s="3" t="s">
        <v>12</v>
      </c>
      <c r="I32" s="46"/>
      <c r="J32" s="10" t="s">
        <v>13</v>
      </c>
    </row>
    <row r="33" spans="1:10" x14ac:dyDescent="0.25">
      <c r="A33" s="30"/>
      <c r="B33" s="1" t="s">
        <v>17</v>
      </c>
      <c r="C33" s="1">
        <v>5</v>
      </c>
      <c r="D33" s="2">
        <v>1000000</v>
      </c>
      <c r="E33" s="2">
        <v>4.0000000000000001E-8</v>
      </c>
      <c r="F33" s="2">
        <f t="shared" si="4"/>
        <v>3.9788735772973833</v>
      </c>
      <c r="G33" s="2">
        <f t="shared" si="5"/>
        <v>0.04</v>
      </c>
      <c r="H33" s="3" t="s">
        <v>12</v>
      </c>
      <c r="I33" s="46"/>
      <c r="J33" s="11" t="s">
        <v>18</v>
      </c>
    </row>
    <row r="34" spans="1:10" x14ac:dyDescent="0.25">
      <c r="A34" s="30"/>
      <c r="B34" s="1" t="s">
        <v>19</v>
      </c>
      <c r="C34" s="1">
        <v>2.7</v>
      </c>
      <c r="D34" s="2">
        <v>1000000</v>
      </c>
      <c r="E34" s="2">
        <v>2.2000000000000001E-7</v>
      </c>
      <c r="F34" s="2">
        <f t="shared" si="4"/>
        <v>0.72343155950861526</v>
      </c>
      <c r="G34" s="2">
        <f t="shared" si="5"/>
        <v>0.22</v>
      </c>
      <c r="H34" s="3" t="s">
        <v>12</v>
      </c>
      <c r="I34" s="46"/>
      <c r="J34" s="12" t="s">
        <v>20</v>
      </c>
    </row>
    <row r="35" spans="1:10" x14ac:dyDescent="0.25">
      <c r="A35" s="30"/>
      <c r="B35" s="1" t="s">
        <v>21</v>
      </c>
      <c r="C35" s="4">
        <v>5</v>
      </c>
      <c r="D35" s="2">
        <v>680000</v>
      </c>
      <c r="E35" s="2">
        <v>2.1999999999999998E-8</v>
      </c>
      <c r="F35" s="2">
        <f t="shared" si="4"/>
        <v>10.63869940453846</v>
      </c>
      <c r="G35" s="2">
        <f t="shared" si="5"/>
        <v>1.4959999999999999E-2</v>
      </c>
      <c r="H35" s="3" t="s">
        <v>12</v>
      </c>
      <c r="I35" s="46"/>
      <c r="J35" s="11" t="s">
        <v>22</v>
      </c>
    </row>
    <row r="36" spans="1:10" x14ac:dyDescent="0.25">
      <c r="A36" s="30"/>
      <c r="B36" s="1" t="s">
        <v>23</v>
      </c>
      <c r="C36" s="1">
        <v>2</v>
      </c>
      <c r="D36" s="2">
        <v>680000</v>
      </c>
      <c r="E36" s="2">
        <v>2.2000000000000001E-7</v>
      </c>
      <c r="F36" s="2">
        <f t="shared" si="4"/>
        <v>1.0638699404538459</v>
      </c>
      <c r="G36" s="2">
        <f t="shared" si="5"/>
        <v>0.14960000000000001</v>
      </c>
      <c r="H36" s="3" t="s">
        <v>12</v>
      </c>
      <c r="I36" s="46"/>
      <c r="J36" s="13" t="s">
        <v>25</v>
      </c>
    </row>
    <row r="37" spans="1:10" x14ac:dyDescent="0.25">
      <c r="A37" s="30"/>
      <c r="B37" s="1" t="s">
        <v>24</v>
      </c>
      <c r="C37" s="1">
        <v>5</v>
      </c>
      <c r="D37" s="2">
        <v>680000</v>
      </c>
      <c r="E37" s="3" t="s">
        <v>12</v>
      </c>
      <c r="F37" s="2">
        <v>0</v>
      </c>
      <c r="G37" s="2">
        <v>0</v>
      </c>
      <c r="H37" s="3" t="s">
        <v>12</v>
      </c>
      <c r="I37" s="46"/>
      <c r="J37" s="12" t="s">
        <v>26</v>
      </c>
    </row>
    <row r="38" spans="1:10" x14ac:dyDescent="0.25">
      <c r="A38" s="30"/>
      <c r="B38" s="1" t="s">
        <v>27</v>
      </c>
      <c r="C38" s="1">
        <v>5</v>
      </c>
      <c r="D38" s="2">
        <v>680000</v>
      </c>
      <c r="E38" s="2">
        <v>8.4999999999999996E-10</v>
      </c>
      <c r="F38" s="2">
        <f t="shared" ref="F38:F39" si="6">1/(2*PI()*D38*E38)</f>
        <v>275.35457282334835</v>
      </c>
      <c r="G38" s="2">
        <f t="shared" ref="G38:G39" si="7">D38*E38</f>
        <v>5.7799999999999995E-4</v>
      </c>
      <c r="H38" s="3" t="s">
        <v>12</v>
      </c>
      <c r="I38" s="46"/>
      <c r="J38" s="10" t="s">
        <v>28</v>
      </c>
    </row>
    <row r="39" spans="1:10" x14ac:dyDescent="0.25">
      <c r="A39" s="30"/>
      <c r="B39" s="1" t="s">
        <v>29</v>
      </c>
      <c r="C39" s="1">
        <v>3</v>
      </c>
      <c r="D39" s="2">
        <v>470000</v>
      </c>
      <c r="E39" s="2">
        <v>2.2000000000000001E-7</v>
      </c>
      <c r="F39" s="2">
        <f t="shared" si="6"/>
        <v>1.5392160840608833</v>
      </c>
      <c r="G39" s="2">
        <f t="shared" si="7"/>
        <v>0.10340000000000001</v>
      </c>
      <c r="H39" s="17" t="s">
        <v>12</v>
      </c>
      <c r="I39" s="46"/>
      <c r="J39" s="22" t="s">
        <v>30</v>
      </c>
    </row>
    <row r="40" spans="1:10" x14ac:dyDescent="0.25">
      <c r="A40" s="30"/>
    </row>
    <row r="41" spans="1:10" x14ac:dyDescent="0.25">
      <c r="A41" s="30"/>
    </row>
    <row r="42" spans="1:10" x14ac:dyDescent="0.25">
      <c r="A42" s="30"/>
    </row>
    <row r="43" spans="1:10" x14ac:dyDescent="0.25">
      <c r="A43" s="30"/>
    </row>
    <row r="44" spans="1:10" x14ac:dyDescent="0.25">
      <c r="A44" s="30"/>
    </row>
    <row r="45" spans="1:10" x14ac:dyDescent="0.25">
      <c r="A45" s="30"/>
    </row>
    <row r="46" spans="1:10" x14ac:dyDescent="0.25">
      <c r="A46" s="30"/>
    </row>
    <row r="47" spans="1:10" x14ac:dyDescent="0.25">
      <c r="A47" s="30"/>
    </row>
    <row r="48" spans="1:10" x14ac:dyDescent="0.25">
      <c r="A48" s="30"/>
    </row>
    <row r="49" spans="1:1" x14ac:dyDescent="0.25">
      <c r="A49" s="31"/>
    </row>
  </sheetData>
  <mergeCells count="18">
    <mergeCell ref="I24:I29"/>
    <mergeCell ref="I30:I39"/>
    <mergeCell ref="I6:I15"/>
    <mergeCell ref="B1:K2"/>
    <mergeCell ref="B3:K3"/>
    <mergeCell ref="I4:I5"/>
    <mergeCell ref="J4:J5"/>
    <mergeCell ref="B4:B5"/>
    <mergeCell ref="C4:C5"/>
    <mergeCell ref="D4:D5"/>
    <mergeCell ref="E4:E5"/>
    <mergeCell ref="F4:F5"/>
    <mergeCell ref="G4:G5"/>
    <mergeCell ref="H4:H5"/>
    <mergeCell ref="I16:I23"/>
    <mergeCell ref="J24:J25"/>
    <mergeCell ref="J26:J27"/>
    <mergeCell ref="J28:J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2019-04-04T15:28:28Z</dcterms:modified>
</cp:coreProperties>
</file>