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I:\Users\Magali\Documents\Métiers de l'eau Réforme 2018\Année 2021-2022\Appli lieux de stage David Filaire\"/>
    </mc:Choice>
  </mc:AlternateContent>
  <xr:revisionPtr revIDLastSave="0" documentId="13_ncr:1_{7969E3A6-D9ED-4300-B28E-C9698DB20C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treprises_Complet2" sheetId="2" r:id="rId1"/>
  </sheets>
  <definedNames>
    <definedName name="_xlnm._FilterDatabase" localSheetId="0" hidden="1">Entreprises_Complet2!$A$1:$CN$57</definedName>
    <definedName name="d">Entreprises_Complet2!#REF!</definedName>
  </definedNames>
  <calcPr calcId="191029"/>
</workbook>
</file>

<file path=xl/calcChain.xml><?xml version="1.0" encoding="utf-8"?>
<calcChain xmlns="http://schemas.openxmlformats.org/spreadsheetml/2006/main">
  <c r="D48" i="2" l="1"/>
  <c r="D44" i="2"/>
  <c r="D36" i="2"/>
  <c r="D3" i="2"/>
  <c r="D4" i="2"/>
  <c r="D40" i="2"/>
  <c r="D41" i="2"/>
  <c r="D30" i="2"/>
  <c r="D5" i="2"/>
  <c r="D6" i="2"/>
  <c r="D7" i="2"/>
  <c r="D8" i="2"/>
  <c r="D39" i="2"/>
  <c r="D18" i="2"/>
  <c r="D17" i="2"/>
  <c r="D9" i="2"/>
  <c r="D10" i="2"/>
  <c r="D20" i="2"/>
  <c r="D11" i="2"/>
  <c r="D22" i="2"/>
  <c r="D27" i="2"/>
  <c r="D29" i="2"/>
  <c r="D32" i="2"/>
  <c r="D14" i="2"/>
  <c r="D13" i="2"/>
  <c r="D2" i="2"/>
  <c r="D12" i="2"/>
  <c r="D15" i="2"/>
  <c r="D16" i="2"/>
  <c r="D19" i="2"/>
  <c r="D23" i="2"/>
  <c r="D24" i="2"/>
  <c r="D25" i="2"/>
  <c r="D26" i="2"/>
  <c r="D28" i="2"/>
  <c r="D31" i="2"/>
  <c r="D33" i="2"/>
  <c r="D34" i="2"/>
  <c r="D35" i="2"/>
  <c r="D37" i="2"/>
  <c r="D38" i="2"/>
  <c r="D42" i="2"/>
  <c r="D43" i="2"/>
  <c r="D45" i="2"/>
  <c r="D46" i="2"/>
  <c r="D47" i="2"/>
  <c r="D49" i="2"/>
  <c r="D50" i="2"/>
  <c r="D51" i="2"/>
  <c r="D52" i="2"/>
  <c r="D53" i="2"/>
  <c r="D54" i="2"/>
  <c r="D56" i="2"/>
  <c r="D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BD57" i="2" l="1"/>
  <c r="BE57" i="2" s="1"/>
  <c r="BB57" i="2"/>
  <c r="BC57" i="2" s="1"/>
</calcChain>
</file>

<file path=xl/sharedStrings.xml><?xml version="1.0" encoding="utf-8"?>
<sst xmlns="http://schemas.openxmlformats.org/spreadsheetml/2006/main" count="480" uniqueCount="338">
  <si>
    <t>Alimentaire</t>
  </si>
  <si>
    <t>Produit</t>
  </si>
  <si>
    <t>Domaine</t>
  </si>
  <si>
    <t>Directeur</t>
  </si>
  <si>
    <t>Tel entreprise</t>
  </si>
  <si>
    <t>Google Maps</t>
  </si>
  <si>
    <t>Entreprise</t>
  </si>
  <si>
    <t>Rue de l'entreprise</t>
  </si>
  <si>
    <t>Ville de l'entreprise</t>
  </si>
  <si>
    <t>Code postal de l'entreprise</t>
  </si>
  <si>
    <t>Plus Code</t>
  </si>
  <si>
    <t>Année(s) de stage(s)</t>
  </si>
  <si>
    <t>Pharmaceutique</t>
  </si>
  <si>
    <t>Points  i</t>
  </si>
  <si>
    <t>Rang  i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</si>
  <si>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</si>
  <si>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</si>
  <si>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</si>
  <si>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</si>
  <si>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</si>
  <si>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</si>
  <si>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</si>
  <si>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</si>
  <si>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</si>
  <si>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</si>
  <si>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</si>
  <si>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</si>
  <si>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</si>
  <si>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</si>
  <si>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</si>
  <si>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</si>
  <si>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</si>
  <si>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</si>
  <si>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</si>
  <si>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</si>
  <si>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</si>
  <si>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</si>
  <si>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</si>
  <si>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</si>
  <si>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DeuxMilleDixNeuf  Nb D apprentis</t>
  </si>
  <si>
    <t>DeuxMilleDixNeuf  Nb D initiaux</t>
  </si>
  <si>
    <t>DeuxMillevingt Nb D apprentis</t>
  </si>
  <si>
    <t>DeuxMillevingt  Nb D initiaux</t>
  </si>
  <si>
    <t>Longitude Latitude</t>
  </si>
  <si>
    <t>Lycée</t>
  </si>
  <si>
    <t>DeuxMillevingtEtUn Nb D apprentis</t>
  </si>
  <si>
    <t>DeuxMillevingtEtUn  Nb D initiaux</t>
  </si>
  <si>
    <t>DeuxMillevingtDeux Nb D apprentis</t>
  </si>
  <si>
    <t>DeuxMillevingtDeux  Nb D initiaux</t>
  </si>
  <si>
    <t>Etudiants en  BTS Métiers de l'eau</t>
  </si>
  <si>
    <t>Lycée Pierre Gilles de Gennes</t>
  </si>
  <si>
    <t>2 route de champtercier</t>
  </si>
  <si>
    <t>Digne-les-Bains</t>
  </si>
  <si>
    <t>04 92 36 71 90</t>
  </si>
  <si>
    <t>44.07392008269911, 6.180825442328844</t>
  </si>
  <si>
    <t>http://bts-metiers-deau-digne.fr/</t>
  </si>
  <si>
    <t>Captage traitement et distribution d'eau</t>
  </si>
  <si>
    <t>43.46160753230815, 6.71054669197099</t>
  </si>
  <si>
    <t>Domaine DES SUVIERES</t>
  </si>
  <si>
    <t>CMESE(CIE MEDITERRANEENNE EXPLOIT SERVICES EAU), Puget-sur-Argens</t>
  </si>
  <si>
    <t>Puget-sur-Argens</t>
  </si>
  <si>
    <t xml:space="preserve"> Fréjus</t>
  </si>
  <si>
    <t xml:space="preserve">ZA du Capitou, 77 Via Nova </t>
  </si>
  <si>
    <t>Veolia Eau</t>
  </si>
  <si>
    <t>43.472327766316795, 6.73270438043821</t>
  </si>
  <si>
    <t>04 92 29 80 58</t>
  </si>
  <si>
    <t>Communauté d'agglomération Gap-Tallard-Durance</t>
  </si>
  <si>
    <t>Eau et Assainissement</t>
  </si>
  <si>
    <t>3 rue colonel Roux</t>
  </si>
  <si>
    <t>Gap</t>
  </si>
  <si>
    <t>44.5590708034613, 6.0805904276260465</t>
  </si>
  <si>
    <t>04 92 53 24 24</t>
  </si>
  <si>
    <t>https://www.gap-tallard-durance.fr/</t>
  </si>
  <si>
    <t>Grand Port Maritime de Marseille</t>
  </si>
  <si>
    <t>23 place de la joliette</t>
  </si>
  <si>
    <t>Marseille</t>
  </si>
  <si>
    <t>43.304905975109854, 5.365559329457209</t>
  </si>
  <si>
    <t>Eaux usées</t>
  </si>
  <si>
    <t>04 91 39 51 05</t>
  </si>
  <si>
    <t>https://www.marseille-port.fr/index</t>
  </si>
  <si>
    <t>Régie des Eaux de la Povence Verte</t>
  </si>
  <si>
    <t>12 bd Saint-Louis</t>
  </si>
  <si>
    <t>Brignoles</t>
  </si>
  <si>
    <t>04 98 05 30 50</t>
  </si>
  <si>
    <t>43.406933728520336, 6.064352685281497</t>
  </si>
  <si>
    <t>Distribution eau potable</t>
  </si>
  <si>
    <t>Environnement</t>
  </si>
  <si>
    <t>http://www.brignoles.fr/annuaire-general-20/regie-des-eaux-du-pays-de-la-provence-verte-297.html</t>
  </si>
  <si>
    <t>Eaux des collines</t>
  </si>
  <si>
    <t>ZI des Paluds, 140 Av. du Millet</t>
  </si>
  <si>
    <t>Aubagne</t>
  </si>
  <si>
    <t>04 42 62 45 00</t>
  </si>
  <si>
    <t>43.2888944824028, 5.605299245357582</t>
  </si>
  <si>
    <t>http://www.eaudescollines.fr/contact/</t>
  </si>
  <si>
    <t>04 42 66 70 00</t>
  </si>
  <si>
    <t>Le Tholonet</t>
  </si>
  <si>
    <t>https://canaldeprovence.com/</t>
  </si>
  <si>
    <t>43.52444634403558, 5.50936418528307</t>
  </si>
  <si>
    <t>Usine de depolution des eaux usées domestiques</t>
  </si>
  <si>
    <t>https://www.veolia.com/fr/carrieres</t>
  </si>
  <si>
    <t>route de Gap</t>
  </si>
  <si>
    <t>04 92 43 53 85</t>
  </si>
  <si>
    <t>44.56394285053571, 6.497731716151039</t>
  </si>
  <si>
    <t>Veolia Eau- STEP Embrun</t>
  </si>
  <si>
    <t>Suez eau- STEP La Paoute Grasse</t>
  </si>
  <si>
    <t>190 route de Cannes</t>
  </si>
  <si>
    <t>Embrun</t>
  </si>
  <si>
    <t>Grasse</t>
  </si>
  <si>
    <t>04 92 42 09 09</t>
  </si>
  <si>
    <t>43.63342328224829, 6.951349964869711</t>
  </si>
  <si>
    <t>https://www.linkedin.com/company/suez/</t>
  </si>
  <si>
    <t>https://www.linkedin.com/company/veolia-environnement/</t>
  </si>
  <si>
    <t>4 rue Klein</t>
  </si>
  <si>
    <t xml:space="preserve">04 92 32 42 10 </t>
  </si>
  <si>
    <t>Provence Alpes agglomération (  site de Château Arnoux-Saint Auban)</t>
  </si>
  <si>
    <t>https://www.provencealpesagglo.fr/eau-et-assainissement/</t>
  </si>
  <si>
    <t>44.07594179926847, 5.996428966391968</t>
  </si>
  <si>
    <t>Suez eau- Carpentras</t>
  </si>
  <si>
    <t>Carpentras</t>
  </si>
  <si>
    <t>1295 Av John F. Kennedy</t>
  </si>
  <si>
    <t>44.03985062814576, 5.032510532784664</t>
  </si>
  <si>
    <t>09 77 40 84 08</t>
  </si>
  <si>
    <t>BCM</t>
  </si>
  <si>
    <t>Service public d'assainissement non collectif</t>
  </si>
  <si>
    <t>DLVA( Durance Luberon Verdon Agglomération)</t>
  </si>
  <si>
    <t>https://www.dlva.fr/</t>
  </si>
  <si>
    <t>04 94 86 48 44</t>
  </si>
  <si>
    <t>Place de l'hotel de ville</t>
  </si>
  <si>
    <t>Manosque</t>
  </si>
  <si>
    <t>43.83384344306562, 5.78262005829959</t>
  </si>
  <si>
    <t>Fournisseur d'équipements industriels</t>
  </si>
  <si>
    <t>BWT/CILLIT Mediterranée</t>
  </si>
  <si>
    <t>103 impase Evariste Galois</t>
  </si>
  <si>
    <t>Rousset</t>
  </si>
  <si>
    <t>04 42 66 75 80</t>
  </si>
  <si>
    <t>43.4804496266345, 5.6027744341004215</t>
  </si>
  <si>
    <t>https://www.bwt.com/fr-fr/</t>
  </si>
  <si>
    <t>57 route du lac</t>
  </si>
  <si>
    <t>Valréas</t>
  </si>
  <si>
    <t>44.39141980369922, 4.996810446053387</t>
  </si>
  <si>
    <t>SAUR-Vaucluse</t>
  </si>
  <si>
    <t>https://www.linkedin.com/company/saur/</t>
  </si>
  <si>
    <t>06 87 05 88 54</t>
  </si>
  <si>
    <t>SIA-Cogolin-Gassin</t>
  </si>
  <si>
    <t>Cogolin</t>
  </si>
  <si>
    <t>04 94 54 68 08</t>
  </si>
  <si>
    <t>29 Av Georges Clémenceau</t>
  </si>
  <si>
    <t>43.251469139054294, 6.535749642950303</t>
  </si>
  <si>
    <t>http://www.sidecm.fr/plan_acces.aspx</t>
  </si>
  <si>
    <t>Société des eaux de Marseille</t>
  </si>
  <si>
    <t>https://www.eauxdemarseille.fr/</t>
  </si>
  <si>
    <t>55 boulevard des Aciéries</t>
  </si>
  <si>
    <t>43.276582057845204, 5.404115856444406</t>
  </si>
  <si>
    <t xml:space="preserve">04 91 57 62 39 </t>
  </si>
  <si>
    <t>Génétique</t>
  </si>
  <si>
    <t>Eaux de loisirs</t>
  </si>
  <si>
    <t xml:space="preserve">Regie des thermes </t>
  </si>
  <si>
    <t>29 Av des Thermes</t>
  </si>
  <si>
    <t>04 92 32 58 50</t>
  </si>
  <si>
    <t>44.079546955175246, 6.263891341113401</t>
  </si>
  <si>
    <t>https://www.thermesdignelesbains.com/</t>
  </si>
  <si>
    <t>Société du Canal de Provence</t>
  </si>
  <si>
    <t>24 bis route de Bollène</t>
  </si>
  <si>
    <t>Sainte Cécile-les-Vignes</t>
  </si>
  <si>
    <t>04 83 06 70 02</t>
  </si>
  <si>
    <t>44.247283300910894, 4.883624125774024</t>
  </si>
  <si>
    <t xml:space="preserve">04 90 39 46 54 </t>
  </si>
  <si>
    <t>Sorgues</t>
  </si>
  <si>
    <t>SITTEU ( Syndicat Intercommunal pour le Transport et le Traitement des Eaux Usées)</t>
  </si>
  <si>
    <t>http://www.sitteu.fr/</t>
  </si>
  <si>
    <t>1237 avenue Avignon</t>
  </si>
  <si>
    <t>43.99809957199414, 4.867404997235186</t>
  </si>
  <si>
    <t>43.93941083929769, 4.788306901731746</t>
  </si>
  <si>
    <t xml:space="preserve"> Avignon</t>
  </si>
  <si>
    <t>570 Chem. de Courtine,</t>
  </si>
  <si>
    <t>04 94 08 67 31</t>
  </si>
  <si>
    <t>Pont La Clue</t>
  </si>
  <si>
    <t>La Garde</t>
  </si>
  <si>
    <t>Compagnie des Eaux et de L'ozone- Veolia( station Amphora 100 000EH)</t>
  </si>
  <si>
    <t>43.111263909165245, 6.000289142948444</t>
  </si>
  <si>
    <t>270 Rue Pierre Duhem</t>
  </si>
  <si>
    <t>Suez eau- STEP Aubignan et Malaucène</t>
  </si>
  <si>
    <t>Aix-en-Provence</t>
  </si>
  <si>
    <t>43.47968892038086, 5.375468542953324</t>
  </si>
  <si>
    <t>04 42 39 32 32</t>
  </si>
  <si>
    <t>Usine d'eau potable</t>
  </si>
  <si>
    <t>295 Chemin de la Pioline</t>
  </si>
  <si>
    <t>Aix-en-Provence-Les Milles</t>
  </si>
  <si>
    <t>04 42 39 12 00</t>
  </si>
  <si>
    <t>43.50875905814158, 5.410206826863742</t>
  </si>
  <si>
    <t>Compagnie d'exploitation et de Comptage  (STEP La Pioline 165 000 EH)</t>
  </si>
  <si>
    <t>Suez eau ( STEP Digne-les Bains)</t>
  </si>
  <si>
    <t>6 chemin des relargulers</t>
  </si>
  <si>
    <t>Gréoux-les-Bains</t>
  </si>
  <si>
    <t>09 77 40 94 31</t>
  </si>
  <si>
    <t>43.75409619520056, 5.878849862095513</t>
  </si>
  <si>
    <t>Chemin des grands bassins</t>
  </si>
  <si>
    <t>La Ciotat</t>
  </si>
  <si>
    <t>https://www.eaudemarseille-metropole.fr/</t>
  </si>
  <si>
    <t>43.19970715132074, 5.590603051458919</t>
  </si>
  <si>
    <t>Cosmétique</t>
  </si>
  <si>
    <t>Réseau d'eaux usées</t>
  </si>
  <si>
    <t>Véolia Eau</t>
  </si>
  <si>
    <t>109 rue Charles de Mouchy</t>
  </si>
  <si>
    <t>Mandelieu-la-Napoule</t>
  </si>
  <si>
    <t>43.548351131702454, 6.939849533534441</t>
  </si>
  <si>
    <t>Suez eau ( STEP Cavaillon 22 500EH)</t>
  </si>
  <si>
    <t>162 avenue de Provence</t>
  </si>
  <si>
    <t>Cavaillon</t>
  </si>
  <si>
    <t>43.54838223644435, 6.939881720041175</t>
  </si>
  <si>
    <t>Véolia-Eau ( STEP des Orres)</t>
  </si>
  <si>
    <t>15 Rue des Métiers</t>
  </si>
  <si>
    <t>09 69 32 93 28</t>
  </si>
  <si>
    <t>44.56154628746544, 6.0952934047319545</t>
  </si>
  <si>
    <t>SPANC</t>
  </si>
  <si>
    <t>Provence Alpes agglomération (  Site route de Barles)</t>
  </si>
  <si>
    <t>4 boulevard Klein</t>
  </si>
  <si>
    <t>44.12241412833348, 6.233621616011329</t>
  </si>
  <si>
    <t>145 chemin des essarts</t>
  </si>
  <si>
    <t>SIVOM du littoral des Maures( STEP Cavalaire-sur-mer 68 000 EH)</t>
  </si>
  <si>
    <t>https://www.sivom-littoraldesmaures.org/</t>
  </si>
  <si>
    <t>04 94 00 46 20</t>
  </si>
  <si>
    <t>Cavalaire-sur-Mer</t>
  </si>
  <si>
    <t>SIVU d'assainissement collectif du haut verdon</t>
  </si>
  <si>
    <t>Maison de pays</t>
  </si>
  <si>
    <t>Beauvezer</t>
  </si>
  <si>
    <t>07 87 59 73 43 ou 04 92 83 56 76</t>
  </si>
  <si>
    <t>44.14317402131163, 6.59278172018079</t>
  </si>
  <si>
    <t>https://www.verdontourisme.com/offres/sivu-assainissement-haut-verdon-beauvezer-fr-2987864/</t>
  </si>
  <si>
    <t>Réseau d'eau pluviale</t>
  </si>
  <si>
    <t>CEA Cadarache</t>
  </si>
  <si>
    <t>Saint- Paul- lez- Durance</t>
  </si>
  <si>
    <t>04 42 25 70 00</t>
  </si>
  <si>
    <t>https://cadarache.cea.fr/cad</t>
  </si>
  <si>
    <t>Société des eaux de Marseille Métropole</t>
  </si>
  <si>
    <t>43.68986873659511, 5.760941369811004</t>
  </si>
  <si>
    <t>Veolia eau</t>
  </si>
  <si>
    <t>Chemin du petit Moulin</t>
  </si>
  <si>
    <t>Aix-en Provence</t>
  </si>
  <si>
    <t>Suez eau ( STEP Aix Ouest 30 000 EH))</t>
  </si>
  <si>
    <t>43.50602277824719, 5.3359992607283875</t>
  </si>
  <si>
    <t>880 Chemin de l'île</t>
  </si>
  <si>
    <t>Taradeau</t>
  </si>
  <si>
    <t>SIVU d'assainissement ( STEP Taradeau-Vidauban-les-arcs)</t>
  </si>
  <si>
    <t>43.44349228081907, 6.439110400892034</t>
  </si>
  <si>
    <t>04 94 85 21 72</t>
  </si>
  <si>
    <t>https://dracenie.com/fr</t>
  </si>
  <si>
    <t>Communauté D'Agglomération Cannes Pays de Lerins</t>
  </si>
  <si>
    <t>Cannes</t>
  </si>
  <si>
    <t>Mairie de Cannes -Hôtel de Ville- CS 50044</t>
  </si>
  <si>
    <t>04 89 82 27 00</t>
  </si>
  <si>
    <t>43.55147694330041, 7.012584999044523</t>
  </si>
  <si>
    <t>Place de la République</t>
  </si>
  <si>
    <t>Sisteron</t>
  </si>
  <si>
    <t>Mairie de Sisteron ( STEP 13 000EH)</t>
  </si>
  <si>
    <t>44.19465382548717, 5.942853299053676</t>
  </si>
  <si>
    <t>04 92 61 00 37</t>
  </si>
  <si>
    <t>https://www.sisteron.com/</t>
  </si>
  <si>
    <t>Bueau d'Etudes</t>
  </si>
  <si>
    <t>ENVEO ingénierie</t>
  </si>
  <si>
    <t>931 Boulevard de Lavaux</t>
  </si>
  <si>
    <t>43.19764776898865, 5.626948918180797</t>
  </si>
  <si>
    <t>04 42 98 81 10</t>
  </si>
  <si>
    <t>http://www.enveo.fr/</t>
  </si>
  <si>
    <t>Communauté des communes Vallée des Baux</t>
  </si>
  <si>
    <t>23 avenue des Joncades basses</t>
  </si>
  <si>
    <t>Saint Rémy-de-Provence</t>
  </si>
  <si>
    <t>04 90 54 54 20</t>
  </si>
  <si>
    <t>https://vallee-des-baux-alpilles.fr/</t>
  </si>
  <si>
    <t>43.7939853789978, 4.778008514122005</t>
  </si>
  <si>
    <t>Réseaux d'eaux usées</t>
  </si>
  <si>
    <t>Suez-eau</t>
  </si>
  <si>
    <t>Istres</t>
  </si>
  <si>
    <t>Zone d'activité de Trigance,81 Chemin de Capeaux</t>
  </si>
  <si>
    <t>43.54772349133198, 4.939282531685332</t>
  </si>
  <si>
    <t>VALORTEC</t>
  </si>
  <si>
    <t>Rognac</t>
  </si>
  <si>
    <t>04 42 78 68 06</t>
  </si>
  <si>
    <t>Montée des Pins, chemin départemental 20G,</t>
  </si>
  <si>
    <t>43.49555522225456, 5.206188152751614</t>
  </si>
  <si>
    <t>http://valortec.fr/ et https://ortec-group.com/agences/valortec-rognac/?utm_source=local&amp;utm_medium=organic&amp;utm_campaign=gmb</t>
  </si>
  <si>
    <t>Réseau d'eau potable</t>
  </si>
  <si>
    <t>Régie Eau D'Azur</t>
  </si>
  <si>
    <t>Nice</t>
  </si>
  <si>
    <t>https://eaudazur.com/mentions-legales/</t>
  </si>
  <si>
    <t>69/371 Promenade des Anglais – Le Crystal Palace – CS 53135 </t>
  </si>
  <si>
    <t>43.670969927718154, 7.22295871438849</t>
  </si>
  <si>
    <t>04 89 98 14 87</t>
  </si>
  <si>
    <t>Régie des Eaux Mairie de Puget Ville</t>
  </si>
  <si>
    <t>368 Rue de la libération</t>
  </si>
  <si>
    <t>Puget-Ville</t>
  </si>
  <si>
    <t>43.28928353682564, 6.1358425740058635</t>
  </si>
  <si>
    <t>04 94 13 82 00</t>
  </si>
  <si>
    <t>https://www.puget-ville.fr/services/eau-et-assainissement/service-des-eaux/joomlannuaire/fiche/9-service-des-eaux</t>
  </si>
  <si>
    <t>SAUR-Agence Provence Alpes à Manosque</t>
  </si>
  <si>
    <t>Zone Saint-Marurice</t>
  </si>
  <si>
    <t>43.797834702798276, 5.815429763418858</t>
  </si>
  <si>
    <t>Ancien chemin de Saint Paul</t>
  </si>
  <si>
    <t>Vence</t>
  </si>
  <si>
    <t>43.70904387693626, 7.122566230829237</t>
  </si>
  <si>
    <t>1122 Avenue Gaston de Fontmichel</t>
  </si>
  <si>
    <t>Suez Eau (STEP Aquaviva 300 000 EH)</t>
  </si>
  <si>
    <t>04 92 19 29 29</t>
  </si>
  <si>
    <t>43.5451814816118, 6.949754714218966</t>
  </si>
  <si>
    <t>SERAMM</t>
  </si>
  <si>
    <t>35 Boulevard Capitaine Gèze</t>
  </si>
  <si>
    <t>43.33125155683881, 5.370679103732755</t>
  </si>
  <si>
    <t>09 69 39 02 13</t>
  </si>
  <si>
    <t>https://www.seram-metropole.fr/services_aux_usagers/professionnels/industriels/</t>
  </si>
  <si>
    <t>Suez eau -Carpentras</t>
  </si>
  <si>
    <t xml:space="preserve">DLVA( Durance Luberon Verdon Agglomération) </t>
  </si>
  <si>
    <t>DLVA( Durance Luberon Verdon Agglomération) STEP de Villeneuve</t>
  </si>
  <si>
    <t>Réseau eau potable</t>
  </si>
  <si>
    <t>Microbiologie</t>
  </si>
  <si>
    <t>Usine eau potable</t>
  </si>
  <si>
    <t>Medical</t>
  </si>
  <si>
    <t>Industrie</t>
  </si>
  <si>
    <t>2648 RD 6007</t>
  </si>
  <si>
    <t>Villeneuve-loubet</t>
  </si>
  <si>
    <t>ALLIOS ( Fabrication de peinture)</t>
  </si>
  <si>
    <t>https://www.soframap.com/</t>
  </si>
  <si>
    <t>04 92 02 66 88</t>
  </si>
  <si>
    <t>43.62703355363094, 7.130074069535105</t>
  </si>
  <si>
    <t>Veolia Eau ( STEP Allos 20 000EH)</t>
  </si>
  <si>
    <t>le plan, D908</t>
  </si>
  <si>
    <t>Allos</t>
  </si>
  <si>
    <t>44.22506004841548, 6.632489252493137</t>
  </si>
  <si>
    <t>Dracénie Provence Verdon Agglomération</t>
  </si>
  <si>
    <t>Draguignan</t>
  </si>
  <si>
    <t>7 rue des Endronnes, Square Mozart</t>
  </si>
  <si>
    <t>https://www.dracenie.com/fr</t>
  </si>
  <si>
    <t>43.53787172818715, 6.4651867316850105</t>
  </si>
  <si>
    <t>04 94 50 16 20</t>
  </si>
  <si>
    <t>3099 Route de Cézanne</t>
  </si>
  <si>
    <t>388 Chemin du canal</t>
  </si>
  <si>
    <t>Saint-Maximin</t>
  </si>
  <si>
    <t>09 69 39 09 00</t>
  </si>
  <si>
    <t>43.42873911974564, 5.856885604694978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</si>
</sst>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0" borderId="3" xfId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wrapText="1"/>
    </xf>
    <xf numFmtId="164" fontId="7" fillId="0" borderId="10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49" fontId="7" fillId="2" borderId="13" xfId="0" applyNumberFormat="1" applyFont="1" applyFill="1" applyBorder="1" applyAlignment="1">
      <alignment horizontal="center" vertical="center" wrapText="1"/>
    </xf>
    <xf numFmtId="49" fontId="11" fillId="0" borderId="13" xfId="0" applyNumberFormat="1" applyFont="1" applyBorder="1" applyAlignment="1">
      <alignment horizontal="center" vertical="center" wrapText="1"/>
    </xf>
    <xf numFmtId="49" fontId="8" fillId="0" borderId="13" xfId="0" applyNumberFormat="1" applyFont="1" applyBorder="1" applyAlignment="1">
      <alignment horizontal="center" vertical="center" wrapText="1"/>
    </xf>
    <xf numFmtId="0" fontId="8" fillId="0" borderId="14" xfId="0" applyFont="1" applyBorder="1"/>
    <xf numFmtId="0" fontId="8" fillId="0" borderId="13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165" fontId="9" fillId="4" borderId="3" xfId="1" applyNumberFormat="1" applyFont="1" applyFill="1" applyBorder="1" applyAlignment="1">
      <alignment horizontal="center" vertical="center"/>
    </xf>
    <xf numFmtId="0" fontId="4" fillId="4" borderId="3" xfId="1" applyFill="1" applyBorder="1" applyAlignment="1">
      <alignment horizontal="center" vertical="center" wrapText="1"/>
    </xf>
    <xf numFmtId="0" fontId="4" fillId="4" borderId="3" xfId="1" quotePrefix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5" fontId="9" fillId="4" borderId="1" xfId="1" applyNumberFormat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" xfId="1" quotePrefix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">
    <cellStyle name="Hyperlink" xfId="2" xr:uid="{00000000-0005-0000-0000-000000000000}"/>
    <cellStyle name="Lien hypertexte" xfId="1" builtinId="8"/>
    <cellStyle name="Normal" xfId="0" builtinId="0"/>
    <cellStyle name="Normal 2" xfId="3" xr:uid="{AB39C91F-5634-4EE7-AA28-F7DBDFDA84D8}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company/veolia-environne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02"/>
  <sheetViews>
    <sheetView tabSelected="1" zoomScale="90" zoomScaleNormal="90" workbookViewId="0">
      <pane ySplit="1" topLeftCell="A41" activePane="bottomLeft" state="frozen"/>
      <selection activeCell="AD1" sqref="AD1"/>
      <selection pane="bottomLeft" activeCell="AS48" sqref="AS48"/>
    </sheetView>
  </sheetViews>
  <sheetFormatPr baseColWidth="10" defaultColWidth="11.42578125" defaultRowHeight="15" x14ac:dyDescent="0.25"/>
  <cols>
    <col min="1" max="1" width="16.85546875" style="22" customWidth="1"/>
    <col min="2" max="2" width="16.85546875" style="4" customWidth="1"/>
    <col min="3" max="3" width="44.85546875" style="7" customWidth="1"/>
    <col min="4" max="4" width="44.42578125" style="24" customWidth="1"/>
    <col min="5" max="12" width="30.7109375" style="24" hidden="1" customWidth="1"/>
    <col min="13" max="13" width="25.140625" style="2" hidden="1" customWidth="1"/>
    <col min="14" max="14" width="25.5703125" style="2" hidden="1" customWidth="1"/>
    <col min="15" max="15" width="26.85546875" style="2" hidden="1" customWidth="1"/>
    <col min="16" max="16" width="22.5703125" style="2" hidden="1" customWidth="1"/>
    <col min="17" max="17" width="25.140625" style="2" hidden="1" customWidth="1"/>
    <col min="18" max="18" width="25.5703125" style="2" hidden="1" customWidth="1"/>
    <col min="19" max="19" width="26.85546875" style="2" hidden="1" customWidth="1"/>
    <col min="20" max="20" width="22.5703125" style="2" hidden="1" customWidth="1"/>
    <col min="21" max="21" width="47.140625" style="2" hidden="1" customWidth="1"/>
    <col min="22" max="22" width="47.140625" style="16" hidden="1" customWidth="1"/>
    <col min="23" max="23" width="47" style="7" hidden="1" customWidth="1"/>
    <col min="24" max="24" width="32.7109375" style="2" hidden="1" customWidth="1"/>
    <col min="25" max="25" width="44" style="16" hidden="1" customWidth="1"/>
    <col min="26" max="26" width="46.140625" style="23" hidden="1" customWidth="1"/>
    <col min="27" max="27" width="47" style="2" hidden="1" customWidth="1"/>
    <col min="28" max="28" width="32.7109375" style="2" hidden="1" customWidth="1"/>
    <col min="29" max="29" width="27.140625" style="2" hidden="1" customWidth="1"/>
    <col min="30" max="30" width="46.7109375" style="7" hidden="1" customWidth="1"/>
    <col min="31" max="31" width="59.85546875" style="7" hidden="1" customWidth="1"/>
    <col min="32" max="32" width="44.42578125" style="2" hidden="1" customWidth="1"/>
    <col min="33" max="33" width="25.140625" style="2" hidden="1" customWidth="1"/>
    <col min="34" max="34" width="33.5703125" style="2" hidden="1" customWidth="1"/>
    <col min="35" max="35" width="36" style="2" hidden="1" customWidth="1"/>
    <col min="36" max="36" width="32.7109375" style="2" hidden="1" customWidth="1"/>
    <col min="37" max="37" width="25.140625" style="7" hidden="1" customWidth="1"/>
    <col min="38" max="38" width="33.5703125" style="7" hidden="1" customWidth="1"/>
    <col min="39" max="39" width="33.42578125" style="7" hidden="1" customWidth="1"/>
    <col min="40" max="40" width="37.5703125" style="2" hidden="1" customWidth="1"/>
    <col min="41" max="42" width="33.28515625" style="7" customWidth="1"/>
    <col min="43" max="43" width="33.28515625" style="8" customWidth="1"/>
    <col min="44" max="46" width="33.28515625" style="2" customWidth="1"/>
    <col min="47" max="47" width="33.28515625" style="7" hidden="1" customWidth="1"/>
    <col min="48" max="48" width="45.42578125" style="5" hidden="1" customWidth="1"/>
    <col min="49" max="49" width="17.7109375" style="2" hidden="1" customWidth="1"/>
    <col min="50" max="50" width="21.140625" style="3" hidden="1" customWidth="1"/>
    <col min="51" max="51" width="15.42578125" style="2" hidden="1" customWidth="1"/>
    <col min="52" max="52" width="37.7109375" style="2" hidden="1" customWidth="1"/>
    <col min="53" max="53" width="32.7109375" style="2" hidden="1" customWidth="1"/>
    <col min="54" max="54" width="11.42578125" style="2"/>
    <col min="55" max="55" width="24.7109375" style="2" customWidth="1"/>
    <col min="56" max="56" width="11.42578125" style="2"/>
    <col min="57" max="63" width="24.7109375" style="2" customWidth="1"/>
    <col min="64" max="64" width="19" style="2" customWidth="1"/>
    <col min="65" max="65" width="18.5703125" style="2" customWidth="1"/>
    <col min="66" max="75" width="15.7109375" style="13" customWidth="1"/>
    <col min="76" max="16384" width="11.42578125" style="2"/>
  </cols>
  <sheetData>
    <row r="1" spans="1:92" s="43" customFormat="1" ht="58.5" customHeight="1" x14ac:dyDescent="0.3">
      <c r="A1" s="28" t="s">
        <v>2</v>
      </c>
      <c r="B1" s="29" t="s">
        <v>1</v>
      </c>
      <c r="C1" s="30" t="s">
        <v>6</v>
      </c>
      <c r="D1" s="31" t="s">
        <v>11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V1" s="30"/>
      <c r="W1" s="30"/>
      <c r="X1" s="30"/>
      <c r="Y1" s="30"/>
      <c r="Z1" s="34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 t="s">
        <v>7</v>
      </c>
      <c r="AP1" s="30" t="s">
        <v>8</v>
      </c>
      <c r="AQ1" s="35" t="s">
        <v>9</v>
      </c>
      <c r="AR1" s="30" t="s">
        <v>4</v>
      </c>
      <c r="AS1" s="30" t="s">
        <v>5</v>
      </c>
      <c r="AT1" s="30" t="s">
        <v>43</v>
      </c>
      <c r="AU1" s="30" t="s">
        <v>10</v>
      </c>
      <c r="AV1" s="30" t="s">
        <v>3</v>
      </c>
      <c r="AW1" s="36"/>
      <c r="AX1" s="36"/>
      <c r="AY1" s="36"/>
      <c r="AZ1" s="36"/>
      <c r="BA1" s="36"/>
      <c r="BB1" s="37" t="s">
        <v>15</v>
      </c>
      <c r="BC1" s="38" t="s">
        <v>18</v>
      </c>
      <c r="BD1" s="37" t="s">
        <v>14</v>
      </c>
      <c r="BE1" s="38" t="s">
        <v>16</v>
      </c>
      <c r="BF1" s="39" t="s">
        <v>47</v>
      </c>
      <c r="BG1" s="39" t="s">
        <v>48</v>
      </c>
      <c r="BH1" s="39" t="s">
        <v>45</v>
      </c>
      <c r="BI1" s="39" t="s">
        <v>46</v>
      </c>
      <c r="BJ1" s="39" t="s">
        <v>41</v>
      </c>
      <c r="BK1" s="39" t="s">
        <v>42</v>
      </c>
      <c r="BL1" s="39" t="s">
        <v>39</v>
      </c>
      <c r="BM1" s="39" t="s">
        <v>40</v>
      </c>
      <c r="BN1" s="39" t="s">
        <v>19</v>
      </c>
      <c r="BO1" s="39" t="s">
        <v>20</v>
      </c>
      <c r="BP1" s="39" t="s">
        <v>21</v>
      </c>
      <c r="BQ1" s="39" t="s">
        <v>22</v>
      </c>
      <c r="BR1" s="39" t="s">
        <v>23</v>
      </c>
      <c r="BS1" s="39" t="s">
        <v>24</v>
      </c>
      <c r="BT1" s="39" t="s">
        <v>25</v>
      </c>
      <c r="BU1" s="39" t="s">
        <v>26</v>
      </c>
      <c r="BV1" s="39" t="s">
        <v>27</v>
      </c>
      <c r="BW1" s="39" t="s">
        <v>28</v>
      </c>
      <c r="BX1" s="40" t="s">
        <v>17</v>
      </c>
      <c r="BY1" s="40" t="s">
        <v>13</v>
      </c>
      <c r="BZ1" s="40"/>
      <c r="CA1" s="40"/>
      <c r="CB1" s="41" t="s">
        <v>29</v>
      </c>
      <c r="CC1" s="41" t="s">
        <v>30</v>
      </c>
      <c r="CD1" s="41" t="s">
        <v>31</v>
      </c>
      <c r="CE1" s="41" t="s">
        <v>32</v>
      </c>
      <c r="CF1" s="41" t="s">
        <v>33</v>
      </c>
      <c r="CG1" s="41"/>
      <c r="CH1" s="41"/>
      <c r="CI1" s="41" t="s">
        <v>34</v>
      </c>
      <c r="CJ1" s="41" t="s">
        <v>35</v>
      </c>
      <c r="CK1" s="41" t="s">
        <v>36</v>
      </c>
      <c r="CL1" s="41" t="s">
        <v>37</v>
      </c>
      <c r="CM1" s="41" t="s">
        <v>38</v>
      </c>
      <c r="CN1" s="42"/>
    </row>
    <row r="2" spans="1:92" s="9" customFormat="1" ht="117" customHeight="1" x14ac:dyDescent="0.25">
      <c r="A2" s="47" t="s">
        <v>200</v>
      </c>
      <c r="B2" s="47" t="s">
        <v>201</v>
      </c>
      <c r="C2" s="48" t="s">
        <v>202</v>
      </c>
      <c r="D2" s="17" t="str">
        <f t="shared" ref="D2:D33" si="0">IF(BF2&lt;&gt;0,";2022_A="&amp;BF2," ")&amp;IF(BG2&lt;&gt;0," ; 2022_i="&amp;BG2," ")&amp;IF(BH2&lt;&gt;0,";2021_A="&amp;BH2," ")&amp;IF(BI2&lt;&gt;0," ; 2021_i="&amp;BI2," ")&amp;IF(BJ2&lt;&gt;0,";2020_A="&amp;BJ2," ")&amp;IF(BK2&lt;&gt;0," ; 2020_i="&amp;BK2," ")&amp;IF(BL2&lt;&gt;0,";2019_A="&amp;BL2," ")&amp;IF(BM2&lt;&gt;0," ; 2019_i="&amp;BM2," ")&amp;IF(BN2&lt;&gt;0,";2018_A="&amp;BN2," ")&amp;IF(BO2&lt;&gt;0," ; 2018_i="&amp;BO2," ")&amp;IF(BP2&lt;&gt;0," ; 2017_A="&amp;BP2," ")&amp;IF(BQ2&lt;&gt;0," ; 2017_i="&amp;BQ2," ")&amp;IF(BR2&lt;&gt;0," ; 2016_A="&amp;BR2," ")&amp;IF(BS2&lt;&gt;0," ; 2016_i="&amp;BS2," ")&amp;IF(BT2&lt;&gt;0," ; 2015_A="&amp;BT2," ")&amp;IF(BU2&lt;&gt;0," ; 2015_i="&amp;BU2," ")&amp;IF(BV2&lt;&gt;0," ; 2014_A="&amp;BV2," ")&amp;IF(BW2&lt;&gt;0," ; 2014_i="&amp;BW2," ")</f>
        <v xml:space="preserve">            ; 2017_i=1      </v>
      </c>
      <c r="E2" s="46"/>
      <c r="F2" s="46"/>
      <c r="G2" s="46"/>
      <c r="H2" s="46"/>
      <c r="I2" s="46"/>
      <c r="J2" s="46"/>
      <c r="K2" s="46"/>
      <c r="L2" s="46"/>
      <c r="M2" s="44"/>
      <c r="N2" s="44"/>
      <c r="O2" s="44"/>
      <c r="P2" s="44"/>
      <c r="Q2" s="15"/>
      <c r="R2" s="10"/>
      <c r="S2" s="10"/>
      <c r="T2" s="44"/>
      <c r="U2" s="15"/>
      <c r="V2" s="10"/>
      <c r="W2" s="10"/>
      <c r="X2" s="26"/>
      <c r="Y2" s="10"/>
      <c r="Z2" s="26"/>
      <c r="AA2" s="26"/>
      <c r="AB2" s="26"/>
      <c r="AC2" s="10"/>
      <c r="AD2" s="10"/>
      <c r="AE2" s="10"/>
      <c r="AF2" s="26"/>
      <c r="AG2" s="26"/>
      <c r="AH2" s="10"/>
      <c r="AI2" s="10"/>
      <c r="AJ2" s="26"/>
      <c r="AK2" s="10"/>
      <c r="AL2" s="10"/>
      <c r="AM2" s="10"/>
      <c r="AN2" s="26"/>
      <c r="AO2" s="48" t="s">
        <v>203</v>
      </c>
      <c r="AP2" s="48" t="s">
        <v>204</v>
      </c>
      <c r="AQ2" s="51">
        <v>6210</v>
      </c>
      <c r="AR2" s="52"/>
      <c r="AS2" s="53" t="s">
        <v>99</v>
      </c>
      <c r="AT2" s="54" t="s">
        <v>205</v>
      </c>
      <c r="AU2" s="14"/>
      <c r="AV2" s="61"/>
      <c r="AW2" s="27"/>
      <c r="AX2" s="26"/>
      <c r="AY2" s="27"/>
      <c r="AZ2" s="27"/>
      <c r="BA2" s="27"/>
      <c r="BC2" s="45"/>
      <c r="BE2" s="45"/>
      <c r="BF2" s="59"/>
      <c r="BG2" s="59"/>
      <c r="BH2" s="59"/>
      <c r="BI2" s="59"/>
      <c r="BJ2" s="59"/>
      <c r="BK2" s="59"/>
      <c r="BL2" s="59"/>
      <c r="BM2" s="59"/>
      <c r="BN2" s="60"/>
      <c r="BO2" s="60"/>
      <c r="BP2" s="60"/>
      <c r="BQ2" s="60">
        <v>1</v>
      </c>
      <c r="BR2" s="60"/>
      <c r="BS2" s="60"/>
      <c r="BT2" s="60"/>
      <c r="BU2" s="60"/>
      <c r="BV2" s="60"/>
      <c r="BW2" s="60"/>
      <c r="CN2" s="11"/>
    </row>
    <row r="3" spans="1:92" s="9" customFormat="1" ht="117" customHeight="1" x14ac:dyDescent="0.25">
      <c r="A3" s="47" t="s">
        <v>12</v>
      </c>
      <c r="B3" s="47" t="s">
        <v>98</v>
      </c>
      <c r="C3" s="48" t="s">
        <v>323</v>
      </c>
      <c r="D3" s="17" t="str">
        <f t="shared" si="0"/>
        <v xml:space="preserve">    ;2020_A=1             </v>
      </c>
      <c r="E3" s="46"/>
      <c r="F3" s="46"/>
      <c r="G3" s="46"/>
      <c r="H3" s="46"/>
      <c r="I3" s="46"/>
      <c r="J3" s="46"/>
      <c r="K3" s="46"/>
      <c r="L3" s="46"/>
      <c r="M3" s="44"/>
      <c r="N3" s="44"/>
      <c r="O3" s="44"/>
      <c r="P3" s="44"/>
      <c r="Q3" s="15"/>
      <c r="R3" s="10"/>
      <c r="S3" s="10"/>
      <c r="T3" s="44"/>
      <c r="U3" s="15"/>
      <c r="V3" s="10"/>
      <c r="W3" s="10"/>
      <c r="X3" s="26"/>
      <c r="Y3" s="10"/>
      <c r="Z3" s="26"/>
      <c r="AA3" s="26"/>
      <c r="AB3" s="26"/>
      <c r="AC3" s="10"/>
      <c r="AD3" s="10"/>
      <c r="AE3" s="10"/>
      <c r="AF3" s="26"/>
      <c r="AG3" s="26"/>
      <c r="AH3" s="10"/>
      <c r="AI3" s="10"/>
      <c r="AJ3" s="26"/>
      <c r="AK3" s="10"/>
      <c r="AL3" s="10"/>
      <c r="AM3" s="10"/>
      <c r="AN3" s="26"/>
      <c r="AO3" s="48" t="s">
        <v>324</v>
      </c>
      <c r="AP3" s="48" t="s">
        <v>325</v>
      </c>
      <c r="AQ3" s="51">
        <v>4260</v>
      </c>
      <c r="AR3" s="52"/>
      <c r="AS3" s="53" t="s">
        <v>99</v>
      </c>
      <c r="AT3" s="54" t="s">
        <v>326</v>
      </c>
      <c r="AU3" s="14"/>
      <c r="AV3" s="61"/>
      <c r="AW3" s="27"/>
      <c r="AX3" s="26"/>
      <c r="AY3" s="27"/>
      <c r="AZ3" s="27"/>
      <c r="BA3" s="27"/>
      <c r="BC3" s="45"/>
      <c r="BE3" s="45"/>
      <c r="BF3" s="59"/>
      <c r="BG3" s="59"/>
      <c r="BH3" s="59"/>
      <c r="BI3" s="59"/>
      <c r="BJ3" s="59">
        <v>1</v>
      </c>
      <c r="BK3" s="59"/>
      <c r="BL3" s="59"/>
      <c r="BM3" s="59"/>
      <c r="BN3" s="60"/>
      <c r="BO3" s="60"/>
      <c r="BP3" s="60"/>
      <c r="BQ3" s="60"/>
      <c r="BR3" s="60"/>
      <c r="BS3" s="60"/>
      <c r="BT3" s="60"/>
      <c r="BU3" s="60"/>
      <c r="BV3" s="60"/>
      <c r="BW3" s="60"/>
      <c r="CN3" s="11"/>
    </row>
    <row r="4" spans="1:92" s="9" customFormat="1" ht="117" customHeight="1" x14ac:dyDescent="0.25">
      <c r="A4" s="47" t="s">
        <v>313</v>
      </c>
      <c r="B4" s="47" t="s">
        <v>316</v>
      </c>
      <c r="C4" s="48" t="s">
        <v>319</v>
      </c>
      <c r="D4" s="17" t="str">
        <f t="shared" si="0"/>
        <v xml:space="preserve">      ; 2020_i=1            </v>
      </c>
      <c r="E4" s="46"/>
      <c r="F4" s="46"/>
      <c r="G4" s="46"/>
      <c r="H4" s="46"/>
      <c r="I4" s="46"/>
      <c r="J4" s="46"/>
      <c r="K4" s="46"/>
      <c r="L4" s="46"/>
      <c r="M4" s="44"/>
      <c r="N4" s="44"/>
      <c r="O4" s="44"/>
      <c r="P4" s="44"/>
      <c r="Q4" s="15"/>
      <c r="R4" s="10"/>
      <c r="S4" s="10"/>
      <c r="T4" s="44"/>
      <c r="U4" s="15"/>
      <c r="V4" s="10"/>
      <c r="W4" s="10"/>
      <c r="X4" s="26"/>
      <c r="Y4" s="10"/>
      <c r="Z4" s="26"/>
      <c r="AA4" s="26"/>
      <c r="AB4" s="26"/>
      <c r="AC4" s="10"/>
      <c r="AD4" s="10"/>
      <c r="AE4" s="10"/>
      <c r="AF4" s="26"/>
      <c r="AG4" s="26"/>
      <c r="AH4" s="10"/>
      <c r="AI4" s="10"/>
      <c r="AJ4" s="26"/>
      <c r="AK4" s="10"/>
      <c r="AL4" s="10"/>
      <c r="AM4" s="10"/>
      <c r="AN4" s="26"/>
      <c r="AO4" s="48" t="s">
        <v>317</v>
      </c>
      <c r="AP4" s="48" t="s">
        <v>318</v>
      </c>
      <c r="AQ4" s="51">
        <v>6270</v>
      </c>
      <c r="AR4" s="52" t="s">
        <v>321</v>
      </c>
      <c r="AS4" s="53" t="s">
        <v>320</v>
      </c>
      <c r="AT4" s="54" t="s">
        <v>322</v>
      </c>
      <c r="AU4" s="14"/>
      <c r="AV4" s="61"/>
      <c r="AW4" s="27"/>
      <c r="AX4" s="26"/>
      <c r="AY4" s="27"/>
      <c r="AZ4" s="27"/>
      <c r="BA4" s="27"/>
      <c r="BC4" s="45"/>
      <c r="BE4" s="45"/>
      <c r="BF4" s="59"/>
      <c r="BG4" s="59"/>
      <c r="BH4" s="59"/>
      <c r="BI4" s="59"/>
      <c r="BJ4" s="59"/>
      <c r="BK4" s="59">
        <v>1</v>
      </c>
      <c r="BL4" s="59"/>
      <c r="BM4" s="59"/>
      <c r="BN4" s="60"/>
      <c r="BO4" s="60"/>
      <c r="BP4" s="60"/>
      <c r="BQ4" s="60"/>
      <c r="BR4" s="60"/>
      <c r="BS4" s="60"/>
      <c r="BT4" s="60"/>
      <c r="BU4" s="60"/>
      <c r="BV4" s="60"/>
      <c r="BW4" s="60"/>
      <c r="CN4" s="11"/>
    </row>
    <row r="5" spans="1:92" s="9" customFormat="1" ht="117" customHeight="1" x14ac:dyDescent="0.25">
      <c r="A5" s="47" t="s">
        <v>200</v>
      </c>
      <c r="B5" s="47" t="s">
        <v>201</v>
      </c>
      <c r="C5" s="48" t="s">
        <v>304</v>
      </c>
      <c r="D5" s="17" t="str">
        <f t="shared" si="0"/>
        <v xml:space="preserve">      ; 2020_i=1            </v>
      </c>
      <c r="E5" s="46"/>
      <c r="F5" s="46"/>
      <c r="G5" s="46"/>
      <c r="H5" s="46"/>
      <c r="I5" s="46"/>
      <c r="J5" s="46"/>
      <c r="K5" s="46"/>
      <c r="L5" s="46"/>
      <c r="M5" s="44"/>
      <c r="N5" s="44"/>
      <c r="O5" s="44"/>
      <c r="P5" s="44"/>
      <c r="Q5" s="15"/>
      <c r="R5" s="10"/>
      <c r="S5" s="10"/>
      <c r="T5" s="44"/>
      <c r="U5" s="15"/>
      <c r="V5" s="10"/>
      <c r="W5" s="10"/>
      <c r="X5" s="26"/>
      <c r="Y5" s="10"/>
      <c r="Z5" s="26"/>
      <c r="AA5" s="26"/>
      <c r="AB5" s="26"/>
      <c r="AC5" s="10"/>
      <c r="AD5" s="10"/>
      <c r="AE5" s="10"/>
      <c r="AF5" s="26"/>
      <c r="AG5" s="26"/>
      <c r="AH5" s="10"/>
      <c r="AI5" s="10"/>
      <c r="AJ5" s="26"/>
      <c r="AK5" s="10"/>
      <c r="AL5" s="10"/>
      <c r="AM5" s="10"/>
      <c r="AN5" s="26"/>
      <c r="AO5" s="48" t="s">
        <v>305</v>
      </c>
      <c r="AP5" s="48" t="s">
        <v>75</v>
      </c>
      <c r="AQ5" s="51">
        <v>13014</v>
      </c>
      <c r="AR5" s="52" t="s">
        <v>307</v>
      </c>
      <c r="AS5" s="53" t="s">
        <v>308</v>
      </c>
      <c r="AT5" s="54" t="s">
        <v>306</v>
      </c>
      <c r="AU5" s="14"/>
      <c r="AV5" s="61"/>
      <c r="AW5" s="27"/>
      <c r="AX5" s="26"/>
      <c r="AY5" s="27"/>
      <c r="AZ5" s="27"/>
      <c r="BA5" s="27"/>
      <c r="BC5" s="45"/>
      <c r="BE5" s="45"/>
      <c r="BF5" s="59"/>
      <c r="BG5" s="59"/>
      <c r="BH5" s="59"/>
      <c r="BI5" s="59"/>
      <c r="BJ5" s="59"/>
      <c r="BK5" s="59">
        <v>1</v>
      </c>
      <c r="BL5" s="59"/>
      <c r="BM5" s="59"/>
      <c r="BN5" s="60"/>
      <c r="BO5" s="60"/>
      <c r="BP5" s="60"/>
      <c r="BQ5" s="60"/>
      <c r="BR5" s="60"/>
      <c r="BS5" s="60"/>
      <c r="BT5" s="60"/>
      <c r="BU5" s="60"/>
      <c r="BV5" s="60"/>
      <c r="BW5" s="60"/>
      <c r="CN5" s="11"/>
    </row>
    <row r="6" spans="1:92" s="9" customFormat="1" ht="117" customHeight="1" x14ac:dyDescent="0.25">
      <c r="A6" s="47" t="s">
        <v>12</v>
      </c>
      <c r="B6" s="47" t="s">
        <v>98</v>
      </c>
      <c r="C6" s="48" t="s">
        <v>301</v>
      </c>
      <c r="D6" s="17" t="str">
        <f t="shared" si="0"/>
        <v xml:space="preserve">      ; 2020_i=1            </v>
      </c>
      <c r="E6" s="46"/>
      <c r="F6" s="46"/>
      <c r="G6" s="46"/>
      <c r="H6" s="46"/>
      <c r="I6" s="46"/>
      <c r="J6" s="46"/>
      <c r="K6" s="46"/>
      <c r="L6" s="46"/>
      <c r="M6" s="44"/>
      <c r="N6" s="44"/>
      <c r="O6" s="44"/>
      <c r="P6" s="44"/>
      <c r="Q6" s="15"/>
      <c r="R6" s="10"/>
      <c r="S6" s="10"/>
      <c r="T6" s="44"/>
      <c r="U6" s="15"/>
      <c r="V6" s="10"/>
      <c r="W6" s="10"/>
      <c r="X6" s="26"/>
      <c r="Y6" s="10"/>
      <c r="Z6" s="26"/>
      <c r="AA6" s="26"/>
      <c r="AB6" s="26"/>
      <c r="AC6" s="10"/>
      <c r="AD6" s="10"/>
      <c r="AE6" s="10"/>
      <c r="AF6" s="26"/>
      <c r="AG6" s="26"/>
      <c r="AH6" s="10"/>
      <c r="AI6" s="10"/>
      <c r="AJ6" s="26"/>
      <c r="AK6" s="10"/>
      <c r="AL6" s="10"/>
      <c r="AM6" s="10"/>
      <c r="AN6" s="26"/>
      <c r="AO6" s="48" t="s">
        <v>300</v>
      </c>
      <c r="AP6" s="48" t="s">
        <v>204</v>
      </c>
      <c r="AQ6" s="51">
        <v>6120</v>
      </c>
      <c r="AR6" s="52" t="s">
        <v>302</v>
      </c>
      <c r="AS6" s="53" t="s">
        <v>110</v>
      </c>
      <c r="AT6" s="54" t="s">
        <v>303</v>
      </c>
      <c r="AU6" s="14"/>
      <c r="AV6" s="61"/>
      <c r="AW6" s="27"/>
      <c r="AX6" s="26"/>
      <c r="AY6" s="27"/>
      <c r="AZ6" s="27"/>
      <c r="BA6" s="27"/>
      <c r="BC6" s="45"/>
      <c r="BE6" s="45"/>
      <c r="BF6" s="59"/>
      <c r="BG6" s="59"/>
      <c r="BH6" s="59"/>
      <c r="BI6" s="59"/>
      <c r="BJ6" s="59"/>
      <c r="BK6" s="59">
        <v>1</v>
      </c>
      <c r="BL6" s="59"/>
      <c r="BM6" s="59"/>
      <c r="BN6" s="60"/>
      <c r="BO6" s="60"/>
      <c r="BP6" s="60"/>
      <c r="BQ6" s="60"/>
      <c r="BR6" s="60"/>
      <c r="BS6" s="60"/>
      <c r="BT6" s="60"/>
      <c r="BU6" s="60"/>
      <c r="BV6" s="60"/>
      <c r="BW6" s="60"/>
      <c r="CN6" s="11"/>
    </row>
    <row r="7" spans="1:92" s="9" customFormat="1" ht="117" customHeight="1" x14ac:dyDescent="0.25">
      <c r="A7" s="47" t="s">
        <v>12</v>
      </c>
      <c r="B7" s="47" t="s">
        <v>98</v>
      </c>
      <c r="C7" s="48" t="s">
        <v>202</v>
      </c>
      <c r="D7" s="17" t="str">
        <f t="shared" si="0"/>
        <v xml:space="preserve">        ; 2019_i=1          </v>
      </c>
      <c r="E7" s="46"/>
      <c r="F7" s="46"/>
      <c r="G7" s="46"/>
      <c r="H7" s="46"/>
      <c r="I7" s="46"/>
      <c r="J7" s="46"/>
      <c r="K7" s="46"/>
      <c r="L7" s="46"/>
      <c r="M7" s="44"/>
      <c r="N7" s="44"/>
      <c r="O7" s="44"/>
      <c r="P7" s="44"/>
      <c r="Q7" s="15"/>
      <c r="R7" s="10"/>
      <c r="S7" s="10"/>
      <c r="T7" s="44"/>
      <c r="U7" s="15"/>
      <c r="V7" s="10"/>
      <c r="W7" s="10"/>
      <c r="X7" s="26"/>
      <c r="Y7" s="10"/>
      <c r="Z7" s="26"/>
      <c r="AA7" s="26"/>
      <c r="AB7" s="26"/>
      <c r="AC7" s="10"/>
      <c r="AD7" s="10"/>
      <c r="AE7" s="10"/>
      <c r="AF7" s="26"/>
      <c r="AG7" s="26"/>
      <c r="AH7" s="10"/>
      <c r="AI7" s="10"/>
      <c r="AJ7" s="26"/>
      <c r="AK7" s="10"/>
      <c r="AL7" s="10"/>
      <c r="AM7" s="10"/>
      <c r="AN7" s="26"/>
      <c r="AO7" s="48" t="s">
        <v>297</v>
      </c>
      <c r="AP7" s="48" t="s">
        <v>298</v>
      </c>
      <c r="AQ7" s="51">
        <v>6140</v>
      </c>
      <c r="AR7" s="52"/>
      <c r="AS7" s="53" t="s">
        <v>99</v>
      </c>
      <c r="AT7" s="54" t="s">
        <v>299</v>
      </c>
      <c r="AU7" s="14"/>
      <c r="AV7" s="61"/>
      <c r="AW7" s="27"/>
      <c r="AX7" s="26"/>
      <c r="AY7" s="27"/>
      <c r="AZ7" s="27"/>
      <c r="BA7" s="27"/>
      <c r="BC7" s="45"/>
      <c r="BE7" s="45"/>
      <c r="BF7" s="59"/>
      <c r="BG7" s="59"/>
      <c r="BH7" s="59"/>
      <c r="BI7" s="59"/>
      <c r="BJ7" s="59"/>
      <c r="BK7" s="59"/>
      <c r="BL7" s="59"/>
      <c r="BM7" s="59">
        <v>1</v>
      </c>
      <c r="BN7" s="60"/>
      <c r="BO7" s="60"/>
      <c r="BP7" s="60"/>
      <c r="BQ7" s="60"/>
      <c r="BR7" s="60"/>
      <c r="BS7" s="60"/>
      <c r="BT7" s="60"/>
      <c r="BU7" s="60"/>
      <c r="BV7" s="60"/>
      <c r="BW7" s="60"/>
      <c r="CN7" s="11"/>
    </row>
    <row r="8" spans="1:92" s="9" customFormat="1" ht="117" customHeight="1" x14ac:dyDescent="0.25">
      <c r="A8" s="47" t="s">
        <v>12</v>
      </c>
      <c r="B8" s="47" t="s">
        <v>98</v>
      </c>
      <c r="C8" s="48" t="s">
        <v>264</v>
      </c>
      <c r="D8" s="17" t="str">
        <f t="shared" si="0"/>
        <v xml:space="preserve">        ; 2019_i=1          </v>
      </c>
      <c r="E8" s="46"/>
      <c r="F8" s="46"/>
      <c r="G8" s="46"/>
      <c r="H8" s="46"/>
      <c r="I8" s="46"/>
      <c r="J8" s="46"/>
      <c r="K8" s="46"/>
      <c r="L8" s="46"/>
      <c r="M8" s="44"/>
      <c r="N8" s="44"/>
      <c r="O8" s="44"/>
      <c r="P8" s="44"/>
      <c r="Q8" s="15"/>
      <c r="R8" s="10"/>
      <c r="S8" s="10"/>
      <c r="T8" s="44"/>
      <c r="U8" s="15"/>
      <c r="V8" s="10"/>
      <c r="W8" s="10"/>
      <c r="X8" s="26"/>
      <c r="Y8" s="10"/>
      <c r="Z8" s="26"/>
      <c r="AA8" s="26"/>
      <c r="AB8" s="26"/>
      <c r="AC8" s="10"/>
      <c r="AD8" s="10"/>
      <c r="AE8" s="10"/>
      <c r="AF8" s="26"/>
      <c r="AG8" s="26"/>
      <c r="AH8" s="10"/>
      <c r="AI8" s="10"/>
      <c r="AJ8" s="26"/>
      <c r="AK8" s="10"/>
      <c r="AL8" s="10"/>
      <c r="AM8" s="10"/>
      <c r="AN8" s="26"/>
      <c r="AO8" s="48" t="s">
        <v>265</v>
      </c>
      <c r="AP8" s="48" t="s">
        <v>266</v>
      </c>
      <c r="AQ8" s="51">
        <v>13210</v>
      </c>
      <c r="AR8" s="52" t="s">
        <v>267</v>
      </c>
      <c r="AS8" s="53" t="s">
        <v>268</v>
      </c>
      <c r="AT8" s="54" t="s">
        <v>269</v>
      </c>
      <c r="AU8" s="14"/>
      <c r="AV8" s="61"/>
      <c r="AW8" s="27"/>
      <c r="AX8" s="26"/>
      <c r="AY8" s="27"/>
      <c r="AZ8" s="27"/>
      <c r="BA8" s="27"/>
      <c r="BC8" s="45"/>
      <c r="BE8" s="45"/>
      <c r="BF8" s="59"/>
      <c r="BG8" s="59"/>
      <c r="BH8" s="59"/>
      <c r="BI8" s="59"/>
      <c r="BJ8" s="59"/>
      <c r="BK8" s="59"/>
      <c r="BL8" s="59"/>
      <c r="BM8" s="59">
        <v>1</v>
      </c>
      <c r="BN8" s="60"/>
      <c r="BO8" s="60"/>
      <c r="BP8" s="60"/>
      <c r="BQ8" s="60"/>
      <c r="BR8" s="60"/>
      <c r="BS8" s="60"/>
      <c r="BT8" s="60"/>
      <c r="BU8" s="60"/>
      <c r="BV8" s="60"/>
      <c r="BW8" s="60"/>
      <c r="CN8" s="11"/>
    </row>
    <row r="9" spans="1:92" s="9" customFormat="1" ht="117" customHeight="1" x14ac:dyDescent="0.25">
      <c r="A9" s="47" t="s">
        <v>12</v>
      </c>
      <c r="B9" s="47" t="s">
        <v>98</v>
      </c>
      <c r="C9" s="48" t="s">
        <v>275</v>
      </c>
      <c r="D9" s="17" t="str">
        <f t="shared" si="0"/>
        <v xml:space="preserve">        ; 2019_i=1          </v>
      </c>
      <c r="E9" s="46"/>
      <c r="F9" s="46"/>
      <c r="G9" s="46"/>
      <c r="H9" s="46"/>
      <c r="I9" s="46"/>
      <c r="J9" s="46"/>
      <c r="K9" s="46"/>
      <c r="L9" s="46"/>
      <c r="M9" s="44"/>
      <c r="N9" s="44"/>
      <c r="O9" s="44"/>
      <c r="P9" s="44"/>
      <c r="Q9" s="15"/>
      <c r="R9" s="10"/>
      <c r="S9" s="10"/>
      <c r="T9" s="44"/>
      <c r="U9" s="15"/>
      <c r="V9" s="10"/>
      <c r="W9" s="10"/>
      <c r="X9" s="26"/>
      <c r="Y9" s="10"/>
      <c r="Z9" s="26"/>
      <c r="AA9" s="26"/>
      <c r="AB9" s="26"/>
      <c r="AC9" s="10"/>
      <c r="AD9" s="10"/>
      <c r="AE9" s="10"/>
      <c r="AF9" s="26"/>
      <c r="AG9" s="26"/>
      <c r="AH9" s="10"/>
      <c r="AI9" s="10"/>
      <c r="AJ9" s="26"/>
      <c r="AK9" s="10"/>
      <c r="AL9" s="10"/>
      <c r="AM9" s="10"/>
      <c r="AN9" s="26"/>
      <c r="AO9" s="48" t="s">
        <v>278</v>
      </c>
      <c r="AP9" s="48" t="s">
        <v>276</v>
      </c>
      <c r="AQ9" s="51">
        <v>13340</v>
      </c>
      <c r="AR9" s="52" t="s">
        <v>277</v>
      </c>
      <c r="AS9" s="53" t="s">
        <v>280</v>
      </c>
      <c r="AT9" s="54" t="s">
        <v>279</v>
      </c>
      <c r="AU9" s="14"/>
      <c r="AV9" s="61"/>
      <c r="AW9" s="27"/>
      <c r="AX9" s="26"/>
      <c r="AY9" s="27"/>
      <c r="AZ9" s="27"/>
      <c r="BA9" s="27"/>
      <c r="BC9" s="45"/>
      <c r="BE9" s="45"/>
      <c r="BF9" s="59"/>
      <c r="BG9" s="59"/>
      <c r="BH9" s="59"/>
      <c r="BI9" s="59"/>
      <c r="BJ9" s="59"/>
      <c r="BK9" s="59"/>
      <c r="BL9" s="59"/>
      <c r="BM9" s="59">
        <v>1</v>
      </c>
      <c r="BN9" s="60"/>
      <c r="BO9" s="60"/>
      <c r="BP9" s="60"/>
      <c r="BQ9" s="60"/>
      <c r="BR9" s="60"/>
      <c r="BS9" s="60"/>
      <c r="BT9" s="60"/>
      <c r="BU9" s="60"/>
      <c r="BV9" s="60"/>
      <c r="BW9" s="60"/>
      <c r="CN9" s="11"/>
    </row>
    <row r="10" spans="1:92" s="9" customFormat="1" ht="117" customHeight="1" x14ac:dyDescent="0.25">
      <c r="A10" s="47" t="s">
        <v>200</v>
      </c>
      <c r="B10" s="47" t="s">
        <v>270</v>
      </c>
      <c r="C10" s="48" t="s">
        <v>271</v>
      </c>
      <c r="D10" s="17" t="str">
        <f t="shared" si="0"/>
        <v xml:space="preserve">        ; 2019_i=1          </v>
      </c>
      <c r="E10" s="46"/>
      <c r="F10" s="46"/>
      <c r="G10" s="46"/>
      <c r="H10" s="46"/>
      <c r="I10" s="46"/>
      <c r="J10" s="46"/>
      <c r="K10" s="46"/>
      <c r="L10" s="46"/>
      <c r="M10" s="44"/>
      <c r="N10" s="44"/>
      <c r="O10" s="44"/>
      <c r="P10" s="44"/>
      <c r="Q10" s="15"/>
      <c r="R10" s="10"/>
      <c r="S10" s="10"/>
      <c r="T10" s="44"/>
      <c r="U10" s="15"/>
      <c r="V10" s="10"/>
      <c r="W10" s="10"/>
      <c r="X10" s="26"/>
      <c r="Y10" s="10"/>
      <c r="Z10" s="26"/>
      <c r="AA10" s="26"/>
      <c r="AB10" s="26"/>
      <c r="AC10" s="10"/>
      <c r="AD10" s="10"/>
      <c r="AE10" s="10"/>
      <c r="AF10" s="26"/>
      <c r="AG10" s="26"/>
      <c r="AH10" s="10"/>
      <c r="AI10" s="10"/>
      <c r="AJ10" s="26"/>
      <c r="AK10" s="10"/>
      <c r="AL10" s="10"/>
      <c r="AM10" s="10"/>
      <c r="AN10" s="26"/>
      <c r="AO10" s="48" t="s">
        <v>273</v>
      </c>
      <c r="AP10" s="48" t="s">
        <v>272</v>
      </c>
      <c r="AQ10" s="51">
        <v>13800</v>
      </c>
      <c r="AR10" s="52" t="s">
        <v>194</v>
      </c>
      <c r="AS10" s="53" t="s">
        <v>110</v>
      </c>
      <c r="AT10" s="54" t="s">
        <v>274</v>
      </c>
      <c r="AU10" s="14"/>
      <c r="AV10" s="61"/>
      <c r="AW10" s="27"/>
      <c r="AX10" s="26"/>
      <c r="AY10" s="27"/>
      <c r="AZ10" s="27"/>
      <c r="BA10" s="27"/>
      <c r="BC10" s="45"/>
      <c r="BE10" s="45"/>
      <c r="BF10" s="59"/>
      <c r="BG10" s="59"/>
      <c r="BH10" s="59"/>
      <c r="BI10" s="59"/>
      <c r="BJ10" s="59"/>
      <c r="BK10" s="59"/>
      <c r="BL10" s="59"/>
      <c r="BM10" s="59">
        <v>1</v>
      </c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CN10" s="11"/>
    </row>
    <row r="11" spans="1:92" s="9" customFormat="1" ht="117" customHeight="1" x14ac:dyDescent="0.25">
      <c r="A11" s="47" t="s">
        <v>12</v>
      </c>
      <c r="B11" s="47" t="s">
        <v>98</v>
      </c>
      <c r="C11" s="48" t="s">
        <v>254</v>
      </c>
      <c r="D11" s="17" t="str">
        <f t="shared" si="0"/>
        <v xml:space="preserve">        ; 2019_i=1          </v>
      </c>
      <c r="E11" s="46"/>
      <c r="F11" s="46"/>
      <c r="G11" s="46"/>
      <c r="H11" s="46"/>
      <c r="I11" s="46"/>
      <c r="J11" s="46"/>
      <c r="K11" s="46"/>
      <c r="L11" s="46"/>
      <c r="M11" s="44"/>
      <c r="N11" s="44"/>
      <c r="O11" s="44"/>
      <c r="P11" s="44"/>
      <c r="Q11" s="15"/>
      <c r="R11" s="10"/>
      <c r="S11" s="10"/>
      <c r="T11" s="44"/>
      <c r="U11" s="15"/>
      <c r="V11" s="10"/>
      <c r="W11" s="10"/>
      <c r="X11" s="26"/>
      <c r="Y11" s="10"/>
      <c r="Z11" s="26"/>
      <c r="AA11" s="26"/>
      <c r="AB11" s="26"/>
      <c r="AC11" s="10"/>
      <c r="AD11" s="10"/>
      <c r="AE11" s="10"/>
      <c r="AF11" s="26"/>
      <c r="AG11" s="26"/>
      <c r="AH11" s="10"/>
      <c r="AI11" s="10"/>
      <c r="AJ11" s="26"/>
      <c r="AK11" s="10"/>
      <c r="AL11" s="10"/>
      <c r="AM11" s="10"/>
      <c r="AN11" s="26"/>
      <c r="AO11" s="48" t="s">
        <v>252</v>
      </c>
      <c r="AP11" s="48" t="s">
        <v>253</v>
      </c>
      <c r="AQ11" s="51">
        <v>4200</v>
      </c>
      <c r="AR11" s="52" t="s">
        <v>256</v>
      </c>
      <c r="AS11" s="53" t="s">
        <v>257</v>
      </c>
      <c r="AT11" s="54" t="s">
        <v>255</v>
      </c>
      <c r="AU11" s="14"/>
      <c r="AV11" s="61"/>
      <c r="AW11" s="27"/>
      <c r="AX11" s="26"/>
      <c r="AY11" s="27"/>
      <c r="AZ11" s="27"/>
      <c r="BA11" s="27"/>
      <c r="BC11" s="45"/>
      <c r="BE11" s="45"/>
      <c r="BF11" s="59"/>
      <c r="BG11" s="59"/>
      <c r="BH11" s="59"/>
      <c r="BI11" s="59"/>
      <c r="BJ11" s="59"/>
      <c r="BK11" s="59"/>
      <c r="BL11" s="59"/>
      <c r="BM11" s="59">
        <v>1</v>
      </c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CN11" s="11"/>
    </row>
    <row r="12" spans="1:92" s="9" customFormat="1" ht="117" customHeight="1" x14ac:dyDescent="0.25">
      <c r="A12" s="47" t="s">
        <v>12</v>
      </c>
      <c r="B12" s="47" t="s">
        <v>98</v>
      </c>
      <c r="C12" s="48" t="s">
        <v>206</v>
      </c>
      <c r="D12" s="17" t="str">
        <f t="shared" si="0"/>
        <v xml:space="preserve">            ; 2017_i=1      </v>
      </c>
      <c r="E12" s="46"/>
      <c r="F12" s="46"/>
      <c r="G12" s="46"/>
      <c r="H12" s="46"/>
      <c r="I12" s="46"/>
      <c r="J12" s="46"/>
      <c r="K12" s="46"/>
      <c r="L12" s="46"/>
      <c r="M12" s="44"/>
      <c r="N12" s="44"/>
      <c r="O12" s="44"/>
      <c r="P12" s="44"/>
      <c r="Q12" s="15"/>
      <c r="R12" s="10"/>
      <c r="S12" s="10"/>
      <c r="T12" s="44"/>
      <c r="U12" s="15"/>
      <c r="V12" s="10"/>
      <c r="W12" s="10"/>
      <c r="X12" s="26"/>
      <c r="Y12" s="10"/>
      <c r="Z12" s="26"/>
      <c r="AA12" s="26"/>
      <c r="AB12" s="26"/>
      <c r="AC12" s="10"/>
      <c r="AD12" s="10"/>
      <c r="AE12" s="10"/>
      <c r="AF12" s="26"/>
      <c r="AG12" s="26"/>
      <c r="AH12" s="10"/>
      <c r="AI12" s="10"/>
      <c r="AJ12" s="26"/>
      <c r="AK12" s="10"/>
      <c r="AL12" s="10"/>
      <c r="AM12" s="10"/>
      <c r="AN12" s="26"/>
      <c r="AO12" s="48" t="s">
        <v>207</v>
      </c>
      <c r="AP12" s="48" t="s">
        <v>208</v>
      </c>
      <c r="AQ12" s="51">
        <v>84300</v>
      </c>
      <c r="AR12" s="52"/>
      <c r="AS12" s="53" t="s">
        <v>110</v>
      </c>
      <c r="AT12" s="54" t="s">
        <v>209</v>
      </c>
      <c r="AU12" s="14"/>
      <c r="AV12" s="61"/>
      <c r="AW12" s="27"/>
      <c r="AX12" s="26"/>
      <c r="AY12" s="27"/>
      <c r="AZ12" s="27"/>
      <c r="BA12" s="27"/>
      <c r="BC12" s="45"/>
      <c r="BE12" s="45"/>
      <c r="BF12" s="59"/>
      <c r="BG12" s="59"/>
      <c r="BH12" s="59"/>
      <c r="BI12" s="59"/>
      <c r="BJ12" s="59"/>
      <c r="BK12" s="59"/>
      <c r="BL12" s="59"/>
      <c r="BM12" s="59"/>
      <c r="BN12" s="60"/>
      <c r="BO12" s="60"/>
      <c r="BP12" s="60"/>
      <c r="BQ12" s="60">
        <v>1</v>
      </c>
      <c r="BR12" s="60"/>
      <c r="BS12" s="60"/>
      <c r="BT12" s="60"/>
      <c r="BU12" s="60"/>
      <c r="BV12" s="60"/>
      <c r="BW12" s="60"/>
      <c r="CN12" s="11"/>
    </row>
    <row r="13" spans="1:92" s="9" customFormat="1" ht="117" customHeight="1" x14ac:dyDescent="0.25">
      <c r="A13" s="47" t="s">
        <v>12</v>
      </c>
      <c r="B13" s="47" t="s">
        <v>98</v>
      </c>
      <c r="C13" s="48" t="s">
        <v>219</v>
      </c>
      <c r="D13" s="17" t="str">
        <f t="shared" si="0"/>
        <v xml:space="preserve">          ; 2018_i=1        </v>
      </c>
      <c r="E13" s="46"/>
      <c r="F13" s="46"/>
      <c r="G13" s="46"/>
      <c r="H13" s="46"/>
      <c r="I13" s="46"/>
      <c r="J13" s="46"/>
      <c r="K13" s="46"/>
      <c r="L13" s="46"/>
      <c r="M13" s="44"/>
      <c r="N13" s="44"/>
      <c r="O13" s="44"/>
      <c r="P13" s="44"/>
      <c r="Q13" s="15"/>
      <c r="R13" s="10"/>
      <c r="S13" s="10"/>
      <c r="T13" s="44"/>
      <c r="U13" s="15"/>
      <c r="V13" s="10"/>
      <c r="W13" s="10"/>
      <c r="X13" s="26"/>
      <c r="Y13" s="10"/>
      <c r="Z13" s="26"/>
      <c r="AA13" s="26"/>
      <c r="AB13" s="26"/>
      <c r="AC13" s="10"/>
      <c r="AD13" s="10"/>
      <c r="AE13" s="10"/>
      <c r="AF13" s="26"/>
      <c r="AG13" s="26"/>
      <c r="AH13" s="10"/>
      <c r="AI13" s="10"/>
      <c r="AJ13" s="26"/>
      <c r="AK13" s="10"/>
      <c r="AL13" s="10"/>
      <c r="AM13" s="10"/>
      <c r="AN13" s="26"/>
      <c r="AO13" s="48" t="s">
        <v>218</v>
      </c>
      <c r="AP13" s="48" t="s">
        <v>222</v>
      </c>
      <c r="AQ13" s="51">
        <v>83240</v>
      </c>
      <c r="AR13" s="52" t="s">
        <v>221</v>
      </c>
      <c r="AS13" s="53" t="s">
        <v>220</v>
      </c>
      <c r="AT13" s="54"/>
      <c r="AU13" s="14"/>
      <c r="AV13" s="61"/>
      <c r="AW13" s="27"/>
      <c r="AX13" s="26"/>
      <c r="AY13" s="27"/>
      <c r="AZ13" s="27"/>
      <c r="BA13" s="27"/>
      <c r="BC13" s="45"/>
      <c r="BE13" s="45"/>
      <c r="BF13" s="59"/>
      <c r="BG13" s="59"/>
      <c r="BH13" s="59"/>
      <c r="BI13" s="59"/>
      <c r="BJ13" s="59"/>
      <c r="BK13" s="59"/>
      <c r="BL13" s="59"/>
      <c r="BM13" s="59"/>
      <c r="BN13" s="60"/>
      <c r="BO13" s="60">
        <v>1</v>
      </c>
      <c r="BP13" s="60"/>
      <c r="BQ13" s="60"/>
      <c r="BR13" s="60"/>
      <c r="BS13" s="60"/>
      <c r="BT13" s="60"/>
      <c r="BU13" s="60"/>
      <c r="BV13" s="60"/>
      <c r="BW13" s="60"/>
      <c r="CN13" s="11"/>
    </row>
    <row r="14" spans="1:92" s="9" customFormat="1" ht="117" customHeight="1" x14ac:dyDescent="0.25">
      <c r="A14" s="47" t="s">
        <v>12</v>
      </c>
      <c r="B14" s="47" t="s">
        <v>98</v>
      </c>
      <c r="C14" s="48" t="s">
        <v>223</v>
      </c>
      <c r="D14" s="17" t="str">
        <f t="shared" si="0"/>
        <v xml:space="preserve">          ; 2018_i=1        </v>
      </c>
      <c r="E14" s="46"/>
      <c r="F14" s="46"/>
      <c r="G14" s="46"/>
      <c r="H14" s="46"/>
      <c r="I14" s="46"/>
      <c r="J14" s="46"/>
      <c r="K14" s="46"/>
      <c r="L14" s="46"/>
      <c r="M14" s="44"/>
      <c r="N14" s="44"/>
      <c r="O14" s="44"/>
      <c r="P14" s="44"/>
      <c r="Q14" s="15"/>
      <c r="R14" s="10"/>
      <c r="S14" s="10"/>
      <c r="T14" s="44"/>
      <c r="U14" s="15"/>
      <c r="V14" s="10"/>
      <c r="W14" s="10"/>
      <c r="X14" s="26"/>
      <c r="Y14" s="10"/>
      <c r="Z14" s="26"/>
      <c r="AA14" s="26"/>
      <c r="AB14" s="26"/>
      <c r="AC14" s="10"/>
      <c r="AD14" s="10"/>
      <c r="AE14" s="10"/>
      <c r="AF14" s="26"/>
      <c r="AG14" s="26"/>
      <c r="AH14" s="10"/>
      <c r="AI14" s="10"/>
      <c r="AJ14" s="26"/>
      <c r="AK14" s="10"/>
      <c r="AL14" s="10"/>
      <c r="AM14" s="10"/>
      <c r="AN14" s="26"/>
      <c r="AO14" s="48" t="s">
        <v>224</v>
      </c>
      <c r="AP14" s="48" t="s">
        <v>225</v>
      </c>
      <c r="AQ14" s="51">
        <v>4370</v>
      </c>
      <c r="AR14" s="52" t="s">
        <v>226</v>
      </c>
      <c r="AS14" s="53" t="s">
        <v>228</v>
      </c>
      <c r="AT14" s="54" t="s">
        <v>227</v>
      </c>
      <c r="AU14" s="14"/>
      <c r="AV14" s="61"/>
      <c r="AW14" s="27"/>
      <c r="AX14" s="26"/>
      <c r="AY14" s="27"/>
      <c r="AZ14" s="27"/>
      <c r="BA14" s="27"/>
      <c r="BC14" s="45"/>
      <c r="BE14" s="45"/>
      <c r="BF14" s="59"/>
      <c r="BG14" s="59"/>
      <c r="BH14" s="59"/>
      <c r="BI14" s="59"/>
      <c r="BJ14" s="59"/>
      <c r="BK14" s="59"/>
      <c r="BL14" s="59"/>
      <c r="BM14" s="59"/>
      <c r="BN14" s="60"/>
      <c r="BO14" s="60">
        <v>1</v>
      </c>
      <c r="BP14" s="60"/>
      <c r="BQ14" s="60"/>
      <c r="BR14" s="60"/>
      <c r="BS14" s="60"/>
      <c r="BT14" s="60"/>
      <c r="BU14" s="60"/>
      <c r="BV14" s="60"/>
      <c r="BW14" s="60"/>
      <c r="CN14" s="11"/>
    </row>
    <row r="15" spans="1:92" s="9" customFormat="1" ht="117" customHeight="1" x14ac:dyDescent="0.25">
      <c r="A15" s="47" t="s">
        <v>12</v>
      </c>
      <c r="B15" s="47" t="s">
        <v>98</v>
      </c>
      <c r="C15" s="48" t="s">
        <v>210</v>
      </c>
      <c r="D15" s="17" t="str">
        <f t="shared" si="0"/>
        <v xml:space="preserve">          ; 2018_i=1        </v>
      </c>
      <c r="E15" s="46"/>
      <c r="F15" s="46"/>
      <c r="G15" s="46"/>
      <c r="H15" s="46"/>
      <c r="I15" s="46"/>
      <c r="J15" s="46"/>
      <c r="K15" s="46"/>
      <c r="L15" s="46"/>
      <c r="M15" s="44"/>
      <c r="N15" s="44"/>
      <c r="O15" s="44"/>
      <c r="P15" s="44"/>
      <c r="Q15" s="15"/>
      <c r="R15" s="10"/>
      <c r="S15" s="10"/>
      <c r="T15" s="44"/>
      <c r="U15" s="15"/>
      <c r="V15" s="10"/>
      <c r="W15" s="10"/>
      <c r="X15" s="26"/>
      <c r="Y15" s="10"/>
      <c r="Z15" s="26"/>
      <c r="AA15" s="26"/>
      <c r="AB15" s="26"/>
      <c r="AC15" s="10"/>
      <c r="AD15" s="10"/>
      <c r="AE15" s="10"/>
      <c r="AF15" s="26"/>
      <c r="AG15" s="26"/>
      <c r="AH15" s="10"/>
      <c r="AI15" s="10"/>
      <c r="AJ15" s="26"/>
      <c r="AK15" s="10"/>
      <c r="AL15" s="10"/>
      <c r="AM15" s="10"/>
      <c r="AN15" s="26"/>
      <c r="AO15" s="48" t="s">
        <v>211</v>
      </c>
      <c r="AP15" s="48" t="s">
        <v>69</v>
      </c>
      <c r="AQ15" s="51">
        <v>5000</v>
      </c>
      <c r="AR15" s="52" t="s">
        <v>212</v>
      </c>
      <c r="AS15" s="53" t="s">
        <v>99</v>
      </c>
      <c r="AT15" s="54" t="s">
        <v>213</v>
      </c>
      <c r="AU15" s="14"/>
      <c r="AV15" s="61"/>
      <c r="AW15" s="27"/>
      <c r="AX15" s="26"/>
      <c r="AY15" s="27"/>
      <c r="AZ15" s="27"/>
      <c r="BA15" s="27"/>
      <c r="BC15" s="45"/>
      <c r="BE15" s="45"/>
      <c r="BF15" s="59"/>
      <c r="BG15" s="59"/>
      <c r="BH15" s="59"/>
      <c r="BI15" s="59"/>
      <c r="BJ15" s="59"/>
      <c r="BK15" s="59"/>
      <c r="BL15" s="59"/>
      <c r="BM15" s="59"/>
      <c r="BN15" s="60"/>
      <c r="BO15" s="60">
        <v>1</v>
      </c>
      <c r="BP15" s="60"/>
      <c r="BQ15" s="60"/>
      <c r="BR15" s="60"/>
      <c r="BS15" s="60"/>
      <c r="BT15" s="60"/>
      <c r="BU15" s="60"/>
      <c r="BV15" s="60"/>
      <c r="BW15" s="60"/>
      <c r="CN15" s="11"/>
    </row>
    <row r="16" spans="1:92" s="9" customFormat="1" ht="117" customHeight="1" x14ac:dyDescent="0.25">
      <c r="A16" s="47" t="s">
        <v>122</v>
      </c>
      <c r="B16" s="47" t="s">
        <v>214</v>
      </c>
      <c r="C16" s="48" t="s">
        <v>215</v>
      </c>
      <c r="D16" s="17" t="str">
        <f t="shared" si="0"/>
        <v xml:space="preserve">        ; 2019_i=1  ; 2018_i=1        </v>
      </c>
      <c r="E16" s="46"/>
      <c r="F16" s="46"/>
      <c r="G16" s="46"/>
      <c r="H16" s="46"/>
      <c r="I16" s="46"/>
      <c r="J16" s="46"/>
      <c r="K16" s="46"/>
      <c r="L16" s="46"/>
      <c r="M16" s="44"/>
      <c r="N16" s="44"/>
      <c r="O16" s="44"/>
      <c r="P16" s="44"/>
      <c r="Q16" s="15"/>
      <c r="R16" s="10"/>
      <c r="S16" s="10"/>
      <c r="T16" s="44"/>
      <c r="U16" s="15"/>
      <c r="V16" s="10"/>
      <c r="W16" s="10"/>
      <c r="X16" s="26"/>
      <c r="Y16" s="10"/>
      <c r="Z16" s="26"/>
      <c r="AA16" s="26"/>
      <c r="AB16" s="26"/>
      <c r="AC16" s="10"/>
      <c r="AD16" s="10"/>
      <c r="AE16" s="10"/>
      <c r="AF16" s="26"/>
      <c r="AG16" s="26"/>
      <c r="AH16" s="10"/>
      <c r="AI16" s="10"/>
      <c r="AJ16" s="26"/>
      <c r="AK16" s="10"/>
      <c r="AL16" s="10"/>
      <c r="AM16" s="10"/>
      <c r="AN16" s="26"/>
      <c r="AO16" s="48" t="s">
        <v>216</v>
      </c>
      <c r="AP16" s="48" t="s">
        <v>52</v>
      </c>
      <c r="AQ16" s="51">
        <v>4000</v>
      </c>
      <c r="AR16" s="52" t="s">
        <v>113</v>
      </c>
      <c r="AS16" s="53" t="s">
        <v>115</v>
      </c>
      <c r="AT16" s="53" t="s">
        <v>217</v>
      </c>
      <c r="AU16" s="14"/>
      <c r="AV16" s="61"/>
      <c r="AW16" s="27"/>
      <c r="AX16" s="26"/>
      <c r="AY16" s="27"/>
      <c r="AZ16" s="27"/>
      <c r="BA16" s="27"/>
      <c r="BC16" s="45"/>
      <c r="BE16" s="45"/>
      <c r="BF16" s="59"/>
      <c r="BG16" s="59"/>
      <c r="BH16" s="59"/>
      <c r="BI16" s="59"/>
      <c r="BJ16" s="59"/>
      <c r="BK16" s="59"/>
      <c r="BL16" s="59"/>
      <c r="BM16" s="59">
        <v>1</v>
      </c>
      <c r="BN16" s="60"/>
      <c r="BO16" s="60">
        <v>1</v>
      </c>
      <c r="BP16" s="60"/>
      <c r="BQ16" s="60"/>
      <c r="BR16" s="60"/>
      <c r="BS16" s="60"/>
      <c r="BT16" s="60"/>
      <c r="BU16" s="60"/>
      <c r="BV16" s="60"/>
      <c r="BW16" s="60"/>
      <c r="CN16" s="11"/>
    </row>
    <row r="17" spans="1:92" s="9" customFormat="1" ht="117" customHeight="1" x14ac:dyDescent="0.25">
      <c r="A17" s="47" t="s">
        <v>86</v>
      </c>
      <c r="B17" s="47" t="s">
        <v>281</v>
      </c>
      <c r="C17" s="48" t="s">
        <v>282</v>
      </c>
      <c r="D17" s="17" t="str">
        <f t="shared" si="0"/>
        <v xml:space="preserve">        ; 2019_i=1          </v>
      </c>
      <c r="E17" s="46"/>
      <c r="F17" s="46"/>
      <c r="G17" s="46"/>
      <c r="H17" s="46"/>
      <c r="I17" s="46"/>
      <c r="J17" s="46"/>
      <c r="K17" s="46"/>
      <c r="L17" s="46"/>
      <c r="M17" s="44"/>
      <c r="N17" s="44"/>
      <c r="O17" s="44"/>
      <c r="P17" s="44"/>
      <c r="Q17" s="15"/>
      <c r="R17" s="10"/>
      <c r="S17" s="10"/>
      <c r="T17" s="44"/>
      <c r="U17" s="15"/>
      <c r="V17" s="10"/>
      <c r="W17" s="10"/>
      <c r="X17" s="26"/>
      <c r="Y17" s="10"/>
      <c r="Z17" s="26"/>
      <c r="AA17" s="26"/>
      <c r="AB17" s="26"/>
      <c r="AC17" s="10"/>
      <c r="AD17" s="10"/>
      <c r="AE17" s="10"/>
      <c r="AF17" s="26"/>
      <c r="AG17" s="26"/>
      <c r="AH17" s="10"/>
      <c r="AI17" s="10"/>
      <c r="AJ17" s="26"/>
      <c r="AK17" s="10"/>
      <c r="AL17" s="10"/>
      <c r="AM17" s="10"/>
      <c r="AN17" s="26"/>
      <c r="AO17" s="48" t="s">
        <v>285</v>
      </c>
      <c r="AP17" s="48" t="s">
        <v>283</v>
      </c>
      <c r="AQ17" s="51">
        <v>6203</v>
      </c>
      <c r="AR17" s="52" t="s">
        <v>287</v>
      </c>
      <c r="AS17" s="53" t="s">
        <v>284</v>
      </c>
      <c r="AT17" s="53" t="s">
        <v>286</v>
      </c>
      <c r="AU17" s="14"/>
      <c r="AV17" s="61"/>
      <c r="AW17" s="27"/>
      <c r="AX17" s="26"/>
      <c r="AY17" s="27"/>
      <c r="AZ17" s="27"/>
      <c r="BA17" s="27"/>
      <c r="BC17" s="45"/>
      <c r="BE17" s="45"/>
      <c r="BF17" s="59"/>
      <c r="BG17" s="59"/>
      <c r="BH17" s="59"/>
      <c r="BI17" s="59"/>
      <c r="BJ17" s="59"/>
      <c r="BK17" s="59"/>
      <c r="BL17" s="59"/>
      <c r="BM17" s="59">
        <v>1</v>
      </c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CN17" s="11"/>
    </row>
    <row r="18" spans="1:92" s="9" customFormat="1" ht="117" customHeight="1" x14ac:dyDescent="0.25">
      <c r="A18" s="47" t="s">
        <v>86</v>
      </c>
      <c r="B18" s="47" t="s">
        <v>281</v>
      </c>
      <c r="C18" s="48" t="s">
        <v>288</v>
      </c>
      <c r="D18" s="17" t="str">
        <f t="shared" si="0"/>
        <v xml:space="preserve">        ; 2019_i=1          </v>
      </c>
      <c r="E18" s="46"/>
      <c r="F18" s="46"/>
      <c r="G18" s="46"/>
      <c r="H18" s="46"/>
      <c r="I18" s="46"/>
      <c r="J18" s="46"/>
      <c r="K18" s="46"/>
      <c r="L18" s="46"/>
      <c r="M18" s="44"/>
      <c r="N18" s="44"/>
      <c r="O18" s="44"/>
      <c r="P18" s="44"/>
      <c r="Q18" s="15"/>
      <c r="R18" s="10"/>
      <c r="S18" s="10"/>
      <c r="T18" s="44"/>
      <c r="U18" s="15"/>
      <c r="V18" s="10"/>
      <c r="W18" s="10"/>
      <c r="X18" s="26"/>
      <c r="Y18" s="10"/>
      <c r="Z18" s="26"/>
      <c r="AA18" s="26"/>
      <c r="AB18" s="26"/>
      <c r="AC18" s="10"/>
      <c r="AD18" s="10"/>
      <c r="AE18" s="10"/>
      <c r="AF18" s="26"/>
      <c r="AG18" s="26"/>
      <c r="AH18" s="10"/>
      <c r="AI18" s="10"/>
      <c r="AJ18" s="26"/>
      <c r="AK18" s="10"/>
      <c r="AL18" s="10"/>
      <c r="AM18" s="10"/>
      <c r="AN18" s="26"/>
      <c r="AO18" s="48" t="s">
        <v>289</v>
      </c>
      <c r="AP18" s="48" t="s">
        <v>290</v>
      </c>
      <c r="AQ18" s="51">
        <v>83390</v>
      </c>
      <c r="AR18" s="52" t="s">
        <v>292</v>
      </c>
      <c r="AS18" s="53" t="s">
        <v>293</v>
      </c>
      <c r="AT18" s="53" t="s">
        <v>291</v>
      </c>
      <c r="AU18" s="14"/>
      <c r="AV18" s="61"/>
      <c r="AW18" s="27"/>
      <c r="AX18" s="26"/>
      <c r="AY18" s="27"/>
      <c r="AZ18" s="27"/>
      <c r="BA18" s="27"/>
      <c r="BC18" s="45"/>
      <c r="BE18" s="45"/>
      <c r="BF18" s="59"/>
      <c r="BG18" s="59"/>
      <c r="BH18" s="59"/>
      <c r="BI18" s="59"/>
      <c r="BJ18" s="59"/>
      <c r="BK18" s="59"/>
      <c r="BL18" s="59"/>
      <c r="BM18" s="59">
        <v>1</v>
      </c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CN18" s="11"/>
    </row>
    <row r="19" spans="1:92" s="9" customFormat="1" ht="117" customHeight="1" x14ac:dyDescent="0.25">
      <c r="A19" s="47" t="s">
        <v>0</v>
      </c>
      <c r="B19" s="47" t="s">
        <v>185</v>
      </c>
      <c r="C19" s="48" t="s">
        <v>234</v>
      </c>
      <c r="D19" s="17" t="str">
        <f t="shared" si="0"/>
        <v xml:space="preserve">            ; 2017_i=1      </v>
      </c>
      <c r="E19" s="46"/>
      <c r="F19" s="46"/>
      <c r="G19" s="46"/>
      <c r="H19" s="46"/>
      <c r="I19" s="46"/>
      <c r="J19" s="46"/>
      <c r="K19" s="46"/>
      <c r="L19" s="46"/>
      <c r="M19" s="44"/>
      <c r="N19" s="44"/>
      <c r="O19" s="44"/>
      <c r="P19" s="44"/>
      <c r="Q19" s="15"/>
      <c r="R19" s="10"/>
      <c r="S19" s="10"/>
      <c r="T19" s="44"/>
      <c r="U19" s="15"/>
      <c r="V19" s="10"/>
      <c r="W19" s="10"/>
      <c r="X19" s="26"/>
      <c r="Y19" s="10"/>
      <c r="Z19" s="26"/>
      <c r="AA19" s="26"/>
      <c r="AB19" s="26"/>
      <c r="AC19" s="10"/>
      <c r="AD19" s="10"/>
      <c r="AE19" s="10"/>
      <c r="AF19" s="26"/>
      <c r="AG19" s="26"/>
      <c r="AH19" s="10"/>
      <c r="AI19" s="10"/>
      <c r="AJ19" s="26"/>
      <c r="AK19" s="10"/>
      <c r="AL19" s="10"/>
      <c r="AM19" s="10"/>
      <c r="AN19" s="26"/>
      <c r="AO19" s="48" t="s">
        <v>196</v>
      </c>
      <c r="AP19" s="48" t="s">
        <v>197</v>
      </c>
      <c r="AQ19" s="51">
        <v>13600</v>
      </c>
      <c r="AR19" s="52"/>
      <c r="AS19" s="53" t="s">
        <v>198</v>
      </c>
      <c r="AT19" s="54" t="s">
        <v>199</v>
      </c>
      <c r="AU19" s="14"/>
      <c r="AV19" s="61"/>
      <c r="AW19" s="27"/>
      <c r="AX19" s="26"/>
      <c r="AY19" s="27"/>
      <c r="AZ19" s="27"/>
      <c r="BA19" s="27"/>
      <c r="BC19" s="45"/>
      <c r="BE19" s="45"/>
      <c r="BF19" s="59"/>
      <c r="BG19" s="59"/>
      <c r="BH19" s="59"/>
      <c r="BI19" s="59"/>
      <c r="BJ19" s="59"/>
      <c r="BK19" s="59"/>
      <c r="BL19" s="59"/>
      <c r="BM19" s="59"/>
      <c r="BN19" s="60"/>
      <c r="BO19" s="60"/>
      <c r="BP19" s="60"/>
      <c r="BQ19" s="60">
        <v>1</v>
      </c>
      <c r="BR19" s="60"/>
      <c r="BS19" s="60"/>
      <c r="BT19" s="60"/>
      <c r="BU19" s="60"/>
      <c r="BV19" s="60"/>
      <c r="BW19" s="60"/>
      <c r="CN19" s="11"/>
    </row>
    <row r="20" spans="1:92" s="9" customFormat="1" ht="117" customHeight="1" x14ac:dyDescent="0.25">
      <c r="A20" s="47" t="s">
        <v>315</v>
      </c>
      <c r="B20" s="47" t="s">
        <v>258</v>
      </c>
      <c r="C20" s="48" t="s">
        <v>259</v>
      </c>
      <c r="D20" s="17" t="str">
        <f t="shared" si="0"/>
        <v xml:space="preserve">        ; 2019_i=1          </v>
      </c>
      <c r="E20" s="46"/>
      <c r="F20" s="46"/>
      <c r="G20" s="46"/>
      <c r="H20" s="46"/>
      <c r="I20" s="46"/>
      <c r="J20" s="46"/>
      <c r="K20" s="46"/>
      <c r="L20" s="46"/>
      <c r="M20" s="44"/>
      <c r="N20" s="44"/>
      <c r="O20" s="44"/>
      <c r="P20" s="44"/>
      <c r="Q20" s="15"/>
      <c r="R20" s="10"/>
      <c r="S20" s="10"/>
      <c r="T20" s="44"/>
      <c r="U20" s="15"/>
      <c r="V20" s="10"/>
      <c r="W20" s="10"/>
      <c r="X20" s="26"/>
      <c r="Y20" s="10"/>
      <c r="Z20" s="26"/>
      <c r="AA20" s="26"/>
      <c r="AB20" s="26"/>
      <c r="AC20" s="10"/>
      <c r="AD20" s="10"/>
      <c r="AE20" s="10"/>
      <c r="AF20" s="26"/>
      <c r="AG20" s="26"/>
      <c r="AH20" s="10"/>
      <c r="AI20" s="10"/>
      <c r="AJ20" s="26"/>
      <c r="AK20" s="10"/>
      <c r="AL20" s="10"/>
      <c r="AM20" s="10"/>
      <c r="AN20" s="26"/>
      <c r="AO20" s="48" t="s">
        <v>260</v>
      </c>
      <c r="AP20" s="48" t="s">
        <v>197</v>
      </c>
      <c r="AQ20" s="51">
        <v>13600</v>
      </c>
      <c r="AR20" s="52" t="s">
        <v>262</v>
      </c>
      <c r="AS20" s="53" t="s">
        <v>263</v>
      </c>
      <c r="AT20" s="54" t="s">
        <v>261</v>
      </c>
      <c r="AU20" s="14"/>
      <c r="AV20" s="61"/>
      <c r="AW20" s="27"/>
      <c r="AX20" s="26"/>
      <c r="AY20" s="27"/>
      <c r="AZ20" s="27"/>
      <c r="BA20" s="27"/>
      <c r="BC20" s="45"/>
      <c r="BE20" s="45"/>
      <c r="BF20" s="59"/>
      <c r="BG20" s="59"/>
      <c r="BH20" s="59"/>
      <c r="BI20" s="59"/>
      <c r="BJ20" s="59"/>
      <c r="BK20" s="59"/>
      <c r="BL20" s="59"/>
      <c r="BM20" s="59">
        <v>1</v>
      </c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CN20" s="11"/>
    </row>
    <row r="21" spans="1:92" s="9" customFormat="1" ht="117" customHeight="1" x14ac:dyDescent="0.25">
      <c r="A21" s="47" t="s">
        <v>0</v>
      </c>
      <c r="B21" s="47" t="s">
        <v>281</v>
      </c>
      <c r="C21" s="48" t="s">
        <v>327</v>
      </c>
      <c r="D21" s="17"/>
      <c r="E21" s="46"/>
      <c r="F21" s="46"/>
      <c r="G21" s="46"/>
      <c r="H21" s="46"/>
      <c r="I21" s="46"/>
      <c r="J21" s="46"/>
      <c r="K21" s="46"/>
      <c r="L21" s="46"/>
      <c r="M21" s="44"/>
      <c r="N21" s="44"/>
      <c r="O21" s="44"/>
      <c r="P21" s="44"/>
      <c r="Q21" s="15"/>
      <c r="R21" s="10"/>
      <c r="S21" s="10"/>
      <c r="T21" s="44"/>
      <c r="U21" s="15"/>
      <c r="V21" s="10"/>
      <c r="W21" s="10"/>
      <c r="X21" s="26"/>
      <c r="Y21" s="10"/>
      <c r="Z21" s="26"/>
      <c r="AA21" s="26"/>
      <c r="AB21" s="26"/>
      <c r="AC21" s="10"/>
      <c r="AD21" s="10"/>
      <c r="AE21" s="10"/>
      <c r="AF21" s="26"/>
      <c r="AG21" s="26"/>
      <c r="AH21" s="10"/>
      <c r="AI21" s="10"/>
      <c r="AJ21" s="26"/>
      <c r="AK21" s="10"/>
      <c r="AL21" s="10"/>
      <c r="AM21" s="10"/>
      <c r="AN21" s="26"/>
      <c r="AO21" s="48" t="s">
        <v>329</v>
      </c>
      <c r="AP21" s="48" t="s">
        <v>328</v>
      </c>
      <c r="AQ21" s="51">
        <v>83300</v>
      </c>
      <c r="AR21" s="52" t="s">
        <v>332</v>
      </c>
      <c r="AS21" s="53" t="s">
        <v>330</v>
      </c>
      <c r="AT21" s="54" t="s">
        <v>331</v>
      </c>
      <c r="AU21" s="14"/>
      <c r="AV21" s="61"/>
      <c r="AW21" s="27"/>
      <c r="AX21" s="26"/>
      <c r="AY21" s="27"/>
      <c r="AZ21" s="27"/>
      <c r="BA21" s="27"/>
      <c r="BC21" s="45"/>
      <c r="BE21" s="45"/>
      <c r="BF21" s="59"/>
      <c r="BG21" s="59"/>
      <c r="BH21" s="59"/>
      <c r="BI21" s="59"/>
      <c r="BJ21" s="59"/>
      <c r="BK21" s="59"/>
      <c r="BL21" s="59"/>
      <c r="BM21" s="59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CN21" s="11"/>
    </row>
    <row r="22" spans="1:92" s="9" customFormat="1" ht="117" customHeight="1" x14ac:dyDescent="0.25">
      <c r="A22" s="47" t="s">
        <v>12</v>
      </c>
      <c r="B22" s="47" t="s">
        <v>98</v>
      </c>
      <c r="C22" s="48" t="s">
        <v>243</v>
      </c>
      <c r="D22" s="17" t="str">
        <f t="shared" si="0"/>
        <v xml:space="preserve">          ; 2018_i=1        </v>
      </c>
      <c r="E22" s="46"/>
      <c r="F22" s="46"/>
      <c r="G22" s="46"/>
      <c r="H22" s="46"/>
      <c r="I22" s="46"/>
      <c r="J22" s="46"/>
      <c r="K22" s="46"/>
      <c r="L22" s="46"/>
      <c r="M22" s="44"/>
      <c r="N22" s="44"/>
      <c r="O22" s="44"/>
      <c r="P22" s="44"/>
      <c r="Q22" s="15"/>
      <c r="R22" s="10"/>
      <c r="S22" s="10"/>
      <c r="T22" s="44"/>
      <c r="U22" s="15"/>
      <c r="V22" s="10"/>
      <c r="W22" s="10"/>
      <c r="X22" s="26"/>
      <c r="Y22" s="10"/>
      <c r="Z22" s="26"/>
      <c r="AA22" s="26"/>
      <c r="AB22" s="26"/>
      <c r="AC22" s="10"/>
      <c r="AD22" s="10"/>
      <c r="AE22" s="10"/>
      <c r="AF22" s="26"/>
      <c r="AG22" s="26"/>
      <c r="AH22" s="10"/>
      <c r="AI22" s="10"/>
      <c r="AJ22" s="26"/>
      <c r="AK22" s="10"/>
      <c r="AL22" s="10"/>
      <c r="AM22" s="10"/>
      <c r="AN22" s="26"/>
      <c r="AO22" s="48" t="s">
        <v>241</v>
      </c>
      <c r="AP22" s="48" t="s">
        <v>242</v>
      </c>
      <c r="AQ22" s="51">
        <v>83460</v>
      </c>
      <c r="AR22" s="52" t="s">
        <v>245</v>
      </c>
      <c r="AS22" s="53" t="s">
        <v>246</v>
      </c>
      <c r="AT22" s="54" t="s">
        <v>244</v>
      </c>
      <c r="AU22" s="14"/>
      <c r="AV22" s="61"/>
      <c r="AW22" s="27"/>
      <c r="AX22" s="26"/>
      <c r="AY22" s="27"/>
      <c r="AZ22" s="27"/>
      <c r="BA22" s="27"/>
      <c r="BC22" s="45"/>
      <c r="BE22" s="45"/>
      <c r="BF22" s="59"/>
      <c r="BG22" s="59"/>
      <c r="BH22" s="59"/>
      <c r="BI22" s="59"/>
      <c r="BJ22" s="59"/>
      <c r="BK22" s="59"/>
      <c r="BL22" s="59"/>
      <c r="BM22" s="59"/>
      <c r="BN22" s="60"/>
      <c r="BO22" s="60">
        <v>1</v>
      </c>
      <c r="BP22" s="60"/>
      <c r="BQ22" s="60"/>
      <c r="BR22" s="60"/>
      <c r="BS22" s="60"/>
      <c r="BT22" s="60"/>
      <c r="BU22" s="60"/>
      <c r="BV22" s="60"/>
      <c r="BW22" s="60"/>
      <c r="CN22" s="11"/>
    </row>
    <row r="23" spans="1:92" s="9" customFormat="1" ht="117" customHeight="1" x14ac:dyDescent="0.25">
      <c r="A23" s="47" t="s">
        <v>12</v>
      </c>
      <c r="B23" s="47" t="s">
        <v>98</v>
      </c>
      <c r="C23" s="48" t="s">
        <v>191</v>
      </c>
      <c r="D23" s="17" t="str">
        <f t="shared" si="0"/>
        <v xml:space="preserve">            ; 2017_i=1      </v>
      </c>
      <c r="E23" s="46"/>
      <c r="F23" s="46"/>
      <c r="G23" s="46"/>
      <c r="H23" s="46"/>
      <c r="I23" s="46"/>
      <c r="J23" s="46"/>
      <c r="K23" s="46"/>
      <c r="L23" s="46"/>
      <c r="M23" s="44"/>
      <c r="N23" s="44"/>
      <c r="O23" s="44"/>
      <c r="P23" s="44"/>
      <c r="Q23" s="15"/>
      <c r="R23" s="10"/>
      <c r="S23" s="10"/>
      <c r="T23" s="44"/>
      <c r="U23" s="15"/>
      <c r="V23" s="10"/>
      <c r="W23" s="10"/>
      <c r="X23" s="26"/>
      <c r="Y23" s="10"/>
      <c r="Z23" s="26"/>
      <c r="AA23" s="26"/>
      <c r="AB23" s="26"/>
      <c r="AC23" s="10"/>
      <c r="AD23" s="10"/>
      <c r="AE23" s="10"/>
      <c r="AF23" s="26"/>
      <c r="AG23" s="26"/>
      <c r="AH23" s="10"/>
      <c r="AI23" s="10"/>
      <c r="AJ23" s="26"/>
      <c r="AK23" s="10"/>
      <c r="AL23" s="10"/>
      <c r="AM23" s="10"/>
      <c r="AN23" s="26"/>
      <c r="AO23" s="48" t="s">
        <v>192</v>
      </c>
      <c r="AP23" s="48" t="s">
        <v>193</v>
      </c>
      <c r="AQ23" s="51">
        <v>4800</v>
      </c>
      <c r="AR23" s="52" t="s">
        <v>194</v>
      </c>
      <c r="AS23" s="53" t="s">
        <v>110</v>
      </c>
      <c r="AT23" s="54" t="s">
        <v>195</v>
      </c>
      <c r="AU23" s="14"/>
      <c r="AV23" s="61"/>
      <c r="AW23" s="27"/>
      <c r="AX23" s="26"/>
      <c r="AY23" s="27"/>
      <c r="AZ23" s="27"/>
      <c r="BA23" s="27"/>
      <c r="BC23" s="45"/>
      <c r="BE23" s="45"/>
      <c r="BF23" s="59"/>
      <c r="BG23" s="59"/>
      <c r="BH23" s="59"/>
      <c r="BI23" s="59"/>
      <c r="BJ23" s="59"/>
      <c r="BK23" s="59"/>
      <c r="BL23" s="59"/>
      <c r="BM23" s="59"/>
      <c r="BN23" s="60"/>
      <c r="BO23" s="60"/>
      <c r="BP23" s="60"/>
      <c r="BQ23" s="60">
        <v>1</v>
      </c>
      <c r="BR23" s="60"/>
      <c r="BS23" s="60"/>
      <c r="BT23" s="60"/>
      <c r="BU23" s="60"/>
      <c r="BV23" s="60"/>
      <c r="BW23" s="60"/>
      <c r="CN23" s="11"/>
    </row>
    <row r="24" spans="1:92" s="9" customFormat="1" ht="117" customHeight="1" x14ac:dyDescent="0.25">
      <c r="A24" s="47" t="s">
        <v>12</v>
      </c>
      <c r="B24" s="47" t="s">
        <v>98</v>
      </c>
      <c r="C24" s="48" t="s">
        <v>190</v>
      </c>
      <c r="D24" s="17" t="str">
        <f t="shared" si="0"/>
        <v xml:space="preserve">            ; 2017_i=1      </v>
      </c>
      <c r="E24" s="46"/>
      <c r="F24" s="46"/>
      <c r="G24" s="46"/>
      <c r="H24" s="46"/>
      <c r="I24" s="46"/>
      <c r="J24" s="46"/>
      <c r="K24" s="46"/>
      <c r="L24" s="46"/>
      <c r="M24" s="44"/>
      <c r="N24" s="44"/>
      <c r="O24" s="44"/>
      <c r="P24" s="44"/>
      <c r="Q24" s="15"/>
      <c r="R24" s="10"/>
      <c r="S24" s="10"/>
      <c r="T24" s="44"/>
      <c r="U24" s="15"/>
      <c r="V24" s="10"/>
      <c r="W24" s="10"/>
      <c r="X24" s="26"/>
      <c r="Y24" s="10"/>
      <c r="Z24" s="26"/>
      <c r="AA24" s="26"/>
      <c r="AB24" s="26"/>
      <c r="AC24" s="10"/>
      <c r="AD24" s="10"/>
      <c r="AE24" s="10"/>
      <c r="AF24" s="26"/>
      <c r="AG24" s="26"/>
      <c r="AH24" s="10"/>
      <c r="AI24" s="10"/>
      <c r="AJ24" s="26"/>
      <c r="AK24" s="10"/>
      <c r="AL24" s="10"/>
      <c r="AM24" s="10"/>
      <c r="AN24" s="26"/>
      <c r="AO24" s="48" t="s">
        <v>186</v>
      </c>
      <c r="AP24" s="48" t="s">
        <v>187</v>
      </c>
      <c r="AQ24" s="51">
        <v>13290</v>
      </c>
      <c r="AR24" s="52" t="s">
        <v>188</v>
      </c>
      <c r="AS24" s="53"/>
      <c r="AT24" s="54" t="s">
        <v>189</v>
      </c>
      <c r="AU24" s="14"/>
      <c r="AV24" s="61"/>
      <c r="AW24" s="27"/>
      <c r="AX24" s="26"/>
      <c r="AY24" s="27"/>
      <c r="AZ24" s="27"/>
      <c r="BA24" s="27"/>
      <c r="BC24" s="45"/>
      <c r="BE24" s="45"/>
      <c r="BF24" s="59"/>
      <c r="BG24" s="59"/>
      <c r="BH24" s="59"/>
      <c r="BI24" s="59"/>
      <c r="BJ24" s="59"/>
      <c r="BK24" s="59"/>
      <c r="BL24" s="59"/>
      <c r="BM24" s="59"/>
      <c r="BN24" s="60"/>
      <c r="BO24" s="60"/>
      <c r="BP24" s="60"/>
      <c r="BQ24" s="60">
        <v>1</v>
      </c>
      <c r="BR24" s="60"/>
      <c r="BS24" s="60"/>
      <c r="BT24" s="60"/>
      <c r="BU24" s="60"/>
      <c r="BV24" s="60"/>
      <c r="BW24" s="60"/>
      <c r="CN24" s="11"/>
    </row>
    <row r="25" spans="1:92" s="9" customFormat="1" ht="117" customHeight="1" x14ac:dyDescent="0.25">
      <c r="A25" s="47" t="s">
        <v>12</v>
      </c>
      <c r="B25" s="47" t="s">
        <v>98</v>
      </c>
      <c r="C25" s="48" t="s">
        <v>181</v>
      </c>
      <c r="D25" s="17" t="str">
        <f t="shared" si="0"/>
        <v xml:space="preserve">            ; 2017_i=1      </v>
      </c>
      <c r="E25" s="46"/>
      <c r="F25" s="46"/>
      <c r="G25" s="46"/>
      <c r="H25" s="46"/>
      <c r="I25" s="46"/>
      <c r="J25" s="46"/>
      <c r="K25" s="46"/>
      <c r="L25" s="46"/>
      <c r="M25" s="44"/>
      <c r="N25" s="44"/>
      <c r="O25" s="44"/>
      <c r="P25" s="44"/>
      <c r="Q25" s="15"/>
      <c r="R25" s="10"/>
      <c r="S25" s="10"/>
      <c r="T25" s="44"/>
      <c r="U25" s="15"/>
      <c r="V25" s="10"/>
      <c r="W25" s="10"/>
      <c r="X25" s="26"/>
      <c r="Y25" s="10"/>
      <c r="Z25" s="26"/>
      <c r="AA25" s="26"/>
      <c r="AB25" s="26"/>
      <c r="AC25" s="10"/>
      <c r="AD25" s="10"/>
      <c r="AE25" s="10"/>
      <c r="AF25" s="26"/>
      <c r="AG25" s="26"/>
      <c r="AH25" s="10"/>
      <c r="AI25" s="10"/>
      <c r="AJ25" s="26"/>
      <c r="AK25" s="10"/>
      <c r="AL25" s="10"/>
      <c r="AM25" s="10"/>
      <c r="AN25" s="26"/>
      <c r="AO25" s="48" t="s">
        <v>180</v>
      </c>
      <c r="AP25" s="48" t="s">
        <v>182</v>
      </c>
      <c r="AQ25" s="51">
        <v>13250</v>
      </c>
      <c r="AR25" s="52" t="s">
        <v>184</v>
      </c>
      <c r="AS25" s="53" t="s">
        <v>110</v>
      </c>
      <c r="AT25" s="54" t="s">
        <v>183</v>
      </c>
      <c r="AU25" s="14"/>
      <c r="AV25" s="61"/>
      <c r="AW25" s="27"/>
      <c r="AX25" s="26"/>
      <c r="AY25" s="27"/>
      <c r="AZ25" s="27"/>
      <c r="BA25" s="27"/>
      <c r="BC25" s="45"/>
      <c r="BE25" s="45"/>
      <c r="BF25" s="59"/>
      <c r="BG25" s="59"/>
      <c r="BH25" s="59"/>
      <c r="BI25" s="59"/>
      <c r="BJ25" s="59"/>
      <c r="BK25" s="59"/>
      <c r="BL25" s="59"/>
      <c r="BM25" s="59"/>
      <c r="BN25" s="60"/>
      <c r="BO25" s="60"/>
      <c r="BP25" s="60"/>
      <c r="BQ25" s="60">
        <v>1</v>
      </c>
      <c r="BR25" s="60"/>
      <c r="BS25" s="60"/>
      <c r="BT25" s="60"/>
      <c r="BU25" s="60"/>
      <c r="BV25" s="60"/>
      <c r="BW25" s="60"/>
      <c r="CN25" s="11"/>
    </row>
    <row r="26" spans="1:92" s="9" customFormat="1" ht="117" customHeight="1" x14ac:dyDescent="0.25">
      <c r="A26" s="47" t="s">
        <v>12</v>
      </c>
      <c r="B26" s="47" t="s">
        <v>98</v>
      </c>
      <c r="C26" s="48" t="s">
        <v>178</v>
      </c>
      <c r="D26" s="17" t="str">
        <f t="shared" si="0"/>
        <v xml:space="preserve">                ; 2015_i=1  </v>
      </c>
      <c r="E26" s="46"/>
      <c r="F26" s="46"/>
      <c r="G26" s="46"/>
      <c r="H26" s="46"/>
      <c r="I26" s="46"/>
      <c r="J26" s="46"/>
      <c r="K26" s="46"/>
      <c r="L26" s="46"/>
      <c r="M26" s="44"/>
      <c r="N26" s="44"/>
      <c r="O26" s="44"/>
      <c r="P26" s="44"/>
      <c r="Q26" s="15"/>
      <c r="R26" s="10"/>
      <c r="S26" s="10"/>
      <c r="T26" s="44"/>
      <c r="U26" s="15"/>
      <c r="V26" s="10"/>
      <c r="W26" s="10"/>
      <c r="X26" s="26"/>
      <c r="Y26" s="10"/>
      <c r="Z26" s="26"/>
      <c r="AA26" s="26"/>
      <c r="AB26" s="26"/>
      <c r="AC26" s="10"/>
      <c r="AD26" s="10"/>
      <c r="AE26" s="10"/>
      <c r="AF26" s="26"/>
      <c r="AG26" s="26"/>
      <c r="AH26" s="10"/>
      <c r="AI26" s="10"/>
      <c r="AJ26" s="26"/>
      <c r="AK26" s="10"/>
      <c r="AL26" s="10"/>
      <c r="AM26" s="10"/>
      <c r="AN26" s="26"/>
      <c r="AO26" s="48" t="s">
        <v>176</v>
      </c>
      <c r="AP26" s="48" t="s">
        <v>177</v>
      </c>
      <c r="AQ26" s="51">
        <v>830130</v>
      </c>
      <c r="AR26" s="52" t="s">
        <v>175</v>
      </c>
      <c r="AS26" s="53" t="s">
        <v>99</v>
      </c>
      <c r="AT26" s="54" t="s">
        <v>179</v>
      </c>
      <c r="AU26" s="14"/>
      <c r="AV26" s="61"/>
      <c r="AW26" s="27"/>
      <c r="AX26" s="26"/>
      <c r="AY26" s="27"/>
      <c r="AZ26" s="27"/>
      <c r="BA26" s="27"/>
      <c r="BC26" s="45"/>
      <c r="BE26" s="45"/>
      <c r="BF26" s="59"/>
      <c r="BG26" s="59"/>
      <c r="BH26" s="59"/>
      <c r="BI26" s="59"/>
      <c r="BJ26" s="59"/>
      <c r="BK26" s="59"/>
      <c r="BL26" s="59"/>
      <c r="BM26" s="59"/>
      <c r="BN26" s="60"/>
      <c r="BO26" s="60"/>
      <c r="BP26" s="60"/>
      <c r="BQ26" s="60"/>
      <c r="BR26" s="60"/>
      <c r="BS26" s="60"/>
      <c r="BT26" s="60"/>
      <c r="BU26" s="60">
        <v>1</v>
      </c>
      <c r="BV26" s="60"/>
      <c r="BW26" s="60"/>
      <c r="CN26" s="11"/>
    </row>
    <row r="27" spans="1:92" s="9" customFormat="1" ht="117" customHeight="1" x14ac:dyDescent="0.25">
      <c r="A27" s="47" t="s">
        <v>12</v>
      </c>
      <c r="B27" s="47" t="s">
        <v>98</v>
      </c>
      <c r="C27" s="48" t="s">
        <v>236</v>
      </c>
      <c r="D27" s="17" t="str">
        <f t="shared" si="0"/>
        <v xml:space="preserve">                  </v>
      </c>
      <c r="E27" s="46"/>
      <c r="F27" s="46"/>
      <c r="G27" s="46"/>
      <c r="H27" s="46"/>
      <c r="I27" s="46"/>
      <c r="J27" s="46"/>
      <c r="K27" s="46"/>
      <c r="L27" s="46"/>
      <c r="M27" s="44"/>
      <c r="N27" s="44"/>
      <c r="O27" s="44"/>
      <c r="P27" s="44"/>
      <c r="Q27" s="15"/>
      <c r="R27" s="10"/>
      <c r="S27" s="10"/>
      <c r="T27" s="44"/>
      <c r="U27" s="15"/>
      <c r="V27" s="10"/>
      <c r="W27" s="10"/>
      <c r="X27" s="26"/>
      <c r="Y27" s="10"/>
      <c r="Z27" s="26"/>
      <c r="AA27" s="26"/>
      <c r="AB27" s="26"/>
      <c r="AC27" s="10"/>
      <c r="AD27" s="10"/>
      <c r="AE27" s="10"/>
      <c r="AF27" s="26"/>
      <c r="AG27" s="26"/>
      <c r="AH27" s="10"/>
      <c r="AI27" s="10"/>
      <c r="AJ27" s="26"/>
      <c r="AK27" s="10"/>
      <c r="AL27" s="10"/>
      <c r="AM27" s="10"/>
      <c r="AN27" s="26"/>
      <c r="AO27" s="48" t="s">
        <v>174</v>
      </c>
      <c r="AP27" s="48" t="s">
        <v>173</v>
      </c>
      <c r="AQ27" s="51">
        <v>84000</v>
      </c>
      <c r="AR27" s="52"/>
      <c r="AS27" s="53" t="s">
        <v>99</v>
      </c>
      <c r="AT27" s="54" t="s">
        <v>172</v>
      </c>
      <c r="AU27" s="14"/>
      <c r="AV27" s="61"/>
      <c r="AW27" s="27"/>
      <c r="AX27" s="26"/>
      <c r="AY27" s="27"/>
      <c r="AZ27" s="27"/>
      <c r="BA27" s="27"/>
      <c r="BC27" s="45"/>
      <c r="BE27" s="45"/>
      <c r="BF27" s="59"/>
      <c r="BG27" s="59"/>
      <c r="BH27" s="59"/>
      <c r="BI27" s="59"/>
      <c r="BJ27" s="59"/>
      <c r="BK27" s="59"/>
      <c r="BL27" s="59"/>
      <c r="BM27" s="59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CN27" s="11"/>
    </row>
    <row r="28" spans="1:92" s="9" customFormat="1" ht="117" customHeight="1" x14ac:dyDescent="0.25">
      <c r="A28" s="47" t="s">
        <v>12</v>
      </c>
      <c r="B28" s="47" t="s">
        <v>98</v>
      </c>
      <c r="C28" s="48" t="s">
        <v>168</v>
      </c>
      <c r="D28" s="17" t="str">
        <f t="shared" si="0"/>
        <v xml:space="preserve">                ; 2015_i=1  </v>
      </c>
      <c r="E28" s="46"/>
      <c r="F28" s="46"/>
      <c r="G28" s="46"/>
      <c r="H28" s="46"/>
      <c r="I28" s="46"/>
      <c r="J28" s="46"/>
      <c r="K28" s="46"/>
      <c r="L28" s="46"/>
      <c r="M28" s="44"/>
      <c r="N28" s="44"/>
      <c r="O28" s="44"/>
      <c r="P28" s="44"/>
      <c r="Q28" s="15"/>
      <c r="R28" s="10"/>
      <c r="S28" s="10"/>
      <c r="T28" s="44"/>
      <c r="U28" s="15"/>
      <c r="V28" s="10"/>
      <c r="W28" s="10"/>
      <c r="X28" s="26"/>
      <c r="Y28" s="10"/>
      <c r="Z28" s="26"/>
      <c r="AA28" s="26"/>
      <c r="AB28" s="26"/>
      <c r="AC28" s="10"/>
      <c r="AD28" s="10"/>
      <c r="AE28" s="10"/>
      <c r="AF28" s="26"/>
      <c r="AG28" s="26"/>
      <c r="AH28" s="10"/>
      <c r="AI28" s="10"/>
      <c r="AJ28" s="26"/>
      <c r="AK28" s="10"/>
      <c r="AL28" s="10"/>
      <c r="AM28" s="10"/>
      <c r="AN28" s="26"/>
      <c r="AO28" s="48" t="s">
        <v>170</v>
      </c>
      <c r="AP28" s="48" t="s">
        <v>167</v>
      </c>
      <c r="AQ28" s="51">
        <v>84700</v>
      </c>
      <c r="AR28" s="52" t="s">
        <v>166</v>
      </c>
      <c r="AS28" s="53" t="s">
        <v>169</v>
      </c>
      <c r="AT28" s="54" t="s">
        <v>171</v>
      </c>
      <c r="AU28" s="14"/>
      <c r="AV28" s="61"/>
      <c r="AW28" s="27"/>
      <c r="AX28" s="26"/>
      <c r="AY28" s="27"/>
      <c r="AZ28" s="27"/>
      <c r="BA28" s="27"/>
      <c r="BC28" s="45"/>
      <c r="BE28" s="45"/>
      <c r="BF28" s="59"/>
      <c r="BG28" s="59"/>
      <c r="BH28" s="59"/>
      <c r="BI28" s="59"/>
      <c r="BJ28" s="59"/>
      <c r="BK28" s="59"/>
      <c r="BL28" s="59"/>
      <c r="BM28" s="59"/>
      <c r="BN28" s="60"/>
      <c r="BO28" s="60"/>
      <c r="BP28" s="60"/>
      <c r="BQ28" s="60"/>
      <c r="BR28" s="60"/>
      <c r="BS28" s="60"/>
      <c r="BT28" s="60"/>
      <c r="BU28" s="60">
        <v>1</v>
      </c>
      <c r="BV28" s="60"/>
      <c r="BW28" s="60"/>
      <c r="CN28" s="11"/>
    </row>
    <row r="29" spans="1:92" s="9" customFormat="1" ht="117" customHeight="1" x14ac:dyDescent="0.25">
      <c r="A29" s="47" t="s">
        <v>12</v>
      </c>
      <c r="B29" s="47" t="s">
        <v>98</v>
      </c>
      <c r="C29" s="48" t="s">
        <v>239</v>
      </c>
      <c r="D29" s="17" t="str">
        <f t="shared" si="0"/>
        <v xml:space="preserve">          ; 2018_i=1        </v>
      </c>
      <c r="E29" s="46"/>
      <c r="F29" s="46"/>
      <c r="G29" s="46"/>
      <c r="H29" s="46"/>
      <c r="I29" s="46"/>
      <c r="J29" s="46"/>
      <c r="K29" s="46"/>
      <c r="L29" s="46"/>
      <c r="M29" s="44"/>
      <c r="N29" s="44"/>
      <c r="O29" s="44"/>
      <c r="P29" s="44"/>
      <c r="Q29" s="15"/>
      <c r="R29" s="10"/>
      <c r="S29" s="10"/>
      <c r="T29" s="44"/>
      <c r="U29" s="15"/>
      <c r="V29" s="10"/>
      <c r="W29" s="10"/>
      <c r="X29" s="26"/>
      <c r="Y29" s="10"/>
      <c r="Z29" s="26"/>
      <c r="AA29" s="26"/>
      <c r="AB29" s="26"/>
      <c r="AC29" s="10"/>
      <c r="AD29" s="10"/>
      <c r="AE29" s="10"/>
      <c r="AF29" s="26"/>
      <c r="AG29" s="26"/>
      <c r="AH29" s="10"/>
      <c r="AI29" s="10"/>
      <c r="AJ29" s="26"/>
      <c r="AK29" s="10"/>
      <c r="AL29" s="10"/>
      <c r="AM29" s="10"/>
      <c r="AN29" s="26"/>
      <c r="AO29" s="48" t="s">
        <v>237</v>
      </c>
      <c r="AP29" s="48" t="s">
        <v>238</v>
      </c>
      <c r="AQ29" s="51">
        <v>13209</v>
      </c>
      <c r="AR29" s="52"/>
      <c r="AS29" s="53" t="s">
        <v>110</v>
      </c>
      <c r="AT29" s="54" t="s">
        <v>240</v>
      </c>
      <c r="AU29" s="14"/>
      <c r="AV29" s="61"/>
      <c r="AW29" s="27"/>
      <c r="AX29" s="26"/>
      <c r="AY29" s="27"/>
      <c r="AZ29" s="27"/>
      <c r="BA29" s="27"/>
      <c r="BC29" s="45"/>
      <c r="BE29" s="45"/>
      <c r="BF29" s="59"/>
      <c r="BG29" s="59"/>
      <c r="BH29" s="59"/>
      <c r="BI29" s="59"/>
      <c r="BJ29" s="59"/>
      <c r="BK29" s="59"/>
      <c r="BL29" s="59"/>
      <c r="BM29" s="59"/>
      <c r="BN29" s="60"/>
      <c r="BO29" s="60">
        <v>1</v>
      </c>
      <c r="BP29" s="60"/>
      <c r="BQ29" s="60"/>
      <c r="BR29" s="60"/>
      <c r="BS29" s="60"/>
      <c r="BT29" s="60"/>
      <c r="BU29" s="60"/>
      <c r="BV29" s="60"/>
      <c r="BW29" s="60"/>
      <c r="CN29" s="11"/>
    </row>
    <row r="30" spans="1:92" s="9" customFormat="1" ht="117" customHeight="1" x14ac:dyDescent="0.25">
      <c r="A30" s="47" t="s">
        <v>0</v>
      </c>
      <c r="B30" s="47" t="s">
        <v>314</v>
      </c>
      <c r="C30" s="48" t="s">
        <v>309</v>
      </c>
      <c r="D30" s="17" t="str">
        <f t="shared" si="0"/>
        <v xml:space="preserve">      ; 2020_i=1            </v>
      </c>
      <c r="E30" s="46"/>
      <c r="F30" s="46"/>
      <c r="G30" s="46"/>
      <c r="H30" s="46"/>
      <c r="I30" s="46"/>
      <c r="J30" s="46"/>
      <c r="K30" s="46"/>
      <c r="L30" s="46"/>
      <c r="M30" s="44"/>
      <c r="N30" s="44"/>
      <c r="O30" s="44"/>
      <c r="P30" s="44"/>
      <c r="Q30" s="15"/>
      <c r="R30" s="10"/>
      <c r="S30" s="10"/>
      <c r="T30" s="44"/>
      <c r="U30" s="15"/>
      <c r="V30" s="10"/>
      <c r="W30" s="10"/>
      <c r="X30" s="26"/>
      <c r="Y30" s="10"/>
      <c r="Z30" s="26"/>
      <c r="AA30" s="26"/>
      <c r="AB30" s="26"/>
      <c r="AC30" s="10"/>
      <c r="AD30" s="10"/>
      <c r="AE30" s="10"/>
      <c r="AF30" s="26"/>
      <c r="AG30" s="26"/>
      <c r="AH30" s="10"/>
      <c r="AI30" s="10"/>
      <c r="AJ30" s="26"/>
      <c r="AK30" s="10"/>
      <c r="AL30" s="10"/>
      <c r="AM30" s="10"/>
      <c r="AN30" s="26"/>
      <c r="AO30" s="48" t="s">
        <v>119</v>
      </c>
      <c r="AP30" s="48" t="s">
        <v>118</v>
      </c>
      <c r="AQ30" s="51">
        <v>84200</v>
      </c>
      <c r="AR30" s="52" t="s">
        <v>121</v>
      </c>
      <c r="AS30" s="53" t="s">
        <v>110</v>
      </c>
      <c r="AT30" s="54" t="s">
        <v>120</v>
      </c>
      <c r="AU30" s="14"/>
      <c r="AV30" s="61"/>
      <c r="AW30" s="27"/>
      <c r="AX30" s="26"/>
      <c r="AY30" s="27"/>
      <c r="AZ30" s="27"/>
      <c r="BA30" s="27"/>
      <c r="BC30" s="45"/>
      <c r="BE30" s="45"/>
      <c r="BF30" s="59"/>
      <c r="BG30" s="59"/>
      <c r="BH30" s="59"/>
      <c r="BI30" s="59"/>
      <c r="BJ30" s="59"/>
      <c r="BK30" s="59">
        <v>1</v>
      </c>
      <c r="BL30" s="59"/>
      <c r="BM30" s="59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CN30" s="11"/>
    </row>
    <row r="31" spans="1:92" s="9" customFormat="1" ht="117" customHeight="1" x14ac:dyDescent="0.25">
      <c r="A31" s="47" t="s">
        <v>12</v>
      </c>
      <c r="B31" s="47" t="s">
        <v>98</v>
      </c>
      <c r="C31" s="48" t="s">
        <v>140</v>
      </c>
      <c r="D31" s="17" t="str">
        <f t="shared" si="0"/>
        <v xml:space="preserve">      ; 2020_i=1          ; 2015_i=1  </v>
      </c>
      <c r="E31" s="46"/>
      <c r="F31" s="46"/>
      <c r="G31" s="46"/>
      <c r="H31" s="46"/>
      <c r="I31" s="46"/>
      <c r="J31" s="46"/>
      <c r="K31" s="46"/>
      <c r="L31" s="46"/>
      <c r="M31" s="44"/>
      <c r="N31" s="44"/>
      <c r="O31" s="44"/>
      <c r="P31" s="44"/>
      <c r="Q31" s="15"/>
      <c r="R31" s="10"/>
      <c r="S31" s="10"/>
      <c r="T31" s="44"/>
      <c r="U31" s="15"/>
      <c r="V31" s="10"/>
      <c r="W31" s="10"/>
      <c r="X31" s="26"/>
      <c r="Y31" s="10"/>
      <c r="Z31" s="26"/>
      <c r="AA31" s="26"/>
      <c r="AB31" s="26"/>
      <c r="AC31" s="10"/>
      <c r="AD31" s="10"/>
      <c r="AE31" s="10"/>
      <c r="AF31" s="26"/>
      <c r="AG31" s="26"/>
      <c r="AH31" s="10"/>
      <c r="AI31" s="10"/>
      <c r="AJ31" s="26"/>
      <c r="AK31" s="10"/>
      <c r="AL31" s="10"/>
      <c r="AM31" s="10"/>
      <c r="AN31" s="26"/>
      <c r="AO31" s="48" t="s">
        <v>162</v>
      </c>
      <c r="AP31" s="48" t="s">
        <v>163</v>
      </c>
      <c r="AQ31" s="51">
        <v>84290</v>
      </c>
      <c r="AR31" s="52" t="s">
        <v>164</v>
      </c>
      <c r="AS31" s="53" t="s">
        <v>141</v>
      </c>
      <c r="AT31" s="54" t="s">
        <v>165</v>
      </c>
      <c r="AU31" s="14"/>
      <c r="AV31" s="61"/>
      <c r="AW31" s="27"/>
      <c r="AX31" s="26"/>
      <c r="AY31" s="27"/>
      <c r="AZ31" s="27"/>
      <c r="BA31" s="27"/>
      <c r="BC31" s="45"/>
      <c r="BE31" s="45"/>
      <c r="BF31" s="59"/>
      <c r="BG31" s="59"/>
      <c r="BH31" s="59"/>
      <c r="BI31" s="59"/>
      <c r="BJ31" s="59"/>
      <c r="BK31" s="59">
        <v>1</v>
      </c>
      <c r="BL31" s="59"/>
      <c r="BM31" s="59"/>
      <c r="BN31" s="60"/>
      <c r="BO31" s="60"/>
      <c r="BP31" s="60"/>
      <c r="BQ31" s="60"/>
      <c r="BR31" s="60"/>
      <c r="BS31" s="60"/>
      <c r="BT31" s="60"/>
      <c r="BU31" s="60">
        <v>1</v>
      </c>
      <c r="BV31" s="60"/>
      <c r="BW31" s="60"/>
      <c r="CN31" s="11"/>
    </row>
    <row r="32" spans="1:92" s="9" customFormat="1" ht="117" customHeight="1" x14ac:dyDescent="0.25">
      <c r="A32" s="47" t="s">
        <v>86</v>
      </c>
      <c r="B32" s="47" t="s">
        <v>229</v>
      </c>
      <c r="C32" s="48" t="s">
        <v>230</v>
      </c>
      <c r="D32" s="17" t="str">
        <f t="shared" si="0"/>
        <v xml:space="preserve">          ; 2018_i=1        </v>
      </c>
      <c r="E32" s="46"/>
      <c r="F32" s="46"/>
      <c r="G32" s="46"/>
      <c r="H32" s="46"/>
      <c r="I32" s="46"/>
      <c r="J32" s="46"/>
      <c r="K32" s="46"/>
      <c r="L32" s="46"/>
      <c r="M32" s="44"/>
      <c r="N32" s="44"/>
      <c r="O32" s="44"/>
      <c r="P32" s="44"/>
      <c r="Q32" s="15"/>
      <c r="R32" s="10"/>
      <c r="S32" s="10"/>
      <c r="T32" s="44"/>
      <c r="U32" s="15"/>
      <c r="V32" s="10"/>
      <c r="W32" s="10"/>
      <c r="X32" s="26"/>
      <c r="Y32" s="10"/>
      <c r="Z32" s="26"/>
      <c r="AA32" s="26"/>
      <c r="AB32" s="26"/>
      <c r="AC32" s="10"/>
      <c r="AD32" s="10"/>
      <c r="AE32" s="10"/>
      <c r="AF32" s="26"/>
      <c r="AG32" s="26"/>
      <c r="AH32" s="10"/>
      <c r="AI32" s="10"/>
      <c r="AJ32" s="26"/>
      <c r="AK32" s="10"/>
      <c r="AL32" s="10"/>
      <c r="AM32" s="10"/>
      <c r="AN32" s="26"/>
      <c r="AO32" s="48"/>
      <c r="AP32" s="48" t="s">
        <v>231</v>
      </c>
      <c r="AQ32" s="51">
        <v>13108</v>
      </c>
      <c r="AR32" s="52" t="s">
        <v>232</v>
      </c>
      <c r="AS32" s="53" t="s">
        <v>233</v>
      </c>
      <c r="AT32" s="54" t="s">
        <v>235</v>
      </c>
      <c r="AU32" s="14"/>
      <c r="AV32" s="61"/>
      <c r="AW32" s="27"/>
      <c r="AX32" s="26"/>
      <c r="AY32" s="27"/>
      <c r="AZ32" s="27"/>
      <c r="BA32" s="27"/>
      <c r="BC32" s="45"/>
      <c r="BE32" s="45"/>
      <c r="BF32" s="59"/>
      <c r="BG32" s="59"/>
      <c r="BH32" s="59"/>
      <c r="BI32" s="59"/>
      <c r="BJ32" s="59"/>
      <c r="BK32" s="59"/>
      <c r="BL32" s="59"/>
      <c r="BM32" s="59"/>
      <c r="BN32" s="60"/>
      <c r="BO32" s="60">
        <v>1</v>
      </c>
      <c r="BP32" s="60"/>
      <c r="BQ32" s="60"/>
      <c r="BR32" s="60"/>
      <c r="BS32" s="60"/>
      <c r="BT32" s="60"/>
      <c r="BU32" s="60"/>
      <c r="BV32" s="60"/>
      <c r="BW32" s="60"/>
      <c r="CN32" s="11"/>
    </row>
    <row r="33" spans="1:92" s="9" customFormat="1" ht="117" customHeight="1" x14ac:dyDescent="0.25">
      <c r="A33" s="47" t="s">
        <v>154</v>
      </c>
      <c r="B33" s="47" t="s">
        <v>155</v>
      </c>
      <c r="C33" s="48" t="s">
        <v>156</v>
      </c>
      <c r="D33" s="17" t="str">
        <f t="shared" si="0"/>
        <v xml:space="preserve">          ; 2018_i=1      ; 2015_i=1  </v>
      </c>
      <c r="E33" s="46"/>
      <c r="F33" s="46"/>
      <c r="G33" s="46"/>
      <c r="H33" s="46"/>
      <c r="I33" s="46"/>
      <c r="J33" s="46"/>
      <c r="K33" s="46"/>
      <c r="L33" s="46"/>
      <c r="M33" s="44"/>
      <c r="N33" s="44"/>
      <c r="O33" s="44"/>
      <c r="P33" s="44"/>
      <c r="Q33" s="15"/>
      <c r="R33" s="10"/>
      <c r="S33" s="10"/>
      <c r="T33" s="44"/>
      <c r="U33" s="15"/>
      <c r="V33" s="10"/>
      <c r="W33" s="10"/>
      <c r="X33" s="26"/>
      <c r="Y33" s="10"/>
      <c r="Z33" s="26"/>
      <c r="AA33" s="26"/>
      <c r="AB33" s="26"/>
      <c r="AC33" s="10"/>
      <c r="AD33" s="10"/>
      <c r="AE33" s="10"/>
      <c r="AF33" s="26"/>
      <c r="AG33" s="26"/>
      <c r="AH33" s="10"/>
      <c r="AI33" s="10"/>
      <c r="AJ33" s="26"/>
      <c r="AK33" s="10"/>
      <c r="AL33" s="10"/>
      <c r="AM33" s="10"/>
      <c r="AN33" s="26"/>
      <c r="AO33" s="48" t="s">
        <v>157</v>
      </c>
      <c r="AP33" s="48" t="s">
        <v>52</v>
      </c>
      <c r="AQ33" s="51">
        <v>4000</v>
      </c>
      <c r="AR33" s="52" t="s">
        <v>158</v>
      </c>
      <c r="AS33" s="53" t="s">
        <v>160</v>
      </c>
      <c r="AT33" s="54" t="s">
        <v>159</v>
      </c>
      <c r="AU33" s="14"/>
      <c r="AV33" s="61"/>
      <c r="AW33" s="27"/>
      <c r="AX33" s="26"/>
      <c r="AY33" s="27"/>
      <c r="AZ33" s="27"/>
      <c r="BA33" s="27"/>
      <c r="BC33" s="45"/>
      <c r="BE33" s="45"/>
      <c r="BF33" s="59"/>
      <c r="BG33" s="59"/>
      <c r="BH33" s="59"/>
      <c r="BI33" s="59"/>
      <c r="BJ33" s="59"/>
      <c r="BK33" s="59"/>
      <c r="BL33" s="59"/>
      <c r="BM33" s="59"/>
      <c r="BN33" s="60"/>
      <c r="BO33" s="60">
        <v>1</v>
      </c>
      <c r="BP33" s="60"/>
      <c r="BQ33" s="60"/>
      <c r="BR33" s="60"/>
      <c r="BS33" s="60"/>
      <c r="BT33" s="60"/>
      <c r="BU33" s="60">
        <v>1</v>
      </c>
      <c r="BV33" s="60"/>
      <c r="BW33" s="60"/>
      <c r="CN33" s="11"/>
    </row>
    <row r="34" spans="1:92" s="9" customFormat="1" ht="117" customHeight="1" x14ac:dyDescent="0.25">
      <c r="A34" s="47" t="s">
        <v>12</v>
      </c>
      <c r="B34" s="47" t="s">
        <v>98</v>
      </c>
      <c r="C34" s="48" t="s">
        <v>149</v>
      </c>
      <c r="D34" s="17" t="str">
        <f t="shared" ref="D34:D57" si="1">IF(BF34&lt;&gt;0,";2022_A="&amp;BF34," ")&amp;IF(BG34&lt;&gt;0," ; 2022_i="&amp;BG34," ")&amp;IF(BH34&lt;&gt;0,";2021_A="&amp;BH34," ")&amp;IF(BI34&lt;&gt;0," ; 2021_i="&amp;BI34," ")&amp;IF(BJ34&lt;&gt;0,";2020_A="&amp;BJ34," ")&amp;IF(BK34&lt;&gt;0," ; 2020_i="&amp;BK34," ")&amp;IF(BL34&lt;&gt;0,";2019_A="&amp;BL34," ")&amp;IF(BM34&lt;&gt;0," ; 2019_i="&amp;BM34," ")&amp;IF(BN34&lt;&gt;0,";2018_A="&amp;BN34," ")&amp;IF(BO34&lt;&gt;0," ; 2018_i="&amp;BO34," ")&amp;IF(BP34&lt;&gt;0," ; 2017_A="&amp;BP34," ")&amp;IF(BQ34&lt;&gt;0," ; 2017_i="&amp;BQ34," ")&amp;IF(BR34&lt;&gt;0," ; 2016_A="&amp;BR34," ")&amp;IF(BS34&lt;&gt;0," ; 2016_i="&amp;BS34," ")&amp;IF(BT34&lt;&gt;0," ; 2015_A="&amp;BT34," ")&amp;IF(BU34&lt;&gt;0," ; 2015_i="&amp;BU34," ")&amp;IF(BV34&lt;&gt;0," ; 2014_A="&amp;BV34," ")&amp;IF(BW34&lt;&gt;0," ; 2014_i="&amp;BW34," ")</f>
        <v xml:space="preserve">                ; 2015_i=1  </v>
      </c>
      <c r="E34" s="46"/>
      <c r="F34" s="46"/>
      <c r="G34" s="46"/>
      <c r="H34" s="46"/>
      <c r="I34" s="46"/>
      <c r="J34" s="46"/>
      <c r="K34" s="46"/>
      <c r="L34" s="46"/>
      <c r="M34" s="44"/>
      <c r="N34" s="44"/>
      <c r="O34" s="44"/>
      <c r="P34" s="44"/>
      <c r="Q34" s="15"/>
      <c r="R34" s="10"/>
      <c r="S34" s="10"/>
      <c r="T34" s="44"/>
      <c r="U34" s="15"/>
      <c r="V34" s="10"/>
      <c r="W34" s="10"/>
      <c r="X34" s="26"/>
      <c r="Y34" s="10"/>
      <c r="Z34" s="26"/>
      <c r="AA34" s="26"/>
      <c r="AB34" s="26"/>
      <c r="AC34" s="10"/>
      <c r="AD34" s="10"/>
      <c r="AE34" s="10"/>
      <c r="AF34" s="26"/>
      <c r="AG34" s="26"/>
      <c r="AH34" s="10"/>
      <c r="AI34" s="10"/>
      <c r="AJ34" s="26"/>
      <c r="AK34" s="10"/>
      <c r="AL34" s="10"/>
      <c r="AM34" s="10"/>
      <c r="AN34" s="26"/>
      <c r="AO34" s="48" t="s">
        <v>151</v>
      </c>
      <c r="AP34" s="48" t="s">
        <v>75</v>
      </c>
      <c r="AQ34" s="51">
        <v>13010</v>
      </c>
      <c r="AR34" s="52" t="s">
        <v>153</v>
      </c>
      <c r="AS34" s="53" t="s">
        <v>150</v>
      </c>
      <c r="AT34" s="54" t="s">
        <v>152</v>
      </c>
      <c r="AU34" s="14"/>
      <c r="AV34" s="61"/>
      <c r="AW34" s="27"/>
      <c r="AX34" s="26"/>
      <c r="AY34" s="27"/>
      <c r="AZ34" s="27"/>
      <c r="BA34" s="27"/>
      <c r="BC34" s="45"/>
      <c r="BE34" s="45"/>
      <c r="BF34" s="59"/>
      <c r="BG34" s="59"/>
      <c r="BH34" s="59"/>
      <c r="BI34" s="59"/>
      <c r="BJ34" s="59"/>
      <c r="BK34" s="59"/>
      <c r="BL34" s="59"/>
      <c r="BM34" s="59"/>
      <c r="BN34" s="60"/>
      <c r="BO34" s="60"/>
      <c r="BP34" s="60"/>
      <c r="BQ34" s="60"/>
      <c r="BR34" s="60"/>
      <c r="BS34" s="60"/>
      <c r="BT34" s="60"/>
      <c r="BU34" s="60">
        <v>1</v>
      </c>
      <c r="BV34" s="60"/>
      <c r="BW34" s="60"/>
      <c r="CN34" s="11"/>
    </row>
    <row r="35" spans="1:92" s="9" customFormat="1" ht="117" customHeight="1" x14ac:dyDescent="0.25">
      <c r="A35" s="47" t="s">
        <v>12</v>
      </c>
      <c r="B35" s="47" t="s">
        <v>98</v>
      </c>
      <c r="C35" s="48" t="s">
        <v>143</v>
      </c>
      <c r="D35" s="17" t="str">
        <f t="shared" si="1"/>
        <v xml:space="preserve">                ; 2015_i=1  </v>
      </c>
      <c r="E35" s="46"/>
      <c r="F35" s="46"/>
      <c r="G35" s="46"/>
      <c r="H35" s="46"/>
      <c r="I35" s="46"/>
      <c r="J35" s="46"/>
      <c r="K35" s="46"/>
      <c r="L35" s="46"/>
      <c r="M35" s="44"/>
      <c r="N35" s="44"/>
      <c r="O35" s="44"/>
      <c r="P35" s="44"/>
      <c r="Q35" s="15"/>
      <c r="R35" s="10"/>
      <c r="S35" s="10"/>
      <c r="T35" s="44"/>
      <c r="U35" s="15"/>
      <c r="V35" s="10"/>
      <c r="W35" s="10"/>
      <c r="X35" s="26"/>
      <c r="Y35" s="10"/>
      <c r="Z35" s="26"/>
      <c r="AA35" s="26"/>
      <c r="AB35" s="26"/>
      <c r="AC35" s="10"/>
      <c r="AD35" s="10"/>
      <c r="AE35" s="10"/>
      <c r="AF35" s="26"/>
      <c r="AG35" s="26"/>
      <c r="AH35" s="10"/>
      <c r="AI35" s="10"/>
      <c r="AJ35" s="26"/>
      <c r="AK35" s="10"/>
      <c r="AL35" s="10"/>
      <c r="AM35" s="10"/>
      <c r="AN35" s="26"/>
      <c r="AO35" s="48" t="s">
        <v>146</v>
      </c>
      <c r="AP35" s="48" t="s">
        <v>144</v>
      </c>
      <c r="AQ35" s="51">
        <v>83310</v>
      </c>
      <c r="AR35" s="52" t="s">
        <v>145</v>
      </c>
      <c r="AS35" s="53" t="s">
        <v>148</v>
      </c>
      <c r="AT35" s="54" t="s">
        <v>147</v>
      </c>
      <c r="AU35" s="14"/>
      <c r="AV35" s="61"/>
      <c r="AW35" s="27"/>
      <c r="AX35" s="26"/>
      <c r="AY35" s="27"/>
      <c r="AZ35" s="27"/>
      <c r="BA35" s="27"/>
      <c r="BC35" s="45"/>
      <c r="BE35" s="45"/>
      <c r="BF35" s="59"/>
      <c r="BG35" s="59"/>
      <c r="BH35" s="59"/>
      <c r="BI35" s="59"/>
      <c r="BJ35" s="59"/>
      <c r="BK35" s="59"/>
      <c r="BL35" s="59"/>
      <c r="BM35" s="59"/>
      <c r="BN35" s="60"/>
      <c r="BO35" s="60"/>
      <c r="BP35" s="60"/>
      <c r="BQ35" s="60"/>
      <c r="BR35" s="60"/>
      <c r="BS35" s="60"/>
      <c r="BT35" s="60"/>
      <c r="BU35" s="60">
        <v>1</v>
      </c>
      <c r="BV35" s="60"/>
      <c r="BW35" s="60"/>
      <c r="CN35" s="11"/>
    </row>
    <row r="36" spans="1:92" s="9" customFormat="1" ht="117" customHeight="1" x14ac:dyDescent="0.25">
      <c r="A36" s="47" t="s">
        <v>0</v>
      </c>
      <c r="B36" s="47" t="s">
        <v>185</v>
      </c>
      <c r="C36" s="48" t="s">
        <v>140</v>
      </c>
      <c r="D36" s="17" t="str">
        <f t="shared" si="1"/>
        <v xml:space="preserve">      ; 2020_i=1            </v>
      </c>
      <c r="E36" s="46"/>
      <c r="F36" s="46"/>
      <c r="G36" s="46"/>
      <c r="H36" s="46"/>
      <c r="I36" s="46"/>
      <c r="J36" s="46"/>
      <c r="K36" s="46"/>
      <c r="L36" s="46"/>
      <c r="M36" s="44"/>
      <c r="N36" s="44"/>
      <c r="O36" s="44"/>
      <c r="P36" s="44"/>
      <c r="Q36" s="15"/>
      <c r="R36" s="10"/>
      <c r="S36" s="10"/>
      <c r="T36" s="44"/>
      <c r="U36" s="15"/>
      <c r="V36" s="10"/>
      <c r="W36" s="10"/>
      <c r="X36" s="26"/>
      <c r="Y36" s="10"/>
      <c r="Z36" s="26"/>
      <c r="AA36" s="26"/>
      <c r="AB36" s="26"/>
      <c r="AC36" s="10"/>
      <c r="AD36" s="10"/>
      <c r="AE36" s="10"/>
      <c r="AF36" s="26"/>
      <c r="AG36" s="26"/>
      <c r="AH36" s="10"/>
      <c r="AI36" s="10"/>
      <c r="AJ36" s="26"/>
      <c r="AK36" s="10"/>
      <c r="AL36" s="10"/>
      <c r="AM36" s="10"/>
      <c r="AN36" s="26"/>
      <c r="AO36" s="48" t="s">
        <v>162</v>
      </c>
      <c r="AP36" s="48" t="s">
        <v>163</v>
      </c>
      <c r="AQ36" s="51">
        <v>84290</v>
      </c>
      <c r="AR36" s="52" t="s">
        <v>164</v>
      </c>
      <c r="AS36" s="53" t="s">
        <v>141</v>
      </c>
      <c r="AT36" s="54" t="s">
        <v>165</v>
      </c>
      <c r="AU36" s="14"/>
      <c r="AV36" s="61"/>
      <c r="AW36" s="27"/>
      <c r="AX36" s="26"/>
      <c r="AY36" s="27"/>
      <c r="AZ36" s="27"/>
      <c r="BA36" s="27"/>
      <c r="BC36" s="45"/>
      <c r="BE36" s="45"/>
      <c r="BF36" s="59"/>
      <c r="BG36" s="59"/>
      <c r="BH36" s="59"/>
      <c r="BI36" s="59"/>
      <c r="BJ36" s="59"/>
      <c r="BK36" s="59">
        <v>1</v>
      </c>
      <c r="BL36" s="59"/>
      <c r="BM36" s="59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CN36" s="11"/>
    </row>
    <row r="37" spans="1:92" s="9" customFormat="1" ht="117" customHeight="1" x14ac:dyDescent="0.25">
      <c r="A37" s="47" t="s">
        <v>12</v>
      </c>
      <c r="B37" s="47" t="s">
        <v>98</v>
      </c>
      <c r="C37" s="48" t="s">
        <v>140</v>
      </c>
      <c r="D37" s="17" t="str">
        <f t="shared" si="1"/>
        <v xml:space="preserve">                ; 2015_i=1  </v>
      </c>
      <c r="E37" s="46"/>
      <c r="F37" s="46"/>
      <c r="G37" s="46"/>
      <c r="H37" s="46"/>
      <c r="I37" s="46"/>
      <c r="J37" s="46"/>
      <c r="K37" s="46"/>
      <c r="L37" s="46"/>
      <c r="M37" s="44"/>
      <c r="N37" s="44"/>
      <c r="O37" s="44"/>
      <c r="P37" s="44"/>
      <c r="Q37" s="15"/>
      <c r="R37" s="10"/>
      <c r="S37" s="10"/>
      <c r="T37" s="44"/>
      <c r="U37" s="15"/>
      <c r="V37" s="10"/>
      <c r="W37" s="10"/>
      <c r="X37" s="26"/>
      <c r="Y37" s="10"/>
      <c r="Z37" s="26"/>
      <c r="AA37" s="26"/>
      <c r="AB37" s="26"/>
      <c r="AC37" s="10"/>
      <c r="AD37" s="10"/>
      <c r="AE37" s="10"/>
      <c r="AF37" s="26"/>
      <c r="AG37" s="26"/>
      <c r="AH37" s="10"/>
      <c r="AI37" s="10"/>
      <c r="AJ37" s="26"/>
      <c r="AK37" s="10"/>
      <c r="AL37" s="10"/>
      <c r="AM37" s="10"/>
      <c r="AN37" s="26"/>
      <c r="AO37" s="48" t="s">
        <v>137</v>
      </c>
      <c r="AP37" s="48" t="s">
        <v>138</v>
      </c>
      <c r="AQ37" s="51">
        <v>84600</v>
      </c>
      <c r="AR37" s="52" t="s">
        <v>142</v>
      </c>
      <c r="AS37" s="53" t="s">
        <v>141</v>
      </c>
      <c r="AT37" s="54" t="s">
        <v>139</v>
      </c>
      <c r="AU37" s="14"/>
      <c r="AV37" s="61"/>
      <c r="AW37" s="27"/>
      <c r="AX37" s="26"/>
      <c r="AY37" s="27"/>
      <c r="AZ37" s="27"/>
      <c r="BA37" s="27"/>
      <c r="BC37" s="45"/>
      <c r="BE37" s="45"/>
      <c r="BF37" s="59"/>
      <c r="BG37" s="59"/>
      <c r="BH37" s="59"/>
      <c r="BI37" s="59"/>
      <c r="BJ37" s="59"/>
      <c r="BK37" s="59"/>
      <c r="BL37" s="59"/>
      <c r="BM37" s="59"/>
      <c r="BN37" s="60"/>
      <c r="BO37" s="60"/>
      <c r="BP37" s="60"/>
      <c r="BQ37" s="60"/>
      <c r="BR37" s="60"/>
      <c r="BS37" s="60"/>
      <c r="BT37" s="60"/>
      <c r="BU37" s="60">
        <v>1</v>
      </c>
      <c r="BV37" s="60"/>
      <c r="BW37" s="60"/>
      <c r="CN37" s="11"/>
    </row>
    <row r="38" spans="1:92" s="9" customFormat="1" ht="117" customHeight="1" x14ac:dyDescent="0.25">
      <c r="A38" s="47" t="s">
        <v>0</v>
      </c>
      <c r="B38" s="47" t="s">
        <v>130</v>
      </c>
      <c r="C38" s="48" t="s">
        <v>131</v>
      </c>
      <c r="D38" s="17" t="str">
        <f t="shared" si="1"/>
        <v xml:space="preserve">                ; 2015_i=1  </v>
      </c>
      <c r="E38" s="46"/>
      <c r="F38" s="46"/>
      <c r="G38" s="46"/>
      <c r="H38" s="46"/>
      <c r="I38" s="46"/>
      <c r="J38" s="46"/>
      <c r="K38" s="46"/>
      <c r="L38" s="46"/>
      <c r="M38" s="44"/>
      <c r="N38" s="44"/>
      <c r="O38" s="44"/>
      <c r="P38" s="44"/>
      <c r="Q38" s="15"/>
      <c r="R38" s="10"/>
      <c r="S38" s="10"/>
      <c r="T38" s="44"/>
      <c r="U38" s="15"/>
      <c r="V38" s="10"/>
      <c r="W38" s="10"/>
      <c r="X38" s="26"/>
      <c r="Y38" s="10"/>
      <c r="Z38" s="26"/>
      <c r="AA38" s="26"/>
      <c r="AB38" s="26"/>
      <c r="AC38" s="10"/>
      <c r="AD38" s="10"/>
      <c r="AE38" s="10"/>
      <c r="AF38" s="26"/>
      <c r="AG38" s="26"/>
      <c r="AH38" s="10"/>
      <c r="AI38" s="10"/>
      <c r="AJ38" s="26"/>
      <c r="AK38" s="10"/>
      <c r="AL38" s="10"/>
      <c r="AM38" s="10"/>
      <c r="AN38" s="26"/>
      <c r="AO38" s="48" t="s">
        <v>132</v>
      </c>
      <c r="AP38" s="48" t="s">
        <v>133</v>
      </c>
      <c r="AQ38" s="51">
        <v>13790</v>
      </c>
      <c r="AR38" s="52" t="s">
        <v>134</v>
      </c>
      <c r="AS38" s="53" t="s">
        <v>136</v>
      </c>
      <c r="AT38" s="54" t="s">
        <v>135</v>
      </c>
      <c r="AU38" s="14"/>
      <c r="AV38" s="61"/>
      <c r="AW38" s="27"/>
      <c r="AX38" s="26"/>
      <c r="AY38" s="27"/>
      <c r="AZ38" s="27"/>
      <c r="BA38" s="27"/>
      <c r="BC38" s="45"/>
      <c r="BE38" s="45"/>
      <c r="BF38" s="59"/>
      <c r="BG38" s="59"/>
      <c r="BH38" s="59"/>
      <c r="BI38" s="59"/>
      <c r="BJ38" s="59"/>
      <c r="BK38" s="59"/>
      <c r="BL38" s="59"/>
      <c r="BM38" s="59"/>
      <c r="BN38" s="60"/>
      <c r="BO38" s="60"/>
      <c r="BP38" s="60"/>
      <c r="BQ38" s="60"/>
      <c r="BR38" s="60"/>
      <c r="BS38" s="60"/>
      <c r="BT38" s="60"/>
      <c r="BU38" s="60">
        <v>1</v>
      </c>
      <c r="BV38" s="60"/>
      <c r="BW38" s="60"/>
      <c r="CN38" s="11"/>
    </row>
    <row r="39" spans="1:92" s="9" customFormat="1" ht="117" customHeight="1" x14ac:dyDescent="0.25">
      <c r="A39" s="47" t="s">
        <v>12</v>
      </c>
      <c r="B39" s="47" t="s">
        <v>98</v>
      </c>
      <c r="C39" s="48" t="s">
        <v>311</v>
      </c>
      <c r="D39" s="17" t="str">
        <f t="shared" si="1"/>
        <v xml:space="preserve">      ; 2020_i=1  ; 2019_i=1          </v>
      </c>
      <c r="E39" s="46"/>
      <c r="F39" s="46"/>
      <c r="G39" s="46"/>
      <c r="H39" s="46"/>
      <c r="I39" s="46"/>
      <c r="J39" s="46"/>
      <c r="K39" s="46"/>
      <c r="L39" s="46"/>
      <c r="M39" s="44"/>
      <c r="N39" s="44"/>
      <c r="O39" s="44"/>
      <c r="P39" s="44"/>
      <c r="Q39" s="15"/>
      <c r="R39" s="10"/>
      <c r="S39" s="10"/>
      <c r="T39" s="44"/>
      <c r="U39" s="15"/>
      <c r="V39" s="10"/>
      <c r="W39" s="10"/>
      <c r="X39" s="26"/>
      <c r="Y39" s="10"/>
      <c r="Z39" s="26"/>
      <c r="AA39" s="26"/>
      <c r="AB39" s="26"/>
      <c r="AC39" s="10"/>
      <c r="AD39" s="10"/>
      <c r="AE39" s="10"/>
      <c r="AF39" s="26"/>
      <c r="AG39" s="26"/>
      <c r="AH39" s="10"/>
      <c r="AI39" s="10"/>
      <c r="AJ39" s="26"/>
      <c r="AK39" s="10"/>
      <c r="AL39" s="10"/>
      <c r="AM39" s="10"/>
      <c r="AN39" s="26"/>
      <c r="AO39" s="48" t="s">
        <v>127</v>
      </c>
      <c r="AP39" s="48" t="s">
        <v>128</v>
      </c>
      <c r="AQ39" s="51">
        <v>4100</v>
      </c>
      <c r="AR39" s="52" t="s">
        <v>126</v>
      </c>
      <c r="AS39" s="53" t="s">
        <v>125</v>
      </c>
      <c r="AT39" s="54" t="s">
        <v>129</v>
      </c>
      <c r="AU39" s="14"/>
      <c r="AV39" s="61"/>
      <c r="AW39" s="27"/>
      <c r="AX39" s="26"/>
      <c r="AY39" s="27"/>
      <c r="AZ39" s="27"/>
      <c r="BA39" s="27"/>
      <c r="BC39" s="45"/>
      <c r="BE39" s="45"/>
      <c r="BF39" s="59"/>
      <c r="BG39" s="59"/>
      <c r="BH39" s="59"/>
      <c r="BI39" s="59"/>
      <c r="BJ39" s="59"/>
      <c r="BK39" s="59">
        <v>1</v>
      </c>
      <c r="BL39" s="59"/>
      <c r="BM39" s="59">
        <v>1</v>
      </c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CN39" s="11"/>
    </row>
    <row r="40" spans="1:92" s="9" customFormat="1" ht="117" customHeight="1" x14ac:dyDescent="0.25">
      <c r="A40" s="47" t="s">
        <v>0</v>
      </c>
      <c r="B40" s="47" t="s">
        <v>312</v>
      </c>
      <c r="C40" s="48" t="s">
        <v>124</v>
      </c>
      <c r="D40" s="17" t="str">
        <f t="shared" si="1"/>
        <v xml:space="preserve">      ; 2020_i=2            </v>
      </c>
      <c r="E40" s="46"/>
      <c r="F40" s="46"/>
      <c r="G40" s="46"/>
      <c r="H40" s="46"/>
      <c r="I40" s="46"/>
      <c r="J40" s="46"/>
      <c r="K40" s="46"/>
      <c r="L40" s="46"/>
      <c r="M40" s="44"/>
      <c r="N40" s="44"/>
      <c r="O40" s="44"/>
      <c r="P40" s="44"/>
      <c r="Q40" s="15"/>
      <c r="R40" s="10"/>
      <c r="S40" s="10"/>
      <c r="T40" s="44"/>
      <c r="U40" s="15"/>
      <c r="V40" s="10"/>
      <c r="W40" s="10"/>
      <c r="X40" s="26"/>
      <c r="Y40" s="10"/>
      <c r="Z40" s="26"/>
      <c r="AA40" s="26"/>
      <c r="AB40" s="26"/>
      <c r="AC40" s="10"/>
      <c r="AD40" s="10"/>
      <c r="AE40" s="10"/>
      <c r="AF40" s="26"/>
      <c r="AG40" s="26"/>
      <c r="AH40" s="10"/>
      <c r="AI40" s="10"/>
      <c r="AJ40" s="26"/>
      <c r="AK40" s="10"/>
      <c r="AL40" s="10"/>
      <c r="AM40" s="10"/>
      <c r="AN40" s="26"/>
      <c r="AO40" s="48" t="s">
        <v>127</v>
      </c>
      <c r="AP40" s="48" t="s">
        <v>128</v>
      </c>
      <c r="AQ40" s="51">
        <v>4100</v>
      </c>
      <c r="AR40" s="52" t="s">
        <v>126</v>
      </c>
      <c r="AS40" s="53" t="s">
        <v>125</v>
      </c>
      <c r="AT40" s="54" t="s">
        <v>129</v>
      </c>
      <c r="AU40" s="14"/>
      <c r="AV40" s="61"/>
      <c r="AW40" s="27"/>
      <c r="AX40" s="26"/>
      <c r="AY40" s="27"/>
      <c r="AZ40" s="27"/>
      <c r="BA40" s="27"/>
      <c r="BC40" s="45"/>
      <c r="BE40" s="45"/>
      <c r="BF40" s="59"/>
      <c r="BG40" s="59"/>
      <c r="BH40" s="59"/>
      <c r="BI40" s="59"/>
      <c r="BJ40" s="59"/>
      <c r="BK40" s="59">
        <v>2</v>
      </c>
      <c r="BL40" s="59"/>
      <c r="BM40" s="59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CN40" s="11"/>
    </row>
    <row r="41" spans="1:92" s="9" customFormat="1" ht="117" customHeight="1" x14ac:dyDescent="0.25">
      <c r="A41" s="47" t="s">
        <v>200</v>
      </c>
      <c r="B41" s="47" t="s">
        <v>201</v>
      </c>
      <c r="C41" s="48" t="s">
        <v>124</v>
      </c>
      <c r="D41" s="17" t="str">
        <f t="shared" si="1"/>
        <v xml:space="preserve">      ; 2020_i=1            </v>
      </c>
      <c r="E41" s="46"/>
      <c r="F41" s="46"/>
      <c r="G41" s="46"/>
      <c r="H41" s="46"/>
      <c r="I41" s="46"/>
      <c r="J41" s="46"/>
      <c r="K41" s="46"/>
      <c r="L41" s="46"/>
      <c r="M41" s="44"/>
      <c r="N41" s="44"/>
      <c r="O41" s="44"/>
      <c r="P41" s="44"/>
      <c r="Q41" s="15"/>
      <c r="R41" s="10"/>
      <c r="S41" s="10"/>
      <c r="T41" s="44"/>
      <c r="U41" s="15"/>
      <c r="V41" s="10"/>
      <c r="W41" s="10"/>
      <c r="X41" s="26"/>
      <c r="Y41" s="10"/>
      <c r="Z41" s="26"/>
      <c r="AA41" s="26"/>
      <c r="AB41" s="26"/>
      <c r="AC41" s="10"/>
      <c r="AD41" s="10"/>
      <c r="AE41" s="10"/>
      <c r="AF41" s="26"/>
      <c r="AG41" s="26"/>
      <c r="AH41" s="10"/>
      <c r="AI41" s="10"/>
      <c r="AJ41" s="26"/>
      <c r="AK41" s="10"/>
      <c r="AL41" s="10"/>
      <c r="AM41" s="10"/>
      <c r="AN41" s="26"/>
      <c r="AO41" s="48" t="s">
        <v>127</v>
      </c>
      <c r="AP41" s="48" t="s">
        <v>128</v>
      </c>
      <c r="AQ41" s="51">
        <v>4100</v>
      </c>
      <c r="AR41" s="52" t="s">
        <v>126</v>
      </c>
      <c r="AS41" s="53" t="s">
        <v>125</v>
      </c>
      <c r="AT41" s="54" t="s">
        <v>129</v>
      </c>
      <c r="AU41" s="14"/>
      <c r="AV41" s="61"/>
      <c r="AW41" s="27"/>
      <c r="AX41" s="26"/>
      <c r="AY41" s="27"/>
      <c r="AZ41" s="27"/>
      <c r="BA41" s="27"/>
      <c r="BC41" s="45"/>
      <c r="BE41" s="45"/>
      <c r="BF41" s="59"/>
      <c r="BG41" s="59"/>
      <c r="BH41" s="59"/>
      <c r="BI41" s="59"/>
      <c r="BJ41" s="59"/>
      <c r="BK41" s="59">
        <v>1</v>
      </c>
      <c r="BL41" s="59"/>
      <c r="BM41" s="59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CN41" s="11"/>
    </row>
    <row r="42" spans="1:92" s="9" customFormat="1" ht="117" customHeight="1" x14ac:dyDescent="0.25">
      <c r="A42" s="47" t="s">
        <v>122</v>
      </c>
      <c r="B42" s="47" t="s">
        <v>123</v>
      </c>
      <c r="C42" s="48" t="s">
        <v>310</v>
      </c>
      <c r="D42" s="17" t="str">
        <f t="shared" si="1"/>
        <v xml:space="preserve">                ; 2015_i=1  </v>
      </c>
      <c r="E42" s="46"/>
      <c r="F42" s="46"/>
      <c r="G42" s="46"/>
      <c r="H42" s="46"/>
      <c r="I42" s="46"/>
      <c r="J42" s="46"/>
      <c r="K42" s="46"/>
      <c r="L42" s="46"/>
      <c r="M42" s="44"/>
      <c r="N42" s="44"/>
      <c r="O42" s="44"/>
      <c r="P42" s="44"/>
      <c r="Q42" s="15"/>
      <c r="R42" s="10"/>
      <c r="S42" s="10"/>
      <c r="T42" s="44"/>
      <c r="U42" s="15"/>
      <c r="V42" s="10"/>
      <c r="W42" s="10"/>
      <c r="X42" s="26"/>
      <c r="Y42" s="10"/>
      <c r="Z42" s="26"/>
      <c r="AA42" s="26"/>
      <c r="AB42" s="26"/>
      <c r="AC42" s="10"/>
      <c r="AD42" s="10"/>
      <c r="AE42" s="10"/>
      <c r="AF42" s="26"/>
      <c r="AG42" s="26"/>
      <c r="AH42" s="10"/>
      <c r="AI42" s="10"/>
      <c r="AJ42" s="26"/>
      <c r="AK42" s="10"/>
      <c r="AL42" s="10"/>
      <c r="AM42" s="10"/>
      <c r="AN42" s="26"/>
      <c r="AO42" s="48" t="s">
        <v>127</v>
      </c>
      <c r="AP42" s="48" t="s">
        <v>128</v>
      </c>
      <c r="AQ42" s="51">
        <v>4100</v>
      </c>
      <c r="AR42" s="52" t="s">
        <v>126</v>
      </c>
      <c r="AS42" s="53" t="s">
        <v>125</v>
      </c>
      <c r="AT42" s="54" t="s">
        <v>129</v>
      </c>
      <c r="AU42" s="14"/>
      <c r="AV42" s="61"/>
      <c r="AW42" s="27"/>
      <c r="AX42" s="26"/>
      <c r="AY42" s="27"/>
      <c r="AZ42" s="27"/>
      <c r="BA42" s="27"/>
      <c r="BC42" s="45"/>
      <c r="BE42" s="45"/>
      <c r="BF42" s="59"/>
      <c r="BG42" s="59"/>
      <c r="BH42" s="59"/>
      <c r="BI42" s="59"/>
      <c r="BJ42" s="59"/>
      <c r="BK42" s="59"/>
      <c r="BL42" s="59"/>
      <c r="BM42" s="59"/>
      <c r="BN42" s="60"/>
      <c r="BO42" s="60"/>
      <c r="BP42" s="60"/>
      <c r="BQ42" s="60"/>
      <c r="BR42" s="60"/>
      <c r="BS42" s="60"/>
      <c r="BT42" s="60"/>
      <c r="BU42" s="60">
        <v>1</v>
      </c>
      <c r="BV42" s="60"/>
      <c r="BW42" s="60"/>
      <c r="CN42" s="11"/>
    </row>
    <row r="43" spans="1:92" s="9" customFormat="1" ht="117" customHeight="1" x14ac:dyDescent="0.25">
      <c r="A43" s="47" t="s">
        <v>12</v>
      </c>
      <c r="B43" s="47" t="s">
        <v>98</v>
      </c>
      <c r="C43" s="48" t="s">
        <v>117</v>
      </c>
      <c r="D43" s="17" t="str">
        <f t="shared" si="1"/>
        <v xml:space="preserve">              ; 2016_i=1  ; 2015_i=1  </v>
      </c>
      <c r="E43" s="46"/>
      <c r="F43" s="46"/>
      <c r="G43" s="46"/>
      <c r="H43" s="46"/>
      <c r="I43" s="46"/>
      <c r="J43" s="46"/>
      <c r="K43" s="46"/>
      <c r="L43" s="46"/>
      <c r="M43" s="44"/>
      <c r="N43" s="44"/>
      <c r="O43" s="44"/>
      <c r="P43" s="44"/>
      <c r="Q43" s="15"/>
      <c r="R43" s="10"/>
      <c r="S43" s="10"/>
      <c r="T43" s="44"/>
      <c r="U43" s="15"/>
      <c r="V43" s="10"/>
      <c r="W43" s="10"/>
      <c r="X43" s="26"/>
      <c r="Y43" s="10"/>
      <c r="Z43" s="26"/>
      <c r="AA43" s="26"/>
      <c r="AB43" s="26"/>
      <c r="AC43" s="10"/>
      <c r="AD43" s="10"/>
      <c r="AE43" s="10"/>
      <c r="AF43" s="26"/>
      <c r="AG43" s="26"/>
      <c r="AH43" s="10"/>
      <c r="AI43" s="10"/>
      <c r="AJ43" s="26"/>
      <c r="AK43" s="10"/>
      <c r="AL43" s="10"/>
      <c r="AM43" s="10"/>
      <c r="AN43" s="26"/>
      <c r="AO43" s="48" t="s">
        <v>119</v>
      </c>
      <c r="AP43" s="48" t="s">
        <v>118</v>
      </c>
      <c r="AQ43" s="51">
        <v>84200</v>
      </c>
      <c r="AR43" s="52" t="s">
        <v>121</v>
      </c>
      <c r="AS43" s="53" t="s">
        <v>110</v>
      </c>
      <c r="AT43" s="54" t="s">
        <v>120</v>
      </c>
      <c r="AU43" s="14"/>
      <c r="AV43" s="61"/>
      <c r="AW43" s="27"/>
      <c r="AX43" s="26"/>
      <c r="AY43" s="27"/>
      <c r="AZ43" s="27"/>
      <c r="BA43" s="27"/>
      <c r="BC43" s="45"/>
      <c r="BE43" s="45"/>
      <c r="BF43" s="59"/>
      <c r="BG43" s="59"/>
      <c r="BH43" s="59"/>
      <c r="BI43" s="59"/>
      <c r="BJ43" s="59"/>
      <c r="BK43" s="59"/>
      <c r="BL43" s="59"/>
      <c r="BM43" s="59"/>
      <c r="BN43" s="60"/>
      <c r="BO43" s="60"/>
      <c r="BP43" s="60"/>
      <c r="BQ43" s="60"/>
      <c r="BR43" s="60"/>
      <c r="BS43" s="60">
        <v>1</v>
      </c>
      <c r="BT43" s="60"/>
      <c r="BU43" s="60">
        <v>1</v>
      </c>
      <c r="BV43" s="60"/>
      <c r="BW43" s="60"/>
      <c r="CN43" s="11"/>
    </row>
    <row r="44" spans="1:92" s="9" customFormat="1" ht="117" customHeight="1" x14ac:dyDescent="0.25">
      <c r="A44" s="47" t="s">
        <v>12</v>
      </c>
      <c r="B44" s="47" t="s">
        <v>98</v>
      </c>
      <c r="C44" s="48" t="s">
        <v>294</v>
      </c>
      <c r="D44" s="17" t="str">
        <f t="shared" si="1"/>
        <v xml:space="preserve">        ; 2019_i=1          </v>
      </c>
      <c r="E44" s="46"/>
      <c r="F44" s="46"/>
      <c r="G44" s="46"/>
      <c r="H44" s="46"/>
      <c r="I44" s="46"/>
      <c r="J44" s="46"/>
      <c r="K44" s="46"/>
      <c r="L44" s="46"/>
      <c r="M44" s="44"/>
      <c r="N44" s="44"/>
      <c r="O44" s="44"/>
      <c r="P44" s="44"/>
      <c r="Q44" s="15"/>
      <c r="R44" s="10"/>
      <c r="S44" s="10"/>
      <c r="T44" s="44"/>
      <c r="U44" s="15"/>
      <c r="V44" s="10"/>
      <c r="W44" s="10"/>
      <c r="X44" s="26"/>
      <c r="Y44" s="10"/>
      <c r="Z44" s="26"/>
      <c r="AA44" s="26"/>
      <c r="AB44" s="26"/>
      <c r="AC44" s="10"/>
      <c r="AD44" s="10"/>
      <c r="AE44" s="10"/>
      <c r="AF44" s="26"/>
      <c r="AG44" s="26"/>
      <c r="AH44" s="10"/>
      <c r="AI44" s="10"/>
      <c r="AJ44" s="26"/>
      <c r="AK44" s="10"/>
      <c r="AL44" s="10"/>
      <c r="AM44" s="10"/>
      <c r="AN44" s="26"/>
      <c r="AO44" s="48" t="s">
        <v>295</v>
      </c>
      <c r="AP44" s="48" t="s">
        <v>128</v>
      </c>
      <c r="AQ44" s="51">
        <v>4100</v>
      </c>
      <c r="AR44" s="52"/>
      <c r="AS44" s="53" t="s">
        <v>141</v>
      </c>
      <c r="AT44" s="53" t="s">
        <v>296</v>
      </c>
      <c r="AU44" s="14"/>
      <c r="AV44" s="61"/>
      <c r="AW44" s="27"/>
      <c r="AX44" s="26"/>
      <c r="AY44" s="27"/>
      <c r="AZ44" s="27"/>
      <c r="BA44" s="27"/>
      <c r="BC44" s="45"/>
      <c r="BE44" s="45"/>
      <c r="BF44" s="59"/>
      <c r="BG44" s="59"/>
      <c r="BH44" s="59"/>
      <c r="BI44" s="59"/>
      <c r="BJ44" s="59"/>
      <c r="BK44" s="59"/>
      <c r="BL44" s="59"/>
      <c r="BM44" s="59">
        <v>1</v>
      </c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CN44" s="11"/>
    </row>
    <row r="45" spans="1:92" s="9" customFormat="1" ht="117" customHeight="1" x14ac:dyDescent="0.25">
      <c r="A45" s="47" t="s">
        <v>12</v>
      </c>
      <c r="B45" s="47" t="s">
        <v>98</v>
      </c>
      <c r="C45" s="48" t="s">
        <v>114</v>
      </c>
      <c r="D45" s="17" t="str">
        <f t="shared" si="1"/>
        <v xml:space="preserve">        ; 2019_i=1      ; 2016_i=1    </v>
      </c>
      <c r="E45" s="46"/>
      <c r="F45" s="46"/>
      <c r="G45" s="46"/>
      <c r="H45" s="46"/>
      <c r="I45" s="46"/>
      <c r="J45" s="46"/>
      <c r="K45" s="46"/>
      <c r="L45" s="46"/>
      <c r="M45" s="44"/>
      <c r="N45" s="44"/>
      <c r="O45" s="44"/>
      <c r="P45" s="44"/>
      <c r="Q45" s="15"/>
      <c r="R45" s="10"/>
      <c r="S45" s="10"/>
      <c r="T45" s="44"/>
      <c r="U45" s="15"/>
      <c r="V45" s="10"/>
      <c r="W45" s="10"/>
      <c r="X45" s="26"/>
      <c r="Y45" s="10"/>
      <c r="Z45" s="26"/>
      <c r="AA45" s="26"/>
      <c r="AB45" s="26"/>
      <c r="AC45" s="10"/>
      <c r="AD45" s="10"/>
      <c r="AE45" s="10"/>
      <c r="AF45" s="26"/>
      <c r="AG45" s="26"/>
      <c r="AH45" s="10"/>
      <c r="AI45" s="10"/>
      <c r="AJ45" s="26"/>
      <c r="AK45" s="10"/>
      <c r="AL45" s="10"/>
      <c r="AM45" s="10"/>
      <c r="AN45" s="26"/>
      <c r="AO45" s="48" t="s">
        <v>112</v>
      </c>
      <c r="AP45" s="48" t="s">
        <v>52</v>
      </c>
      <c r="AQ45" s="51">
        <v>4000</v>
      </c>
      <c r="AR45" s="52" t="s">
        <v>113</v>
      </c>
      <c r="AS45" s="53" t="s">
        <v>115</v>
      </c>
      <c r="AT45" s="54" t="s">
        <v>116</v>
      </c>
      <c r="AU45" s="14"/>
      <c r="AV45" s="61"/>
      <c r="AW45" s="27"/>
      <c r="AX45" s="26"/>
      <c r="AY45" s="27"/>
      <c r="AZ45" s="27"/>
      <c r="BA45" s="27"/>
      <c r="BC45" s="45"/>
      <c r="BE45" s="45"/>
      <c r="BF45" s="59"/>
      <c r="BG45" s="59"/>
      <c r="BH45" s="59"/>
      <c r="BI45" s="59"/>
      <c r="BJ45" s="59"/>
      <c r="BK45" s="59"/>
      <c r="BL45" s="59"/>
      <c r="BM45" s="59">
        <v>1</v>
      </c>
      <c r="BN45" s="60"/>
      <c r="BO45" s="60"/>
      <c r="BP45" s="60"/>
      <c r="BQ45" s="60"/>
      <c r="BR45" s="60"/>
      <c r="BS45" s="60">
        <v>1</v>
      </c>
      <c r="BT45" s="60"/>
      <c r="BU45" s="60"/>
      <c r="BV45" s="60"/>
      <c r="BW45" s="60"/>
      <c r="CN45" s="11"/>
    </row>
    <row r="46" spans="1:92" s="9" customFormat="1" ht="117" customHeight="1" x14ac:dyDescent="0.25">
      <c r="A46" s="47" t="s">
        <v>12</v>
      </c>
      <c r="B46" s="47" t="s">
        <v>98</v>
      </c>
      <c r="C46" s="48" t="s">
        <v>104</v>
      </c>
      <c r="D46" s="17" t="str">
        <f t="shared" si="1"/>
        <v xml:space="preserve">      ; 2020_i=1      ; 2017_i=1  ; 2016_i=1  ; 2015_i=1  </v>
      </c>
      <c r="E46" s="46"/>
      <c r="F46" s="46"/>
      <c r="G46" s="46"/>
      <c r="H46" s="46"/>
      <c r="I46" s="46"/>
      <c r="J46" s="46"/>
      <c r="K46" s="46"/>
      <c r="L46" s="46"/>
      <c r="M46" s="44"/>
      <c r="N46" s="44"/>
      <c r="O46" s="44"/>
      <c r="P46" s="44"/>
      <c r="Q46" s="15"/>
      <c r="R46" s="10"/>
      <c r="S46" s="10"/>
      <c r="T46" s="44"/>
      <c r="U46" s="15"/>
      <c r="V46" s="10"/>
      <c r="W46" s="10"/>
      <c r="X46" s="26"/>
      <c r="Y46" s="10"/>
      <c r="Z46" s="26"/>
      <c r="AA46" s="26"/>
      <c r="AB46" s="26"/>
      <c r="AC46" s="10"/>
      <c r="AD46" s="10"/>
      <c r="AE46" s="10"/>
      <c r="AF46" s="26"/>
      <c r="AG46" s="26"/>
      <c r="AH46" s="10"/>
      <c r="AI46" s="10"/>
      <c r="AJ46" s="26"/>
      <c r="AK46" s="10"/>
      <c r="AL46" s="10"/>
      <c r="AM46" s="10"/>
      <c r="AN46" s="26"/>
      <c r="AO46" s="48" t="s">
        <v>105</v>
      </c>
      <c r="AP46" s="48" t="s">
        <v>107</v>
      </c>
      <c r="AQ46" s="51">
        <v>6130</v>
      </c>
      <c r="AR46" s="52" t="s">
        <v>108</v>
      </c>
      <c r="AS46" s="53" t="s">
        <v>110</v>
      </c>
      <c r="AT46" s="54" t="s">
        <v>109</v>
      </c>
      <c r="AU46" s="14"/>
      <c r="AV46" s="61"/>
      <c r="AW46" s="27"/>
      <c r="AX46" s="26"/>
      <c r="AY46" s="27"/>
      <c r="AZ46" s="27"/>
      <c r="BA46" s="27"/>
      <c r="BC46" s="45"/>
      <c r="BE46" s="45"/>
      <c r="BF46" s="59"/>
      <c r="BG46" s="59"/>
      <c r="BH46" s="59"/>
      <c r="BI46" s="59"/>
      <c r="BJ46" s="59"/>
      <c r="BK46" s="59">
        <v>1</v>
      </c>
      <c r="BL46" s="59"/>
      <c r="BM46" s="59"/>
      <c r="BN46" s="60"/>
      <c r="BO46" s="60"/>
      <c r="BP46" s="60"/>
      <c r="BQ46" s="60">
        <v>1</v>
      </c>
      <c r="BR46" s="60"/>
      <c r="BS46" s="60">
        <v>1</v>
      </c>
      <c r="BT46" s="60"/>
      <c r="BU46" s="60">
        <v>1</v>
      </c>
      <c r="BV46" s="60"/>
      <c r="BW46" s="60"/>
      <c r="CN46" s="11"/>
    </row>
    <row r="47" spans="1:92" s="9" customFormat="1" ht="117" customHeight="1" x14ac:dyDescent="0.25">
      <c r="A47" s="47" t="s">
        <v>12</v>
      </c>
      <c r="B47" s="47" t="s">
        <v>98</v>
      </c>
      <c r="C47" s="48" t="s">
        <v>103</v>
      </c>
      <c r="D47" s="17" t="str">
        <f t="shared" si="1"/>
        <v xml:space="preserve">              ; 2016_i=1    </v>
      </c>
      <c r="E47" s="46"/>
      <c r="F47" s="46"/>
      <c r="G47" s="46"/>
      <c r="H47" s="46"/>
      <c r="I47" s="46"/>
      <c r="J47" s="46"/>
      <c r="K47" s="46"/>
      <c r="L47" s="46"/>
      <c r="M47" s="44"/>
      <c r="N47" s="44"/>
      <c r="O47" s="44"/>
      <c r="P47" s="44"/>
      <c r="Q47" s="15"/>
      <c r="R47" s="10"/>
      <c r="S47" s="10"/>
      <c r="T47" s="44"/>
      <c r="U47" s="15"/>
      <c r="V47" s="10"/>
      <c r="W47" s="10"/>
      <c r="X47" s="26"/>
      <c r="Y47" s="10"/>
      <c r="Z47" s="26"/>
      <c r="AA47" s="26"/>
      <c r="AB47" s="26"/>
      <c r="AC47" s="10"/>
      <c r="AD47" s="10"/>
      <c r="AE47" s="10"/>
      <c r="AF47" s="26"/>
      <c r="AG47" s="26"/>
      <c r="AH47" s="10"/>
      <c r="AI47" s="10"/>
      <c r="AJ47" s="26"/>
      <c r="AK47" s="10"/>
      <c r="AL47" s="10"/>
      <c r="AM47" s="10"/>
      <c r="AN47" s="26"/>
      <c r="AO47" s="48" t="s">
        <v>100</v>
      </c>
      <c r="AP47" s="48" t="s">
        <v>106</v>
      </c>
      <c r="AQ47" s="51">
        <v>5200</v>
      </c>
      <c r="AR47" s="52" t="s">
        <v>101</v>
      </c>
      <c r="AS47" s="53" t="s">
        <v>99</v>
      </c>
      <c r="AT47" s="54" t="s">
        <v>102</v>
      </c>
      <c r="AU47" s="14"/>
      <c r="AV47" s="61"/>
      <c r="AW47" s="27"/>
      <c r="AX47" s="26"/>
      <c r="AY47" s="27"/>
      <c r="AZ47" s="27"/>
      <c r="BA47" s="27"/>
      <c r="BC47" s="45"/>
      <c r="BE47" s="45"/>
      <c r="BF47" s="59"/>
      <c r="BG47" s="59"/>
      <c r="BH47" s="59"/>
      <c r="BI47" s="59"/>
      <c r="BJ47" s="59"/>
      <c r="BK47" s="59"/>
      <c r="BL47" s="59"/>
      <c r="BM47" s="59"/>
      <c r="BN47" s="60"/>
      <c r="BO47" s="60"/>
      <c r="BP47" s="60"/>
      <c r="BQ47" s="60"/>
      <c r="BR47" s="60"/>
      <c r="BS47" s="60">
        <v>1</v>
      </c>
      <c r="BT47" s="60"/>
      <c r="BU47" s="60"/>
      <c r="BV47" s="60"/>
      <c r="BW47" s="60"/>
      <c r="CN47" s="11"/>
    </row>
    <row r="48" spans="1:92" s="9" customFormat="1" ht="117" customHeight="1" x14ac:dyDescent="0.25">
      <c r="A48" s="47" t="s">
        <v>0</v>
      </c>
      <c r="B48" s="47" t="s">
        <v>56</v>
      </c>
      <c r="C48" s="48" t="s">
        <v>161</v>
      </c>
      <c r="D48" s="17" t="str">
        <f t="shared" si="1"/>
        <v xml:space="preserve">      ; 2020_i=1            </v>
      </c>
      <c r="E48" s="46"/>
      <c r="F48" s="46"/>
      <c r="G48" s="46"/>
      <c r="H48" s="46"/>
      <c r="I48" s="46"/>
      <c r="J48" s="46"/>
      <c r="K48" s="46"/>
      <c r="L48" s="46"/>
      <c r="M48" s="44"/>
      <c r="N48" s="44"/>
      <c r="O48" s="44"/>
      <c r="P48" s="44"/>
      <c r="Q48" s="15"/>
      <c r="R48" s="10"/>
      <c r="S48" s="10"/>
      <c r="T48" s="44"/>
      <c r="U48" s="15"/>
      <c r="V48" s="10"/>
      <c r="W48" s="10"/>
      <c r="X48" s="26"/>
      <c r="Y48" s="10"/>
      <c r="Z48" s="26"/>
      <c r="AA48" s="26"/>
      <c r="AB48" s="26"/>
      <c r="AC48" s="10"/>
      <c r="AD48" s="10"/>
      <c r="AE48" s="10"/>
      <c r="AF48" s="26"/>
      <c r="AG48" s="26"/>
      <c r="AH48" s="10"/>
      <c r="AI48" s="10"/>
      <c r="AJ48" s="26"/>
      <c r="AK48" s="10"/>
      <c r="AL48" s="10"/>
      <c r="AM48" s="10"/>
      <c r="AN48" s="26"/>
      <c r="AO48" s="48" t="s">
        <v>334</v>
      </c>
      <c r="AP48" s="48" t="s">
        <v>335</v>
      </c>
      <c r="AQ48" s="51">
        <v>83470</v>
      </c>
      <c r="AR48" s="52" t="s">
        <v>336</v>
      </c>
      <c r="AS48" s="53" t="s">
        <v>96</v>
      </c>
      <c r="AT48" s="54" t="s">
        <v>337</v>
      </c>
      <c r="AU48" s="14"/>
      <c r="AV48" s="61"/>
      <c r="AW48" s="27"/>
      <c r="AX48" s="26"/>
      <c r="AY48" s="27"/>
      <c r="AZ48" s="27"/>
      <c r="BA48" s="27"/>
      <c r="BC48" s="45"/>
      <c r="BE48" s="45"/>
      <c r="BF48" s="59"/>
      <c r="BG48" s="59"/>
      <c r="BH48" s="59"/>
      <c r="BI48" s="59"/>
      <c r="BJ48" s="59"/>
      <c r="BK48" s="59">
        <v>1</v>
      </c>
      <c r="BL48" s="59"/>
      <c r="BM48" s="59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CN48" s="11"/>
    </row>
    <row r="49" spans="1:93" s="9" customFormat="1" ht="117" customHeight="1" x14ac:dyDescent="0.25">
      <c r="A49" s="47" t="s">
        <v>0</v>
      </c>
      <c r="B49" s="47" t="s">
        <v>56</v>
      </c>
      <c r="C49" s="48" t="s">
        <v>161</v>
      </c>
      <c r="D49" s="17" t="str">
        <f t="shared" si="1"/>
        <v xml:space="preserve">              ; 2016_i=1    </v>
      </c>
      <c r="E49" s="46"/>
      <c r="F49" s="46"/>
      <c r="G49" s="46"/>
      <c r="H49" s="46"/>
      <c r="I49" s="46"/>
      <c r="J49" s="46"/>
      <c r="K49" s="46"/>
      <c r="L49" s="46"/>
      <c r="M49" s="44"/>
      <c r="N49" s="44"/>
      <c r="O49" s="44"/>
      <c r="P49" s="44"/>
      <c r="Q49" s="15"/>
      <c r="R49" s="10"/>
      <c r="S49" s="10"/>
      <c r="T49" s="44"/>
      <c r="U49" s="15"/>
      <c r="V49" s="10"/>
      <c r="W49" s="10"/>
      <c r="X49" s="26"/>
      <c r="Y49" s="10"/>
      <c r="Z49" s="26"/>
      <c r="AA49" s="26"/>
      <c r="AB49" s="26"/>
      <c r="AC49" s="10"/>
      <c r="AD49" s="10"/>
      <c r="AE49" s="10"/>
      <c r="AF49" s="26"/>
      <c r="AG49" s="26"/>
      <c r="AH49" s="10"/>
      <c r="AI49" s="10"/>
      <c r="AJ49" s="26"/>
      <c r="AK49" s="10"/>
      <c r="AL49" s="10"/>
      <c r="AM49" s="10"/>
      <c r="AN49" s="26"/>
      <c r="AO49" s="48" t="s">
        <v>333</v>
      </c>
      <c r="AP49" s="48" t="s">
        <v>95</v>
      </c>
      <c r="AQ49" s="51">
        <v>13100</v>
      </c>
      <c r="AR49" s="52" t="s">
        <v>94</v>
      </c>
      <c r="AS49" s="53" t="s">
        <v>96</v>
      </c>
      <c r="AT49" s="54" t="s">
        <v>97</v>
      </c>
      <c r="AU49" s="14"/>
      <c r="AV49" s="61"/>
      <c r="AW49" s="27"/>
      <c r="AX49" s="26"/>
      <c r="AY49" s="27"/>
      <c r="AZ49" s="27"/>
      <c r="BA49" s="27"/>
      <c r="BC49" s="45"/>
      <c r="BE49" s="45"/>
      <c r="BF49" s="59"/>
      <c r="BG49" s="59"/>
      <c r="BH49" s="59"/>
      <c r="BI49" s="59"/>
      <c r="BJ49" s="59"/>
      <c r="BK49" s="59"/>
      <c r="BL49" s="59"/>
      <c r="BM49" s="59"/>
      <c r="BN49" s="60"/>
      <c r="BO49" s="60"/>
      <c r="BP49" s="60"/>
      <c r="BQ49" s="60"/>
      <c r="BR49" s="60"/>
      <c r="BS49" s="60">
        <v>1</v>
      </c>
      <c r="BT49" s="60"/>
      <c r="BU49" s="60"/>
      <c r="BV49" s="60"/>
      <c r="BW49" s="60"/>
      <c r="CN49" s="11"/>
    </row>
    <row r="50" spans="1:93" s="9" customFormat="1" ht="117" customHeight="1" x14ac:dyDescent="0.25">
      <c r="A50" s="47" t="s">
        <v>86</v>
      </c>
      <c r="B50" s="47" t="s">
        <v>85</v>
      </c>
      <c r="C50" s="48" t="s">
        <v>88</v>
      </c>
      <c r="D50" s="17" t="str">
        <f t="shared" si="1"/>
        <v xml:space="preserve">              ; 2016_i=1    </v>
      </c>
      <c r="E50" s="46"/>
      <c r="F50" s="46"/>
      <c r="G50" s="46"/>
      <c r="H50" s="46"/>
      <c r="I50" s="46"/>
      <c r="J50" s="46"/>
      <c r="K50" s="46"/>
      <c r="L50" s="46"/>
      <c r="M50" s="44"/>
      <c r="N50" s="44"/>
      <c r="O50" s="44"/>
      <c r="P50" s="44"/>
      <c r="Q50" s="15"/>
      <c r="R50" s="10"/>
      <c r="S50" s="10"/>
      <c r="T50" s="44"/>
      <c r="U50" s="15"/>
      <c r="V50" s="10"/>
      <c r="W50" s="10"/>
      <c r="X50" s="26"/>
      <c r="Y50" s="10"/>
      <c r="Z50" s="26"/>
      <c r="AA50" s="26"/>
      <c r="AB50" s="26"/>
      <c r="AC50" s="10"/>
      <c r="AD50" s="10"/>
      <c r="AE50" s="10"/>
      <c r="AF50" s="26"/>
      <c r="AG50" s="26"/>
      <c r="AH50" s="10"/>
      <c r="AI50" s="10"/>
      <c r="AJ50" s="26"/>
      <c r="AK50" s="10"/>
      <c r="AL50" s="10"/>
      <c r="AM50" s="10"/>
      <c r="AN50" s="26"/>
      <c r="AO50" s="48" t="s">
        <v>89</v>
      </c>
      <c r="AP50" s="48" t="s">
        <v>90</v>
      </c>
      <c r="AQ50" s="51">
        <v>13400</v>
      </c>
      <c r="AR50" s="52" t="s">
        <v>91</v>
      </c>
      <c r="AS50" s="53" t="s">
        <v>93</v>
      </c>
      <c r="AT50" s="54" t="s">
        <v>92</v>
      </c>
      <c r="AU50" s="14"/>
      <c r="AV50" s="61"/>
      <c r="AW50" s="27"/>
      <c r="AX50" s="26"/>
      <c r="AY50" s="27"/>
      <c r="AZ50" s="27"/>
      <c r="BA50" s="27"/>
      <c r="BC50" s="45"/>
      <c r="BE50" s="45"/>
      <c r="BF50" s="59"/>
      <c r="BG50" s="59"/>
      <c r="BH50" s="59"/>
      <c r="BI50" s="59"/>
      <c r="BJ50" s="59"/>
      <c r="BK50" s="59"/>
      <c r="BL50" s="59"/>
      <c r="BM50" s="59"/>
      <c r="BN50" s="60"/>
      <c r="BO50" s="60"/>
      <c r="BP50" s="60"/>
      <c r="BQ50" s="60"/>
      <c r="BR50" s="60"/>
      <c r="BS50" s="60">
        <v>1</v>
      </c>
      <c r="BT50" s="60"/>
      <c r="BU50" s="60"/>
      <c r="BV50" s="60"/>
      <c r="BW50" s="60"/>
      <c r="CN50" s="11"/>
    </row>
    <row r="51" spans="1:93" s="9" customFormat="1" ht="117" customHeight="1" x14ac:dyDescent="0.25">
      <c r="A51" s="47" t="s">
        <v>86</v>
      </c>
      <c r="B51" s="47" t="s">
        <v>85</v>
      </c>
      <c r="C51" s="48" t="s">
        <v>80</v>
      </c>
      <c r="D51" s="17" t="str">
        <f t="shared" si="1"/>
        <v xml:space="preserve">              ; 2016_i=1    </v>
      </c>
      <c r="E51" s="46"/>
      <c r="F51" s="46"/>
      <c r="G51" s="46"/>
      <c r="H51" s="46"/>
      <c r="I51" s="46"/>
      <c r="J51" s="46"/>
      <c r="K51" s="46"/>
      <c r="L51" s="46"/>
      <c r="M51" s="44"/>
      <c r="N51" s="44"/>
      <c r="O51" s="44"/>
      <c r="P51" s="44"/>
      <c r="Q51" s="15"/>
      <c r="R51" s="10"/>
      <c r="S51" s="10"/>
      <c r="T51" s="44"/>
      <c r="U51" s="15"/>
      <c r="V51" s="10"/>
      <c r="W51" s="10"/>
      <c r="X51" s="26"/>
      <c r="Y51" s="10"/>
      <c r="Z51" s="26"/>
      <c r="AA51" s="26"/>
      <c r="AB51" s="26"/>
      <c r="AC51" s="10"/>
      <c r="AD51" s="10"/>
      <c r="AE51" s="10"/>
      <c r="AF51" s="26"/>
      <c r="AG51" s="26"/>
      <c r="AH51" s="10"/>
      <c r="AI51" s="10"/>
      <c r="AJ51" s="26"/>
      <c r="AK51" s="10"/>
      <c r="AL51" s="10"/>
      <c r="AM51" s="10"/>
      <c r="AN51" s="26"/>
      <c r="AO51" s="48" t="s">
        <v>81</v>
      </c>
      <c r="AP51" s="48" t="s">
        <v>82</v>
      </c>
      <c r="AQ51" s="51">
        <v>83170</v>
      </c>
      <c r="AR51" s="52" t="s">
        <v>83</v>
      </c>
      <c r="AS51" s="53" t="s">
        <v>87</v>
      </c>
      <c r="AT51" s="54" t="s">
        <v>84</v>
      </c>
      <c r="AU51" s="14"/>
      <c r="AV51" s="61"/>
      <c r="AW51" s="27"/>
      <c r="AX51" s="26"/>
      <c r="AY51" s="27"/>
      <c r="AZ51" s="27"/>
      <c r="BA51" s="27"/>
      <c r="BC51" s="45"/>
      <c r="BE51" s="45"/>
      <c r="BF51" s="59"/>
      <c r="BG51" s="59"/>
      <c r="BH51" s="59"/>
      <c r="BI51" s="59"/>
      <c r="BJ51" s="59"/>
      <c r="BK51" s="59"/>
      <c r="BL51" s="59"/>
      <c r="BM51" s="59"/>
      <c r="BN51" s="60"/>
      <c r="BO51" s="60"/>
      <c r="BP51" s="60"/>
      <c r="BQ51" s="60"/>
      <c r="BR51" s="60"/>
      <c r="BS51" s="60">
        <v>1</v>
      </c>
      <c r="BT51" s="60"/>
      <c r="BU51" s="60"/>
      <c r="BV51" s="60"/>
      <c r="BW51" s="60"/>
      <c r="CN51" s="11"/>
    </row>
    <row r="52" spans="1:93" s="9" customFormat="1" ht="117" customHeight="1" x14ac:dyDescent="0.25">
      <c r="A52" s="47" t="s">
        <v>12</v>
      </c>
      <c r="B52" s="47" t="s">
        <v>77</v>
      </c>
      <c r="C52" s="48" t="s">
        <v>73</v>
      </c>
      <c r="D52" s="17" t="str">
        <f t="shared" si="1"/>
        <v xml:space="preserve">              ; 2016_i=1    </v>
      </c>
      <c r="E52" s="46"/>
      <c r="F52" s="46"/>
      <c r="G52" s="46"/>
      <c r="H52" s="46"/>
      <c r="I52" s="46"/>
      <c r="J52" s="46"/>
      <c r="K52" s="46"/>
      <c r="L52" s="46"/>
      <c r="M52" s="44"/>
      <c r="N52" s="44"/>
      <c r="O52" s="44"/>
      <c r="P52" s="44"/>
      <c r="Q52" s="15"/>
      <c r="R52" s="10"/>
      <c r="S52" s="10"/>
      <c r="T52" s="44"/>
      <c r="U52" s="15"/>
      <c r="V52" s="10"/>
      <c r="W52" s="10"/>
      <c r="X52" s="26"/>
      <c r="Y52" s="10"/>
      <c r="Z52" s="26"/>
      <c r="AA52" s="26"/>
      <c r="AB52" s="26"/>
      <c r="AC52" s="10"/>
      <c r="AD52" s="10"/>
      <c r="AE52" s="10"/>
      <c r="AF52" s="26"/>
      <c r="AG52" s="26"/>
      <c r="AH52" s="10"/>
      <c r="AI52" s="10"/>
      <c r="AJ52" s="26"/>
      <c r="AK52" s="10"/>
      <c r="AL52" s="10"/>
      <c r="AM52" s="10"/>
      <c r="AN52" s="26"/>
      <c r="AO52" s="48" t="s">
        <v>74</v>
      </c>
      <c r="AP52" s="48" t="s">
        <v>75</v>
      </c>
      <c r="AQ52" s="51">
        <v>13002</v>
      </c>
      <c r="AR52" s="52" t="s">
        <v>78</v>
      </c>
      <c r="AS52" s="53" t="s">
        <v>79</v>
      </c>
      <c r="AT52" s="54" t="s">
        <v>76</v>
      </c>
      <c r="AU52" s="14"/>
      <c r="AV52" s="61"/>
      <c r="AW52" s="27"/>
      <c r="AX52" s="26"/>
      <c r="AY52" s="27"/>
      <c r="AZ52" s="27"/>
      <c r="BA52" s="27"/>
      <c r="BC52" s="45"/>
      <c r="BE52" s="45"/>
      <c r="BF52" s="59"/>
      <c r="BG52" s="59"/>
      <c r="BH52" s="59"/>
      <c r="BI52" s="59"/>
      <c r="BJ52" s="59"/>
      <c r="BK52" s="59"/>
      <c r="BL52" s="59"/>
      <c r="BM52" s="59"/>
      <c r="BN52" s="60"/>
      <c r="BO52" s="60"/>
      <c r="BP52" s="60"/>
      <c r="BQ52" s="60"/>
      <c r="BR52" s="60"/>
      <c r="BS52" s="60">
        <v>1</v>
      </c>
      <c r="BT52" s="60"/>
      <c r="BU52" s="60"/>
      <c r="BV52" s="60"/>
      <c r="BW52" s="60"/>
      <c r="CN52" s="11"/>
    </row>
    <row r="53" spans="1:93" s="9" customFormat="1" ht="117" customHeight="1" x14ac:dyDescent="0.25">
      <c r="A53" s="47" t="s">
        <v>12</v>
      </c>
      <c r="B53" s="47" t="s">
        <v>67</v>
      </c>
      <c r="C53" s="48" t="s">
        <v>66</v>
      </c>
      <c r="D53" s="17" t="str">
        <f t="shared" si="1"/>
        <v xml:space="preserve">        ; 2019_i=1    ; 2017_i=1  ; 2016_i=1    </v>
      </c>
      <c r="E53" s="46"/>
      <c r="F53" s="46"/>
      <c r="G53" s="46"/>
      <c r="H53" s="46"/>
      <c r="I53" s="46"/>
      <c r="J53" s="46"/>
      <c r="K53" s="46"/>
      <c r="L53" s="46"/>
      <c r="M53" s="44"/>
      <c r="N53" s="44"/>
      <c r="O53" s="44"/>
      <c r="P53" s="44"/>
      <c r="Q53" s="15"/>
      <c r="R53" s="10"/>
      <c r="S53" s="10"/>
      <c r="T53" s="44"/>
      <c r="U53" s="15"/>
      <c r="V53" s="10"/>
      <c r="W53" s="10"/>
      <c r="X53" s="26"/>
      <c r="Y53" s="10"/>
      <c r="Z53" s="26"/>
      <c r="AA53" s="26"/>
      <c r="AB53" s="26"/>
      <c r="AC53" s="10"/>
      <c r="AD53" s="10"/>
      <c r="AE53" s="10"/>
      <c r="AF53" s="26"/>
      <c r="AG53" s="26"/>
      <c r="AH53" s="10"/>
      <c r="AI53" s="10"/>
      <c r="AJ53" s="26"/>
      <c r="AK53" s="10"/>
      <c r="AL53" s="10"/>
      <c r="AM53" s="10"/>
      <c r="AN53" s="26"/>
      <c r="AO53" s="48" t="s">
        <v>68</v>
      </c>
      <c r="AP53" s="48" t="s">
        <v>69</v>
      </c>
      <c r="AQ53" s="51">
        <v>5000</v>
      </c>
      <c r="AR53" s="52" t="s">
        <v>71</v>
      </c>
      <c r="AS53" s="53" t="s">
        <v>72</v>
      </c>
      <c r="AT53" s="54" t="s">
        <v>70</v>
      </c>
      <c r="AU53" s="14"/>
      <c r="AV53" s="61"/>
      <c r="AW53" s="27"/>
      <c r="AX53" s="26"/>
      <c r="AY53" s="27"/>
      <c r="AZ53" s="27"/>
      <c r="BA53" s="27"/>
      <c r="BC53" s="45"/>
      <c r="BE53" s="45"/>
      <c r="BF53" s="59"/>
      <c r="BG53" s="59"/>
      <c r="BH53" s="59"/>
      <c r="BI53" s="59"/>
      <c r="BJ53" s="59"/>
      <c r="BK53" s="59"/>
      <c r="BL53" s="59"/>
      <c r="BM53" s="59">
        <v>1</v>
      </c>
      <c r="BN53" s="60"/>
      <c r="BO53" s="60"/>
      <c r="BP53" s="60"/>
      <c r="BQ53" s="60">
        <v>1</v>
      </c>
      <c r="BR53" s="60"/>
      <c r="BS53" s="60">
        <v>1</v>
      </c>
      <c r="BT53" s="60"/>
      <c r="BU53" s="60"/>
      <c r="BV53" s="60"/>
      <c r="BW53" s="60"/>
      <c r="CN53" s="11"/>
    </row>
    <row r="54" spans="1:93" s="9" customFormat="1" ht="117" customHeight="1" x14ac:dyDescent="0.25">
      <c r="A54" s="47" t="s">
        <v>0</v>
      </c>
      <c r="B54" s="47" t="s">
        <v>56</v>
      </c>
      <c r="C54" s="48" t="s">
        <v>63</v>
      </c>
      <c r="D54" s="17" t="str">
        <f t="shared" si="1"/>
        <v xml:space="preserve">              ; 2016_i=1    </v>
      </c>
      <c r="E54" s="46"/>
      <c r="F54" s="46"/>
      <c r="G54" s="46"/>
      <c r="H54" s="46"/>
      <c r="I54" s="46"/>
      <c r="J54" s="46"/>
      <c r="K54" s="46"/>
      <c r="L54" s="46"/>
      <c r="M54" s="44"/>
      <c r="N54" s="44"/>
      <c r="O54" s="44"/>
      <c r="P54" s="44"/>
      <c r="Q54" s="15"/>
      <c r="R54" s="10"/>
      <c r="S54" s="10"/>
      <c r="T54" s="44"/>
      <c r="U54" s="15"/>
      <c r="V54" s="10"/>
      <c r="W54" s="10"/>
      <c r="X54" s="26"/>
      <c r="Y54" s="10"/>
      <c r="Z54" s="26"/>
      <c r="AA54" s="26"/>
      <c r="AB54" s="26"/>
      <c r="AC54" s="10"/>
      <c r="AD54" s="10"/>
      <c r="AE54" s="10"/>
      <c r="AF54" s="26"/>
      <c r="AG54" s="26"/>
      <c r="AH54" s="10"/>
      <c r="AI54" s="10"/>
      <c r="AJ54" s="26"/>
      <c r="AK54" s="10"/>
      <c r="AL54" s="10"/>
      <c r="AM54" s="10"/>
      <c r="AN54" s="26"/>
      <c r="AO54" s="48" t="s">
        <v>62</v>
      </c>
      <c r="AP54" s="48" t="s">
        <v>61</v>
      </c>
      <c r="AQ54" s="51">
        <v>83600</v>
      </c>
      <c r="AR54" s="52">
        <v>33969329328</v>
      </c>
      <c r="AS54" s="53" t="s">
        <v>111</v>
      </c>
      <c r="AT54" s="54" t="s">
        <v>64</v>
      </c>
      <c r="AU54" s="14"/>
      <c r="AV54" s="61"/>
      <c r="AW54" s="27"/>
      <c r="AX54" s="26"/>
      <c r="AY54" s="27"/>
      <c r="AZ54" s="27"/>
      <c r="BA54" s="27"/>
      <c r="BC54" s="45"/>
      <c r="BE54" s="45"/>
      <c r="BF54" s="59"/>
      <c r="BG54" s="59"/>
      <c r="BH54" s="59"/>
      <c r="BI54" s="59"/>
      <c r="BJ54" s="59"/>
      <c r="BK54" s="59"/>
      <c r="BL54" s="59"/>
      <c r="BM54" s="59"/>
      <c r="BN54" s="60"/>
      <c r="BO54" s="60"/>
      <c r="BP54" s="60"/>
      <c r="BQ54" s="60"/>
      <c r="BR54" s="60"/>
      <c r="BS54" s="60">
        <v>1</v>
      </c>
      <c r="BT54" s="60"/>
      <c r="BU54" s="60"/>
      <c r="BV54" s="60"/>
      <c r="BW54" s="60"/>
      <c r="CN54" s="11"/>
    </row>
    <row r="55" spans="1:93" s="9" customFormat="1" ht="117" customHeight="1" x14ac:dyDescent="0.25">
      <c r="A55" s="47" t="s">
        <v>122</v>
      </c>
      <c r="B55" s="47" t="s">
        <v>123</v>
      </c>
      <c r="C55" s="48" t="s">
        <v>247</v>
      </c>
      <c r="D55" s="17"/>
      <c r="E55" s="46"/>
      <c r="F55" s="46"/>
      <c r="G55" s="46"/>
      <c r="H55" s="46"/>
      <c r="I55" s="46"/>
      <c r="J55" s="46"/>
      <c r="K55" s="46"/>
      <c r="L55" s="46"/>
      <c r="M55" s="44"/>
      <c r="N55" s="44"/>
      <c r="O55" s="44"/>
      <c r="P55" s="44"/>
      <c r="Q55" s="15"/>
      <c r="R55" s="10"/>
      <c r="S55" s="10"/>
      <c r="T55" s="44"/>
      <c r="U55" s="15"/>
      <c r="V55" s="10"/>
      <c r="W55" s="10"/>
      <c r="X55" s="26"/>
      <c r="Y55" s="10"/>
      <c r="Z55" s="26"/>
      <c r="AA55" s="26"/>
      <c r="AB55" s="26"/>
      <c r="AC55" s="10"/>
      <c r="AD55" s="10"/>
      <c r="AE55" s="10"/>
      <c r="AF55" s="26"/>
      <c r="AG55" s="26"/>
      <c r="AH55" s="10"/>
      <c r="AI55" s="10"/>
      <c r="AJ55" s="26"/>
      <c r="AK55" s="10"/>
      <c r="AL55" s="10"/>
      <c r="AM55" s="10"/>
      <c r="AN55" s="26"/>
      <c r="AO55" s="48" t="s">
        <v>249</v>
      </c>
      <c r="AP55" s="48" t="s">
        <v>248</v>
      </c>
      <c r="AQ55" s="51">
        <v>6414</v>
      </c>
      <c r="AR55" s="52" t="s">
        <v>250</v>
      </c>
      <c r="AS55" s="53"/>
      <c r="AT55" s="54" t="s">
        <v>251</v>
      </c>
      <c r="AU55" s="14"/>
      <c r="AV55" s="61"/>
      <c r="AW55" s="27"/>
      <c r="AX55" s="26"/>
      <c r="AY55" s="27"/>
      <c r="AZ55" s="27"/>
      <c r="BA55" s="27"/>
      <c r="BC55" s="45"/>
      <c r="BE55" s="45"/>
      <c r="BF55" s="59"/>
      <c r="BG55" s="59"/>
      <c r="BH55" s="59"/>
      <c r="BI55" s="59"/>
      <c r="BJ55" s="59"/>
      <c r="BK55" s="59"/>
      <c r="BL55" s="59"/>
      <c r="BM55" s="59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CN55" s="11"/>
    </row>
    <row r="56" spans="1:93" s="9" customFormat="1" ht="117" customHeight="1" x14ac:dyDescent="0.25">
      <c r="A56" s="47" t="s">
        <v>0</v>
      </c>
      <c r="B56" s="47" t="s">
        <v>56</v>
      </c>
      <c r="C56" s="48" t="s">
        <v>59</v>
      </c>
      <c r="D56" s="17" t="str">
        <f t="shared" si="1"/>
        <v xml:space="preserve">              ; 2016_i=1    </v>
      </c>
      <c r="E56" s="46"/>
      <c r="F56" s="46"/>
      <c r="G56" s="46"/>
      <c r="H56" s="46"/>
      <c r="I56" s="46"/>
      <c r="J56" s="46"/>
      <c r="K56" s="46"/>
      <c r="L56" s="46"/>
      <c r="M56" s="44"/>
      <c r="N56" s="44"/>
      <c r="O56" s="44"/>
      <c r="P56" s="44"/>
      <c r="Q56" s="15"/>
      <c r="R56" s="10"/>
      <c r="S56" s="10"/>
      <c r="T56" s="44"/>
      <c r="U56" s="15"/>
      <c r="V56" s="10"/>
      <c r="W56" s="10"/>
      <c r="X56" s="26"/>
      <c r="Y56" s="10"/>
      <c r="Z56" s="26"/>
      <c r="AA56" s="26"/>
      <c r="AB56" s="26"/>
      <c r="AC56" s="10"/>
      <c r="AD56" s="10"/>
      <c r="AE56" s="10"/>
      <c r="AF56" s="26"/>
      <c r="AG56" s="26"/>
      <c r="AH56" s="10"/>
      <c r="AI56" s="10"/>
      <c r="AJ56" s="26"/>
      <c r="AK56" s="10"/>
      <c r="AL56" s="10"/>
      <c r="AM56" s="10"/>
      <c r="AN56" s="26"/>
      <c r="AO56" s="48" t="s">
        <v>58</v>
      </c>
      <c r="AP56" s="48" t="s">
        <v>60</v>
      </c>
      <c r="AQ56" s="51">
        <v>83480</v>
      </c>
      <c r="AR56" s="52" t="s">
        <v>65</v>
      </c>
      <c r="AS56" s="53"/>
      <c r="AT56" s="54" t="s">
        <v>57</v>
      </c>
      <c r="AU56" s="14"/>
      <c r="AV56" s="61"/>
      <c r="AW56" s="27"/>
      <c r="AX56" s="26"/>
      <c r="AY56" s="27"/>
      <c r="AZ56" s="27"/>
      <c r="BA56" s="27"/>
      <c r="BC56" s="45"/>
      <c r="BE56" s="45"/>
      <c r="BF56" s="59"/>
      <c r="BG56" s="59"/>
      <c r="BH56" s="59"/>
      <c r="BI56" s="59"/>
      <c r="BJ56" s="59"/>
      <c r="BK56" s="59"/>
      <c r="BL56" s="59"/>
      <c r="BM56" s="59"/>
      <c r="BN56" s="60"/>
      <c r="BO56" s="60"/>
      <c r="BP56" s="60"/>
      <c r="BQ56" s="60"/>
      <c r="BR56" s="60"/>
      <c r="BS56" s="60">
        <v>1</v>
      </c>
      <c r="BT56" s="60"/>
      <c r="BU56" s="60"/>
      <c r="BV56" s="60"/>
      <c r="BW56" s="60"/>
      <c r="CN56" s="11"/>
    </row>
    <row r="57" spans="1:93" ht="30" x14ac:dyDescent="0.25">
      <c r="A57" s="49" t="s">
        <v>44</v>
      </c>
      <c r="B57" s="49" t="s">
        <v>49</v>
      </c>
      <c r="C57" s="50" t="s">
        <v>50</v>
      </c>
      <c r="D57" s="17" t="str">
        <f t="shared" si="1"/>
        <v xml:space="preserve">                  </v>
      </c>
      <c r="E57" s="17"/>
      <c r="F57" s="17"/>
      <c r="G57" s="17"/>
      <c r="H57" s="17"/>
      <c r="I57" s="17"/>
      <c r="J57" s="17"/>
      <c r="K57" s="17"/>
      <c r="L57" s="17"/>
      <c r="M57" s="12"/>
      <c r="N57" s="12"/>
      <c r="O57" s="12"/>
      <c r="P57" s="12"/>
      <c r="Q57" s="18"/>
      <c r="R57" s="18"/>
      <c r="S57" s="18"/>
      <c r="T57" s="12"/>
      <c r="U57" s="18"/>
      <c r="V57" s="18"/>
      <c r="W57" s="18"/>
      <c r="X57" s="19"/>
      <c r="Y57" s="18"/>
      <c r="Z57" s="19"/>
      <c r="AA57" s="19"/>
      <c r="AB57" s="19"/>
      <c r="AC57" s="18"/>
      <c r="AD57" s="18"/>
      <c r="AE57" s="18"/>
      <c r="AF57" s="19"/>
      <c r="AG57" s="19"/>
      <c r="AH57" s="18"/>
      <c r="AI57" s="18"/>
      <c r="AJ57" s="19"/>
      <c r="AK57" s="18"/>
      <c r="AL57" s="18"/>
      <c r="AM57" s="18"/>
      <c r="AN57" s="19"/>
      <c r="AO57" s="50" t="s">
        <v>51</v>
      </c>
      <c r="AP57" s="50" t="s">
        <v>52</v>
      </c>
      <c r="AQ57" s="55">
        <v>4000</v>
      </c>
      <c r="AR57" s="56" t="s">
        <v>53</v>
      </c>
      <c r="AS57" s="57" t="s">
        <v>55</v>
      </c>
      <c r="AT57" s="58" t="s">
        <v>54</v>
      </c>
      <c r="AU57" s="20"/>
      <c r="AV57" s="21"/>
      <c r="AW57" s="25"/>
      <c r="AX57" s="19"/>
      <c r="AY57" s="25"/>
      <c r="AZ57" s="25"/>
      <c r="BA57" s="25"/>
      <c r="BB57" s="9">
        <f>RANK(BX57,$BX$2:$BX$57)+COUNTIF(BX$2:BX58,BX57)-1</f>
        <v>1</v>
      </c>
      <c r="BC57" s="12" t="str">
        <f>"N° "&amp;BB57&amp;" "&amp;C57</f>
        <v>N° 1 Lycée Pierre Gilles de Gennes</v>
      </c>
      <c r="BD57" s="9">
        <f>RANK(BY57,$BY$2:$BY$57)+COUNTIF(BY$2:BY58,BY57)-1</f>
        <v>1</v>
      </c>
      <c r="BE57" s="12" t="str">
        <f>"N° "&amp;BD57&amp;" "&amp;C57</f>
        <v>N° 1 Lycée Pierre Gilles de Gennes</v>
      </c>
      <c r="BF57" s="12"/>
      <c r="BG57" s="12"/>
      <c r="BH57" s="12"/>
      <c r="BI57" s="12"/>
      <c r="BJ57" s="12"/>
      <c r="BK57" s="12"/>
      <c r="BL57" s="12"/>
      <c r="BM57" s="12"/>
      <c r="BX57" s="9">
        <f>((BF57+BG57)*9)+((BH57+BI57)*8)+((BJ57+BK57)*7)+((BL57+BM57)*6)+((BN57+BO57)*5)+((BP57+BQ57)*4)+((BR57+BS57)*3)+((BT57+BU57)*2)+((BV57+BW57)*1)</f>
        <v>0</v>
      </c>
      <c r="BY57" s="9">
        <f>((BG57)*9)+((BI57)*8)+((BK57)*7)+((BM57)*6)+((BO57)*5)+((BQ57)*4)+((BS57)*3)+((BU57)*2)+((BW57)*1)</f>
        <v>0</v>
      </c>
      <c r="BZ57" s="1">
        <f>BJ57</f>
        <v>0</v>
      </c>
      <c r="CA57" s="1">
        <f>BL57</f>
        <v>0</v>
      </c>
      <c r="CB57" s="1">
        <f>BN57</f>
        <v>0</v>
      </c>
      <c r="CC57" s="1">
        <f>BP57</f>
        <v>0</v>
      </c>
      <c r="CD57" s="1">
        <f>BR57</f>
        <v>0</v>
      </c>
      <c r="CE57" s="1">
        <f>BT57</f>
        <v>0</v>
      </c>
      <c r="CF57" s="1">
        <f>BV57</f>
        <v>0</v>
      </c>
      <c r="CG57" s="1">
        <f>BK57</f>
        <v>0</v>
      </c>
      <c r="CH57" s="1">
        <f>BM57</f>
        <v>0</v>
      </c>
      <c r="CI57" s="1">
        <f>BO57</f>
        <v>0</v>
      </c>
      <c r="CJ57" s="1">
        <f>BQ57</f>
        <v>0</v>
      </c>
      <c r="CK57" s="1">
        <f>BS57</f>
        <v>0</v>
      </c>
      <c r="CL57" s="1">
        <f>BU57</f>
        <v>0</v>
      </c>
      <c r="CM57" s="1">
        <f>BW57</f>
        <v>0</v>
      </c>
      <c r="CO57" s="16"/>
    </row>
    <row r="58" spans="1:93" x14ac:dyDescent="0.25">
      <c r="D58" s="25"/>
      <c r="E58" s="25"/>
      <c r="F58" s="25"/>
      <c r="G58" s="25"/>
      <c r="H58" s="25"/>
      <c r="I58" s="25"/>
      <c r="J58" s="25"/>
      <c r="K58" s="25"/>
      <c r="L58" s="25"/>
      <c r="M58" s="6"/>
      <c r="N58" s="6"/>
      <c r="O58" s="6"/>
      <c r="P58" s="6"/>
      <c r="Q58" s="6"/>
      <c r="R58" s="6"/>
      <c r="S58" s="6"/>
      <c r="T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</row>
    <row r="59" spans="1:93" x14ac:dyDescent="0.25">
      <c r="D59" s="25"/>
      <c r="E59" s="25"/>
      <c r="F59" s="25"/>
      <c r="G59" s="25"/>
      <c r="H59" s="25"/>
      <c r="I59" s="25"/>
      <c r="J59" s="25"/>
      <c r="K59" s="25"/>
      <c r="L59" s="25"/>
      <c r="M59" s="6"/>
      <c r="N59" s="6"/>
      <c r="O59" s="6"/>
      <c r="P59" s="6"/>
      <c r="Q59" s="6"/>
      <c r="R59" s="6"/>
      <c r="S59" s="6"/>
      <c r="T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</row>
    <row r="60" spans="1:93" x14ac:dyDescent="0.25">
      <c r="D60" s="25"/>
      <c r="E60" s="25"/>
      <c r="F60" s="25"/>
      <c r="G60" s="25"/>
      <c r="H60" s="25"/>
      <c r="I60" s="25"/>
      <c r="J60" s="25"/>
      <c r="K60" s="25"/>
      <c r="L60" s="25"/>
      <c r="M60" s="6"/>
      <c r="N60" s="6"/>
      <c r="O60" s="6"/>
      <c r="P60" s="6"/>
      <c r="Q60" s="6"/>
      <c r="R60" s="6"/>
      <c r="S60" s="6"/>
      <c r="T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</row>
    <row r="61" spans="1:93" x14ac:dyDescent="0.25">
      <c r="D61" s="25"/>
      <c r="E61" s="25"/>
      <c r="F61" s="25"/>
      <c r="G61" s="25"/>
      <c r="H61" s="25"/>
      <c r="I61" s="25"/>
      <c r="J61" s="25"/>
      <c r="K61" s="25"/>
      <c r="L61" s="25"/>
      <c r="M61" s="6"/>
      <c r="N61" s="6"/>
      <c r="O61" s="6"/>
      <c r="P61" s="6"/>
      <c r="Q61" s="6"/>
      <c r="R61" s="6"/>
      <c r="S61" s="6"/>
      <c r="T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</row>
    <row r="62" spans="1:93" x14ac:dyDescent="0.25">
      <c r="D62" s="25"/>
      <c r="E62" s="25"/>
      <c r="F62" s="25"/>
      <c r="G62" s="25"/>
      <c r="H62" s="25"/>
      <c r="I62" s="25"/>
      <c r="J62" s="25"/>
      <c r="K62" s="25"/>
      <c r="L62" s="25"/>
      <c r="M62" s="6"/>
      <c r="N62" s="6"/>
      <c r="O62" s="6"/>
      <c r="P62" s="6"/>
      <c r="Q62" s="6"/>
      <c r="R62" s="6"/>
      <c r="S62" s="6"/>
      <c r="T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</row>
    <row r="63" spans="1:93" x14ac:dyDescent="0.25">
      <c r="D63" s="25"/>
      <c r="E63" s="25"/>
      <c r="F63" s="25"/>
      <c r="G63" s="25"/>
      <c r="H63" s="25"/>
      <c r="I63" s="25"/>
      <c r="J63" s="25"/>
      <c r="K63" s="25"/>
      <c r="L63" s="25"/>
      <c r="M63" s="6"/>
      <c r="N63" s="6"/>
      <c r="O63" s="6"/>
      <c r="P63" s="6"/>
      <c r="Q63" s="6"/>
      <c r="R63" s="6"/>
      <c r="S63" s="6"/>
      <c r="T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</row>
    <row r="64" spans="1:93" x14ac:dyDescent="0.25">
      <c r="D64" s="25"/>
      <c r="E64" s="25"/>
      <c r="F64" s="25"/>
      <c r="G64" s="25"/>
      <c r="H64" s="25"/>
      <c r="I64" s="25"/>
      <c r="J64" s="25"/>
      <c r="K64" s="25"/>
      <c r="L64" s="25"/>
      <c r="M64" s="6"/>
      <c r="N64" s="6"/>
      <c r="O64" s="6"/>
      <c r="P64" s="6"/>
      <c r="Q64" s="6"/>
      <c r="R64" s="6"/>
      <c r="S64" s="6"/>
      <c r="T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</row>
    <row r="65" spans="4:91" x14ac:dyDescent="0.25">
      <c r="D65" s="25"/>
      <c r="E65" s="25"/>
      <c r="F65" s="25"/>
      <c r="G65" s="25"/>
      <c r="H65" s="25"/>
      <c r="I65" s="25"/>
      <c r="J65" s="25"/>
      <c r="K65" s="25"/>
      <c r="L65" s="25"/>
      <c r="M65" s="6"/>
      <c r="N65" s="6"/>
      <c r="O65" s="6"/>
      <c r="P65" s="6"/>
      <c r="Q65" s="6"/>
      <c r="R65" s="6"/>
      <c r="S65" s="6"/>
      <c r="T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</row>
    <row r="66" spans="4:91" x14ac:dyDescent="0.25">
      <c r="D66" s="25"/>
      <c r="E66" s="25"/>
      <c r="F66" s="25"/>
      <c r="G66" s="25"/>
      <c r="H66" s="25"/>
      <c r="I66" s="25"/>
      <c r="J66" s="25"/>
      <c r="K66" s="25"/>
      <c r="L66" s="25"/>
      <c r="M66" s="6"/>
      <c r="N66" s="6"/>
      <c r="O66" s="6"/>
      <c r="P66" s="6"/>
      <c r="Q66" s="6"/>
      <c r="R66" s="6"/>
      <c r="S66" s="6"/>
      <c r="T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</row>
    <row r="67" spans="4:91" x14ac:dyDescent="0.25">
      <c r="D67" s="25"/>
      <c r="E67" s="25"/>
      <c r="F67" s="25"/>
      <c r="G67" s="25"/>
      <c r="H67" s="25"/>
      <c r="I67" s="25"/>
      <c r="J67" s="25"/>
      <c r="K67" s="25"/>
      <c r="L67" s="25"/>
      <c r="M67" s="6"/>
      <c r="N67" s="6"/>
      <c r="O67" s="6"/>
      <c r="P67" s="6"/>
      <c r="Q67" s="6"/>
      <c r="R67" s="6"/>
      <c r="S67" s="6"/>
      <c r="T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</row>
    <row r="68" spans="4:91" x14ac:dyDescent="0.25">
      <c r="D68" s="25"/>
      <c r="E68" s="25"/>
      <c r="F68" s="25"/>
      <c r="G68" s="25"/>
      <c r="H68" s="25"/>
      <c r="I68" s="25"/>
      <c r="J68" s="25"/>
      <c r="K68" s="25"/>
      <c r="L68" s="25"/>
      <c r="M68" s="6"/>
      <c r="N68" s="6"/>
      <c r="O68" s="6"/>
      <c r="P68" s="6"/>
      <c r="Q68" s="6"/>
      <c r="R68" s="6"/>
      <c r="S68" s="6"/>
      <c r="T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</row>
    <row r="69" spans="4:91" x14ac:dyDescent="0.25">
      <c r="D69" s="25"/>
      <c r="E69" s="25"/>
      <c r="F69" s="25"/>
      <c r="G69" s="25"/>
      <c r="H69" s="25"/>
      <c r="I69" s="25"/>
      <c r="J69" s="25"/>
      <c r="K69" s="25"/>
      <c r="L69" s="25"/>
      <c r="M69" s="6"/>
      <c r="N69" s="6"/>
      <c r="O69" s="6"/>
      <c r="P69" s="6"/>
      <c r="Q69" s="6"/>
      <c r="R69" s="6"/>
      <c r="S69" s="6"/>
      <c r="T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</row>
    <row r="70" spans="4:91" x14ac:dyDescent="0.25">
      <c r="D70" s="25"/>
      <c r="E70" s="25"/>
      <c r="F70" s="25"/>
      <c r="G70" s="25"/>
      <c r="H70" s="25"/>
      <c r="I70" s="25"/>
      <c r="J70" s="25"/>
      <c r="K70" s="25"/>
      <c r="L70" s="25"/>
      <c r="M70" s="6"/>
      <c r="N70" s="6"/>
      <c r="O70" s="6"/>
      <c r="P70" s="6"/>
      <c r="Q70" s="6"/>
      <c r="R70" s="6"/>
      <c r="S70" s="6"/>
      <c r="T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</row>
    <row r="71" spans="4:91" x14ac:dyDescent="0.25">
      <c r="D71" s="25"/>
      <c r="E71" s="25"/>
      <c r="F71" s="25"/>
      <c r="G71" s="25"/>
      <c r="H71" s="25"/>
      <c r="I71" s="25"/>
      <c r="J71" s="25"/>
      <c r="K71" s="25"/>
      <c r="L71" s="25"/>
      <c r="M71" s="6"/>
      <c r="N71" s="6"/>
      <c r="O71" s="6"/>
      <c r="P71" s="6"/>
      <c r="Q71" s="6"/>
      <c r="R71" s="6"/>
      <c r="S71" s="6"/>
      <c r="T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</row>
    <row r="72" spans="4:91" x14ac:dyDescent="0.25">
      <c r="D72" s="25"/>
      <c r="E72" s="25"/>
      <c r="F72" s="25"/>
      <c r="G72" s="25"/>
      <c r="H72" s="25"/>
      <c r="I72" s="25"/>
      <c r="J72" s="25"/>
      <c r="K72" s="25"/>
      <c r="L72" s="25"/>
      <c r="M72" s="6"/>
      <c r="N72" s="6"/>
      <c r="O72" s="6"/>
      <c r="P72" s="6"/>
      <c r="Q72" s="6"/>
      <c r="R72" s="6"/>
      <c r="S72" s="6"/>
      <c r="T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</row>
    <row r="73" spans="4:91" x14ac:dyDescent="0.25">
      <c r="D73" s="25"/>
      <c r="E73" s="25"/>
      <c r="F73" s="25"/>
      <c r="G73" s="25"/>
      <c r="H73" s="25"/>
      <c r="I73" s="25"/>
      <c r="J73" s="25"/>
      <c r="K73" s="25"/>
      <c r="L73" s="25"/>
      <c r="M73" s="6"/>
      <c r="N73" s="6"/>
      <c r="O73" s="6"/>
      <c r="P73" s="6"/>
      <c r="Q73" s="6"/>
      <c r="R73" s="6"/>
      <c r="S73" s="6"/>
      <c r="T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</row>
    <row r="74" spans="4:91" x14ac:dyDescent="0.25">
      <c r="D74" s="25"/>
      <c r="E74" s="25"/>
      <c r="F74" s="25"/>
      <c r="G74" s="25"/>
      <c r="H74" s="25"/>
      <c r="I74" s="25"/>
      <c r="J74" s="25"/>
      <c r="K74" s="25"/>
      <c r="L74" s="25"/>
      <c r="M74" s="6"/>
      <c r="N74" s="6"/>
      <c r="O74" s="6"/>
      <c r="P74" s="6"/>
      <c r="Q74" s="6"/>
      <c r="R74" s="6"/>
      <c r="S74" s="6"/>
      <c r="T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</row>
    <row r="75" spans="4:91" x14ac:dyDescent="0.25">
      <c r="D75" s="25"/>
      <c r="E75" s="25"/>
      <c r="F75" s="25"/>
      <c r="G75" s="25"/>
      <c r="H75" s="25"/>
      <c r="I75" s="25"/>
      <c r="J75" s="25"/>
      <c r="K75" s="25"/>
      <c r="L75" s="25"/>
      <c r="M75" s="6"/>
      <c r="N75" s="6"/>
      <c r="O75" s="6"/>
      <c r="P75" s="6"/>
      <c r="Q75" s="6"/>
      <c r="R75" s="6"/>
      <c r="S75" s="6"/>
      <c r="T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</row>
    <row r="76" spans="4:91" x14ac:dyDescent="0.25">
      <c r="D76" s="25"/>
      <c r="E76" s="25"/>
      <c r="F76" s="25"/>
      <c r="G76" s="25"/>
      <c r="H76" s="25"/>
      <c r="I76" s="25"/>
      <c r="J76" s="25"/>
      <c r="K76" s="25"/>
      <c r="L76" s="25"/>
      <c r="M76" s="6"/>
      <c r="N76" s="6"/>
      <c r="O76" s="6"/>
      <c r="P76" s="6"/>
      <c r="Q76" s="6"/>
      <c r="R76" s="6"/>
      <c r="S76" s="6"/>
      <c r="T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</row>
    <row r="77" spans="4:91" x14ac:dyDescent="0.25">
      <c r="D77" s="25"/>
      <c r="E77" s="25"/>
      <c r="F77" s="25"/>
      <c r="G77" s="25"/>
      <c r="H77" s="25"/>
      <c r="I77" s="25"/>
      <c r="J77" s="25"/>
      <c r="K77" s="25"/>
      <c r="L77" s="25"/>
      <c r="M77" s="6"/>
      <c r="N77" s="6"/>
      <c r="O77" s="6"/>
      <c r="P77" s="6"/>
      <c r="Q77" s="6"/>
      <c r="R77" s="6"/>
      <c r="S77" s="6"/>
      <c r="T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</row>
    <row r="78" spans="4:91" x14ac:dyDescent="0.25">
      <c r="D78" s="25"/>
      <c r="E78" s="25"/>
      <c r="F78" s="25"/>
      <c r="G78" s="25"/>
      <c r="H78" s="25"/>
      <c r="I78" s="25"/>
      <c r="J78" s="25"/>
      <c r="K78" s="25"/>
      <c r="L78" s="25"/>
      <c r="M78" s="6"/>
      <c r="N78" s="6"/>
      <c r="O78" s="6"/>
      <c r="P78" s="6"/>
      <c r="Q78" s="6"/>
      <c r="R78" s="6"/>
      <c r="S78" s="6"/>
      <c r="T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</row>
    <row r="79" spans="4:91" x14ac:dyDescent="0.25">
      <c r="D79" s="25"/>
      <c r="E79" s="25"/>
      <c r="F79" s="25"/>
      <c r="G79" s="25"/>
      <c r="H79" s="25"/>
      <c r="I79" s="25"/>
      <c r="J79" s="25"/>
      <c r="K79" s="25"/>
      <c r="L79" s="25"/>
      <c r="M79" s="6"/>
      <c r="N79" s="6"/>
      <c r="O79" s="6"/>
      <c r="P79" s="6"/>
      <c r="Q79" s="6"/>
      <c r="R79" s="6"/>
      <c r="S79" s="6"/>
      <c r="T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</row>
    <row r="80" spans="4:91" x14ac:dyDescent="0.25">
      <c r="D80" s="25"/>
      <c r="E80" s="25"/>
      <c r="F80" s="25"/>
      <c r="G80" s="25"/>
      <c r="H80" s="25"/>
      <c r="I80" s="25"/>
      <c r="J80" s="25"/>
      <c r="K80" s="25"/>
      <c r="L80" s="25"/>
      <c r="M80" s="6"/>
      <c r="N80" s="6"/>
      <c r="O80" s="6"/>
      <c r="P80" s="6"/>
      <c r="Q80" s="6"/>
      <c r="R80" s="6"/>
      <c r="S80" s="6"/>
      <c r="T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</row>
    <row r="81" spans="4:91" x14ac:dyDescent="0.25">
      <c r="D81" s="25"/>
      <c r="E81" s="25"/>
      <c r="F81" s="25"/>
      <c r="G81" s="25"/>
      <c r="H81" s="25"/>
      <c r="I81" s="25"/>
      <c r="J81" s="25"/>
      <c r="K81" s="25"/>
      <c r="L81" s="25"/>
      <c r="M81" s="6"/>
      <c r="N81" s="6"/>
      <c r="O81" s="6"/>
      <c r="P81" s="6"/>
      <c r="Q81" s="6"/>
      <c r="R81" s="6"/>
      <c r="S81" s="6"/>
      <c r="T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</row>
    <row r="82" spans="4:91" x14ac:dyDescent="0.25">
      <c r="D82" s="25"/>
      <c r="E82" s="25"/>
      <c r="F82" s="25"/>
      <c r="G82" s="25"/>
      <c r="H82" s="25"/>
      <c r="I82" s="25"/>
      <c r="J82" s="25"/>
      <c r="K82" s="25"/>
      <c r="L82" s="25"/>
      <c r="M82" s="6"/>
      <c r="N82" s="6"/>
      <c r="O82" s="6"/>
      <c r="P82" s="6"/>
      <c r="Q82" s="6"/>
      <c r="R82" s="6"/>
      <c r="S82" s="6"/>
      <c r="T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</row>
    <row r="83" spans="4:91" x14ac:dyDescent="0.25">
      <c r="D83" s="25"/>
      <c r="E83" s="25"/>
      <c r="F83" s="25"/>
      <c r="G83" s="25"/>
      <c r="H83" s="25"/>
      <c r="I83" s="25"/>
      <c r="J83" s="25"/>
      <c r="K83" s="25"/>
      <c r="L83" s="25"/>
      <c r="M83" s="6"/>
      <c r="N83" s="6"/>
      <c r="O83" s="6"/>
      <c r="P83" s="6"/>
      <c r="Q83" s="6"/>
      <c r="R83" s="6"/>
      <c r="S83" s="6"/>
      <c r="T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</row>
    <row r="84" spans="4:91" x14ac:dyDescent="0.25">
      <c r="D84" s="25"/>
      <c r="E84" s="25"/>
      <c r="F84" s="25"/>
      <c r="G84" s="25"/>
      <c r="H84" s="25"/>
      <c r="I84" s="25"/>
      <c r="J84" s="25"/>
      <c r="K84" s="25"/>
      <c r="L84" s="25"/>
      <c r="M84" s="6"/>
      <c r="N84" s="6"/>
      <c r="O84" s="6"/>
      <c r="P84" s="6"/>
      <c r="Q84" s="6"/>
      <c r="R84" s="6"/>
      <c r="S84" s="6"/>
      <c r="T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</row>
    <row r="85" spans="4:91" x14ac:dyDescent="0.25">
      <c r="D85" s="25"/>
      <c r="E85" s="25"/>
      <c r="F85" s="25"/>
      <c r="G85" s="25"/>
      <c r="H85" s="25"/>
      <c r="I85" s="25"/>
      <c r="J85" s="25"/>
      <c r="K85" s="25"/>
      <c r="L85" s="25"/>
      <c r="M85" s="6"/>
      <c r="N85" s="6"/>
      <c r="O85" s="6"/>
      <c r="P85" s="6"/>
      <c r="Q85" s="6"/>
      <c r="R85" s="6"/>
      <c r="S85" s="6"/>
      <c r="T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</row>
    <row r="86" spans="4:91" x14ac:dyDescent="0.25">
      <c r="D86" s="25"/>
      <c r="E86" s="25"/>
      <c r="F86" s="25"/>
      <c r="G86" s="25"/>
      <c r="H86" s="25"/>
      <c r="I86" s="25"/>
      <c r="J86" s="25"/>
      <c r="K86" s="25"/>
      <c r="L86" s="25"/>
      <c r="M86" s="6"/>
      <c r="N86" s="6"/>
      <c r="O86" s="6"/>
      <c r="P86" s="6"/>
      <c r="Q86" s="6"/>
      <c r="R86" s="6"/>
      <c r="S86" s="6"/>
      <c r="T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</row>
    <row r="87" spans="4:91" x14ac:dyDescent="0.25">
      <c r="D87" s="25"/>
      <c r="E87" s="25"/>
      <c r="F87" s="25"/>
      <c r="G87" s="25"/>
      <c r="H87" s="25"/>
      <c r="I87" s="25"/>
      <c r="J87" s="25"/>
      <c r="K87" s="25"/>
      <c r="L87" s="25"/>
      <c r="M87" s="6"/>
      <c r="N87" s="6"/>
      <c r="O87" s="6"/>
      <c r="P87" s="6"/>
      <c r="Q87" s="6"/>
      <c r="R87" s="6"/>
      <c r="S87" s="6"/>
      <c r="T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</row>
    <row r="88" spans="4:91" x14ac:dyDescent="0.25">
      <c r="D88" s="25"/>
      <c r="E88" s="25"/>
      <c r="F88" s="25"/>
      <c r="G88" s="25"/>
      <c r="H88" s="25"/>
      <c r="I88" s="25"/>
      <c r="J88" s="25"/>
      <c r="K88" s="25"/>
      <c r="L88" s="25"/>
      <c r="M88" s="6"/>
      <c r="N88" s="6"/>
      <c r="O88" s="6"/>
      <c r="P88" s="6"/>
      <c r="Q88" s="6"/>
      <c r="R88" s="6"/>
      <c r="S88" s="6"/>
      <c r="T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</row>
    <row r="89" spans="4:91" x14ac:dyDescent="0.25">
      <c r="D89" s="25"/>
      <c r="E89" s="25"/>
      <c r="F89" s="25"/>
      <c r="G89" s="25"/>
      <c r="H89" s="25"/>
      <c r="I89" s="25"/>
      <c r="J89" s="25"/>
      <c r="K89" s="25"/>
      <c r="L89" s="25"/>
      <c r="M89" s="6"/>
      <c r="N89" s="6"/>
      <c r="O89" s="6"/>
      <c r="P89" s="6"/>
      <c r="Q89" s="6"/>
      <c r="R89" s="6"/>
      <c r="S89" s="6"/>
      <c r="T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</row>
    <row r="90" spans="4:91" x14ac:dyDescent="0.25">
      <c r="D90" s="25"/>
      <c r="E90" s="25"/>
      <c r="F90" s="25"/>
      <c r="G90" s="25"/>
      <c r="H90" s="25"/>
      <c r="I90" s="25"/>
      <c r="J90" s="25"/>
      <c r="K90" s="25"/>
      <c r="L90" s="25"/>
      <c r="M90" s="6"/>
      <c r="N90" s="6"/>
      <c r="O90" s="6"/>
      <c r="P90" s="6"/>
      <c r="Q90" s="6"/>
      <c r="R90" s="6"/>
      <c r="S90" s="6"/>
      <c r="T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</row>
    <row r="91" spans="4:91" x14ac:dyDescent="0.25">
      <c r="D91" s="25"/>
      <c r="E91" s="25"/>
      <c r="F91" s="25"/>
      <c r="G91" s="25"/>
      <c r="H91" s="25"/>
      <c r="I91" s="25"/>
      <c r="J91" s="25"/>
      <c r="K91" s="25"/>
      <c r="L91" s="25"/>
      <c r="M91" s="6"/>
      <c r="N91" s="6"/>
      <c r="O91" s="6"/>
      <c r="P91" s="6"/>
      <c r="Q91" s="6"/>
      <c r="R91" s="6"/>
      <c r="S91" s="6"/>
      <c r="T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</row>
    <row r="92" spans="4:91" x14ac:dyDescent="0.25">
      <c r="D92" s="25"/>
      <c r="E92" s="25"/>
      <c r="F92" s="25"/>
      <c r="G92" s="25"/>
      <c r="H92" s="25"/>
      <c r="I92" s="25"/>
      <c r="J92" s="25"/>
      <c r="K92" s="25"/>
      <c r="L92" s="25"/>
      <c r="M92" s="6"/>
      <c r="N92" s="6"/>
      <c r="O92" s="6"/>
      <c r="P92" s="6"/>
      <c r="Q92" s="6"/>
      <c r="R92" s="6"/>
      <c r="S92" s="6"/>
      <c r="T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</row>
    <row r="93" spans="4:91" x14ac:dyDescent="0.25">
      <c r="D93" s="25"/>
      <c r="E93" s="25"/>
      <c r="F93" s="25"/>
      <c r="G93" s="25"/>
      <c r="H93" s="25"/>
      <c r="I93" s="25"/>
      <c r="J93" s="25"/>
      <c r="K93" s="25"/>
      <c r="L93" s="25"/>
      <c r="M93" s="6"/>
      <c r="N93" s="6"/>
      <c r="O93" s="6"/>
      <c r="P93" s="6"/>
      <c r="Q93" s="6"/>
      <c r="R93" s="6"/>
      <c r="S93" s="6"/>
      <c r="T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</row>
    <row r="94" spans="4:91" x14ac:dyDescent="0.25">
      <c r="D94" s="25"/>
      <c r="E94" s="25"/>
      <c r="F94" s="25"/>
      <c r="G94" s="25"/>
      <c r="H94" s="25"/>
      <c r="I94" s="25"/>
      <c r="J94" s="25"/>
      <c r="K94" s="25"/>
      <c r="L94" s="25"/>
      <c r="M94" s="6"/>
      <c r="N94" s="6"/>
      <c r="O94" s="6"/>
      <c r="P94" s="6"/>
      <c r="Q94" s="6"/>
      <c r="R94" s="6"/>
      <c r="S94" s="6"/>
      <c r="T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</row>
    <row r="95" spans="4:91" x14ac:dyDescent="0.25">
      <c r="D95" s="25"/>
      <c r="E95" s="25"/>
      <c r="F95" s="25"/>
      <c r="G95" s="25"/>
      <c r="H95" s="25"/>
      <c r="I95" s="25"/>
      <c r="J95" s="25"/>
      <c r="K95" s="25"/>
      <c r="L95" s="25"/>
      <c r="M95" s="6"/>
      <c r="N95" s="6"/>
      <c r="O95" s="6"/>
      <c r="P95" s="6"/>
      <c r="Q95" s="6"/>
      <c r="R95" s="6"/>
      <c r="S95" s="6"/>
      <c r="T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</row>
    <row r="96" spans="4:91" x14ac:dyDescent="0.25">
      <c r="D96" s="25"/>
      <c r="E96" s="25"/>
      <c r="F96" s="25"/>
      <c r="G96" s="25"/>
      <c r="H96" s="25"/>
      <c r="I96" s="25"/>
      <c r="J96" s="25"/>
      <c r="K96" s="25"/>
      <c r="L96" s="25"/>
      <c r="M96" s="6"/>
      <c r="N96" s="6"/>
      <c r="O96" s="6"/>
      <c r="P96" s="6"/>
      <c r="Q96" s="6"/>
      <c r="R96" s="6"/>
      <c r="S96" s="6"/>
      <c r="T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</row>
    <row r="97" spans="4:91" x14ac:dyDescent="0.25">
      <c r="D97" s="25"/>
      <c r="E97" s="25"/>
      <c r="F97" s="25"/>
      <c r="G97" s="25"/>
      <c r="H97" s="25"/>
      <c r="I97" s="25"/>
      <c r="J97" s="25"/>
      <c r="K97" s="25"/>
      <c r="L97" s="25"/>
      <c r="M97" s="6"/>
      <c r="N97" s="6"/>
      <c r="O97" s="6"/>
      <c r="P97" s="6"/>
      <c r="Q97" s="6"/>
      <c r="R97" s="6"/>
      <c r="S97" s="6"/>
      <c r="T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</row>
    <row r="98" spans="4:91" x14ac:dyDescent="0.25">
      <c r="D98" s="25"/>
      <c r="E98" s="25"/>
      <c r="F98" s="25"/>
      <c r="G98" s="25"/>
      <c r="H98" s="25"/>
      <c r="I98" s="25"/>
      <c r="J98" s="25"/>
      <c r="K98" s="25"/>
      <c r="L98" s="25"/>
      <c r="M98" s="6"/>
      <c r="N98" s="6"/>
      <c r="O98" s="6"/>
      <c r="P98" s="6"/>
      <c r="Q98" s="6"/>
      <c r="R98" s="6"/>
      <c r="S98" s="6"/>
      <c r="T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</row>
    <row r="99" spans="4:91" x14ac:dyDescent="0.25">
      <c r="D99" s="25"/>
      <c r="E99" s="25"/>
      <c r="F99" s="25"/>
      <c r="G99" s="25"/>
      <c r="H99" s="25"/>
      <c r="I99" s="25"/>
      <c r="J99" s="25"/>
      <c r="K99" s="25"/>
      <c r="L99" s="25"/>
      <c r="M99" s="6"/>
      <c r="N99" s="6"/>
      <c r="O99" s="6"/>
      <c r="P99" s="6"/>
      <c r="Q99" s="6"/>
      <c r="R99" s="6"/>
      <c r="S99" s="6"/>
      <c r="T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</row>
    <row r="100" spans="4:91" x14ac:dyDescent="0.25">
      <c r="D100" s="25"/>
      <c r="E100" s="25"/>
      <c r="F100" s="25"/>
      <c r="G100" s="25"/>
      <c r="H100" s="25"/>
      <c r="I100" s="25"/>
      <c r="J100" s="25"/>
      <c r="K100" s="25"/>
      <c r="L100" s="25"/>
      <c r="M100" s="6"/>
      <c r="N100" s="6"/>
      <c r="O100" s="6"/>
      <c r="P100" s="6"/>
      <c r="Q100" s="6"/>
      <c r="R100" s="6"/>
      <c r="S100" s="6"/>
      <c r="T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</row>
    <row r="101" spans="4:91" x14ac:dyDescent="0.25">
      <c r="D101" s="25"/>
      <c r="E101" s="25"/>
      <c r="F101" s="25"/>
      <c r="G101" s="25"/>
      <c r="H101" s="25"/>
      <c r="I101" s="25"/>
      <c r="J101" s="25"/>
      <c r="K101" s="25"/>
      <c r="L101" s="25"/>
      <c r="M101" s="6"/>
      <c r="N101" s="6"/>
      <c r="O101" s="6"/>
      <c r="P101" s="6"/>
      <c r="Q101" s="6"/>
      <c r="R101" s="6"/>
      <c r="S101" s="6"/>
      <c r="T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</row>
    <row r="102" spans="4:91" x14ac:dyDescent="0.25">
      <c r="D102" s="25"/>
      <c r="E102" s="25"/>
      <c r="F102" s="25"/>
      <c r="G102" s="25"/>
      <c r="H102" s="25"/>
      <c r="I102" s="25"/>
      <c r="J102" s="25"/>
      <c r="K102" s="25"/>
      <c r="L102" s="25"/>
      <c r="M102" s="6"/>
      <c r="N102" s="6"/>
      <c r="O102" s="6"/>
      <c r="P102" s="6"/>
      <c r="Q102" s="6"/>
      <c r="R102" s="6"/>
      <c r="S102" s="6"/>
      <c r="T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</row>
    <row r="103" spans="4:91" x14ac:dyDescent="0.25">
      <c r="D103" s="25"/>
      <c r="E103" s="25"/>
      <c r="F103" s="25"/>
      <c r="G103" s="25"/>
      <c r="H103" s="25"/>
      <c r="I103" s="25"/>
      <c r="J103" s="25"/>
      <c r="K103" s="25"/>
      <c r="L103" s="25"/>
      <c r="M103" s="6"/>
      <c r="N103" s="6"/>
      <c r="O103" s="6"/>
      <c r="P103" s="6"/>
      <c r="Q103" s="6"/>
      <c r="R103" s="6"/>
      <c r="S103" s="6"/>
      <c r="T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</row>
    <row r="104" spans="4:91" x14ac:dyDescent="0.25">
      <c r="D104" s="25"/>
      <c r="E104" s="25"/>
      <c r="F104" s="25"/>
      <c r="G104" s="25"/>
      <c r="H104" s="25"/>
      <c r="I104" s="25"/>
      <c r="J104" s="25"/>
      <c r="K104" s="25"/>
      <c r="L104" s="25"/>
      <c r="M104" s="6"/>
      <c r="N104" s="6"/>
      <c r="O104" s="6"/>
      <c r="P104" s="6"/>
      <c r="Q104" s="6"/>
      <c r="R104" s="6"/>
      <c r="S104" s="6"/>
      <c r="T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</row>
    <row r="105" spans="4:91" x14ac:dyDescent="0.25">
      <c r="D105" s="25"/>
      <c r="E105" s="25"/>
      <c r="F105" s="25"/>
      <c r="G105" s="25"/>
      <c r="H105" s="25"/>
      <c r="I105" s="25"/>
      <c r="J105" s="25"/>
      <c r="K105" s="25"/>
      <c r="L105" s="25"/>
      <c r="M105" s="6"/>
      <c r="N105" s="6"/>
      <c r="O105" s="6"/>
      <c r="P105" s="6"/>
      <c r="Q105" s="6"/>
      <c r="R105" s="6"/>
      <c r="S105" s="6"/>
      <c r="T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</row>
    <row r="106" spans="4:91" x14ac:dyDescent="0.25">
      <c r="D106" s="25"/>
      <c r="E106" s="25"/>
      <c r="F106" s="25"/>
      <c r="G106" s="25"/>
      <c r="H106" s="25"/>
      <c r="I106" s="25"/>
      <c r="J106" s="25"/>
      <c r="K106" s="25"/>
      <c r="L106" s="25"/>
      <c r="M106" s="6"/>
      <c r="N106" s="6"/>
      <c r="O106" s="6"/>
      <c r="P106" s="6"/>
      <c r="Q106" s="6"/>
      <c r="R106" s="6"/>
      <c r="S106" s="6"/>
      <c r="T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</row>
    <row r="107" spans="4:91" x14ac:dyDescent="0.25">
      <c r="D107" s="25"/>
      <c r="E107" s="25"/>
      <c r="F107" s="25"/>
      <c r="G107" s="25"/>
      <c r="H107" s="25"/>
      <c r="I107" s="25"/>
      <c r="J107" s="25"/>
      <c r="K107" s="25"/>
      <c r="L107" s="25"/>
      <c r="M107" s="6"/>
      <c r="N107" s="6"/>
      <c r="O107" s="6"/>
      <c r="P107" s="6"/>
      <c r="Q107" s="6"/>
      <c r="R107" s="6"/>
      <c r="S107" s="6"/>
      <c r="T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</row>
    <row r="108" spans="4:91" x14ac:dyDescent="0.25">
      <c r="D108" s="25"/>
      <c r="E108" s="25"/>
      <c r="F108" s="25"/>
      <c r="G108" s="25"/>
      <c r="H108" s="25"/>
      <c r="I108" s="25"/>
      <c r="J108" s="25"/>
      <c r="K108" s="25"/>
      <c r="L108" s="25"/>
      <c r="M108" s="6"/>
      <c r="N108" s="6"/>
      <c r="O108" s="6"/>
      <c r="P108" s="6"/>
      <c r="Q108" s="6"/>
      <c r="R108" s="6"/>
      <c r="S108" s="6"/>
      <c r="T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</row>
    <row r="109" spans="4:91" x14ac:dyDescent="0.25">
      <c r="D109" s="25"/>
      <c r="E109" s="25"/>
      <c r="F109" s="25"/>
      <c r="G109" s="25"/>
      <c r="H109" s="25"/>
      <c r="I109" s="25"/>
      <c r="J109" s="25"/>
      <c r="K109" s="25"/>
      <c r="L109" s="25"/>
      <c r="M109" s="6"/>
      <c r="N109" s="6"/>
      <c r="O109" s="6"/>
      <c r="P109" s="6"/>
      <c r="Q109" s="6"/>
      <c r="R109" s="6"/>
      <c r="S109" s="6"/>
      <c r="T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</row>
    <row r="110" spans="4:91" x14ac:dyDescent="0.25">
      <c r="D110" s="25"/>
      <c r="E110" s="25"/>
      <c r="F110" s="25"/>
      <c r="G110" s="25"/>
      <c r="H110" s="25"/>
      <c r="I110" s="25"/>
      <c r="J110" s="25"/>
      <c r="K110" s="25"/>
      <c r="L110" s="25"/>
      <c r="M110" s="6"/>
      <c r="N110" s="6"/>
      <c r="O110" s="6"/>
      <c r="P110" s="6"/>
      <c r="Q110" s="6"/>
      <c r="R110" s="6"/>
      <c r="S110" s="6"/>
      <c r="T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</row>
    <row r="111" spans="4:91" x14ac:dyDescent="0.25">
      <c r="D111" s="25"/>
      <c r="E111" s="25"/>
      <c r="F111" s="25"/>
      <c r="G111" s="25"/>
      <c r="H111" s="25"/>
      <c r="I111" s="25"/>
      <c r="J111" s="25"/>
      <c r="K111" s="25"/>
      <c r="L111" s="25"/>
      <c r="M111" s="6"/>
      <c r="N111" s="6"/>
      <c r="O111" s="6"/>
      <c r="P111" s="6"/>
      <c r="Q111" s="6"/>
      <c r="R111" s="6"/>
      <c r="S111" s="6"/>
      <c r="T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</row>
    <row r="112" spans="4:91" x14ac:dyDescent="0.25">
      <c r="D112" s="25"/>
      <c r="E112" s="25"/>
      <c r="F112" s="25"/>
      <c r="G112" s="25"/>
      <c r="H112" s="25"/>
      <c r="I112" s="25"/>
      <c r="J112" s="25"/>
      <c r="K112" s="25"/>
      <c r="L112" s="25"/>
      <c r="M112" s="6"/>
      <c r="N112" s="6"/>
      <c r="O112" s="6"/>
      <c r="P112" s="6"/>
      <c r="Q112" s="6"/>
      <c r="R112" s="6"/>
      <c r="S112" s="6"/>
      <c r="T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</row>
    <row r="113" spans="4:91" x14ac:dyDescent="0.25">
      <c r="D113" s="25"/>
      <c r="E113" s="25"/>
      <c r="F113" s="25"/>
      <c r="G113" s="25"/>
      <c r="H113" s="25"/>
      <c r="I113" s="25"/>
      <c r="J113" s="25"/>
      <c r="K113" s="25"/>
      <c r="L113" s="25"/>
      <c r="M113" s="6"/>
      <c r="N113" s="6"/>
      <c r="O113" s="6"/>
      <c r="P113" s="6"/>
      <c r="Q113" s="6"/>
      <c r="R113" s="6"/>
      <c r="S113" s="6"/>
      <c r="T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</row>
    <row r="114" spans="4:91" x14ac:dyDescent="0.25">
      <c r="D114" s="25"/>
      <c r="E114" s="25"/>
      <c r="F114" s="25"/>
      <c r="G114" s="25"/>
      <c r="H114" s="25"/>
      <c r="I114" s="25"/>
      <c r="J114" s="25"/>
      <c r="K114" s="25"/>
      <c r="L114" s="25"/>
      <c r="M114" s="6"/>
      <c r="N114" s="6"/>
      <c r="O114" s="6"/>
      <c r="P114" s="6"/>
      <c r="Q114" s="6"/>
      <c r="R114" s="6"/>
      <c r="S114" s="6"/>
      <c r="T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</row>
    <row r="115" spans="4:91" x14ac:dyDescent="0.25">
      <c r="D115" s="25"/>
      <c r="E115" s="25"/>
      <c r="F115" s="25"/>
      <c r="G115" s="25"/>
      <c r="H115" s="25"/>
      <c r="I115" s="25"/>
      <c r="J115" s="25"/>
      <c r="K115" s="25"/>
      <c r="L115" s="25"/>
      <c r="M115" s="6"/>
      <c r="N115" s="6"/>
      <c r="O115" s="6"/>
      <c r="P115" s="6"/>
      <c r="Q115" s="6"/>
      <c r="R115" s="6"/>
      <c r="S115" s="6"/>
      <c r="T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</row>
    <row r="116" spans="4:91" x14ac:dyDescent="0.25">
      <c r="D116" s="25"/>
      <c r="E116" s="25"/>
      <c r="F116" s="25"/>
      <c r="G116" s="25"/>
      <c r="H116" s="25"/>
      <c r="I116" s="25"/>
      <c r="J116" s="25"/>
      <c r="K116" s="25"/>
      <c r="L116" s="25"/>
      <c r="M116" s="6"/>
      <c r="N116" s="6"/>
      <c r="O116" s="6"/>
      <c r="P116" s="6"/>
      <c r="Q116" s="6"/>
      <c r="R116" s="6"/>
      <c r="S116" s="6"/>
      <c r="T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</row>
    <row r="117" spans="4:91" x14ac:dyDescent="0.25">
      <c r="D117" s="25"/>
      <c r="E117" s="25"/>
      <c r="F117" s="25"/>
      <c r="G117" s="25"/>
      <c r="H117" s="25"/>
      <c r="I117" s="25"/>
      <c r="J117" s="25"/>
      <c r="K117" s="25"/>
      <c r="L117" s="25"/>
      <c r="M117" s="6"/>
      <c r="N117" s="6"/>
      <c r="O117" s="6"/>
      <c r="P117" s="6"/>
      <c r="Q117" s="6"/>
      <c r="R117" s="6"/>
      <c r="S117" s="6"/>
      <c r="T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</row>
    <row r="118" spans="4:91" x14ac:dyDescent="0.25">
      <c r="D118" s="25"/>
      <c r="E118" s="25"/>
      <c r="F118" s="25"/>
      <c r="G118" s="25"/>
      <c r="H118" s="25"/>
      <c r="I118" s="25"/>
      <c r="J118" s="25"/>
      <c r="K118" s="25"/>
      <c r="L118" s="25"/>
      <c r="M118" s="6"/>
      <c r="N118" s="6"/>
      <c r="O118" s="6"/>
      <c r="P118" s="6"/>
      <c r="Q118" s="6"/>
      <c r="R118" s="6"/>
      <c r="S118" s="6"/>
      <c r="T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</row>
    <row r="119" spans="4:91" x14ac:dyDescent="0.25">
      <c r="D119" s="25"/>
      <c r="E119" s="25"/>
      <c r="F119" s="25"/>
      <c r="G119" s="25"/>
      <c r="H119" s="25"/>
      <c r="I119" s="25"/>
      <c r="J119" s="25"/>
      <c r="K119" s="25"/>
      <c r="L119" s="25"/>
      <c r="M119" s="6"/>
      <c r="N119" s="6"/>
      <c r="O119" s="6"/>
      <c r="P119" s="6"/>
      <c r="Q119" s="6"/>
      <c r="R119" s="6"/>
      <c r="S119" s="6"/>
      <c r="T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</row>
    <row r="120" spans="4:91" x14ac:dyDescent="0.25">
      <c r="D120" s="25"/>
      <c r="E120" s="25"/>
      <c r="F120" s="25"/>
      <c r="G120" s="25"/>
      <c r="H120" s="25"/>
      <c r="I120" s="25"/>
      <c r="J120" s="25"/>
      <c r="K120" s="25"/>
      <c r="L120" s="25"/>
      <c r="M120" s="6"/>
      <c r="N120" s="6"/>
      <c r="O120" s="6"/>
      <c r="P120" s="6"/>
      <c r="Q120" s="6"/>
      <c r="R120" s="6"/>
      <c r="S120" s="6"/>
      <c r="T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</row>
    <row r="121" spans="4:91" x14ac:dyDescent="0.25">
      <c r="D121" s="25"/>
      <c r="E121" s="25"/>
      <c r="F121" s="25"/>
      <c r="G121" s="25"/>
      <c r="H121" s="25"/>
      <c r="I121" s="25"/>
      <c r="J121" s="25"/>
      <c r="K121" s="25"/>
      <c r="L121" s="25"/>
      <c r="M121" s="6"/>
      <c r="N121" s="6"/>
      <c r="O121" s="6"/>
      <c r="P121" s="6"/>
      <c r="Q121" s="6"/>
      <c r="R121" s="6"/>
      <c r="S121" s="6"/>
      <c r="T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</row>
    <row r="122" spans="4:91" x14ac:dyDescent="0.25">
      <c r="D122" s="25"/>
      <c r="E122" s="25"/>
      <c r="F122" s="25"/>
      <c r="G122" s="25"/>
      <c r="H122" s="25"/>
      <c r="I122" s="25"/>
      <c r="J122" s="25"/>
      <c r="K122" s="25"/>
      <c r="L122" s="25"/>
      <c r="M122" s="6"/>
      <c r="N122" s="6"/>
      <c r="O122" s="6"/>
      <c r="P122" s="6"/>
      <c r="Q122" s="6"/>
      <c r="R122" s="6"/>
      <c r="S122" s="6"/>
      <c r="T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</row>
    <row r="123" spans="4:91" x14ac:dyDescent="0.25">
      <c r="D123" s="25"/>
      <c r="E123" s="25"/>
      <c r="F123" s="25"/>
      <c r="G123" s="25"/>
      <c r="H123" s="25"/>
      <c r="I123" s="25"/>
      <c r="J123" s="25"/>
      <c r="K123" s="25"/>
      <c r="L123" s="25"/>
      <c r="M123" s="6"/>
      <c r="N123" s="6"/>
      <c r="O123" s="6"/>
      <c r="P123" s="6"/>
      <c r="Q123" s="6"/>
      <c r="R123" s="6"/>
      <c r="S123" s="6"/>
      <c r="T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</row>
    <row r="124" spans="4:91" x14ac:dyDescent="0.25">
      <c r="D124" s="25"/>
      <c r="E124" s="25"/>
      <c r="F124" s="25"/>
      <c r="G124" s="25"/>
      <c r="H124" s="25"/>
      <c r="I124" s="25"/>
      <c r="J124" s="25"/>
      <c r="K124" s="25"/>
      <c r="L124" s="25"/>
      <c r="M124" s="6"/>
      <c r="N124" s="6"/>
      <c r="O124" s="6"/>
      <c r="P124" s="6"/>
      <c r="Q124" s="6"/>
      <c r="R124" s="6"/>
      <c r="S124" s="6"/>
      <c r="T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</row>
    <row r="125" spans="4:91" x14ac:dyDescent="0.25">
      <c r="D125" s="25"/>
      <c r="E125" s="25"/>
      <c r="F125" s="25"/>
      <c r="G125" s="25"/>
      <c r="H125" s="25"/>
      <c r="I125" s="25"/>
      <c r="J125" s="25"/>
      <c r="K125" s="25"/>
      <c r="L125" s="25"/>
      <c r="M125" s="6"/>
      <c r="N125" s="6"/>
      <c r="O125" s="6"/>
      <c r="P125" s="6"/>
      <c r="Q125" s="6"/>
      <c r="R125" s="6"/>
      <c r="S125" s="6"/>
      <c r="T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</row>
    <row r="126" spans="4:91" x14ac:dyDescent="0.25">
      <c r="D126" s="25"/>
      <c r="E126" s="25"/>
      <c r="F126" s="25"/>
      <c r="G126" s="25"/>
      <c r="H126" s="25"/>
      <c r="I126" s="25"/>
      <c r="J126" s="25"/>
      <c r="K126" s="25"/>
      <c r="L126" s="25"/>
      <c r="M126" s="6"/>
      <c r="N126" s="6"/>
      <c r="O126" s="6"/>
      <c r="P126" s="6"/>
      <c r="Q126" s="6"/>
      <c r="R126" s="6"/>
      <c r="S126" s="6"/>
      <c r="T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</row>
    <row r="127" spans="4:91" x14ac:dyDescent="0.25">
      <c r="D127" s="25"/>
      <c r="E127" s="25"/>
      <c r="F127" s="25"/>
      <c r="G127" s="25"/>
      <c r="H127" s="25"/>
      <c r="I127" s="25"/>
      <c r="J127" s="25"/>
      <c r="K127" s="25"/>
      <c r="L127" s="25"/>
      <c r="M127" s="6"/>
      <c r="N127" s="6"/>
      <c r="O127" s="6"/>
      <c r="P127" s="6"/>
      <c r="Q127" s="6"/>
      <c r="R127" s="6"/>
      <c r="S127" s="6"/>
      <c r="T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</row>
    <row r="128" spans="4:91" x14ac:dyDescent="0.25">
      <c r="D128" s="25"/>
      <c r="E128" s="25"/>
      <c r="F128" s="25"/>
      <c r="G128" s="25"/>
      <c r="H128" s="25"/>
      <c r="I128" s="25"/>
      <c r="J128" s="25"/>
      <c r="K128" s="25"/>
      <c r="L128" s="25"/>
      <c r="M128" s="6"/>
      <c r="N128" s="6"/>
      <c r="O128" s="6"/>
      <c r="P128" s="6"/>
      <c r="Q128" s="6"/>
      <c r="R128" s="6"/>
      <c r="S128" s="6"/>
      <c r="T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</row>
    <row r="129" spans="4:91" x14ac:dyDescent="0.25">
      <c r="D129" s="25"/>
      <c r="E129" s="25"/>
      <c r="F129" s="25"/>
      <c r="G129" s="25"/>
      <c r="H129" s="25"/>
      <c r="I129" s="25"/>
      <c r="J129" s="25"/>
      <c r="K129" s="25"/>
      <c r="L129" s="25"/>
      <c r="M129" s="6"/>
      <c r="N129" s="6"/>
      <c r="O129" s="6"/>
      <c r="P129" s="6"/>
      <c r="Q129" s="6"/>
      <c r="R129" s="6"/>
      <c r="S129" s="6"/>
      <c r="T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</row>
    <row r="130" spans="4:91" x14ac:dyDescent="0.25">
      <c r="D130" s="25"/>
      <c r="E130" s="25"/>
      <c r="F130" s="25"/>
      <c r="G130" s="25"/>
      <c r="H130" s="25"/>
      <c r="I130" s="25"/>
      <c r="J130" s="25"/>
      <c r="K130" s="25"/>
      <c r="L130" s="25"/>
      <c r="M130" s="6"/>
      <c r="N130" s="6"/>
      <c r="O130" s="6"/>
      <c r="P130" s="6"/>
      <c r="Q130" s="6"/>
      <c r="R130" s="6"/>
      <c r="S130" s="6"/>
      <c r="T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</row>
    <row r="131" spans="4:91" x14ac:dyDescent="0.25">
      <c r="D131" s="25"/>
      <c r="E131" s="25"/>
      <c r="F131" s="25"/>
      <c r="G131" s="25"/>
      <c r="H131" s="25"/>
      <c r="I131" s="25"/>
      <c r="J131" s="25"/>
      <c r="K131" s="25"/>
      <c r="L131" s="25"/>
      <c r="M131" s="6"/>
      <c r="N131" s="6"/>
      <c r="O131" s="6"/>
      <c r="P131" s="6"/>
      <c r="Q131" s="6"/>
      <c r="R131" s="6"/>
      <c r="S131" s="6"/>
      <c r="T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</row>
    <row r="132" spans="4:91" x14ac:dyDescent="0.25">
      <c r="D132" s="25"/>
      <c r="E132" s="25"/>
      <c r="F132" s="25"/>
      <c r="G132" s="25"/>
      <c r="H132" s="25"/>
      <c r="I132" s="25"/>
      <c r="J132" s="25"/>
      <c r="K132" s="25"/>
      <c r="L132" s="25"/>
      <c r="M132" s="6"/>
      <c r="N132" s="6"/>
      <c r="O132" s="6"/>
      <c r="P132" s="6"/>
      <c r="Q132" s="6"/>
      <c r="R132" s="6"/>
      <c r="S132" s="6"/>
      <c r="T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</row>
    <row r="133" spans="4:91" x14ac:dyDescent="0.25">
      <c r="D133" s="25"/>
      <c r="E133" s="25"/>
      <c r="F133" s="25"/>
      <c r="G133" s="25"/>
      <c r="H133" s="25"/>
      <c r="I133" s="25"/>
      <c r="J133" s="25"/>
      <c r="K133" s="25"/>
      <c r="L133" s="25"/>
      <c r="M133" s="6"/>
      <c r="N133" s="6"/>
      <c r="O133" s="6"/>
      <c r="P133" s="6"/>
      <c r="Q133" s="6"/>
      <c r="R133" s="6"/>
      <c r="S133" s="6"/>
      <c r="T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</row>
    <row r="134" spans="4:91" x14ac:dyDescent="0.25">
      <c r="D134" s="25"/>
      <c r="E134" s="25"/>
      <c r="F134" s="25"/>
      <c r="G134" s="25"/>
      <c r="H134" s="25"/>
      <c r="I134" s="25"/>
      <c r="J134" s="25"/>
      <c r="K134" s="25"/>
      <c r="L134" s="25"/>
      <c r="M134" s="6"/>
      <c r="N134" s="6"/>
      <c r="O134" s="6"/>
      <c r="P134" s="6"/>
      <c r="Q134" s="6"/>
      <c r="R134" s="6"/>
      <c r="S134" s="6"/>
      <c r="T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</row>
    <row r="135" spans="4:91" x14ac:dyDescent="0.25">
      <c r="D135" s="25"/>
      <c r="E135" s="25"/>
      <c r="F135" s="25"/>
      <c r="G135" s="25"/>
      <c r="H135" s="25"/>
      <c r="I135" s="25"/>
      <c r="J135" s="25"/>
      <c r="K135" s="25"/>
      <c r="L135" s="25"/>
      <c r="M135" s="6"/>
      <c r="N135" s="6"/>
      <c r="O135" s="6"/>
      <c r="P135" s="6"/>
      <c r="Q135" s="6"/>
      <c r="R135" s="6"/>
      <c r="S135" s="6"/>
      <c r="T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</row>
    <row r="136" spans="4:91" x14ac:dyDescent="0.25">
      <c r="D136" s="25"/>
      <c r="E136" s="25"/>
      <c r="F136" s="25"/>
      <c r="G136" s="25"/>
      <c r="H136" s="25"/>
      <c r="I136" s="25"/>
      <c r="J136" s="25"/>
      <c r="K136" s="25"/>
      <c r="L136" s="25"/>
      <c r="M136" s="6"/>
      <c r="N136" s="6"/>
      <c r="O136" s="6"/>
      <c r="P136" s="6"/>
      <c r="Q136" s="6"/>
      <c r="R136" s="6"/>
      <c r="S136" s="6"/>
      <c r="T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</row>
    <row r="137" spans="4:91" x14ac:dyDescent="0.25">
      <c r="D137" s="25"/>
      <c r="E137" s="25"/>
      <c r="F137" s="25"/>
      <c r="G137" s="25"/>
      <c r="H137" s="25"/>
      <c r="I137" s="25"/>
      <c r="J137" s="25"/>
      <c r="K137" s="25"/>
      <c r="L137" s="25"/>
      <c r="M137" s="6"/>
      <c r="N137" s="6"/>
      <c r="O137" s="6"/>
      <c r="P137" s="6"/>
      <c r="Q137" s="6"/>
      <c r="R137" s="6"/>
      <c r="S137" s="6"/>
      <c r="T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</row>
    <row r="138" spans="4:91" x14ac:dyDescent="0.25">
      <c r="D138" s="25"/>
      <c r="E138" s="25"/>
      <c r="F138" s="25"/>
      <c r="G138" s="25"/>
      <c r="H138" s="25"/>
      <c r="I138" s="25"/>
      <c r="J138" s="25"/>
      <c r="K138" s="25"/>
      <c r="L138" s="25"/>
      <c r="M138" s="6"/>
      <c r="N138" s="6"/>
      <c r="O138" s="6"/>
      <c r="P138" s="6"/>
      <c r="Q138" s="6"/>
      <c r="R138" s="6"/>
      <c r="S138" s="6"/>
      <c r="T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</row>
    <row r="139" spans="4:91" x14ac:dyDescent="0.25">
      <c r="D139" s="25"/>
      <c r="E139" s="25"/>
      <c r="F139" s="25"/>
      <c r="G139" s="25"/>
      <c r="H139" s="25"/>
      <c r="I139" s="25"/>
      <c r="J139" s="25"/>
      <c r="K139" s="25"/>
      <c r="L139" s="25"/>
      <c r="M139" s="6"/>
      <c r="N139" s="6"/>
      <c r="O139" s="6"/>
      <c r="P139" s="6"/>
      <c r="Q139" s="6"/>
      <c r="R139" s="6"/>
      <c r="S139" s="6"/>
      <c r="T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</row>
    <row r="140" spans="4:91" x14ac:dyDescent="0.25">
      <c r="D140" s="25"/>
      <c r="E140" s="25"/>
      <c r="F140" s="25"/>
      <c r="G140" s="25"/>
      <c r="H140" s="25"/>
      <c r="I140" s="25"/>
      <c r="J140" s="25"/>
      <c r="K140" s="25"/>
      <c r="L140" s="25"/>
      <c r="M140" s="6"/>
      <c r="N140" s="6"/>
      <c r="O140" s="6"/>
      <c r="P140" s="6"/>
      <c r="Q140" s="6"/>
      <c r="R140" s="6"/>
      <c r="S140" s="6"/>
      <c r="T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</row>
    <row r="141" spans="4:91" x14ac:dyDescent="0.25">
      <c r="D141" s="25"/>
      <c r="E141" s="25"/>
      <c r="F141" s="25"/>
      <c r="G141" s="25"/>
      <c r="H141" s="25"/>
      <c r="I141" s="25"/>
      <c r="J141" s="25"/>
      <c r="K141" s="25"/>
      <c r="L141" s="25"/>
      <c r="M141" s="6"/>
      <c r="N141" s="6"/>
      <c r="O141" s="6"/>
      <c r="P141" s="6"/>
      <c r="Q141" s="6"/>
      <c r="R141" s="6"/>
      <c r="S141" s="6"/>
      <c r="T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</row>
    <row r="142" spans="4:91" x14ac:dyDescent="0.25">
      <c r="D142" s="25"/>
      <c r="E142" s="25"/>
      <c r="F142" s="25"/>
      <c r="G142" s="25"/>
      <c r="H142" s="25"/>
      <c r="I142" s="25"/>
      <c r="J142" s="25"/>
      <c r="K142" s="25"/>
      <c r="L142" s="25"/>
      <c r="M142" s="6"/>
      <c r="N142" s="6"/>
      <c r="O142" s="6"/>
      <c r="P142" s="6"/>
      <c r="Q142" s="6"/>
      <c r="R142" s="6"/>
      <c r="S142" s="6"/>
      <c r="T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</row>
    <row r="143" spans="4:91" x14ac:dyDescent="0.25">
      <c r="D143" s="25"/>
      <c r="E143" s="25"/>
      <c r="F143" s="25"/>
      <c r="G143" s="25"/>
      <c r="H143" s="25"/>
      <c r="I143" s="25"/>
      <c r="J143" s="25"/>
      <c r="K143" s="25"/>
      <c r="L143" s="25"/>
      <c r="M143" s="6"/>
      <c r="N143" s="6"/>
      <c r="O143" s="6"/>
      <c r="P143" s="6"/>
      <c r="Q143" s="6"/>
      <c r="R143" s="6"/>
      <c r="S143" s="6"/>
      <c r="T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</row>
    <row r="144" spans="4:91" x14ac:dyDescent="0.25">
      <c r="D144" s="25"/>
      <c r="E144" s="25"/>
      <c r="F144" s="25"/>
      <c r="G144" s="25"/>
      <c r="H144" s="25"/>
      <c r="I144" s="25"/>
      <c r="J144" s="25"/>
      <c r="K144" s="25"/>
      <c r="L144" s="25"/>
      <c r="M144" s="6"/>
      <c r="N144" s="6"/>
      <c r="O144" s="6"/>
      <c r="P144" s="6"/>
      <c r="Q144" s="6"/>
      <c r="R144" s="6"/>
      <c r="S144" s="6"/>
      <c r="T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</row>
    <row r="145" spans="4:91" x14ac:dyDescent="0.25">
      <c r="D145" s="25"/>
      <c r="E145" s="25"/>
      <c r="F145" s="25"/>
      <c r="G145" s="25"/>
      <c r="H145" s="25"/>
      <c r="I145" s="25"/>
      <c r="J145" s="25"/>
      <c r="K145" s="25"/>
      <c r="L145" s="25"/>
      <c r="M145" s="6"/>
      <c r="N145" s="6"/>
      <c r="O145" s="6"/>
      <c r="P145" s="6"/>
      <c r="Q145" s="6"/>
      <c r="R145" s="6"/>
      <c r="S145" s="6"/>
      <c r="T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</row>
    <row r="146" spans="4:91" x14ac:dyDescent="0.25">
      <c r="D146" s="25"/>
      <c r="E146" s="25"/>
      <c r="F146" s="25"/>
      <c r="G146" s="25"/>
      <c r="H146" s="25"/>
      <c r="I146" s="25"/>
      <c r="J146" s="25"/>
      <c r="K146" s="25"/>
      <c r="L146" s="25"/>
      <c r="M146" s="6"/>
      <c r="N146" s="6"/>
      <c r="O146" s="6"/>
      <c r="P146" s="6"/>
      <c r="Q146" s="6"/>
      <c r="R146" s="6"/>
      <c r="S146" s="6"/>
      <c r="T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</row>
    <row r="147" spans="4:91" x14ac:dyDescent="0.25">
      <c r="D147" s="25"/>
      <c r="E147" s="25"/>
      <c r="F147" s="25"/>
      <c r="G147" s="25"/>
      <c r="H147" s="25"/>
      <c r="I147" s="25"/>
      <c r="J147" s="25"/>
      <c r="K147" s="25"/>
      <c r="L147" s="25"/>
      <c r="M147" s="6"/>
      <c r="N147" s="6"/>
      <c r="O147" s="6"/>
      <c r="P147" s="6"/>
      <c r="Q147" s="6"/>
      <c r="R147" s="6"/>
      <c r="S147" s="6"/>
      <c r="T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</row>
    <row r="148" spans="4:91" x14ac:dyDescent="0.25">
      <c r="D148" s="25"/>
      <c r="E148" s="25"/>
      <c r="F148" s="25"/>
      <c r="G148" s="25"/>
      <c r="H148" s="25"/>
      <c r="I148" s="25"/>
      <c r="J148" s="25"/>
      <c r="K148" s="25"/>
      <c r="L148" s="25"/>
      <c r="M148" s="6"/>
      <c r="N148" s="6"/>
      <c r="O148" s="6"/>
      <c r="P148" s="6"/>
      <c r="Q148" s="6"/>
      <c r="R148" s="6"/>
      <c r="S148" s="6"/>
      <c r="T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</row>
    <row r="149" spans="4:91" x14ac:dyDescent="0.25">
      <c r="D149" s="25"/>
      <c r="E149" s="25"/>
      <c r="F149" s="25"/>
      <c r="G149" s="25"/>
      <c r="H149" s="25"/>
      <c r="I149" s="25"/>
      <c r="J149" s="25"/>
      <c r="K149" s="25"/>
      <c r="L149" s="25"/>
      <c r="M149" s="6"/>
      <c r="N149" s="6"/>
      <c r="O149" s="6"/>
      <c r="P149" s="6"/>
      <c r="Q149" s="6"/>
      <c r="R149" s="6"/>
      <c r="S149" s="6"/>
      <c r="T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</row>
    <row r="150" spans="4:91" x14ac:dyDescent="0.25">
      <c r="D150" s="25"/>
      <c r="E150" s="25"/>
      <c r="F150" s="25"/>
      <c r="G150" s="25"/>
      <c r="H150" s="25"/>
      <c r="I150" s="25"/>
      <c r="J150" s="25"/>
      <c r="K150" s="25"/>
      <c r="L150" s="25"/>
      <c r="M150" s="6"/>
      <c r="N150" s="6"/>
      <c r="O150" s="6"/>
      <c r="P150" s="6"/>
      <c r="Q150" s="6"/>
      <c r="R150" s="6"/>
      <c r="S150" s="6"/>
      <c r="T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</row>
    <row r="151" spans="4:91" x14ac:dyDescent="0.25">
      <c r="D151" s="25"/>
      <c r="E151" s="25"/>
      <c r="F151" s="25"/>
      <c r="G151" s="25"/>
      <c r="H151" s="25"/>
      <c r="I151" s="25"/>
      <c r="J151" s="25"/>
      <c r="K151" s="25"/>
      <c r="L151" s="25"/>
      <c r="M151" s="6"/>
      <c r="N151" s="6"/>
      <c r="O151" s="6"/>
      <c r="P151" s="6"/>
      <c r="Q151" s="6"/>
      <c r="R151" s="6"/>
      <c r="S151" s="6"/>
      <c r="T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</row>
    <row r="152" spans="4:91" x14ac:dyDescent="0.25">
      <c r="D152" s="25"/>
      <c r="E152" s="25"/>
      <c r="F152" s="25"/>
      <c r="G152" s="25"/>
      <c r="H152" s="25"/>
      <c r="I152" s="25"/>
      <c r="J152" s="25"/>
      <c r="K152" s="25"/>
      <c r="L152" s="25"/>
      <c r="M152" s="6"/>
      <c r="N152" s="6"/>
      <c r="O152" s="6"/>
      <c r="P152" s="6"/>
      <c r="Q152" s="6"/>
      <c r="R152" s="6"/>
      <c r="S152" s="6"/>
      <c r="T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</row>
    <row r="153" spans="4:91" x14ac:dyDescent="0.25">
      <c r="D153" s="25"/>
      <c r="E153" s="25"/>
      <c r="F153" s="25"/>
      <c r="G153" s="25"/>
      <c r="H153" s="25"/>
      <c r="I153" s="25"/>
      <c r="J153" s="25"/>
      <c r="K153" s="25"/>
      <c r="L153" s="25"/>
      <c r="M153" s="6"/>
      <c r="N153" s="6"/>
      <c r="O153" s="6"/>
      <c r="P153" s="6"/>
      <c r="Q153" s="6"/>
      <c r="R153" s="6"/>
      <c r="S153" s="6"/>
      <c r="T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</row>
    <row r="154" spans="4:91" x14ac:dyDescent="0.25">
      <c r="D154" s="25"/>
      <c r="E154" s="25"/>
      <c r="F154" s="25"/>
      <c r="G154" s="25"/>
      <c r="H154" s="25"/>
      <c r="I154" s="25"/>
      <c r="J154" s="25"/>
      <c r="K154" s="25"/>
      <c r="L154" s="25"/>
      <c r="M154" s="6"/>
      <c r="N154" s="6"/>
      <c r="O154" s="6"/>
      <c r="P154" s="6"/>
      <c r="Q154" s="6"/>
      <c r="R154" s="6"/>
      <c r="S154" s="6"/>
      <c r="T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</row>
    <row r="155" spans="4:91" x14ac:dyDescent="0.25">
      <c r="D155" s="25"/>
      <c r="E155" s="25"/>
      <c r="F155" s="25"/>
      <c r="G155" s="25"/>
      <c r="H155" s="25"/>
      <c r="I155" s="25"/>
      <c r="J155" s="25"/>
      <c r="K155" s="25"/>
      <c r="L155" s="25"/>
      <c r="M155" s="6"/>
      <c r="N155" s="6"/>
      <c r="O155" s="6"/>
      <c r="P155" s="6"/>
      <c r="Q155" s="6"/>
      <c r="R155" s="6"/>
      <c r="S155" s="6"/>
      <c r="T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</row>
    <row r="156" spans="4:91" x14ac:dyDescent="0.25">
      <c r="D156" s="25"/>
      <c r="E156" s="25"/>
      <c r="F156" s="25"/>
      <c r="G156" s="25"/>
      <c r="H156" s="25"/>
      <c r="I156" s="25"/>
      <c r="J156" s="25"/>
      <c r="K156" s="25"/>
      <c r="L156" s="25"/>
      <c r="M156" s="6"/>
      <c r="N156" s="6"/>
      <c r="O156" s="6"/>
      <c r="P156" s="6"/>
      <c r="Q156" s="6"/>
      <c r="R156" s="6"/>
      <c r="S156" s="6"/>
      <c r="T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</row>
    <row r="157" spans="4:91" x14ac:dyDescent="0.25">
      <c r="D157" s="25"/>
      <c r="E157" s="25"/>
      <c r="F157" s="25"/>
      <c r="G157" s="25"/>
      <c r="H157" s="25"/>
      <c r="I157" s="25"/>
      <c r="J157" s="25"/>
      <c r="K157" s="25"/>
      <c r="L157" s="25"/>
      <c r="M157" s="6"/>
      <c r="N157" s="6"/>
      <c r="O157" s="6"/>
      <c r="P157" s="6"/>
      <c r="Q157" s="6"/>
      <c r="R157" s="6"/>
      <c r="S157" s="6"/>
      <c r="T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</row>
    <row r="158" spans="4:91" x14ac:dyDescent="0.25">
      <c r="D158" s="25"/>
      <c r="E158" s="25"/>
      <c r="F158" s="25"/>
      <c r="G158" s="25"/>
      <c r="H158" s="25"/>
      <c r="I158" s="25"/>
      <c r="J158" s="25"/>
      <c r="K158" s="25"/>
      <c r="L158" s="25"/>
      <c r="M158" s="6"/>
      <c r="N158" s="6"/>
      <c r="O158" s="6"/>
      <c r="P158" s="6"/>
      <c r="Q158" s="6"/>
      <c r="R158" s="6"/>
      <c r="S158" s="6"/>
      <c r="T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</row>
    <row r="159" spans="4:91" x14ac:dyDescent="0.25">
      <c r="D159" s="25"/>
      <c r="E159" s="25"/>
      <c r="F159" s="25"/>
      <c r="G159" s="25"/>
      <c r="H159" s="25"/>
      <c r="I159" s="25"/>
      <c r="J159" s="25"/>
      <c r="K159" s="25"/>
      <c r="L159" s="25"/>
      <c r="M159" s="6"/>
      <c r="N159" s="6"/>
      <c r="O159" s="6"/>
      <c r="P159" s="6"/>
      <c r="Q159" s="6"/>
      <c r="R159" s="6"/>
      <c r="S159" s="6"/>
      <c r="T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</row>
    <row r="160" spans="4:91" x14ac:dyDescent="0.25">
      <c r="D160" s="25"/>
      <c r="E160" s="25"/>
      <c r="F160" s="25"/>
      <c r="G160" s="25"/>
      <c r="H160" s="25"/>
      <c r="I160" s="25"/>
      <c r="J160" s="25"/>
      <c r="K160" s="25"/>
      <c r="L160" s="25"/>
      <c r="M160" s="6"/>
      <c r="N160" s="6"/>
      <c r="O160" s="6"/>
      <c r="P160" s="6"/>
      <c r="Q160" s="6"/>
      <c r="R160" s="6"/>
      <c r="S160" s="6"/>
      <c r="T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</row>
    <row r="161" spans="4:91" x14ac:dyDescent="0.25">
      <c r="D161" s="25"/>
      <c r="E161" s="25"/>
      <c r="F161" s="25"/>
      <c r="G161" s="25"/>
      <c r="H161" s="25"/>
      <c r="I161" s="25"/>
      <c r="J161" s="25"/>
      <c r="K161" s="25"/>
      <c r="L161" s="25"/>
      <c r="M161" s="6"/>
      <c r="N161" s="6"/>
      <c r="O161" s="6"/>
      <c r="P161" s="6"/>
      <c r="Q161" s="6"/>
      <c r="R161" s="6"/>
      <c r="S161" s="6"/>
      <c r="T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</row>
    <row r="162" spans="4:91" x14ac:dyDescent="0.25">
      <c r="D162" s="25"/>
      <c r="E162" s="25"/>
      <c r="F162" s="25"/>
      <c r="G162" s="25"/>
      <c r="H162" s="25"/>
      <c r="I162" s="25"/>
      <c r="J162" s="25"/>
      <c r="K162" s="25"/>
      <c r="L162" s="25"/>
      <c r="M162" s="6"/>
      <c r="N162" s="6"/>
      <c r="O162" s="6"/>
      <c r="P162" s="6"/>
      <c r="Q162" s="6"/>
      <c r="R162" s="6"/>
      <c r="S162" s="6"/>
      <c r="T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</row>
    <row r="163" spans="4:91" x14ac:dyDescent="0.25">
      <c r="D163" s="25"/>
      <c r="E163" s="25"/>
      <c r="F163" s="25"/>
      <c r="G163" s="25"/>
      <c r="H163" s="25"/>
      <c r="I163" s="25"/>
      <c r="J163" s="25"/>
      <c r="K163" s="25"/>
      <c r="L163" s="25"/>
      <c r="M163" s="6"/>
      <c r="N163" s="6"/>
      <c r="O163" s="6"/>
      <c r="P163" s="6"/>
      <c r="Q163" s="6"/>
      <c r="R163" s="6"/>
      <c r="S163" s="6"/>
      <c r="T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</row>
    <row r="164" spans="4:91" x14ac:dyDescent="0.25">
      <c r="D164" s="25"/>
      <c r="E164" s="25"/>
      <c r="F164" s="25"/>
      <c r="G164" s="25"/>
      <c r="H164" s="25"/>
      <c r="I164" s="25"/>
      <c r="J164" s="25"/>
      <c r="K164" s="25"/>
      <c r="L164" s="25"/>
      <c r="M164" s="6"/>
      <c r="N164" s="6"/>
      <c r="O164" s="6"/>
      <c r="P164" s="6"/>
      <c r="Q164" s="6"/>
      <c r="R164" s="6"/>
      <c r="S164" s="6"/>
      <c r="T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</row>
    <row r="165" spans="4:91" x14ac:dyDescent="0.25">
      <c r="D165" s="25"/>
      <c r="E165" s="25"/>
      <c r="F165" s="25"/>
      <c r="G165" s="25"/>
      <c r="H165" s="25"/>
      <c r="I165" s="25"/>
      <c r="J165" s="25"/>
      <c r="K165" s="25"/>
      <c r="L165" s="25"/>
      <c r="M165" s="6"/>
      <c r="N165" s="6"/>
      <c r="O165" s="6"/>
      <c r="P165" s="6"/>
      <c r="Q165" s="6"/>
      <c r="R165" s="6"/>
      <c r="S165" s="6"/>
      <c r="T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</row>
    <row r="166" spans="4:91" x14ac:dyDescent="0.25">
      <c r="D166" s="25"/>
      <c r="E166" s="25"/>
      <c r="F166" s="25"/>
      <c r="G166" s="25"/>
      <c r="H166" s="25"/>
      <c r="I166" s="25"/>
      <c r="J166" s="25"/>
      <c r="K166" s="25"/>
      <c r="L166" s="25"/>
      <c r="M166" s="6"/>
      <c r="N166" s="6"/>
      <c r="O166" s="6"/>
      <c r="P166" s="6"/>
      <c r="Q166" s="6"/>
      <c r="R166" s="6"/>
      <c r="S166" s="6"/>
      <c r="T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</row>
    <row r="167" spans="4:91" x14ac:dyDescent="0.25">
      <c r="D167" s="25"/>
      <c r="E167" s="25"/>
      <c r="F167" s="25"/>
      <c r="G167" s="25"/>
      <c r="H167" s="25"/>
      <c r="I167" s="25"/>
      <c r="J167" s="25"/>
      <c r="K167" s="25"/>
      <c r="L167" s="25"/>
      <c r="M167" s="6"/>
      <c r="N167" s="6"/>
      <c r="O167" s="6"/>
      <c r="P167" s="6"/>
      <c r="Q167" s="6"/>
      <c r="R167" s="6"/>
      <c r="S167" s="6"/>
      <c r="T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</row>
    <row r="168" spans="4:91" x14ac:dyDescent="0.25">
      <c r="D168" s="25"/>
      <c r="E168" s="25"/>
      <c r="F168" s="25"/>
      <c r="G168" s="25"/>
      <c r="H168" s="25"/>
      <c r="I168" s="25"/>
      <c r="J168" s="25"/>
      <c r="K168" s="25"/>
      <c r="L168" s="25"/>
      <c r="M168" s="6"/>
      <c r="N168" s="6"/>
      <c r="O168" s="6"/>
      <c r="P168" s="6"/>
      <c r="Q168" s="6"/>
      <c r="R168" s="6"/>
      <c r="S168" s="6"/>
      <c r="T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</row>
    <row r="169" spans="4:91" x14ac:dyDescent="0.25">
      <c r="D169" s="25"/>
      <c r="E169" s="25"/>
      <c r="F169" s="25"/>
      <c r="G169" s="25"/>
      <c r="H169" s="25"/>
      <c r="I169" s="25"/>
      <c r="J169" s="25"/>
      <c r="K169" s="25"/>
      <c r="L169" s="25"/>
      <c r="M169" s="6"/>
      <c r="N169" s="6"/>
      <c r="O169" s="6"/>
      <c r="P169" s="6"/>
      <c r="Q169" s="6"/>
      <c r="R169" s="6"/>
      <c r="S169" s="6"/>
      <c r="T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</row>
    <row r="170" spans="4:91" x14ac:dyDescent="0.25">
      <c r="D170" s="25"/>
      <c r="E170" s="25"/>
      <c r="F170" s="25"/>
      <c r="G170" s="25"/>
      <c r="H170" s="25"/>
      <c r="I170" s="25"/>
      <c r="J170" s="25"/>
      <c r="K170" s="25"/>
      <c r="L170" s="25"/>
      <c r="M170" s="6"/>
      <c r="N170" s="6"/>
      <c r="O170" s="6"/>
      <c r="P170" s="6"/>
      <c r="Q170" s="6"/>
      <c r="R170" s="6"/>
      <c r="S170" s="6"/>
      <c r="T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</row>
    <row r="171" spans="4:91" x14ac:dyDescent="0.25">
      <c r="D171" s="25"/>
      <c r="E171" s="25"/>
      <c r="F171" s="25"/>
      <c r="G171" s="25"/>
      <c r="H171" s="25"/>
      <c r="I171" s="25"/>
      <c r="J171" s="25"/>
      <c r="K171" s="25"/>
      <c r="L171" s="25"/>
      <c r="M171" s="6"/>
      <c r="N171" s="6"/>
      <c r="O171" s="6"/>
      <c r="P171" s="6"/>
      <c r="Q171" s="6"/>
      <c r="R171" s="6"/>
      <c r="S171" s="6"/>
      <c r="T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</row>
    <row r="172" spans="4:91" x14ac:dyDescent="0.25">
      <c r="D172" s="25"/>
      <c r="E172" s="25"/>
      <c r="F172" s="25"/>
      <c r="G172" s="25"/>
      <c r="H172" s="25"/>
      <c r="I172" s="25"/>
      <c r="J172" s="25"/>
      <c r="K172" s="25"/>
      <c r="L172" s="25"/>
      <c r="M172" s="6"/>
      <c r="N172" s="6"/>
      <c r="O172" s="6"/>
      <c r="P172" s="6"/>
      <c r="Q172" s="6"/>
      <c r="R172" s="6"/>
      <c r="S172" s="6"/>
      <c r="T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</row>
    <row r="173" spans="4:91" x14ac:dyDescent="0.25">
      <c r="D173" s="25"/>
      <c r="E173" s="25"/>
      <c r="F173" s="25"/>
      <c r="G173" s="25"/>
      <c r="H173" s="25"/>
      <c r="I173" s="25"/>
      <c r="J173" s="25"/>
      <c r="K173" s="25"/>
      <c r="L173" s="25"/>
      <c r="M173" s="6"/>
      <c r="N173" s="6"/>
      <c r="O173" s="6"/>
      <c r="P173" s="6"/>
      <c r="Q173" s="6"/>
      <c r="R173" s="6"/>
      <c r="S173" s="6"/>
      <c r="T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</row>
    <row r="174" spans="4:91" x14ac:dyDescent="0.25">
      <c r="D174" s="25"/>
      <c r="E174" s="25"/>
      <c r="F174" s="25"/>
      <c r="G174" s="25"/>
      <c r="H174" s="25"/>
      <c r="I174" s="25"/>
      <c r="J174" s="25"/>
      <c r="K174" s="25"/>
      <c r="L174" s="25"/>
      <c r="M174" s="6"/>
      <c r="N174" s="6"/>
      <c r="O174" s="6"/>
      <c r="P174" s="6"/>
      <c r="Q174" s="6"/>
      <c r="R174" s="6"/>
      <c r="S174" s="6"/>
      <c r="T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</row>
    <row r="175" spans="4:91" x14ac:dyDescent="0.25">
      <c r="D175" s="25"/>
      <c r="E175" s="25"/>
      <c r="F175" s="25"/>
      <c r="G175" s="25"/>
      <c r="H175" s="25"/>
      <c r="I175" s="25"/>
      <c r="J175" s="25"/>
      <c r="K175" s="25"/>
      <c r="L175" s="25"/>
      <c r="M175" s="6"/>
      <c r="N175" s="6"/>
      <c r="O175" s="6"/>
      <c r="P175" s="6"/>
      <c r="Q175" s="6"/>
      <c r="R175" s="6"/>
      <c r="S175" s="6"/>
      <c r="T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</row>
    <row r="176" spans="4:91" x14ac:dyDescent="0.25">
      <c r="D176" s="25"/>
      <c r="E176" s="25"/>
      <c r="F176" s="25"/>
      <c r="G176" s="25"/>
      <c r="H176" s="25"/>
      <c r="I176" s="25"/>
      <c r="J176" s="25"/>
      <c r="K176" s="25"/>
      <c r="L176" s="25"/>
      <c r="M176" s="6"/>
      <c r="N176" s="6"/>
      <c r="O176" s="6"/>
      <c r="P176" s="6"/>
      <c r="Q176" s="6"/>
      <c r="R176" s="6"/>
      <c r="S176" s="6"/>
      <c r="T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</row>
    <row r="177" spans="4:91" x14ac:dyDescent="0.25">
      <c r="D177" s="25"/>
      <c r="E177" s="25"/>
      <c r="F177" s="25"/>
      <c r="G177" s="25"/>
      <c r="H177" s="25"/>
      <c r="I177" s="25"/>
      <c r="J177" s="25"/>
      <c r="K177" s="25"/>
      <c r="L177" s="25"/>
      <c r="M177" s="6"/>
      <c r="N177" s="6"/>
      <c r="O177" s="6"/>
      <c r="P177" s="6"/>
      <c r="Q177" s="6"/>
      <c r="R177" s="6"/>
      <c r="S177" s="6"/>
      <c r="T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</row>
    <row r="178" spans="4:91" x14ac:dyDescent="0.25">
      <c r="D178" s="25"/>
      <c r="E178" s="25"/>
      <c r="F178" s="25"/>
      <c r="G178" s="25"/>
      <c r="H178" s="25"/>
      <c r="I178" s="25"/>
      <c r="J178" s="25"/>
      <c r="K178" s="25"/>
      <c r="L178" s="25"/>
      <c r="M178" s="6"/>
      <c r="N178" s="6"/>
      <c r="O178" s="6"/>
      <c r="P178" s="6"/>
      <c r="Q178" s="6"/>
      <c r="R178" s="6"/>
      <c r="S178" s="6"/>
      <c r="T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</row>
    <row r="179" spans="4:91" x14ac:dyDescent="0.25">
      <c r="D179" s="25"/>
      <c r="E179" s="25"/>
      <c r="F179" s="25"/>
      <c r="G179" s="25"/>
      <c r="H179" s="25"/>
      <c r="I179" s="25"/>
      <c r="J179" s="25"/>
      <c r="K179" s="25"/>
      <c r="L179" s="25"/>
      <c r="M179" s="6"/>
      <c r="N179" s="6"/>
      <c r="O179" s="6"/>
      <c r="P179" s="6"/>
      <c r="Q179" s="6"/>
      <c r="R179" s="6"/>
      <c r="S179" s="6"/>
      <c r="T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</row>
    <row r="180" spans="4:91" x14ac:dyDescent="0.25">
      <c r="D180" s="25"/>
      <c r="E180" s="25"/>
      <c r="F180" s="25"/>
      <c r="G180" s="25"/>
      <c r="H180" s="25"/>
      <c r="I180" s="25"/>
      <c r="J180" s="25"/>
      <c r="K180" s="25"/>
      <c r="L180" s="25"/>
      <c r="M180" s="6"/>
      <c r="N180" s="6"/>
      <c r="O180" s="6"/>
      <c r="P180" s="6"/>
      <c r="Q180" s="6"/>
      <c r="R180" s="6"/>
      <c r="S180" s="6"/>
      <c r="T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</row>
    <row r="181" spans="4:91" x14ac:dyDescent="0.25">
      <c r="D181" s="25"/>
      <c r="E181" s="25"/>
      <c r="F181" s="25"/>
      <c r="G181" s="25"/>
      <c r="H181" s="25"/>
      <c r="I181" s="25"/>
      <c r="J181" s="25"/>
      <c r="K181" s="25"/>
      <c r="L181" s="25"/>
      <c r="M181" s="6"/>
      <c r="N181" s="6"/>
      <c r="O181" s="6"/>
      <c r="P181" s="6"/>
      <c r="Q181" s="6"/>
      <c r="R181" s="6"/>
      <c r="S181" s="6"/>
      <c r="T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</row>
    <row r="182" spans="4:91" x14ac:dyDescent="0.25">
      <c r="D182" s="25"/>
      <c r="E182" s="25"/>
      <c r="F182" s="25"/>
      <c r="G182" s="25"/>
      <c r="H182" s="25"/>
      <c r="I182" s="25"/>
      <c r="J182" s="25"/>
      <c r="K182" s="25"/>
      <c r="L182" s="25"/>
      <c r="M182" s="6"/>
      <c r="N182" s="6"/>
      <c r="O182" s="6"/>
      <c r="P182" s="6"/>
      <c r="Q182" s="6"/>
      <c r="R182" s="6"/>
      <c r="S182" s="6"/>
      <c r="T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</row>
    <row r="183" spans="4:91" x14ac:dyDescent="0.25">
      <c r="D183" s="25"/>
      <c r="E183" s="25"/>
      <c r="F183" s="25"/>
      <c r="G183" s="25"/>
      <c r="H183" s="25"/>
      <c r="I183" s="25"/>
      <c r="J183" s="25"/>
      <c r="K183" s="25"/>
      <c r="L183" s="25"/>
      <c r="M183" s="6"/>
      <c r="N183" s="6"/>
      <c r="O183" s="6"/>
      <c r="P183" s="6"/>
      <c r="Q183" s="6"/>
      <c r="R183" s="6"/>
      <c r="S183" s="6"/>
      <c r="T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</row>
    <row r="184" spans="4:91" x14ac:dyDescent="0.25">
      <c r="D184" s="25"/>
      <c r="E184" s="25"/>
      <c r="F184" s="25"/>
      <c r="G184" s="25"/>
      <c r="H184" s="25"/>
      <c r="I184" s="25"/>
      <c r="J184" s="25"/>
      <c r="K184" s="25"/>
      <c r="L184" s="25"/>
      <c r="M184" s="6"/>
      <c r="N184" s="6"/>
      <c r="O184" s="6"/>
      <c r="P184" s="6"/>
      <c r="Q184" s="6"/>
      <c r="R184" s="6"/>
      <c r="S184" s="6"/>
      <c r="T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</row>
    <row r="185" spans="4:91" x14ac:dyDescent="0.25">
      <c r="D185" s="25"/>
      <c r="E185" s="25"/>
      <c r="F185" s="25"/>
      <c r="G185" s="25"/>
      <c r="H185" s="25"/>
      <c r="I185" s="25"/>
      <c r="J185" s="25"/>
      <c r="K185" s="25"/>
      <c r="L185" s="25"/>
      <c r="M185" s="6"/>
      <c r="N185" s="6"/>
      <c r="O185" s="6"/>
      <c r="P185" s="6"/>
      <c r="Q185" s="6"/>
      <c r="R185" s="6"/>
      <c r="S185" s="6"/>
      <c r="T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</row>
    <row r="186" spans="4:91" x14ac:dyDescent="0.25">
      <c r="D186" s="25"/>
      <c r="E186" s="25"/>
      <c r="F186" s="25"/>
      <c r="G186" s="25"/>
      <c r="H186" s="25"/>
      <c r="I186" s="25"/>
      <c r="J186" s="25"/>
      <c r="K186" s="25"/>
      <c r="L186" s="25"/>
      <c r="M186" s="6"/>
      <c r="N186" s="6"/>
      <c r="O186" s="6"/>
      <c r="P186" s="6"/>
      <c r="Q186" s="6"/>
      <c r="R186" s="6"/>
      <c r="S186" s="6"/>
      <c r="T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</row>
    <row r="187" spans="4:91" x14ac:dyDescent="0.25">
      <c r="D187" s="25"/>
      <c r="E187" s="25"/>
      <c r="F187" s="25"/>
      <c r="G187" s="25"/>
      <c r="H187" s="25"/>
      <c r="I187" s="25"/>
      <c r="J187" s="25"/>
      <c r="K187" s="25"/>
      <c r="L187" s="25"/>
      <c r="M187" s="6"/>
      <c r="N187" s="6"/>
      <c r="O187" s="6"/>
      <c r="P187" s="6"/>
      <c r="Q187" s="6"/>
      <c r="R187" s="6"/>
      <c r="S187" s="6"/>
      <c r="T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</row>
    <row r="188" spans="4:91" x14ac:dyDescent="0.25">
      <c r="D188" s="25"/>
      <c r="E188" s="25"/>
      <c r="F188" s="25"/>
      <c r="G188" s="25"/>
      <c r="H188" s="25"/>
      <c r="I188" s="25"/>
      <c r="J188" s="25"/>
      <c r="K188" s="25"/>
      <c r="L188" s="25"/>
      <c r="M188" s="6"/>
      <c r="N188" s="6"/>
      <c r="O188" s="6"/>
      <c r="P188" s="6"/>
      <c r="Q188" s="6"/>
      <c r="R188" s="6"/>
      <c r="S188" s="6"/>
      <c r="T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</row>
    <row r="189" spans="4:91" x14ac:dyDescent="0.25">
      <c r="D189" s="25"/>
      <c r="E189" s="25"/>
      <c r="F189" s="25"/>
      <c r="G189" s="25"/>
      <c r="H189" s="25"/>
      <c r="I189" s="25"/>
      <c r="J189" s="25"/>
      <c r="K189" s="25"/>
      <c r="L189" s="25"/>
      <c r="M189" s="6"/>
      <c r="N189" s="6"/>
      <c r="O189" s="6"/>
      <c r="P189" s="6"/>
      <c r="Q189" s="6"/>
      <c r="R189" s="6"/>
      <c r="S189" s="6"/>
      <c r="T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</row>
    <row r="190" spans="4:91" x14ac:dyDescent="0.25">
      <c r="D190" s="25"/>
      <c r="E190" s="25"/>
      <c r="F190" s="25"/>
      <c r="G190" s="25"/>
      <c r="H190" s="25"/>
      <c r="I190" s="25"/>
      <c r="J190" s="25"/>
      <c r="K190" s="25"/>
      <c r="L190" s="25"/>
      <c r="M190" s="6"/>
      <c r="N190" s="6"/>
      <c r="O190" s="6"/>
      <c r="P190" s="6"/>
      <c r="Q190" s="6"/>
      <c r="R190" s="6"/>
      <c r="S190" s="6"/>
      <c r="T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</row>
    <row r="191" spans="4:91" x14ac:dyDescent="0.25">
      <c r="D191" s="25"/>
      <c r="E191" s="25"/>
      <c r="F191" s="25"/>
      <c r="G191" s="25"/>
      <c r="H191" s="25"/>
      <c r="I191" s="25"/>
      <c r="J191" s="25"/>
      <c r="K191" s="25"/>
      <c r="L191" s="25"/>
      <c r="M191" s="6"/>
      <c r="N191" s="6"/>
      <c r="O191" s="6"/>
      <c r="P191" s="6"/>
      <c r="Q191" s="6"/>
      <c r="R191" s="6"/>
      <c r="S191" s="6"/>
      <c r="T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</row>
    <row r="192" spans="4:91" x14ac:dyDescent="0.25">
      <c r="D192" s="25"/>
      <c r="E192" s="25"/>
      <c r="F192" s="25"/>
      <c r="G192" s="25"/>
      <c r="H192" s="25"/>
      <c r="I192" s="25"/>
      <c r="J192" s="25"/>
      <c r="K192" s="25"/>
      <c r="L192" s="25"/>
      <c r="M192" s="6"/>
      <c r="N192" s="6"/>
      <c r="O192" s="6"/>
      <c r="P192" s="6"/>
      <c r="Q192" s="6"/>
      <c r="R192" s="6"/>
      <c r="S192" s="6"/>
      <c r="T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</row>
    <row r="193" spans="4:91" x14ac:dyDescent="0.25">
      <c r="D193" s="25"/>
      <c r="E193" s="25"/>
      <c r="F193" s="25"/>
      <c r="G193" s="25"/>
      <c r="H193" s="25"/>
      <c r="I193" s="25"/>
      <c r="J193" s="25"/>
      <c r="K193" s="25"/>
      <c r="L193" s="25"/>
      <c r="M193" s="6"/>
      <c r="N193" s="6"/>
      <c r="O193" s="6"/>
      <c r="P193" s="6"/>
      <c r="Q193" s="6"/>
      <c r="R193" s="6"/>
      <c r="S193" s="6"/>
      <c r="T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</row>
    <row r="194" spans="4:91" x14ac:dyDescent="0.25">
      <c r="D194" s="25"/>
      <c r="E194" s="25"/>
      <c r="F194" s="25"/>
      <c r="G194" s="25"/>
      <c r="H194" s="25"/>
      <c r="I194" s="25"/>
      <c r="J194" s="25"/>
      <c r="K194" s="25"/>
      <c r="L194" s="25"/>
      <c r="M194" s="6"/>
      <c r="N194" s="6"/>
      <c r="O194" s="6"/>
      <c r="P194" s="6"/>
      <c r="Q194" s="6"/>
      <c r="R194" s="6"/>
      <c r="S194" s="6"/>
      <c r="T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</row>
    <row r="195" spans="4:91" x14ac:dyDescent="0.25">
      <c r="D195" s="25"/>
      <c r="E195" s="25"/>
      <c r="F195" s="25"/>
      <c r="G195" s="25"/>
      <c r="H195" s="25"/>
      <c r="I195" s="25"/>
      <c r="J195" s="25"/>
      <c r="K195" s="25"/>
      <c r="L195" s="25"/>
      <c r="M195" s="6"/>
      <c r="N195" s="6"/>
      <c r="O195" s="6"/>
      <c r="P195" s="6"/>
      <c r="Q195" s="6"/>
      <c r="R195" s="6"/>
      <c r="S195" s="6"/>
      <c r="T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</row>
    <row r="196" spans="4:91" x14ac:dyDescent="0.25">
      <c r="D196" s="25"/>
      <c r="E196" s="25"/>
      <c r="F196" s="25"/>
      <c r="G196" s="25"/>
      <c r="H196" s="25"/>
      <c r="I196" s="25"/>
      <c r="J196" s="25"/>
      <c r="K196" s="25"/>
      <c r="L196" s="25"/>
      <c r="M196" s="6"/>
      <c r="N196" s="6"/>
      <c r="O196" s="6"/>
      <c r="P196" s="6"/>
      <c r="Q196" s="6"/>
      <c r="R196" s="6"/>
      <c r="S196" s="6"/>
      <c r="T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</row>
    <row r="197" spans="4:91" x14ac:dyDescent="0.25">
      <c r="D197" s="25"/>
      <c r="E197" s="25"/>
      <c r="F197" s="25"/>
      <c r="G197" s="25"/>
      <c r="H197" s="25"/>
      <c r="I197" s="25"/>
      <c r="J197" s="25"/>
      <c r="K197" s="25"/>
      <c r="L197" s="25"/>
      <c r="M197" s="6"/>
      <c r="N197" s="6"/>
      <c r="O197" s="6"/>
      <c r="P197" s="6"/>
      <c r="Q197" s="6"/>
      <c r="R197" s="6"/>
      <c r="S197" s="6"/>
      <c r="T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</row>
    <row r="198" spans="4:91" x14ac:dyDescent="0.25">
      <c r="D198" s="25"/>
      <c r="E198" s="25"/>
      <c r="F198" s="25"/>
      <c r="G198" s="25"/>
      <c r="H198" s="25"/>
      <c r="I198" s="25"/>
      <c r="J198" s="25"/>
      <c r="K198" s="25"/>
      <c r="L198" s="25"/>
      <c r="M198" s="6"/>
      <c r="N198" s="6"/>
      <c r="O198" s="6"/>
      <c r="P198" s="6"/>
      <c r="Q198" s="6"/>
      <c r="R198" s="6"/>
      <c r="S198" s="6"/>
      <c r="T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</row>
    <row r="199" spans="4:91" x14ac:dyDescent="0.25">
      <c r="D199" s="25"/>
      <c r="E199" s="25"/>
      <c r="F199" s="25"/>
      <c r="G199" s="25"/>
      <c r="H199" s="25"/>
      <c r="I199" s="25"/>
      <c r="J199" s="25"/>
      <c r="K199" s="25"/>
      <c r="L199" s="25"/>
      <c r="M199" s="6"/>
      <c r="N199" s="6"/>
      <c r="O199" s="6"/>
      <c r="P199" s="6"/>
      <c r="Q199" s="6"/>
      <c r="R199" s="6"/>
      <c r="S199" s="6"/>
      <c r="T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</row>
    <row r="200" spans="4:91" x14ac:dyDescent="0.25">
      <c r="D200" s="25"/>
      <c r="E200" s="25"/>
      <c r="F200" s="25"/>
      <c r="G200" s="25"/>
      <c r="H200" s="25"/>
      <c r="I200" s="25"/>
      <c r="J200" s="25"/>
      <c r="K200" s="25"/>
      <c r="L200" s="25"/>
      <c r="M200" s="6"/>
      <c r="N200" s="6"/>
      <c r="O200" s="6"/>
      <c r="P200" s="6"/>
      <c r="Q200" s="6"/>
      <c r="R200" s="6"/>
      <c r="S200" s="6"/>
      <c r="T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</row>
    <row r="201" spans="4:91" x14ac:dyDescent="0.25">
      <c r="D201" s="25"/>
      <c r="E201" s="25"/>
      <c r="F201" s="25"/>
      <c r="G201" s="25"/>
      <c r="H201" s="25"/>
      <c r="I201" s="25"/>
      <c r="J201" s="25"/>
      <c r="K201" s="25"/>
      <c r="L201" s="25"/>
      <c r="M201" s="6"/>
      <c r="N201" s="6"/>
      <c r="O201" s="6"/>
      <c r="P201" s="6"/>
      <c r="Q201" s="6"/>
      <c r="R201" s="6"/>
      <c r="S201" s="6"/>
      <c r="T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</row>
    <row r="202" spans="4:91" x14ac:dyDescent="0.25">
      <c r="D202" s="25"/>
      <c r="E202" s="25"/>
      <c r="F202" s="25"/>
      <c r="G202" s="25"/>
      <c r="H202" s="25"/>
      <c r="I202" s="25"/>
      <c r="J202" s="25"/>
      <c r="K202" s="25"/>
      <c r="L202" s="25"/>
      <c r="M202" s="6"/>
      <c r="N202" s="6"/>
      <c r="O202" s="6"/>
      <c r="P202" s="6"/>
      <c r="Q202" s="6"/>
      <c r="R202" s="6"/>
      <c r="S202" s="6"/>
      <c r="T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</row>
  </sheetData>
  <autoFilter ref="A1:CN57" xr:uid="{00000000-0009-0000-0000-000000000000}">
    <sortState xmlns:xlrd2="http://schemas.microsoft.com/office/spreadsheetml/2017/richdata2" ref="A2:CN57">
      <sortCondition ref="BB1:BB56"/>
    </sortState>
  </autoFilter>
  <hyperlinks>
    <hyperlink ref="AS54" r:id="rId1" xr:uid="{7A957ED5-82B4-42C4-A542-9FEBF47E5BF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Magali GRIMAL</cp:lastModifiedBy>
  <cp:lastPrinted>2018-10-02T07:27:35Z</cp:lastPrinted>
  <dcterms:created xsi:type="dcterms:W3CDTF">2018-04-23T13:48:22Z</dcterms:created>
  <dcterms:modified xsi:type="dcterms:W3CDTF">2021-08-16T12:28:20Z</dcterms:modified>
</cp:coreProperties>
</file>