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cEng\Documents\HAQUE_FILES\ACTIVITY\"/>
    </mc:Choice>
  </mc:AlternateContent>
  <xr:revisionPtr revIDLastSave="0" documentId="13_ncr:1_{0BD185EA-4C3A-4BE1-8A53-378EC564C7C1}" xr6:coauthVersionLast="47" xr6:coauthVersionMax="47" xr10:uidLastSave="{00000000-0000-0000-0000-000000000000}"/>
  <bookViews>
    <workbookView xWindow="-120" yWindow="-120" windowWidth="29040" windowHeight="15720" activeTab="1" xr2:uid="{E59DD312-4911-4009-B31C-DA5040C7A33B}"/>
  </bookViews>
  <sheets>
    <sheet name="SALES 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2" i="2"/>
  <c r="B3" i="2"/>
  <c r="B1" i="2"/>
  <c r="D10" i="1"/>
  <c r="D11" i="1"/>
  <c r="D12" i="1"/>
  <c r="D13" i="1"/>
  <c r="D9" i="1"/>
  <c r="C9" i="1"/>
  <c r="C10" i="1"/>
  <c r="C11" i="1"/>
  <c r="C12" i="1"/>
  <c r="C13" i="1"/>
  <c r="B10" i="1"/>
  <c r="B11" i="1"/>
  <c r="B12" i="1"/>
  <c r="B13" i="1"/>
  <c r="B9" i="1"/>
  <c r="K3" i="1"/>
  <c r="K4" i="1"/>
  <c r="K5" i="1"/>
  <c r="K6" i="1"/>
  <c r="K2" i="1"/>
  <c r="J6" i="1"/>
  <c r="J3" i="1"/>
  <c r="J4" i="1"/>
  <c r="J5" i="1"/>
  <c r="J2" i="1"/>
  <c r="I2" i="1"/>
  <c r="I3" i="1"/>
  <c r="I4" i="1"/>
  <c r="I5" i="1"/>
  <c r="I6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<sst xmlns="http://schemas.openxmlformats.org/spreadsheetml/2006/main" count="30" uniqueCount="24">
  <si>
    <t>Product Name</t>
  </si>
  <si>
    <t>Price (₱)</t>
  </si>
  <si>
    <t>Mon</t>
  </si>
  <si>
    <t>Tue</t>
  </si>
  <si>
    <t>Wed</t>
  </si>
  <si>
    <t>Thu</t>
  </si>
  <si>
    <t>Fri</t>
  </si>
  <si>
    <t>Arduino Kit</t>
  </si>
  <si>
    <t>Raspberry Pi</t>
  </si>
  <si>
    <t>Multimeter</t>
  </si>
  <si>
    <t>Soldering Kit</t>
  </si>
  <si>
    <t>LED Pack</t>
  </si>
  <si>
    <t>Tax rate</t>
  </si>
  <si>
    <t>Total Units Sold</t>
  </si>
  <si>
    <t>Total Sales</t>
  </si>
  <si>
    <t>Tax Amount</t>
  </si>
  <si>
    <t>Final Amount w/ Tax</t>
  </si>
  <si>
    <t>Average Units sold</t>
  </si>
  <si>
    <t>Best days</t>
  </si>
  <si>
    <t>Least days</t>
  </si>
  <si>
    <t>Total Revenue</t>
  </si>
  <si>
    <t>Highest-Selling Item</t>
  </si>
  <si>
    <t>Average Units Sold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</si>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</sst>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0" applyNumberFormat="1" applyBorder="1" applyAlignment="1"/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0" fillId="0" borderId="1" xfId="0" applyNumberFormat="1" applyBorder="1"/>
    <xf numFmtId="0" fontId="2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3" xfId="0" applyNumberFormat="1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44" fontId="0" fillId="0" borderId="0" xfId="0" applyNumberFormat="1" applyBorder="1"/>
    <xf numFmtId="44" fontId="0" fillId="0" borderId="0" xfId="0" applyNumberFormat="1" applyFill="1" applyBorder="1" applyAlignment="1">
      <alignment horizontal="center"/>
    </xf>
    <xf numFmtId="44" fontId="0" fillId="0" borderId="0" xfId="0" applyNumberFormat="1" applyFill="1" applyBorder="1" applyAlignment="1"/>
    <xf numFmtId="0" fontId="0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5" xfId="0" applyNumberFormat="1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₱&quot;* #,##0.00_-;\-&quot;₱&quot;* #,##0.00_-;_-&quot;₱&quot;* &quot;-&quot;??_-;_-@_-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₱&quot;* #,##0.00_-;\-&quot;₱&quot;* #,##0.00_-;_-&quot;₱&quot;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DATA'!$A$2:$A$6</c:f>
              <c:strCache>
                <c:ptCount val="5"/>
                <c:pt idx="0">
                  <c:v>Arduino Kit</c:v>
                </c:pt>
                <c:pt idx="1">
                  <c:v>Raspberry Pi</c:v>
                </c:pt>
                <c:pt idx="2">
                  <c:v>Multimeter</c:v>
                </c:pt>
                <c:pt idx="3">
                  <c:v>Soldering Kit</c:v>
                </c:pt>
                <c:pt idx="4">
                  <c:v>LED Pack</c:v>
                </c:pt>
              </c:strCache>
            </c:strRef>
          </c:cat>
          <c:val>
            <c:numRef>
              <c:f>'SALES DATA'!$I$2:$I$6</c:f>
              <c:numCache>
                <c:formatCode>_("₱"* #,##0.00_);_("₱"* \(#,##0.00\);_("₱"* "-"??_);_(@_)</c:formatCode>
                <c:ptCount val="5"/>
                <c:pt idx="0">
                  <c:v>17000</c:v>
                </c:pt>
                <c:pt idx="1">
                  <c:v>30800</c:v>
                </c:pt>
                <c:pt idx="2">
                  <c:v>17550</c:v>
                </c:pt>
                <c:pt idx="3">
                  <c:v>14400</c:v>
                </c:pt>
                <c:pt idx="4">
                  <c:v>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0-4EA4-9DA2-C0A8EFFBC4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2</xdr:row>
      <xdr:rowOff>33337</xdr:rowOff>
    </xdr:from>
    <xdr:to>
      <xdr:col>7</xdr:col>
      <xdr:colOff>862012</xdr:colOff>
      <xdr:row>16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4BEA0C-2ECD-6E9D-4C64-F7A490353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AB63D-9FC4-44DE-B827-06D0CE89AB9B}" name="Table1" displayName="Table1" ref="A1:L6" totalsRowShown="0" headerRowDxfId="15" headerRowBorderDxfId="13" tableBorderDxfId="14" totalsRowBorderDxfId="12">
  <autoFilter ref="A1:L6" xr:uid="{1F1AB63D-9FC4-44DE-B827-06D0CE89AB9B}"/>
  <tableColumns count="12">
    <tableColumn id="1" xr3:uid="{3285EE9A-EA26-44CB-838E-5976632F8E7D}" name="Product Name" dataDxfId="11"/>
    <tableColumn id="2" xr3:uid="{C7013CCA-92C4-4C74-AD14-C8B0AE90FA0E}" name="Price (₱)" dataDxfId="10" dataCellStyle="Currency"/>
    <tableColumn id="3" xr3:uid="{779F575D-9E4D-4BC8-B788-94FEAC11D6D3}" name="Mon" dataDxfId="9"/>
    <tableColumn id="4" xr3:uid="{7F8424DA-B941-4AD6-98F2-3F06106B364E}" name="Tue" dataDxfId="8"/>
    <tableColumn id="5" xr3:uid="{B12379B8-C365-4E1F-B730-2CA539569DF7}" name="Wed" dataDxfId="7"/>
    <tableColumn id="6" xr3:uid="{A2A8E5E4-3E8C-4E0E-BE54-6B6C56AB5825}" name="Thu" dataDxfId="6"/>
    <tableColumn id="7" xr3:uid="{F3A5600C-6334-46C7-994A-A07BB093B2F5}" name="Fri" dataDxfId="5"/>
    <tableColumn id="8" xr3:uid="{05006C88-2AD6-4E0A-A448-200278F46206}" name="Total Units Sold" dataDxfId="4">
      <calculatedColumnFormula>SUM(G2,F2,E2,D2,C2)</calculatedColumnFormula>
    </tableColumn>
    <tableColumn id="9" xr3:uid="{59570D35-E9E4-46C6-8A25-F912C1BF40AF}" name="Total Sales" dataDxfId="3" dataCellStyle="Currency">
      <calculatedColumnFormula>H2*B2</calculatedColumnFormula>
    </tableColumn>
    <tableColumn id="10" xr3:uid="{43A3B4AF-BD04-424A-AEC9-2407511412F9}" name="Tax Amount" dataDxfId="2">
      <calculatedColumnFormula>I2*$L$2</calculatedColumnFormula>
    </tableColumn>
    <tableColumn id="11" xr3:uid="{F9DF4A0F-6301-4881-97E0-DAE3E0CAEFC0}" name="Final Amount w/ Tax" dataDxfId="1">
      <calculatedColumnFormula>SUM(I2:J2)</calculatedColumnFormula>
    </tableColumn>
    <tableColumn id="12" xr3:uid="{7F4EA283-4C8C-4969-985C-18C3A8781CAA}" name="Tax rate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A0E33-1EEC-40E5-9EBB-BAAE019C7F33}" name="Table2" displayName="Table2" ref="A8:D13" totalsRowShown="0" headerRowDxfId="16" headerRowBorderDxfId="22" tableBorderDxfId="23" totalsRowBorderDxfId="21">
  <autoFilter ref="A8:D13" xr:uid="{A1AA0E33-1EEC-40E5-9EBB-BAAE019C7F33}"/>
  <tableColumns count="4">
    <tableColumn id="1" xr3:uid="{D5C427F3-609B-4686-804D-BEE7DA4EAB23}" name="Product Name" dataDxfId="20"/>
    <tableColumn id="2" xr3:uid="{B5BD3132-C583-4096-8B8E-365ECE16D6A4}" name="Average Units sold" dataDxfId="19">
      <calculatedColumnFormula>AVERAGE(C2:G2)</calculatedColumnFormula>
    </tableColumn>
    <tableColumn id="3" xr3:uid="{7C1DCFA3-1C50-418C-AD5C-39901391ACB5}" name="Best days" dataDxfId="18">
      <calculatedColumnFormula>INDEX($C$1:$G$1, MATCH(MAX(C2:G2), C2:G2, 0))</calculatedColumnFormula>
    </tableColumn>
    <tableColumn id="4" xr3:uid="{1989E7FB-FAD4-4626-8B5C-958DF55BA709}" name="Least days" dataDxfId="17">
      <calculatedColumnFormula>INDEX($C$1:$G$1, MATCH(MIN(C2:G2), C2:G2, 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B1FD-3CCB-4AA3-84F2-AA296F68D9FB}">
  <dimension ref="A1:N14"/>
  <sheetViews>
    <sheetView workbookViewId="0">
      <selection activeCell="I3" sqref="I3"/>
    </sheetView>
  </sheetViews>
  <sheetFormatPr defaultRowHeight="15" x14ac:dyDescent="0.25"/>
  <cols>
    <col min="1" max="1" width="15.85546875" customWidth="1"/>
    <col min="2" max="2" width="19.7109375" customWidth="1"/>
    <col min="3" max="3" width="11.7109375" customWidth="1"/>
    <col min="4" max="4" width="12.5703125" customWidth="1"/>
    <col min="8" max="8" width="17.140625" customWidth="1"/>
    <col min="9" max="9" width="12.85546875" customWidth="1"/>
    <col min="10" max="10" width="13.5703125" customWidth="1"/>
    <col min="11" max="11" width="20.85546875" customWidth="1"/>
    <col min="12" max="12" width="10.140625" customWidth="1"/>
  </cols>
  <sheetData>
    <row r="1" spans="1:14" x14ac:dyDescent="0.25">
      <c r="A1" s="2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7" t="s">
        <v>13</v>
      </c>
      <c r="I1" s="8" t="s">
        <v>14</v>
      </c>
      <c r="J1" s="8" t="s">
        <v>15</v>
      </c>
      <c r="K1" s="8" t="s">
        <v>16</v>
      </c>
      <c r="L1" s="28" t="s">
        <v>12</v>
      </c>
      <c r="M1" s="1"/>
      <c r="N1" s="1"/>
    </row>
    <row r="2" spans="1:14" x14ac:dyDescent="0.25">
      <c r="A2" s="23" t="s">
        <v>7</v>
      </c>
      <c r="B2" s="3">
        <v>850</v>
      </c>
      <c r="C2" s="4">
        <v>3</v>
      </c>
      <c r="D2" s="4">
        <v>5</v>
      </c>
      <c r="E2" s="4">
        <v>4</v>
      </c>
      <c r="F2" s="4">
        <v>2</v>
      </c>
      <c r="G2" s="4">
        <v>6</v>
      </c>
      <c r="H2" s="4">
        <f>SUM(G2,F2,E2,D2,C2)</f>
        <v>20</v>
      </c>
      <c r="I2" s="3">
        <f>H2*B2</f>
        <v>17000</v>
      </c>
      <c r="J2" s="5">
        <f>I2*$L$2</f>
        <v>2040</v>
      </c>
      <c r="K2" s="6">
        <f>SUM(I2:J2)</f>
        <v>19040</v>
      </c>
      <c r="L2" s="24">
        <v>0.12</v>
      </c>
      <c r="M2" s="1"/>
      <c r="N2" s="1"/>
    </row>
    <row r="3" spans="1:14" x14ac:dyDescent="0.25">
      <c r="A3" s="23" t="s">
        <v>8</v>
      </c>
      <c r="B3" s="3">
        <v>2800</v>
      </c>
      <c r="C3" s="4">
        <v>2</v>
      </c>
      <c r="D3" s="4">
        <v>1</v>
      </c>
      <c r="E3" s="4">
        <v>3</v>
      </c>
      <c r="F3" s="4">
        <v>1</v>
      </c>
      <c r="G3" s="4">
        <v>4</v>
      </c>
      <c r="H3" s="4">
        <f t="shared" ref="H3:H6" si="0">SUM(G3,F3,E3,D3,C3)</f>
        <v>11</v>
      </c>
      <c r="I3" s="3">
        <f t="shared" ref="I3:I6" si="1">H3*B3</f>
        <v>30800</v>
      </c>
      <c r="J3" s="5">
        <f t="shared" ref="J3:J7" si="2">I3*$L$2</f>
        <v>3696</v>
      </c>
      <c r="K3" s="6">
        <f t="shared" ref="K3:K7" si="3">SUM(I3:J3)</f>
        <v>34496</v>
      </c>
      <c r="L3" s="24"/>
      <c r="M3" s="1"/>
      <c r="N3" s="1"/>
    </row>
    <row r="4" spans="1:14" x14ac:dyDescent="0.25">
      <c r="A4" s="23" t="s">
        <v>9</v>
      </c>
      <c r="B4" s="3">
        <v>650</v>
      </c>
      <c r="C4" s="4">
        <v>5</v>
      </c>
      <c r="D4" s="4">
        <v>6</v>
      </c>
      <c r="E4" s="4">
        <v>5</v>
      </c>
      <c r="F4" s="4">
        <v>7</v>
      </c>
      <c r="G4" s="4">
        <v>4</v>
      </c>
      <c r="H4" s="4">
        <f t="shared" si="0"/>
        <v>27</v>
      </c>
      <c r="I4" s="3">
        <f t="shared" si="1"/>
        <v>17550</v>
      </c>
      <c r="J4" s="5">
        <f t="shared" si="2"/>
        <v>2106</v>
      </c>
      <c r="K4" s="6">
        <f t="shared" si="3"/>
        <v>19656</v>
      </c>
      <c r="L4" s="24"/>
      <c r="M4" s="1"/>
      <c r="N4" s="1"/>
    </row>
    <row r="5" spans="1:14" x14ac:dyDescent="0.25">
      <c r="A5" s="23" t="s">
        <v>10</v>
      </c>
      <c r="B5" s="3">
        <v>1200</v>
      </c>
      <c r="C5" s="4">
        <v>2</v>
      </c>
      <c r="D5" s="4">
        <v>3</v>
      </c>
      <c r="E5" s="4">
        <v>2</v>
      </c>
      <c r="F5" s="4">
        <v>2</v>
      </c>
      <c r="G5" s="4">
        <v>3</v>
      </c>
      <c r="H5" s="4">
        <f t="shared" si="0"/>
        <v>12</v>
      </c>
      <c r="I5" s="3">
        <f t="shared" si="1"/>
        <v>14400</v>
      </c>
      <c r="J5" s="5">
        <f t="shared" si="2"/>
        <v>1728</v>
      </c>
      <c r="K5" s="6">
        <f t="shared" si="3"/>
        <v>16128</v>
      </c>
      <c r="L5" s="24"/>
      <c r="M5" s="1"/>
      <c r="N5" s="1"/>
    </row>
    <row r="6" spans="1:14" x14ac:dyDescent="0.25">
      <c r="A6" s="29" t="s">
        <v>11</v>
      </c>
      <c r="B6" s="12">
        <v>250</v>
      </c>
      <c r="C6" s="13">
        <v>10</v>
      </c>
      <c r="D6" s="13">
        <v>8</v>
      </c>
      <c r="E6" s="13">
        <v>12</v>
      </c>
      <c r="F6" s="13">
        <v>9</v>
      </c>
      <c r="G6" s="13">
        <v>7</v>
      </c>
      <c r="H6" s="13">
        <f t="shared" si="0"/>
        <v>46</v>
      </c>
      <c r="I6" s="12">
        <f t="shared" si="1"/>
        <v>11500</v>
      </c>
      <c r="J6" s="14">
        <f t="shared" si="2"/>
        <v>1380</v>
      </c>
      <c r="K6" s="15">
        <f t="shared" si="3"/>
        <v>12880</v>
      </c>
      <c r="L6" s="24"/>
      <c r="M6" s="1"/>
      <c r="N6" s="1"/>
    </row>
    <row r="7" spans="1:14" x14ac:dyDescent="0.25">
      <c r="A7" s="10"/>
      <c r="B7" s="16"/>
      <c r="C7" s="17"/>
      <c r="D7" s="17"/>
      <c r="E7" s="17"/>
      <c r="F7" s="17"/>
      <c r="G7" s="17"/>
      <c r="H7" s="17"/>
      <c r="I7" s="18"/>
      <c r="J7" s="19"/>
      <c r="K7" s="20"/>
      <c r="L7" s="17"/>
    </row>
    <row r="8" spans="1:14" x14ac:dyDescent="0.25">
      <c r="A8" s="26" t="s">
        <v>0</v>
      </c>
      <c r="B8" s="8" t="s">
        <v>17</v>
      </c>
      <c r="C8" s="8" t="s">
        <v>18</v>
      </c>
      <c r="D8" s="31" t="s">
        <v>19</v>
      </c>
    </row>
    <row r="9" spans="1:14" x14ac:dyDescent="0.25">
      <c r="A9" s="23" t="s">
        <v>7</v>
      </c>
      <c r="B9" s="7">
        <f>AVERAGE(C2:G2)</f>
        <v>4</v>
      </c>
      <c r="C9" s="7" t="str">
        <f>INDEX($C$1:$G$1, MATCH(MAX(C2:G2), C2:G2, 0))</f>
        <v>Fri</v>
      </c>
      <c r="D9" s="25" t="str">
        <f>INDEX($C$1:$G$1, MATCH(MIN(C2:G2), C2:G2, 0))</f>
        <v>Thu</v>
      </c>
    </row>
    <row r="10" spans="1:14" x14ac:dyDescent="0.25">
      <c r="A10" s="23" t="s">
        <v>8</v>
      </c>
      <c r="B10" s="7">
        <f>AVERAGE(C3:G3)</f>
        <v>2.2000000000000002</v>
      </c>
      <c r="C10" s="7" t="str">
        <f t="shared" ref="C10:C13" si="4">INDEX($C$1:$G$1, MATCH(MAX(C3:G3), C3:G3, 0))</f>
        <v>Fri</v>
      </c>
      <c r="D10" s="25" t="str">
        <f t="shared" ref="D10:D13" si="5">INDEX($C$1:$G$1, MATCH(MIN(C3:G3), C3:G3, 0))</f>
        <v>Tue</v>
      </c>
    </row>
    <row r="11" spans="1:14" x14ac:dyDescent="0.25">
      <c r="A11" s="23" t="s">
        <v>9</v>
      </c>
      <c r="B11" s="7">
        <f>AVERAGE(C4:G4)</f>
        <v>5.4</v>
      </c>
      <c r="C11" s="7" t="str">
        <f t="shared" si="4"/>
        <v>Thu</v>
      </c>
      <c r="D11" s="25" t="str">
        <f t="shared" si="5"/>
        <v>Fri</v>
      </c>
    </row>
    <row r="12" spans="1:14" x14ac:dyDescent="0.25">
      <c r="A12" s="23" t="s">
        <v>10</v>
      </c>
      <c r="B12" s="7">
        <f t="shared" ref="B10:B13" si="6">AVERAGE(C5:G5)</f>
        <v>2.4</v>
      </c>
      <c r="C12" s="7" t="str">
        <f t="shared" si="4"/>
        <v>Tue</v>
      </c>
      <c r="D12" s="25" t="str">
        <f t="shared" si="5"/>
        <v>Mon</v>
      </c>
    </row>
    <row r="13" spans="1:14" x14ac:dyDescent="0.25">
      <c r="A13" s="29" t="s">
        <v>11</v>
      </c>
      <c r="B13" s="21">
        <f t="shared" si="6"/>
        <v>9.1999999999999993</v>
      </c>
      <c r="C13" s="21" t="str">
        <f t="shared" si="4"/>
        <v>Wed</v>
      </c>
      <c r="D13" s="30" t="str">
        <f t="shared" si="5"/>
        <v>Fri</v>
      </c>
    </row>
    <row r="14" spans="1:14" x14ac:dyDescent="0.25">
      <c r="A14" s="17"/>
      <c r="B14" s="22"/>
      <c r="C14" s="17"/>
      <c r="D14" s="17"/>
    </row>
  </sheetData>
  <conditionalFormatting sqref="I2:I6">
    <cfRule type="cellIs" dxfId="27" priority="2" operator="lessThan">
      <formula>5000</formula>
    </cfRule>
    <cfRule type="cellIs" dxfId="26" priority="3" operator="greaterThanOrEqual">
      <formula>10000</formula>
    </cfRule>
  </conditionalFormatting>
  <conditionalFormatting sqref="I1:I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{D7FF5D2F-85B7-4135-8456-B17E2CB51E76}</x14:id>
        </ext>
      </extLst>
    </cfRule>
  </conditionalFormatting>
  <pageMargins left="0.7" right="0.7" top="0.75" bottom="0.75" header="0.3" footer="0.3"/>
  <ignoredErrors>
    <ignoredError sqref="C9:C13" formulaRange="1"/>
  </ignoredErrors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FF5D2F-85B7-4135-8456-B17E2CB51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B246-EC1D-4369-99B1-DE7A6C0EAD37}">
  <dimension ref="A1:F8"/>
  <sheetViews>
    <sheetView tabSelected="1" workbookViewId="0">
      <selection activeCell="B8" sqref="B8"/>
    </sheetView>
  </sheetViews>
  <sheetFormatPr defaultRowHeight="15" x14ac:dyDescent="0.25"/>
  <cols>
    <col min="1" max="1" width="19.7109375" bestFit="1" customWidth="1"/>
    <col min="2" max="2" width="16.85546875" customWidth="1"/>
    <col min="5" max="5" width="13.85546875" bestFit="1" customWidth="1"/>
    <col min="6" max="6" width="11.5703125" bestFit="1" customWidth="1"/>
    <col min="7" max="7" width="19.42578125" customWidth="1"/>
    <col min="8" max="8" width="16.85546875" customWidth="1"/>
  </cols>
  <sheetData>
    <row r="1" spans="1:6" x14ac:dyDescent="0.25">
      <c r="A1" s="2" t="s">
        <v>20</v>
      </c>
      <c r="B1" s="9">
        <f>SUM('SALES DATA'!I2:I6)</f>
        <v>91250</v>
      </c>
      <c r="E1" s="10"/>
      <c r="F1" s="10"/>
    </row>
    <row r="2" spans="1:6" x14ac:dyDescent="0.25">
      <c r="A2" s="2" t="s">
        <v>21</v>
      </c>
      <c r="B2" s="4" t="str">
        <f>INDEX('SALES DATA'!A2:A6, MATCH(MAX('SALES DATA'!H2:H6), 'SALES DATA'!H2:H6, 0))</f>
        <v>LED Pack</v>
      </c>
      <c r="E2" s="10"/>
      <c r="F2" s="11"/>
    </row>
    <row r="3" spans="1:6" x14ac:dyDescent="0.25">
      <c r="A3" s="2" t="s">
        <v>22</v>
      </c>
      <c r="B3" s="4">
        <f>AVERAGE('SALES DATA'!C2:G6)</f>
        <v>4.6399999999999997</v>
      </c>
      <c r="E3" s="10"/>
      <c r="F3" s="11"/>
    </row>
    <row r="4" spans="1:6" x14ac:dyDescent="0.25">
      <c r="A4" s="16"/>
      <c r="B4" s="16"/>
      <c r="E4" s="10"/>
      <c r="F4" s="11"/>
    </row>
    <row r="5" spans="1:6" x14ac:dyDescent="0.25">
      <c r="E5" s="10"/>
      <c r="F5" s="11"/>
    </row>
    <row r="6" spans="1:6" x14ac:dyDescent="0.25">
      <c r="E6" s="10"/>
      <c r="F6" s="11"/>
    </row>
    <row r="7" spans="1:6" x14ac:dyDescent="0.25">
      <c r="B7" t="s">
        <v>23</v>
      </c>
    </row>
    <row r="8" spans="1:6" x14ac:dyDescent="0.25">
      <c r="B8">
        <f>SUM(Summary!B19)</f>
        <v>0</v>
      </c>
    </row>
  </sheetData>
  <conditionalFormatting sqref="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{D1BCDE1C-89C8-4351-9326-7C75ACD19251}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CDE1C-89C8-4351-9326-7C75ACD19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CoEngg ComLab PC39</dc:creator>
  <cp:lastModifiedBy>CoEngg ComLab PC39</cp:lastModifiedBy>
  <dcterms:created xsi:type="dcterms:W3CDTF">2025-05-06T02:58:10Z</dcterms:created>
  <dcterms:modified xsi:type="dcterms:W3CDTF">2025-05-06T04:10:06Z</dcterms:modified>
</cp:coreProperties>
</file>