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vic Magdamit\Excel\Assignment - Activity - Seatwork\"/>
    </mc:Choice>
  </mc:AlternateContent>
  <xr:revisionPtr revIDLastSave="0" documentId="13_ncr:1_{4CEE44D5-5D91-45FE-95CE-5E4CAC3C9D2D}" xr6:coauthVersionLast="47" xr6:coauthVersionMax="47" xr10:uidLastSave="{00000000-0000-0000-0000-000000000000}"/>
  <bookViews>
    <workbookView xWindow="-120" yWindow="-120" windowWidth="29040" windowHeight="15720" activeTab="1" xr2:uid="{78C306B6-B437-45D4-A2A1-E94279AABAA6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1" l="1"/>
  <c r="K15" i="1"/>
  <c r="I12" i="1"/>
  <c r="J12" i="1" s="1" a="1"/>
  <c r="J12" i="1" s="1"/>
  <c r="I13" i="1"/>
  <c r="J13" i="1" s="1" a="1"/>
  <c r="J13" i="1" s="1"/>
  <c r="K13" i="1" s="1"/>
  <c r="I14" i="1"/>
  <c r="J14" i="1" s="1" a="1"/>
  <c r="J14" i="1" s="1"/>
  <c r="K14" i="1" s="1"/>
  <c r="I15" i="1"/>
  <c r="I16" i="1"/>
  <c r="J16" i="1" s="1" a="1"/>
  <c r="J16" i="1" s="1"/>
  <c r="K16" i="1" s="1"/>
  <c r="I17" i="1"/>
  <c r="J17" i="1" s="1" a="1"/>
  <c r="J17" i="1" s="1"/>
  <c r="K17" i="1" s="1"/>
  <c r="I18" i="1"/>
  <c r="J18" i="1" s="1" a="1"/>
  <c r="J18" i="1" s="1"/>
  <c r="K18" i="1" s="1"/>
  <c r="I19" i="1"/>
  <c r="J19" i="1" s="1" a="1"/>
  <c r="J19" i="1" s="1"/>
  <c r="K19" i="1" s="1"/>
  <c r="I20" i="1"/>
  <c r="J20" i="1" s="1" a="1"/>
  <c r="J20" i="1" s="1"/>
  <c r="K20" i="1" s="1"/>
  <c r="I21" i="1"/>
  <c r="J21" i="1" s="1" a="1"/>
  <c r="J21" i="1" s="1"/>
  <c r="K21" i="1" s="1"/>
  <c r="I11" i="1"/>
  <c r="J11" i="1" s="1" a="1"/>
  <c r="J11" i="1" s="1"/>
  <c r="K11" i="1" s="1"/>
  <c r="I29" i="1"/>
  <c r="J29" i="1" s="1" a="1"/>
  <c r="J29" i="1" s="1"/>
  <c r="K29" i="1" s="1"/>
  <c r="I30" i="1"/>
  <c r="J30" i="1" s="1" a="1"/>
  <c r="J30" i="1" s="1"/>
  <c r="K30" i="1" s="1"/>
  <c r="I31" i="1"/>
  <c r="J31" i="1" s="1" a="1"/>
  <c r="J31" i="1" s="1"/>
  <c r="K31" i="1" s="1"/>
  <c r="I32" i="1"/>
  <c r="J32" i="1" s="1" a="1"/>
  <c r="J32" i="1" s="1"/>
  <c r="K32" i="1" s="1"/>
  <c r="I33" i="1"/>
  <c r="I34" i="1"/>
  <c r="J34" i="1" s="1" a="1"/>
  <c r="J34" i="1" s="1"/>
  <c r="K34" i="1" s="1"/>
  <c r="I35" i="1"/>
  <c r="J35" i="1" s="1" a="1"/>
  <c r="J35" i="1" s="1"/>
  <c r="K35" i="1" s="1"/>
  <c r="I36" i="1"/>
  <c r="J36" i="1" s="1" a="1"/>
  <c r="J36" i="1" s="1"/>
  <c r="K36" i="1" s="1"/>
  <c r="I37" i="1"/>
  <c r="I38" i="1"/>
  <c r="J38" i="1" s="1" a="1"/>
  <c r="J38" i="1" s="1"/>
  <c r="K38" i="1" s="1"/>
  <c r="I28" i="1"/>
  <c r="J37" i="1" a="1"/>
  <c r="J37" i="1" s="1"/>
  <c r="K37" i="1" s="1"/>
  <c r="J28" i="1" a="1"/>
  <c r="J28" i="1" s="1"/>
  <c r="J33" i="1" a="1"/>
  <c r="J33" i="1" s="1"/>
  <c r="K33" i="1" s="1"/>
  <c r="J15" i="1" a="1"/>
  <c r="J15" i="1" s="1"/>
  <c r="K39" i="1" l="1"/>
  <c r="K28" i="1"/>
  <c r="K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<sst xmlns="http://schemas.openxmlformats.org/spreadsheetml/2006/main" count="128" uniqueCount="88">
  <si>
    <t>SUBJECT CODE</t>
  </si>
  <si>
    <t>DESCRIPTION</t>
  </si>
  <si>
    <t>FACULTY NAME</t>
  </si>
  <si>
    <t>UNITS</t>
  </si>
  <si>
    <t>SECTION</t>
  </si>
  <si>
    <t>MIDTERM</t>
  </si>
  <si>
    <t>FINAL</t>
  </si>
  <si>
    <t>FINAL GRADE</t>
  </si>
  <si>
    <t>REMARKS</t>
  </si>
  <si>
    <t>#</t>
  </si>
  <si>
    <t>BES00L</t>
  </si>
  <si>
    <t>CHM 001</t>
  </si>
  <si>
    <t>CHM 001L</t>
  </si>
  <si>
    <t>ECE 101</t>
  </si>
  <si>
    <t>GEC 004</t>
  </si>
  <si>
    <t>GEC 005</t>
  </si>
  <si>
    <t>GEE 1</t>
  </si>
  <si>
    <t>MAT 001</t>
  </si>
  <si>
    <t>NSTP 111</t>
  </si>
  <si>
    <t>PATHFIT 1</t>
  </si>
  <si>
    <t>GEC 001</t>
  </si>
  <si>
    <t>ENGINEERING DRAWING 1 (LAB)</t>
  </si>
  <si>
    <t>CHEMISTRY FOR ENGINEERS (LEC)</t>
  </si>
  <si>
    <t>CHEMISTRY FOR ENGINEERS (LAB)</t>
  </si>
  <si>
    <t>INTRODUCTION TO ENGINEERING (ECE)</t>
  </si>
  <si>
    <t>UNDERSTANDING THE SELF</t>
  </si>
  <si>
    <t>MATHEMATICS IN THE MODERN WORLD</t>
  </si>
  <si>
    <t>PURPOSIVE COMMUNICATION</t>
  </si>
  <si>
    <t>ASIAN LITERATURE</t>
  </si>
  <si>
    <t>DIFFERENTIAL CALCULUS</t>
  </si>
  <si>
    <t>CIVIC WELFARE TRAINING SERVICES 1</t>
  </si>
  <si>
    <t>MOVEMENT COMPETENCY TRAINING</t>
  </si>
  <si>
    <t>SAYO, MARIA RIZETTE</t>
  </si>
  <si>
    <t>SALAZAR, JOMIL.</t>
  </si>
  <si>
    <t>DUMANAYOS, JOANNE L.</t>
  </si>
  <si>
    <t>FONOLLERA, ELDRICK.</t>
  </si>
  <si>
    <t>MALLILLIN, LEOVIGILDO LEO.</t>
  </si>
  <si>
    <t>YEE, CATLLEYA C.</t>
  </si>
  <si>
    <t>MORALES, GLENDA.</t>
  </si>
  <si>
    <t>REYES, KING DIONY</t>
  </si>
  <si>
    <t>CALAÑAS, RICARDO B.</t>
  </si>
  <si>
    <t>BS ECE 1-A-NORTH</t>
  </si>
  <si>
    <t>RULOMA, BRIANE.</t>
  </si>
  <si>
    <t>1.00 - 1.12</t>
  </si>
  <si>
    <t>1.12 - 1.37</t>
  </si>
  <si>
    <t>1.37 - 1.62</t>
  </si>
  <si>
    <t>1.87 - 2.12</t>
  </si>
  <si>
    <t>2.12 - 2.37</t>
  </si>
  <si>
    <t>2.37 - 2.62</t>
  </si>
  <si>
    <t>2.62 - 2.88</t>
  </si>
  <si>
    <t>FINAL GRADE *</t>
  </si>
  <si>
    <t>COMPUTER-AIDED DRAFTING</t>
  </si>
  <si>
    <t>READING IN THE PHILIPPINE HISTORY WITH INDIGENOUS PEOPLE'S STUDIES</t>
  </si>
  <si>
    <t>THE CONTEMPORARY WORLD</t>
  </si>
  <si>
    <t>ART APPRECIATOIN</t>
  </si>
  <si>
    <t>SCIENCE, TECHNOLOGY &amp; SOCIETY</t>
  </si>
  <si>
    <t>LIVING IN THE IT ERA</t>
  </si>
  <si>
    <t>CALCULUS 2 (INTEGRAL CALCULUS)</t>
  </si>
  <si>
    <t>CIVIC WELFARE TRAINING SERVICES 2</t>
  </si>
  <si>
    <t>EXERCISE-BASED FITNESS ACTIVITIES</t>
  </si>
  <si>
    <t>PHYSICS FOR ENGINEERS (LAB)</t>
  </si>
  <si>
    <t>PHYSICS FOR ENGINEERS (LEC)</t>
  </si>
  <si>
    <t>GEC 002</t>
  </si>
  <si>
    <t>GEC 003</t>
  </si>
  <si>
    <t>GEC 006</t>
  </si>
  <si>
    <t>GEC 007</t>
  </si>
  <si>
    <t>GEE 002</t>
  </si>
  <si>
    <t>MAT 002</t>
  </si>
  <si>
    <t>NSTP 122</t>
  </si>
  <si>
    <t>PATHFIT 2</t>
  </si>
  <si>
    <t>PHY 001L</t>
  </si>
  <si>
    <t>PHY 001</t>
  </si>
  <si>
    <t>ARTUZ, CHRISTOPHER.</t>
  </si>
  <si>
    <t>AREVALO, CHRISTOPHER C</t>
  </si>
  <si>
    <t>MIRABUENO, MARIA CONCEPCION</t>
  </si>
  <si>
    <t>AGAS, JEROME</t>
  </si>
  <si>
    <t>ASIS, ROY I.</t>
  </si>
  <si>
    <t xml:space="preserve">SALAZAR, JOMIL </t>
  </si>
  <si>
    <t>NAME: ROVIC MAGDAMIT</t>
  </si>
  <si>
    <t>COURSE: COMPROG</t>
  </si>
  <si>
    <t>DATE: 05/20/2025</t>
  </si>
  <si>
    <t>1.62 -  1.87</t>
  </si>
  <si>
    <t>3.50 - 5.00</t>
  </si>
  <si>
    <t>LEGENDS</t>
  </si>
  <si>
    <t>GWA</t>
  </si>
  <si>
    <t>2.88 - 3.50</t>
  </si>
  <si>
    <t>FIRST SEMESTER</t>
  </si>
  <si>
    <t>SECOND 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</si>
</sst>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2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8944928"/>
        <c:axId val="1308943008"/>
      </c:barChart>
      <c:catAx>
        <c:axId val="1308944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43008"/>
        <c:crosses val="autoZero"/>
        <c:auto val="1"/>
        <c:lblAlgn val="ctr"/>
        <c:lblOffset val="100"/>
        <c:noMultiLvlLbl val="0"/>
      </c:catAx>
      <c:valAx>
        <c:axId val="13089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94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4A3E0A6-E1F7-4C3A-9814-A628032BD787}">
  <sheetPr/>
  <sheetViews>
    <sheetView zoomScale="10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8E761-F0B8-CB56-C613-BF82726DC9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50412-8D85-4AE2-842F-1936D4AF4E08}">
  <dimension ref="A2:N39"/>
  <sheetViews>
    <sheetView tabSelected="1" zoomScale="85" zoomScaleNormal="85" workbookViewId="0">
      <selection activeCell="L30" sqref="L30"/>
    </sheetView>
  </sheetViews>
  <sheetFormatPr defaultRowHeight="15" x14ac:dyDescent="0.25"/>
  <cols>
    <col min="1" max="1" width="3.7109375" style="1" bestFit="1" customWidth="1"/>
    <col min="2" max="2" width="28" style="1" bestFit="1" customWidth="1"/>
    <col min="3" max="3" width="82.28515625" style="1" bestFit="1" customWidth="1"/>
    <col min="4" max="4" width="38" style="1" bestFit="1" customWidth="1"/>
    <col min="5" max="5" width="7.7109375" style="1" bestFit="1" customWidth="1"/>
    <col min="6" max="6" width="20.85546875" style="1" bestFit="1" customWidth="1"/>
    <col min="7" max="7" width="11.5703125" style="1" bestFit="1" customWidth="1"/>
    <col min="8" max="8" width="7.28515625" style="1" bestFit="1" customWidth="1"/>
    <col min="9" max="9" width="16.28515625" style="1" bestFit="1" customWidth="1"/>
    <col min="10" max="10" width="15.140625" style="1" bestFit="1" customWidth="1"/>
    <col min="11" max="11" width="11.5703125" style="1" bestFit="1" customWidth="1"/>
    <col min="12" max="12" width="19.7109375" style="1" customWidth="1"/>
    <col min="13" max="13" width="11.28515625" style="1" bestFit="1" customWidth="1"/>
    <col min="14" max="14" width="16.140625" style="1" customWidth="1"/>
    <col min="15" max="15" width="7.85546875" style="1" customWidth="1"/>
    <col min="16" max="16" width="8.7109375" style="1" customWidth="1"/>
    <col min="17" max="17" width="5.7109375" style="1" customWidth="1"/>
    <col min="18" max="18" width="9.140625" style="1" bestFit="1" customWidth="1"/>
    <col min="19" max="19" width="6.140625" style="1" bestFit="1" customWidth="1"/>
    <col min="20" max="20" width="12.5703125" style="1" bestFit="1" customWidth="1"/>
    <col min="21" max="21" width="9.28515625" style="1" bestFit="1" customWidth="1"/>
    <col min="22" max="22" width="9.140625" style="1"/>
    <col min="23" max="23" width="7" style="1" bestFit="1" customWidth="1"/>
    <col min="24" max="16384" width="9.140625" style="1"/>
  </cols>
  <sheetData>
    <row r="2" spans="1:14" x14ac:dyDescent="0.25">
      <c r="C2" s="4"/>
    </row>
    <row r="3" spans="1:14" x14ac:dyDescent="0.25">
      <c r="B3" s="4" t="s">
        <v>78</v>
      </c>
    </row>
    <row r="4" spans="1:14" x14ac:dyDescent="0.25">
      <c r="B4" s="4" t="s">
        <v>79</v>
      </c>
    </row>
    <row r="5" spans="1:14" x14ac:dyDescent="0.25">
      <c r="B5" s="4" t="s">
        <v>80</v>
      </c>
    </row>
    <row r="9" spans="1:14" x14ac:dyDescent="0.25">
      <c r="A9" s="9" t="s">
        <v>86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4" x14ac:dyDescent="0.25">
      <c r="A10" s="3" t="s">
        <v>9</v>
      </c>
      <c r="B10" s="3" t="s">
        <v>0</v>
      </c>
      <c r="C10" s="3" t="s">
        <v>1</v>
      </c>
      <c r="D10" s="3" t="s">
        <v>2</v>
      </c>
      <c r="E10" s="3" t="s">
        <v>3</v>
      </c>
      <c r="F10" s="3" t="s">
        <v>4</v>
      </c>
      <c r="G10" s="3" t="s">
        <v>5</v>
      </c>
      <c r="H10" s="3" t="s">
        <v>6</v>
      </c>
      <c r="I10" s="3" t="s">
        <v>50</v>
      </c>
      <c r="J10" s="3" t="s">
        <v>7</v>
      </c>
      <c r="K10" s="3" t="s">
        <v>8</v>
      </c>
      <c r="M10" s="8" t="s">
        <v>83</v>
      </c>
      <c r="N10" s="8"/>
    </row>
    <row r="11" spans="1:14" x14ac:dyDescent="0.25">
      <c r="A11" s="7">
        <v>1</v>
      </c>
      <c r="B11" s="5" t="s">
        <v>10</v>
      </c>
      <c r="C11" s="6" t="s">
        <v>21</v>
      </c>
      <c r="D11" s="6" t="s">
        <v>42</v>
      </c>
      <c r="E11" s="5">
        <v>1</v>
      </c>
      <c r="F11" s="5" t="s">
        <v>41</v>
      </c>
      <c r="G11" s="5">
        <v>2.25</v>
      </c>
      <c r="H11" s="5">
        <v>2</v>
      </c>
      <c r="I11" s="5">
        <f>IF(OR(ISBLANK(G11), ISBLANK(H11), G11="INC", H11="INC"), "INC", ((1/3) * G11) + ((2/3) * H11))</f>
        <v>2.083333333333333</v>
      </c>
      <c r="J11" s="5" cm="1">
        <f t="array" ref="J11">_xlfn.IFS(AND(I11&gt;=1, I11&lt;2.88), FLOOR(TEXT(I11, "0.000")+0.12, 0.25), AND(I11&gt;=2.88, I11&lt;=3.5), 3, I11&gt;3.5, 5, TRUE, "INC")</f>
        <v>2</v>
      </c>
      <c r="K11" s="5" t="str">
        <f>IF(J11="INC", "INC", IF(AND(J11&gt;=1, J11&lt;=3), "PASSED", IF(AND(J11&gt;3, J11&lt;=5), "FAILED", "INC")))</f>
        <v>PASSED</v>
      </c>
      <c r="M11" s="1" t="s">
        <v>43</v>
      </c>
      <c r="N11" s="1">
        <v>1</v>
      </c>
    </row>
    <row r="12" spans="1:14" x14ac:dyDescent="0.25">
      <c r="A12" s="7">
        <v>2</v>
      </c>
      <c r="B12" s="5" t="s">
        <v>11</v>
      </c>
      <c r="C12" s="6" t="s">
        <v>22</v>
      </c>
      <c r="D12" s="6" t="s">
        <v>32</v>
      </c>
      <c r="E12" s="5">
        <v>3</v>
      </c>
      <c r="F12" s="5" t="s">
        <v>41</v>
      </c>
      <c r="G12" s="5">
        <v>2</v>
      </c>
      <c r="H12" s="5">
        <v>2</v>
      </c>
      <c r="I12" s="5">
        <f t="shared" ref="I12:I21" si="0">IF(OR(ISBLANK(G12), ISBLANK(H12), G12="INC", H12="INC"), "INC", ((1/3) * G12) + ((2/3) * H12))</f>
        <v>2</v>
      </c>
      <c r="J12" s="5" cm="1">
        <f t="array" ref="J12">_xlfn.IFS(AND(I12&gt;=1, I12&lt;2.88), FLOOR(TEXT(I12, "0.000")+0.12, 0.25), AND(I12&gt;=2.88, I12&lt;=3.5), 3, I12&gt;3.5, 5, TRUE, "INC")</f>
        <v>2</v>
      </c>
      <c r="K12" s="5" t="str">
        <f t="shared" ref="K12:K21" si="1">IF(J12="INC", "INC", IF(AND(J12&gt;=1, J12&lt;=3), "PASSED", IF(AND(J12&gt;3, J12&lt;=5), "FAILED", "INC")))</f>
        <v>PASSED</v>
      </c>
      <c r="M12" s="1" t="s">
        <v>44</v>
      </c>
      <c r="N12" s="1">
        <v>1.25</v>
      </c>
    </row>
    <row r="13" spans="1:14" x14ac:dyDescent="0.25">
      <c r="A13" s="7">
        <v>3</v>
      </c>
      <c r="B13" s="5" t="s">
        <v>12</v>
      </c>
      <c r="C13" s="6" t="s">
        <v>23</v>
      </c>
      <c r="D13" s="6" t="s">
        <v>32</v>
      </c>
      <c r="E13" s="5">
        <v>1</v>
      </c>
      <c r="F13" s="5" t="s">
        <v>41</v>
      </c>
      <c r="G13" s="5">
        <v>2</v>
      </c>
      <c r="H13" s="5">
        <v>2</v>
      </c>
      <c r="I13" s="5">
        <f t="shared" si="0"/>
        <v>2</v>
      </c>
      <c r="J13" s="5" cm="1">
        <f t="array" ref="J13">_xlfn.IFS(AND(I13&gt;=1, I13&lt;2.88), FLOOR(TEXT(I13, "0.000")+0.12, 0.25), AND(I13&gt;=2.88, I13&lt;=3.5), 3, I13&gt;3.5, 5, TRUE, "INC")</f>
        <v>2</v>
      </c>
      <c r="K13" s="5" t="str">
        <f t="shared" si="1"/>
        <v>PASSED</v>
      </c>
      <c r="M13" s="1" t="s">
        <v>45</v>
      </c>
      <c r="N13" s="1">
        <v>1.5</v>
      </c>
    </row>
    <row r="14" spans="1:14" x14ac:dyDescent="0.25">
      <c r="A14" s="7">
        <v>4</v>
      </c>
      <c r="B14" s="5" t="s">
        <v>13</v>
      </c>
      <c r="C14" s="6" t="s">
        <v>24</v>
      </c>
      <c r="D14" s="6" t="s">
        <v>33</v>
      </c>
      <c r="E14" s="5">
        <v>3</v>
      </c>
      <c r="F14" s="5" t="s">
        <v>41</v>
      </c>
      <c r="G14" s="5">
        <v>2</v>
      </c>
      <c r="H14" s="5">
        <v>2</v>
      </c>
      <c r="I14" s="5">
        <f t="shared" si="0"/>
        <v>2</v>
      </c>
      <c r="J14" s="5" cm="1">
        <f t="array" ref="J14">_xlfn.IFS(AND(I14&gt;=1, I14&lt;2.88), FLOOR(TEXT(I14, "0.000")+0.12, 0.25), AND(I14&gt;=2.88, I14&lt;=3.5), 3, I14&gt;3.5, 5, TRUE, "INC")</f>
        <v>2</v>
      </c>
      <c r="K14" s="5" t="str">
        <f t="shared" si="1"/>
        <v>PASSED</v>
      </c>
      <c r="M14" s="1" t="s">
        <v>81</v>
      </c>
      <c r="N14" s="1">
        <v>1.75</v>
      </c>
    </row>
    <row r="15" spans="1:14" x14ac:dyDescent="0.25">
      <c r="A15" s="7">
        <v>5</v>
      </c>
      <c r="B15" s="5" t="s">
        <v>20</v>
      </c>
      <c r="C15" s="6" t="s">
        <v>25</v>
      </c>
      <c r="D15" s="6" t="s">
        <v>34</v>
      </c>
      <c r="E15" s="5">
        <v>3</v>
      </c>
      <c r="F15" s="5" t="s">
        <v>41</v>
      </c>
      <c r="G15" s="5">
        <v>1.75</v>
      </c>
      <c r="H15" s="5">
        <v>1.75</v>
      </c>
      <c r="I15" s="5">
        <f t="shared" si="0"/>
        <v>1.7499999999999998</v>
      </c>
      <c r="J15" s="5" cm="1">
        <f t="array" ref="J15">_xlfn.IFS(AND(I15&gt;=1, I15&lt;2.88), FLOOR(TEXT(I15, "0.000")+0.12, 0.25), AND(I15&gt;=2.88, I15&lt;=3.5), 3, I15&gt;3.5, 5, TRUE, "INC")</f>
        <v>1.75</v>
      </c>
      <c r="K15" s="5" t="str">
        <f t="shared" si="1"/>
        <v>PASSED</v>
      </c>
      <c r="M15" s="1" t="s">
        <v>46</v>
      </c>
      <c r="N15" s="1">
        <v>2</v>
      </c>
    </row>
    <row r="16" spans="1:14" x14ac:dyDescent="0.25">
      <c r="A16" s="7">
        <v>6</v>
      </c>
      <c r="B16" s="5" t="s">
        <v>14</v>
      </c>
      <c r="C16" s="6" t="s">
        <v>26</v>
      </c>
      <c r="D16" s="6" t="s">
        <v>35</v>
      </c>
      <c r="E16" s="5">
        <v>3</v>
      </c>
      <c r="F16" s="5" t="s">
        <v>41</v>
      </c>
      <c r="G16" s="5">
        <v>2.75</v>
      </c>
      <c r="H16" s="5">
        <v>2.25</v>
      </c>
      <c r="I16" s="5">
        <f t="shared" si="0"/>
        <v>2.4166666666666665</v>
      </c>
      <c r="J16" s="5" cm="1">
        <f t="array" ref="J16">_xlfn.IFS(AND(I16&gt;=1, I16&lt;2.88), FLOOR(TEXT(I16, "0.000")+0.12, 0.25), AND(I16&gt;=2.88, I16&lt;=3.5), 3, I16&gt;3.5, 5, TRUE, "INC")</f>
        <v>2.5</v>
      </c>
      <c r="K16" s="5" t="str">
        <f t="shared" si="1"/>
        <v>PASSED</v>
      </c>
      <c r="M16" s="1" t="s">
        <v>47</v>
      </c>
      <c r="N16" s="1">
        <v>2.25</v>
      </c>
    </row>
    <row r="17" spans="1:14" x14ac:dyDescent="0.25">
      <c r="A17" s="7">
        <v>7</v>
      </c>
      <c r="B17" s="5" t="s">
        <v>15</v>
      </c>
      <c r="C17" s="6" t="s">
        <v>27</v>
      </c>
      <c r="D17" s="6" t="s">
        <v>36</v>
      </c>
      <c r="E17" s="5">
        <v>3</v>
      </c>
      <c r="F17" s="5" t="s">
        <v>41</v>
      </c>
      <c r="G17" s="5">
        <v>1.75</v>
      </c>
      <c r="H17" s="5">
        <v>1.5</v>
      </c>
      <c r="I17" s="5">
        <f t="shared" si="0"/>
        <v>1.5833333333333333</v>
      </c>
      <c r="J17" s="5" cm="1">
        <f t="array" ref="J17">_xlfn.IFS(AND(I17&gt;=1, I17&lt;2.88), FLOOR(TEXT(I17, "0.000")+0.12, 0.25), AND(I17&gt;=2.88, I17&lt;=3.5), 3, I17&gt;3.5, 5, TRUE, "INC")</f>
        <v>1.5</v>
      </c>
      <c r="K17" s="5" t="str">
        <f t="shared" si="1"/>
        <v>PASSED</v>
      </c>
      <c r="M17" s="1" t="s">
        <v>48</v>
      </c>
      <c r="N17" s="1">
        <v>2.5</v>
      </c>
    </row>
    <row r="18" spans="1:14" x14ac:dyDescent="0.25">
      <c r="A18" s="7">
        <v>8</v>
      </c>
      <c r="B18" s="5" t="s">
        <v>16</v>
      </c>
      <c r="C18" s="6" t="s">
        <v>28</v>
      </c>
      <c r="D18" s="6" t="s">
        <v>37</v>
      </c>
      <c r="E18" s="5">
        <v>3</v>
      </c>
      <c r="F18" s="5" t="s">
        <v>41</v>
      </c>
      <c r="G18" s="5">
        <v>2</v>
      </c>
      <c r="H18" s="5">
        <v>1.5</v>
      </c>
      <c r="I18" s="5">
        <f t="shared" si="0"/>
        <v>1.6666666666666665</v>
      </c>
      <c r="J18" s="5" cm="1">
        <f t="array" ref="J18">_xlfn.IFS(AND(I18&gt;=1, I18&lt;2.88), FLOOR(TEXT(I18, "0.000")+0.12, 0.25), AND(I18&gt;=2.88, I18&lt;=3.5), 3, I18&gt;3.5, 5, TRUE, "INC")</f>
        <v>1.75</v>
      </c>
      <c r="K18" s="5" t="str">
        <f t="shared" si="1"/>
        <v>PASSED</v>
      </c>
      <c r="M18" s="1" t="s">
        <v>49</v>
      </c>
      <c r="N18" s="1">
        <v>2.75</v>
      </c>
    </row>
    <row r="19" spans="1:14" x14ac:dyDescent="0.25">
      <c r="A19" s="7">
        <v>9</v>
      </c>
      <c r="B19" s="5" t="s">
        <v>17</v>
      </c>
      <c r="C19" s="6" t="s">
        <v>29</v>
      </c>
      <c r="D19" s="6" t="s">
        <v>38</v>
      </c>
      <c r="E19" s="5">
        <v>5</v>
      </c>
      <c r="F19" s="5" t="s">
        <v>41</v>
      </c>
      <c r="G19" s="5">
        <v>2.75</v>
      </c>
      <c r="H19" s="5">
        <v>2.75</v>
      </c>
      <c r="I19" s="5">
        <f t="shared" si="0"/>
        <v>2.75</v>
      </c>
      <c r="J19" s="5" cm="1">
        <f t="array" ref="J19">_xlfn.IFS(AND(I19&gt;=1, I19&lt;2.88), FLOOR(TEXT(I19, "0.000")+0.12, 0.25), AND(I19&gt;=2.88, I19&lt;=3.5), 3, I19&gt;3.5, 5, TRUE, "INC")</f>
        <v>2.75</v>
      </c>
      <c r="K19" s="5" t="str">
        <f t="shared" si="1"/>
        <v>PASSED</v>
      </c>
      <c r="M19" s="1" t="s">
        <v>85</v>
      </c>
      <c r="N19" s="1">
        <v>3</v>
      </c>
    </row>
    <row r="20" spans="1:14" x14ac:dyDescent="0.25">
      <c r="A20" s="7">
        <v>10</v>
      </c>
      <c r="B20" s="5" t="s">
        <v>18</v>
      </c>
      <c r="C20" s="6" t="s">
        <v>30</v>
      </c>
      <c r="D20" s="6" t="s">
        <v>39</v>
      </c>
      <c r="E20" s="5">
        <v>3</v>
      </c>
      <c r="F20" s="5" t="s">
        <v>41</v>
      </c>
      <c r="G20" s="5">
        <v>1.75</v>
      </c>
      <c r="H20" s="5">
        <v>1</v>
      </c>
      <c r="I20" s="5">
        <f t="shared" si="0"/>
        <v>1.25</v>
      </c>
      <c r="J20" s="5" cm="1">
        <f t="array" ref="J20">_xlfn.IFS(AND(I20&gt;=1, I20&lt;2.88), FLOOR(TEXT(I20, "0.000")+0.12, 0.25), AND(I20&gt;=2.88, I20&lt;=3.5), 3, I20&gt;3.5, 5, TRUE, "INC")</f>
        <v>1.25</v>
      </c>
      <c r="K20" s="5" t="str">
        <f t="shared" si="1"/>
        <v>PASSED</v>
      </c>
      <c r="M20" s="1" t="s">
        <v>82</v>
      </c>
      <c r="N20" s="1">
        <v>5</v>
      </c>
    </row>
    <row r="21" spans="1:14" x14ac:dyDescent="0.25">
      <c r="A21" s="7">
        <v>11</v>
      </c>
      <c r="B21" s="5" t="s">
        <v>19</v>
      </c>
      <c r="C21" s="6" t="s">
        <v>31</v>
      </c>
      <c r="D21" s="6" t="s">
        <v>40</v>
      </c>
      <c r="E21" s="5">
        <v>2</v>
      </c>
      <c r="F21" s="5" t="s">
        <v>41</v>
      </c>
      <c r="G21" s="5">
        <v>1.5</v>
      </c>
      <c r="H21" s="5">
        <v>1.25</v>
      </c>
      <c r="I21" s="5">
        <f t="shared" si="0"/>
        <v>1.3333333333333333</v>
      </c>
      <c r="J21" s="5" cm="1">
        <f t="array" ref="J21">_xlfn.IFS(AND(I21&gt;=1, I21&lt;2.88), FLOOR(TEXT(I21, "0.000")+0.12, 0.25), AND(I21&gt;=2.88, I21&lt;=3.5), 3, I21&gt;3.5, 5, TRUE, "INC")</f>
        <v>1.25</v>
      </c>
      <c r="K21" s="5" t="str">
        <f t="shared" si="1"/>
        <v>PASSED</v>
      </c>
    </row>
    <row r="22" spans="1:14" x14ac:dyDescent="0.25">
      <c r="A22" s="5"/>
      <c r="B22" s="5"/>
      <c r="C22" s="5"/>
      <c r="D22" s="5"/>
      <c r="E22" s="5"/>
      <c r="F22" s="5"/>
      <c r="G22" s="5"/>
      <c r="H22" s="5"/>
      <c r="I22" s="5"/>
      <c r="J22" s="5" t="s">
        <v>84</v>
      </c>
      <c r="K22" s="5">
        <f>((SUMPRODUCT(J11:J19,E11:E19)+SUMPRODUCT(J21,E21))/SUM(E11:E19,E21))</f>
        <v>2.0277777777777777</v>
      </c>
    </row>
    <row r="25" spans="1:14" x14ac:dyDescent="0.25">
      <c r="K25" s="2"/>
    </row>
    <row r="26" spans="1:14" x14ac:dyDescent="0.25">
      <c r="A26" s="9" t="s">
        <v>87</v>
      </c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4" x14ac:dyDescent="0.25">
      <c r="A27" s="3" t="s">
        <v>9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 t="s">
        <v>5</v>
      </c>
      <c r="H27" s="3" t="s">
        <v>6</v>
      </c>
      <c r="I27" s="3" t="s">
        <v>50</v>
      </c>
      <c r="J27" s="3" t="s">
        <v>7</v>
      </c>
      <c r="K27" s="3" t="s">
        <v>8</v>
      </c>
    </row>
    <row r="28" spans="1:14" x14ac:dyDescent="0.25">
      <c r="A28" s="7">
        <v>1</v>
      </c>
      <c r="B28" s="5" t="s">
        <v>10</v>
      </c>
      <c r="C28" s="6" t="s">
        <v>51</v>
      </c>
      <c r="D28" s="6" t="s">
        <v>42</v>
      </c>
      <c r="E28" s="5">
        <v>1</v>
      </c>
      <c r="F28" s="5" t="s">
        <v>41</v>
      </c>
      <c r="G28" s="5">
        <v>1.75</v>
      </c>
      <c r="H28" s="5">
        <v>1.5</v>
      </c>
      <c r="I28" s="5">
        <f>IF(OR(ISBLANK(G28), ISBLANK(H28), G28="INC", H28="INC"), "INC", ((1/3) * G28) + ((2/3) * H28))</f>
        <v>1.5833333333333333</v>
      </c>
      <c r="J28" s="5" cm="1">
        <f t="array" ref="J28">_xlfn.IFS(AND(I28&gt;=1, I28&lt;2.88), FLOOR(TEXT(I28, "0.000")+0.12, 0.25), AND(I28&gt;=2.88, I28&lt;=3.5), 3, I28&gt;3.5, 5, TRUE, "INC")</f>
        <v>1.5</v>
      </c>
      <c r="K28" s="5" t="str">
        <f>IF(J28="INC", "INC", IF(AND(J28&gt;=1, J28&lt;=3), "PASSED", IF(AND(J28&gt;3, J28&lt;=5), "FAILED", "INC")))</f>
        <v>PASSED</v>
      </c>
    </row>
    <row r="29" spans="1:14" x14ac:dyDescent="0.25">
      <c r="A29" s="7">
        <v>2</v>
      </c>
      <c r="B29" s="5" t="s">
        <v>62</v>
      </c>
      <c r="C29" s="6" t="s">
        <v>52</v>
      </c>
      <c r="D29" s="6" t="s">
        <v>72</v>
      </c>
      <c r="E29" s="5">
        <v>3</v>
      </c>
      <c r="F29" s="5" t="s">
        <v>41</v>
      </c>
      <c r="G29" s="5">
        <v>1.5</v>
      </c>
      <c r="H29" s="5">
        <v>1.75</v>
      </c>
      <c r="I29" s="5">
        <f t="shared" ref="I29:I38" si="2">IF(OR(ISBLANK(G29), ISBLANK(H29), G29="INC", H29="INC"), "INC", ((1/3) * G29) + ((2/3) * H29))</f>
        <v>1.6666666666666665</v>
      </c>
      <c r="J29" s="5" cm="1">
        <f t="array" ref="J29">_xlfn.IFS(AND(I29&gt;=1, I29&lt;2.88), FLOOR(TEXT(I29, "0.000")+0.12, 0.25), AND(I29&gt;=2.88, I29&lt;=3.5), 3, I29&gt;3.5, 5, TRUE, "INC")</f>
        <v>1.75</v>
      </c>
      <c r="K29" s="5" t="str">
        <f t="shared" ref="K29:K38" si="3">IF(J29="INC", "INC", IF(AND(J29&gt;=1, J29&lt;=3), "PASSED", IF(AND(J29&gt;3, J29&lt;=5), "FAILED", "INC")))</f>
        <v>PASSED</v>
      </c>
    </row>
    <row r="30" spans="1:14" x14ac:dyDescent="0.25">
      <c r="A30" s="7">
        <v>3</v>
      </c>
      <c r="B30" s="5" t="s">
        <v>63</v>
      </c>
      <c r="C30" s="6" t="s">
        <v>53</v>
      </c>
      <c r="D30" s="6" t="s">
        <v>36</v>
      </c>
      <c r="E30" s="5">
        <v>3</v>
      </c>
      <c r="F30" s="5" t="s">
        <v>41</v>
      </c>
      <c r="G30" s="5">
        <v>2.25</v>
      </c>
      <c r="H30" s="5">
        <v>1.75</v>
      </c>
      <c r="I30" s="5">
        <f t="shared" si="2"/>
        <v>1.9166666666666665</v>
      </c>
      <c r="J30" s="5" cm="1">
        <f t="array" ref="J30">_xlfn.IFS(AND(I30&gt;=1, I30&lt;2.88), FLOOR(TEXT(I30, "0.000")+0.12, 0.25), AND(I30&gt;=2.88, I30&lt;=3.5), 3, I30&gt;3.5, 5, TRUE, "INC")</f>
        <v>2</v>
      </c>
      <c r="K30" s="5" t="str">
        <f t="shared" si="3"/>
        <v>PASSED</v>
      </c>
    </row>
    <row r="31" spans="1:14" x14ac:dyDescent="0.25">
      <c r="A31" s="7">
        <v>4</v>
      </c>
      <c r="B31" s="5" t="s">
        <v>64</v>
      </c>
      <c r="C31" s="6" t="s">
        <v>54</v>
      </c>
      <c r="D31" s="6" t="s">
        <v>73</v>
      </c>
      <c r="E31" s="5">
        <v>3</v>
      </c>
      <c r="F31" s="5" t="s">
        <v>41</v>
      </c>
      <c r="G31" s="5">
        <v>1.5</v>
      </c>
      <c r="H31" s="5">
        <v>1.75</v>
      </c>
      <c r="I31" s="5">
        <f t="shared" si="2"/>
        <v>1.6666666666666665</v>
      </c>
      <c r="J31" s="5" cm="1">
        <f t="array" ref="J31">_xlfn.IFS(AND(I31&gt;=1, I31&lt;2.88), FLOOR(TEXT(I31, "0.000")+0.12, 0.25), AND(I31&gt;=2.88, I31&lt;=3.5), 3, I31&gt;3.5, 5, TRUE, "INC")</f>
        <v>1.75</v>
      </c>
      <c r="K31" s="5" t="str">
        <f t="shared" si="3"/>
        <v>PASSED</v>
      </c>
    </row>
    <row r="32" spans="1:14" x14ac:dyDescent="0.25">
      <c r="A32" s="7">
        <v>5</v>
      </c>
      <c r="B32" s="5" t="s">
        <v>65</v>
      </c>
      <c r="C32" s="6" t="s">
        <v>55</v>
      </c>
      <c r="D32" s="6" t="s">
        <v>74</v>
      </c>
      <c r="E32" s="5">
        <v>3</v>
      </c>
      <c r="F32" s="5" t="s">
        <v>41</v>
      </c>
      <c r="G32" s="5">
        <v>3</v>
      </c>
      <c r="H32" s="5">
        <v>2.25</v>
      </c>
      <c r="I32" s="5">
        <f t="shared" si="2"/>
        <v>2.5</v>
      </c>
      <c r="J32" s="5" cm="1">
        <f t="array" ref="J32">_xlfn.IFS(AND(I32&gt;=1, I32&lt;2.88), FLOOR(TEXT(I32, "0.000")+0.12, 0.25), AND(I32&gt;=2.88, I32&lt;=3.5), 3, I32&gt;3.5, 5, TRUE, "INC")</f>
        <v>2.5</v>
      </c>
      <c r="K32" s="5" t="str">
        <f t="shared" si="3"/>
        <v>PASSED</v>
      </c>
    </row>
    <row r="33" spans="1:11" x14ac:dyDescent="0.25">
      <c r="A33" s="7">
        <v>6</v>
      </c>
      <c r="B33" s="5" t="s">
        <v>66</v>
      </c>
      <c r="C33" s="6" t="s">
        <v>56</v>
      </c>
      <c r="D33" s="6" t="s">
        <v>75</v>
      </c>
      <c r="E33" s="5">
        <v>3</v>
      </c>
      <c r="F33" s="5" t="s">
        <v>41</v>
      </c>
      <c r="G33" s="5">
        <v>3</v>
      </c>
      <c r="H33" s="5">
        <v>2.25</v>
      </c>
      <c r="I33" s="5">
        <f t="shared" si="2"/>
        <v>2.5</v>
      </c>
      <c r="J33" s="5" cm="1">
        <f t="array" ref="J33">_xlfn.IFS(AND(I33&gt;=1, I33&lt;2.88), FLOOR(TEXT(I33, "0.000")+0.12, 0.25), AND(I33&gt;=2.88, I33&lt;=3.5), 3, I33&gt;3.5, 5, TRUE, "INC")</f>
        <v>2.5</v>
      </c>
      <c r="K33" s="5" t="str">
        <f t="shared" si="3"/>
        <v>PASSED</v>
      </c>
    </row>
    <row r="34" spans="1:11" x14ac:dyDescent="0.25">
      <c r="A34" s="7">
        <v>7</v>
      </c>
      <c r="B34" s="5" t="s">
        <v>67</v>
      </c>
      <c r="C34" s="6" t="s">
        <v>57</v>
      </c>
      <c r="D34" s="6" t="s">
        <v>38</v>
      </c>
      <c r="E34" s="5">
        <v>3</v>
      </c>
      <c r="F34" s="5" t="s">
        <v>41</v>
      </c>
      <c r="G34" s="5">
        <v>2.75</v>
      </c>
      <c r="H34" s="5">
        <v>3</v>
      </c>
      <c r="I34" s="5">
        <f t="shared" si="2"/>
        <v>2.9166666666666665</v>
      </c>
      <c r="J34" s="5" cm="1">
        <f t="array" ref="J34">_xlfn.IFS(AND(I34&gt;=1, I34&lt;2.88), FLOOR(TEXT(I34, "0.000")+0.12, 0.25), AND(I34&gt;=2.88, I34&lt;=3.5), 3, I34&gt;3.5, 5, TRUE, "INC")</f>
        <v>3</v>
      </c>
      <c r="K34" s="5" t="str">
        <f t="shared" si="3"/>
        <v>PASSED</v>
      </c>
    </row>
    <row r="35" spans="1:11" x14ac:dyDescent="0.25">
      <c r="A35" s="7">
        <v>8</v>
      </c>
      <c r="B35" s="5" t="s">
        <v>68</v>
      </c>
      <c r="C35" s="6" t="s">
        <v>58</v>
      </c>
      <c r="D35" s="6" t="s">
        <v>39</v>
      </c>
      <c r="E35" s="5">
        <v>3</v>
      </c>
      <c r="F35" s="5" t="s">
        <v>41</v>
      </c>
      <c r="G35" s="5">
        <v>1.25</v>
      </c>
      <c r="H35" s="5">
        <v>1.75</v>
      </c>
      <c r="I35" s="5">
        <f t="shared" si="2"/>
        <v>1.583333333333333</v>
      </c>
      <c r="J35" s="5" cm="1">
        <f t="array" ref="J35">_xlfn.IFS(AND(I35&gt;=1, I35&lt;2.88), FLOOR(TEXT(I35, "0.000")+0.12, 0.25), AND(I35&gt;=2.88, I35&lt;=3.5), 3, I35&gt;3.5, 5, TRUE, "INC")</f>
        <v>1.5</v>
      </c>
      <c r="K35" s="5" t="str">
        <f t="shared" si="3"/>
        <v>PASSED</v>
      </c>
    </row>
    <row r="36" spans="1:11" x14ac:dyDescent="0.25">
      <c r="A36" s="7">
        <v>9</v>
      </c>
      <c r="B36" s="5" t="s">
        <v>69</v>
      </c>
      <c r="C36" s="6" t="s">
        <v>59</v>
      </c>
      <c r="D36" s="6" t="s">
        <v>76</v>
      </c>
      <c r="E36" s="5">
        <v>2</v>
      </c>
      <c r="F36" s="5" t="s">
        <v>41</v>
      </c>
      <c r="G36" s="5">
        <v>1.25</v>
      </c>
      <c r="H36" s="5">
        <v>1.25</v>
      </c>
      <c r="I36" s="5">
        <f t="shared" si="2"/>
        <v>1.25</v>
      </c>
      <c r="J36" s="5" cm="1">
        <f t="array" ref="J36">_xlfn.IFS(AND(I36&gt;=1, I36&lt;2.88), FLOOR(TEXT(I36, "0.000")+0.12, 0.25), AND(I36&gt;=2.88, I36&lt;=3.5), 3, I36&gt;3.5, 5, TRUE, "INC")</f>
        <v>1.25</v>
      </c>
      <c r="K36" s="5" t="str">
        <f t="shared" si="3"/>
        <v>PASSED</v>
      </c>
    </row>
    <row r="37" spans="1:11" x14ac:dyDescent="0.25">
      <c r="A37" s="7">
        <v>10</v>
      </c>
      <c r="B37" s="5" t="s">
        <v>70</v>
      </c>
      <c r="C37" s="6" t="s">
        <v>60</v>
      </c>
      <c r="D37" s="6" t="s">
        <v>77</v>
      </c>
      <c r="E37" s="5">
        <v>1</v>
      </c>
      <c r="F37" s="5" t="s">
        <v>41</v>
      </c>
      <c r="G37" s="5">
        <v>2.75</v>
      </c>
      <c r="H37" s="5">
        <v>2.75</v>
      </c>
      <c r="I37" s="5">
        <f t="shared" si="2"/>
        <v>2.75</v>
      </c>
      <c r="J37" s="5" cm="1">
        <f t="array" ref="J37">_xlfn.IFS(AND(I37&gt;=1, I37&lt;2.88), FLOOR(TEXT(I37, "0.000")+0.12, 0.25), AND(I37&gt;=2.88, I37&lt;=3.5), 3, I37&gt;3.5, 5, TRUE, "INC")</f>
        <v>2.75</v>
      </c>
      <c r="K37" s="5" t="str">
        <f t="shared" si="3"/>
        <v>PASSED</v>
      </c>
    </row>
    <row r="38" spans="1:11" x14ac:dyDescent="0.25">
      <c r="A38" s="7">
        <v>11</v>
      </c>
      <c r="B38" s="5" t="s">
        <v>71</v>
      </c>
      <c r="C38" s="6" t="s">
        <v>61</v>
      </c>
      <c r="D38" s="6" t="s">
        <v>77</v>
      </c>
      <c r="E38" s="5">
        <v>3</v>
      </c>
      <c r="F38" s="5" t="s">
        <v>41</v>
      </c>
      <c r="G38" s="5">
        <v>2.75</v>
      </c>
      <c r="H38" s="5">
        <v>2.75</v>
      </c>
      <c r="I38" s="5">
        <f t="shared" si="2"/>
        <v>2.75</v>
      </c>
      <c r="J38" s="5" cm="1">
        <f t="array" ref="J38">_xlfn.IFS(AND(I38&gt;=1, I38&lt;2.88), FLOOR(TEXT(I38, "0.000")+0.12, 0.25), AND(I38&gt;=2.88, I38&lt;=3.5), 3, I38&gt;3.5, 5, TRUE, "INC")</f>
        <v>2.75</v>
      </c>
      <c r="K38" s="5" t="str">
        <f t="shared" si="3"/>
        <v>PASSED</v>
      </c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 t="s">
        <v>84</v>
      </c>
      <c r="K39" s="5">
        <f>(SUMPRODUCT(J28:J34,E28:E34) + SUMPRODUCT(J36:J38,E36:E38)) / SUM(E28:E34,E36:E38)</f>
        <v>2.2200000000000002</v>
      </c>
    </row>
  </sheetData>
  <mergeCells count="3">
    <mergeCell ref="M10:N10"/>
    <mergeCell ref="A9:K9"/>
    <mergeCell ref="A26:K26"/>
  </mergeCells>
  <conditionalFormatting sqref="N11:N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CoEngg PC</dc:creator>
  <cp:lastModifiedBy>CoEngg PC</cp:lastModifiedBy>
  <dcterms:created xsi:type="dcterms:W3CDTF">2025-05-19T23:57:21Z</dcterms:created>
  <dcterms:modified xsi:type="dcterms:W3CDTF">2025-05-20T03:32:41Z</dcterms:modified>
</cp:coreProperties>
</file>